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8835" activeTab="0"/>
  </bookViews>
  <sheets>
    <sheet name="SOR 1 03" sheetId="1" r:id="rId1"/>
    <sheet name="SOR 204 03" sheetId="2" r:id="rId2"/>
    <sheet name="SOR 200 03" sheetId="3" r:id="rId3"/>
    <sheet name="PO HMP 03" sheetId="4" r:id="rId4"/>
    <sheet name="PO MČ 03" sheetId="5" r:id="rId5"/>
    <sheet name="PO SUM 03" sheetId="6" r:id="rId6"/>
    <sheet name="SUM PRAHA 03" sheetId="7" r:id="rId7"/>
  </sheets>
  <definedNames>
    <definedName name="_xlnm.Print_Area" localSheetId="6">'SUM PRAHA 03'!$A$1:$J$44</definedName>
  </definedNames>
  <calcPr fullCalcOnLoad="1"/>
</workbook>
</file>

<file path=xl/sharedStrings.xml><?xml version="1.0" encoding="utf-8"?>
<sst xmlns="http://schemas.openxmlformats.org/spreadsheetml/2006/main" count="547" uniqueCount="60">
  <si>
    <t>Vlastní město</t>
  </si>
  <si>
    <t>v tis. Kč</t>
  </si>
  <si>
    <t>Nehmotný</t>
  </si>
  <si>
    <t>Stavby</t>
  </si>
  <si>
    <t xml:space="preserve">Movité </t>
  </si>
  <si>
    <t>Drobný a ostatní</t>
  </si>
  <si>
    <t>Pozemky</t>
  </si>
  <si>
    <t xml:space="preserve">Umělecká díla </t>
  </si>
  <si>
    <t xml:space="preserve">Hmotný </t>
  </si>
  <si>
    <t>Dlouhodobý</t>
  </si>
  <si>
    <t>dlouhodobý</t>
  </si>
  <si>
    <t xml:space="preserve"> </t>
  </si>
  <si>
    <t>věci</t>
  </si>
  <si>
    <t>hmotný</t>
  </si>
  <si>
    <t>a předměty</t>
  </si>
  <si>
    <t>majetek</t>
  </si>
  <si>
    <t xml:space="preserve">dlouhodobý </t>
  </si>
  <si>
    <t>Celkem</t>
  </si>
  <si>
    <t>Pol.</t>
  </si>
  <si>
    <t xml:space="preserve">Poč. stav  </t>
  </si>
  <si>
    <t>nově pořízené - vlastní invest. výstavbou</t>
  </si>
  <si>
    <t>nově pořízené - nákupem</t>
  </si>
  <si>
    <t>technické zhodnocení dlouhodobého majetku</t>
  </si>
  <si>
    <t>bezúplatné převody mezi org. města</t>
  </si>
  <si>
    <t>bezúplatné převody - od cizích subjektů</t>
  </si>
  <si>
    <t>delimitace na základě právního předpisu</t>
  </si>
  <si>
    <t>dary přijaté</t>
  </si>
  <si>
    <t>změny v ocenění</t>
  </si>
  <si>
    <t>účetní opravy</t>
  </si>
  <si>
    <t>přebytky zjištění při inventarizaci</t>
  </si>
  <si>
    <t>ostatní přírůstky</t>
  </si>
  <si>
    <t xml:space="preserve">  přírůstky celkem</t>
  </si>
  <si>
    <t>vyřazení pro opotřebení</t>
  </si>
  <si>
    <t>úbytek prodejem</t>
  </si>
  <si>
    <t xml:space="preserve">bezúplatné převody mezi org. města </t>
  </si>
  <si>
    <t>bezúplatné převody - cizím subjektům</t>
  </si>
  <si>
    <t>dary poskytnuté</t>
  </si>
  <si>
    <t>vyřazení z důvodu manka nebo škody</t>
  </si>
  <si>
    <t>vklad do obchod. společností</t>
  </si>
  <si>
    <t>ostatní úbytky</t>
  </si>
  <si>
    <t>celkem úbytky</t>
  </si>
  <si>
    <t>Městské části</t>
  </si>
  <si>
    <t>Umělecká díla</t>
  </si>
  <si>
    <t xml:space="preserve">Dlouhodobý </t>
  </si>
  <si>
    <t>a</t>
  </si>
  <si>
    <t>předměty</t>
  </si>
  <si>
    <t xml:space="preserve">Poč. stav </t>
  </si>
  <si>
    <t>přebytky zjištěné při inventarizaci</t>
  </si>
  <si>
    <t>celkem přírůstky</t>
  </si>
  <si>
    <t>Hlavní město Praha celkem</t>
  </si>
  <si>
    <t>Příspěvkové organizace města</t>
  </si>
  <si>
    <t>Příspěvkové organizace městských částí</t>
  </si>
  <si>
    <t xml:space="preserve">Hmotný  </t>
  </si>
  <si>
    <t>Sumář příspěvkových  organizací</t>
  </si>
  <si>
    <t xml:space="preserve">  </t>
  </si>
  <si>
    <t>Sumář za hlavní město Prahu včetně příspěvkových organizací</t>
  </si>
  <si>
    <t>Rozdíl</t>
  </si>
  <si>
    <t>Přehled o pohybech dlouhodobého majetku v roce 2005</t>
  </si>
  <si>
    <t>Stav k 31.12.2005</t>
  </si>
  <si>
    <t>Stav k 31.12.2004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</si>
</sst>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b/>
      <i/>
      <sz val="12"/>
      <name val="Arial CE"/>
      <family val="2"/>
    </font>
    <font>
      <sz val="10"/>
      <name val="Arial CE"/>
      <family val="0"/>
    </font>
    <font>
      <b/>
      <i/>
      <sz val="11"/>
      <name val="Arial CE"/>
      <family val="2"/>
    </font>
    <font>
      <i/>
      <sz val="10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9" xfId="0" applyBorder="1" applyAlignment="1">
      <alignment horizontal="center"/>
    </xf>
    <xf numFmtId="3" fontId="5" fillId="0" borderId="9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3" fontId="5" fillId="0" borderId="18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6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3" fontId="7" fillId="0" borderId="2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3" fontId="5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3" fontId="5" fillId="0" borderId="25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2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 horizontal="center"/>
    </xf>
    <xf numFmtId="3" fontId="7" fillId="0" borderId="27" xfId="0" applyNumberFormat="1" applyFont="1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3" fontId="7" fillId="0" borderId="30" xfId="0" applyNumberFormat="1" applyFont="1" applyBorder="1" applyAlignment="1">
      <alignment horizontal="center"/>
    </xf>
    <xf numFmtId="3" fontId="7" fillId="0" borderId="31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12" xfId="0" applyFont="1" applyBorder="1" applyAlignment="1">
      <alignment horizontal="center"/>
    </xf>
    <xf numFmtId="3" fontId="5" fillId="0" borderId="33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3" fontId="5" fillId="0" borderId="34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0" fillId="0" borderId="34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0" fontId="0" fillId="0" borderId="19" xfId="0" applyBorder="1" applyAlignment="1">
      <alignment horizontal="center"/>
    </xf>
    <xf numFmtId="3" fontId="5" fillId="0" borderId="37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9" xfId="0" applyNumberFormat="1" applyBorder="1" applyAlignment="1">
      <alignment/>
    </xf>
    <xf numFmtId="0" fontId="0" fillId="0" borderId="40" xfId="0" applyBorder="1" applyAlignment="1">
      <alignment horizontal="center"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0" fontId="0" fillId="0" borderId="44" xfId="0" applyBorder="1" applyAlignment="1">
      <alignment horizontal="center"/>
    </xf>
    <xf numFmtId="3" fontId="5" fillId="0" borderId="45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47" xfId="0" applyNumberForma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3" fontId="5" fillId="0" borderId="41" xfId="0" applyNumberFormat="1" applyFont="1" applyBorder="1" applyAlignment="1">
      <alignment/>
    </xf>
    <xf numFmtId="3" fontId="7" fillId="0" borderId="3" xfId="0" applyNumberFormat="1" applyFont="1" applyBorder="1" applyAlignment="1">
      <alignment horizontal="center"/>
    </xf>
    <xf numFmtId="3" fontId="7" fillId="0" borderId="48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3" fillId="0" borderId="49" xfId="0" applyFont="1" applyBorder="1" applyAlignment="1">
      <alignment horizontal="center"/>
    </xf>
    <xf numFmtId="0" fontId="4" fillId="0" borderId="49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75" zoomScaleNormal="75" workbookViewId="0" topLeftCell="B1">
      <selection activeCell="M11" sqref="M11"/>
    </sheetView>
  </sheetViews>
  <sheetFormatPr defaultColWidth="9.140625" defaultRowHeight="12.75"/>
  <cols>
    <col min="1" max="1" width="52.140625" style="0" customWidth="1"/>
    <col min="2" max="2" width="4.8515625" style="1" customWidth="1"/>
    <col min="3" max="10" width="18.7109375" style="3" customWidth="1"/>
  </cols>
  <sheetData>
    <row r="1" spans="1:10" s="2" customFormat="1" ht="16.5" customHeight="1">
      <c r="A1" s="117" t="s">
        <v>57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s="2" customFormat="1" ht="16.5" customHeight="1">
      <c r="A2"/>
      <c r="B2" s="1"/>
      <c r="C2" s="3"/>
      <c r="D2" s="3"/>
      <c r="E2" s="3"/>
      <c r="F2" s="3"/>
      <c r="G2" s="3"/>
      <c r="H2" s="3"/>
      <c r="I2" s="3"/>
      <c r="J2" s="3"/>
    </row>
    <row r="3" spans="1:10" s="2" customFormat="1" ht="16.5" customHeight="1">
      <c r="A3" s="119" t="s">
        <v>0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0" s="2" customFormat="1" ht="16.5" customHeight="1" thickBot="1">
      <c r="A4" s="4"/>
      <c r="B4" s="4"/>
      <c r="C4" s="4"/>
      <c r="D4" s="4"/>
      <c r="E4" s="4"/>
      <c r="F4" s="4"/>
      <c r="G4" s="4"/>
      <c r="H4" s="4"/>
      <c r="I4" s="4"/>
      <c r="J4" s="116" t="s">
        <v>1</v>
      </c>
    </row>
    <row r="5" spans="1:10" s="2" customFormat="1" ht="16.5" customHeight="1">
      <c r="A5" s="5"/>
      <c r="B5" s="6"/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8" t="s">
        <v>7</v>
      </c>
      <c r="I5" s="7" t="s">
        <v>8</v>
      </c>
      <c r="J5" s="9" t="s">
        <v>9</v>
      </c>
    </row>
    <row r="6" spans="1:10" s="15" customFormat="1" ht="16.5" customHeight="1">
      <c r="A6" s="10"/>
      <c r="B6" s="11"/>
      <c r="C6" s="12" t="s">
        <v>10</v>
      </c>
      <c r="D6" s="12" t="s">
        <v>11</v>
      </c>
      <c r="E6" s="12" t="s">
        <v>12</v>
      </c>
      <c r="F6" s="12" t="s">
        <v>13</v>
      </c>
      <c r="G6" s="12"/>
      <c r="H6" s="13" t="s">
        <v>14</v>
      </c>
      <c r="I6" s="12" t="s">
        <v>10</v>
      </c>
      <c r="J6" s="14" t="s">
        <v>15</v>
      </c>
    </row>
    <row r="7" spans="1:10" ht="16.5" customHeight="1">
      <c r="A7" s="10"/>
      <c r="B7" s="16"/>
      <c r="C7" s="12" t="s">
        <v>15</v>
      </c>
      <c r="D7" s="12" t="s">
        <v>11</v>
      </c>
      <c r="E7" s="12"/>
      <c r="F7" s="12" t="s">
        <v>16</v>
      </c>
      <c r="G7" s="12"/>
      <c r="H7" s="13"/>
      <c r="I7" s="12" t="s">
        <v>15</v>
      </c>
      <c r="J7" s="14"/>
    </row>
    <row r="8" spans="1:10" ht="16.5" customHeight="1">
      <c r="A8" s="10"/>
      <c r="B8" s="12"/>
      <c r="C8" s="12" t="s">
        <v>11</v>
      </c>
      <c r="D8" s="12"/>
      <c r="E8" s="12"/>
      <c r="F8" s="12" t="s">
        <v>15</v>
      </c>
      <c r="G8" s="12"/>
      <c r="H8" s="13"/>
      <c r="I8" s="12" t="s">
        <v>17</v>
      </c>
      <c r="J8" s="14" t="s">
        <v>17</v>
      </c>
    </row>
    <row r="9" spans="1:10" ht="16.5" customHeight="1" thickBot="1">
      <c r="A9" s="10"/>
      <c r="B9" s="17" t="s">
        <v>18</v>
      </c>
      <c r="C9" s="12"/>
      <c r="D9" s="12"/>
      <c r="E9" s="12"/>
      <c r="F9" s="12"/>
      <c r="G9" s="12"/>
      <c r="H9" s="13"/>
      <c r="I9" s="12"/>
      <c r="J9" s="14"/>
    </row>
    <row r="10" spans="1:10" ht="16.5" customHeight="1" thickBot="1">
      <c r="A10" s="18" t="s">
        <v>19</v>
      </c>
      <c r="B10" s="19">
        <v>111</v>
      </c>
      <c r="C10" s="20">
        <v>135313</v>
      </c>
      <c r="D10" s="20">
        <v>94377736</v>
      </c>
      <c r="E10" s="20">
        <v>3670427</v>
      </c>
      <c r="F10" s="20">
        <v>366579</v>
      </c>
      <c r="G10" s="20">
        <v>30119322</v>
      </c>
      <c r="H10" s="21">
        <v>588081</v>
      </c>
      <c r="I10" s="20">
        <f>SUM(D10:H10)</f>
        <v>129122145</v>
      </c>
      <c r="J10" s="22">
        <f>C10+I10</f>
        <v>129257458</v>
      </c>
    </row>
    <row r="11" spans="1:10" ht="16.5" customHeight="1">
      <c r="A11" s="23"/>
      <c r="B11" s="24"/>
      <c r="C11" s="25" t="s">
        <v>11</v>
      </c>
      <c r="D11" s="26"/>
      <c r="E11" s="26"/>
      <c r="F11" s="26"/>
      <c r="G11" s="26"/>
      <c r="H11" s="27"/>
      <c r="I11" s="26" t="s">
        <v>11</v>
      </c>
      <c r="J11" s="28" t="s">
        <v>11</v>
      </c>
    </row>
    <row r="12" spans="1:10" ht="16.5" customHeight="1">
      <c r="A12" s="23" t="s">
        <v>20</v>
      </c>
      <c r="B12" s="24">
        <v>121</v>
      </c>
      <c r="C12" s="25">
        <v>218</v>
      </c>
      <c r="D12" s="26">
        <v>4511271</v>
      </c>
      <c r="E12" s="26">
        <v>300959</v>
      </c>
      <c r="F12" s="26">
        <v>0</v>
      </c>
      <c r="G12" s="26">
        <v>0</v>
      </c>
      <c r="H12" s="27">
        <v>0</v>
      </c>
      <c r="I12" s="26">
        <f aca="true" t="shared" si="0" ref="I12:I24">SUM(D12:H12)</f>
        <v>4812230</v>
      </c>
      <c r="J12" s="28">
        <f aca="true" t="shared" si="1" ref="J12:J36">C12+I12</f>
        <v>4812448</v>
      </c>
    </row>
    <row r="13" spans="1:10" ht="16.5" customHeight="1">
      <c r="A13" s="23" t="s">
        <v>21</v>
      </c>
      <c r="B13" s="24">
        <v>122</v>
      </c>
      <c r="C13" s="25">
        <v>170337</v>
      </c>
      <c r="D13" s="26">
        <v>157963</v>
      </c>
      <c r="E13" s="26">
        <v>317147</v>
      </c>
      <c r="F13" s="26">
        <v>58095</v>
      </c>
      <c r="G13" s="26">
        <v>623979</v>
      </c>
      <c r="H13" s="27">
        <v>0</v>
      </c>
      <c r="I13" s="26">
        <f t="shared" si="0"/>
        <v>1157184</v>
      </c>
      <c r="J13" s="28">
        <f t="shared" si="1"/>
        <v>1327521</v>
      </c>
    </row>
    <row r="14" spans="1:10" ht="16.5" customHeight="1">
      <c r="A14" s="23" t="s">
        <v>22</v>
      </c>
      <c r="B14" s="24">
        <v>131</v>
      </c>
      <c r="C14" s="25">
        <v>1225</v>
      </c>
      <c r="D14" s="26">
        <v>697657</v>
      </c>
      <c r="E14" s="26">
        <v>20081</v>
      </c>
      <c r="F14" s="26">
        <v>0</v>
      </c>
      <c r="G14" s="26">
        <v>0</v>
      </c>
      <c r="H14" s="27">
        <v>0</v>
      </c>
      <c r="I14" s="26">
        <f t="shared" si="0"/>
        <v>717738</v>
      </c>
      <c r="J14" s="28">
        <f t="shared" si="1"/>
        <v>718963</v>
      </c>
    </row>
    <row r="15" spans="1:10" ht="16.5" customHeight="1">
      <c r="A15" s="23" t="s">
        <v>23</v>
      </c>
      <c r="B15" s="24">
        <v>141</v>
      </c>
      <c r="C15" s="25">
        <v>244</v>
      </c>
      <c r="D15" s="26">
        <v>139040</v>
      </c>
      <c r="E15" s="26">
        <v>3432</v>
      </c>
      <c r="F15" s="26">
        <v>3794</v>
      </c>
      <c r="G15" s="26">
        <v>45794</v>
      </c>
      <c r="H15" s="27">
        <v>0</v>
      </c>
      <c r="I15" s="26">
        <f t="shared" si="0"/>
        <v>192060</v>
      </c>
      <c r="J15" s="28">
        <f t="shared" si="1"/>
        <v>192304</v>
      </c>
    </row>
    <row r="16" spans="1:10" ht="16.5" customHeight="1">
      <c r="A16" s="23" t="s">
        <v>24</v>
      </c>
      <c r="B16" s="24">
        <v>142</v>
      </c>
      <c r="C16" s="25">
        <v>0</v>
      </c>
      <c r="D16" s="26">
        <v>78032</v>
      </c>
      <c r="E16" s="26">
        <v>16953</v>
      </c>
      <c r="F16" s="26">
        <v>2940</v>
      </c>
      <c r="G16" s="26">
        <v>617392</v>
      </c>
      <c r="H16" s="27">
        <v>588</v>
      </c>
      <c r="I16" s="26">
        <f t="shared" si="0"/>
        <v>715905</v>
      </c>
      <c r="J16" s="28">
        <f t="shared" si="1"/>
        <v>715905</v>
      </c>
    </row>
    <row r="17" spans="1:10" ht="16.5" customHeight="1">
      <c r="A17" s="23" t="s">
        <v>25</v>
      </c>
      <c r="B17" s="24">
        <v>143</v>
      </c>
      <c r="C17" s="25">
        <v>0</v>
      </c>
      <c r="D17" s="26">
        <v>0</v>
      </c>
      <c r="E17" s="26">
        <v>0</v>
      </c>
      <c r="F17" s="26">
        <v>0</v>
      </c>
      <c r="G17" s="26">
        <v>0</v>
      </c>
      <c r="H17" s="27">
        <v>0</v>
      </c>
      <c r="I17" s="26">
        <f t="shared" si="0"/>
        <v>0</v>
      </c>
      <c r="J17" s="28">
        <f t="shared" si="1"/>
        <v>0</v>
      </c>
    </row>
    <row r="18" spans="1:10" ht="16.5" customHeight="1">
      <c r="A18" s="23" t="s">
        <v>26</v>
      </c>
      <c r="B18" s="24">
        <v>151</v>
      </c>
      <c r="C18" s="25">
        <v>0</v>
      </c>
      <c r="D18" s="26">
        <v>59564</v>
      </c>
      <c r="E18" s="26">
        <v>17533</v>
      </c>
      <c r="F18" s="26">
        <v>144</v>
      </c>
      <c r="G18" s="26">
        <v>49998</v>
      </c>
      <c r="H18" s="27"/>
      <c r="I18" s="26">
        <f t="shared" si="0"/>
        <v>127239</v>
      </c>
      <c r="J18" s="28">
        <f t="shared" si="1"/>
        <v>127239</v>
      </c>
    </row>
    <row r="19" spans="1:10" ht="16.5" customHeight="1">
      <c r="A19" s="23" t="s">
        <v>27</v>
      </c>
      <c r="B19" s="24">
        <v>161</v>
      </c>
      <c r="C19" s="25">
        <v>0</v>
      </c>
      <c r="D19" s="26">
        <v>0</v>
      </c>
      <c r="E19" s="26">
        <v>0</v>
      </c>
      <c r="F19" s="26">
        <v>0</v>
      </c>
      <c r="G19" s="26">
        <v>0</v>
      </c>
      <c r="H19" s="27">
        <v>0</v>
      </c>
      <c r="I19" s="26">
        <f t="shared" si="0"/>
        <v>0</v>
      </c>
      <c r="J19" s="28">
        <f t="shared" si="1"/>
        <v>0</v>
      </c>
    </row>
    <row r="20" spans="1:10" s="15" customFormat="1" ht="16.5" customHeight="1">
      <c r="A20" s="23" t="s">
        <v>28</v>
      </c>
      <c r="B20" s="24">
        <v>171</v>
      </c>
      <c r="C20" s="25">
        <v>1600</v>
      </c>
      <c r="D20" s="26">
        <v>126490</v>
      </c>
      <c r="E20" s="26">
        <v>461997</v>
      </c>
      <c r="F20" s="26">
        <v>21210</v>
      </c>
      <c r="G20" s="26">
        <v>144791</v>
      </c>
      <c r="H20" s="27">
        <v>0</v>
      </c>
      <c r="I20" s="26">
        <f t="shared" si="0"/>
        <v>754488</v>
      </c>
      <c r="J20" s="28">
        <f t="shared" si="1"/>
        <v>756088</v>
      </c>
    </row>
    <row r="21" spans="1:10" ht="16.5" customHeight="1">
      <c r="A21" s="23" t="s">
        <v>29</v>
      </c>
      <c r="B21" s="24">
        <v>172</v>
      </c>
      <c r="C21" s="25">
        <v>0</v>
      </c>
      <c r="D21" s="26">
        <v>0</v>
      </c>
      <c r="E21" s="26">
        <v>0</v>
      </c>
      <c r="F21" s="26">
        <v>29</v>
      </c>
      <c r="G21" s="26">
        <v>0</v>
      </c>
      <c r="H21" s="27">
        <v>0</v>
      </c>
      <c r="I21" s="26">
        <f t="shared" si="0"/>
        <v>29</v>
      </c>
      <c r="J21" s="28">
        <f t="shared" si="1"/>
        <v>29</v>
      </c>
    </row>
    <row r="22" spans="1:10" ht="16.5" customHeight="1">
      <c r="A22" s="23" t="s">
        <v>30</v>
      </c>
      <c r="B22" s="24">
        <v>191</v>
      </c>
      <c r="C22" s="25">
        <v>0</v>
      </c>
      <c r="D22" s="26">
        <v>37670</v>
      </c>
      <c r="E22" s="26">
        <v>6421</v>
      </c>
      <c r="F22" s="26">
        <v>97</v>
      </c>
      <c r="G22" s="26">
        <v>330498</v>
      </c>
      <c r="H22" s="27">
        <v>0</v>
      </c>
      <c r="I22" s="26">
        <f t="shared" si="0"/>
        <v>374686</v>
      </c>
      <c r="J22" s="28">
        <f t="shared" si="1"/>
        <v>374686</v>
      </c>
    </row>
    <row r="23" spans="1:10" ht="16.5" customHeight="1" thickBot="1">
      <c r="A23" s="23"/>
      <c r="B23" s="24"/>
      <c r="C23" s="25" t="s">
        <v>11</v>
      </c>
      <c r="D23" s="26"/>
      <c r="E23" s="26"/>
      <c r="F23" s="26"/>
      <c r="G23" s="26"/>
      <c r="H23" s="27"/>
      <c r="I23" s="26" t="s">
        <v>11</v>
      </c>
      <c r="J23" s="28" t="s">
        <v>11</v>
      </c>
    </row>
    <row r="24" spans="1:10" ht="16.5" customHeight="1" thickBot="1">
      <c r="A24" s="18" t="s">
        <v>31</v>
      </c>
      <c r="B24" s="19"/>
      <c r="C24" s="20">
        <f aca="true" t="shared" si="2" ref="C24:H24">SUM(C12:C23)</f>
        <v>173624</v>
      </c>
      <c r="D24" s="20">
        <f t="shared" si="2"/>
        <v>5807687</v>
      </c>
      <c r="E24" s="20">
        <f t="shared" si="2"/>
        <v>1144523</v>
      </c>
      <c r="F24" s="20">
        <f t="shared" si="2"/>
        <v>86309</v>
      </c>
      <c r="G24" s="20">
        <f t="shared" si="2"/>
        <v>1812452</v>
      </c>
      <c r="H24" s="20">
        <f t="shared" si="2"/>
        <v>588</v>
      </c>
      <c r="I24" s="20">
        <f t="shared" si="0"/>
        <v>8851559</v>
      </c>
      <c r="J24" s="22">
        <f t="shared" si="1"/>
        <v>9025183</v>
      </c>
    </row>
    <row r="25" spans="1:10" ht="16.5" customHeight="1">
      <c r="A25" s="23"/>
      <c r="B25" s="24"/>
      <c r="C25" s="25" t="s">
        <v>11</v>
      </c>
      <c r="D25" s="26"/>
      <c r="E25" s="26"/>
      <c r="F25" s="26"/>
      <c r="G25" s="26"/>
      <c r="H25" s="27"/>
      <c r="I25" s="26" t="s">
        <v>11</v>
      </c>
      <c r="J25" s="28" t="s">
        <v>11</v>
      </c>
    </row>
    <row r="26" spans="1:10" ht="16.5" customHeight="1">
      <c r="A26" s="23" t="s">
        <v>32</v>
      </c>
      <c r="B26" s="24">
        <v>311</v>
      </c>
      <c r="C26" s="25">
        <v>614</v>
      </c>
      <c r="D26" s="26">
        <v>21810</v>
      </c>
      <c r="E26" s="26">
        <v>28511</v>
      </c>
      <c r="F26" s="26">
        <v>9476</v>
      </c>
      <c r="G26" s="26">
        <v>0</v>
      </c>
      <c r="H26" s="27">
        <v>0</v>
      </c>
      <c r="I26" s="26">
        <f>SUM(D26:H26)</f>
        <v>59797</v>
      </c>
      <c r="J26" s="28">
        <f t="shared" si="1"/>
        <v>60411</v>
      </c>
    </row>
    <row r="27" spans="1:10" ht="16.5" customHeight="1">
      <c r="A27" s="23" t="s">
        <v>33</v>
      </c>
      <c r="B27" s="24">
        <v>321</v>
      </c>
      <c r="C27" s="25">
        <v>0</v>
      </c>
      <c r="D27" s="26">
        <v>110884</v>
      </c>
      <c r="E27" s="26">
        <v>8938</v>
      </c>
      <c r="F27" s="26">
        <v>1970</v>
      </c>
      <c r="G27" s="26">
        <v>214026</v>
      </c>
      <c r="H27" s="27">
        <v>0</v>
      </c>
      <c r="I27" s="26">
        <f aca="true" t="shared" si="3" ref="I27:I38">SUM(D27:H27)</f>
        <v>335818</v>
      </c>
      <c r="J27" s="28">
        <f t="shared" si="1"/>
        <v>335818</v>
      </c>
    </row>
    <row r="28" spans="1:10" ht="16.5" customHeight="1">
      <c r="A28" s="23" t="s">
        <v>34</v>
      </c>
      <c r="B28" s="24">
        <v>341</v>
      </c>
      <c r="C28" s="25">
        <v>0</v>
      </c>
      <c r="D28" s="26">
        <v>1026700</v>
      </c>
      <c r="E28" s="26">
        <v>26136</v>
      </c>
      <c r="F28" s="26">
        <v>5172</v>
      </c>
      <c r="G28" s="26">
        <v>314569</v>
      </c>
      <c r="H28" s="27">
        <v>588</v>
      </c>
      <c r="I28" s="26">
        <f t="shared" si="3"/>
        <v>1373165</v>
      </c>
      <c r="J28" s="28">
        <f t="shared" si="1"/>
        <v>1373165</v>
      </c>
    </row>
    <row r="29" spans="1:10" ht="16.5" customHeight="1">
      <c r="A29" s="23" t="s">
        <v>35</v>
      </c>
      <c r="B29" s="24">
        <v>342</v>
      </c>
      <c r="C29" s="25">
        <v>0</v>
      </c>
      <c r="D29" s="26">
        <v>5044</v>
      </c>
      <c r="E29" s="26">
        <v>0</v>
      </c>
      <c r="F29" s="26">
        <v>0</v>
      </c>
      <c r="G29" s="26">
        <v>138172</v>
      </c>
      <c r="H29" s="27">
        <v>0</v>
      </c>
      <c r="I29" s="26">
        <f t="shared" si="3"/>
        <v>143216</v>
      </c>
      <c r="J29" s="28">
        <f t="shared" si="1"/>
        <v>143216</v>
      </c>
    </row>
    <row r="30" spans="1:10" ht="16.5" customHeight="1">
      <c r="A30" s="23" t="s">
        <v>25</v>
      </c>
      <c r="B30" s="24">
        <v>343</v>
      </c>
      <c r="C30" s="25">
        <v>0</v>
      </c>
      <c r="D30" s="26">
        <v>0</v>
      </c>
      <c r="E30" s="26">
        <v>0</v>
      </c>
      <c r="F30" s="26">
        <v>0</v>
      </c>
      <c r="G30" s="26">
        <v>0</v>
      </c>
      <c r="H30" s="27">
        <v>0</v>
      </c>
      <c r="I30" s="26">
        <f t="shared" si="3"/>
        <v>0</v>
      </c>
      <c r="J30" s="28">
        <f t="shared" si="1"/>
        <v>0</v>
      </c>
    </row>
    <row r="31" spans="1:10" ht="16.5" customHeight="1">
      <c r="A31" s="23" t="s">
        <v>36</v>
      </c>
      <c r="B31" s="24">
        <v>351</v>
      </c>
      <c r="C31" s="25">
        <v>0</v>
      </c>
      <c r="D31" s="26">
        <v>128</v>
      </c>
      <c r="E31" s="26">
        <v>0</v>
      </c>
      <c r="F31" s="26">
        <v>0</v>
      </c>
      <c r="G31" s="26">
        <v>188548</v>
      </c>
      <c r="H31" s="27">
        <v>0</v>
      </c>
      <c r="I31" s="26">
        <f t="shared" si="3"/>
        <v>188676</v>
      </c>
      <c r="J31" s="28">
        <f t="shared" si="1"/>
        <v>188676</v>
      </c>
    </row>
    <row r="32" spans="1:10" ht="16.5" customHeight="1">
      <c r="A32" s="23" t="s">
        <v>27</v>
      </c>
      <c r="B32" s="24">
        <v>361</v>
      </c>
      <c r="C32" s="25">
        <v>0</v>
      </c>
      <c r="D32" s="26">
        <v>0</v>
      </c>
      <c r="E32" s="26">
        <v>0</v>
      </c>
      <c r="F32" s="26">
        <v>0</v>
      </c>
      <c r="G32" s="26">
        <v>0</v>
      </c>
      <c r="H32" s="27">
        <v>0</v>
      </c>
      <c r="I32" s="26">
        <f t="shared" si="3"/>
        <v>0</v>
      </c>
      <c r="J32" s="28">
        <f t="shared" si="1"/>
        <v>0</v>
      </c>
    </row>
    <row r="33" spans="1:10" ht="16.5" customHeight="1">
      <c r="A33" s="23" t="s">
        <v>28</v>
      </c>
      <c r="B33" s="24">
        <v>371</v>
      </c>
      <c r="C33" s="25">
        <v>1600</v>
      </c>
      <c r="D33" s="26">
        <v>442242</v>
      </c>
      <c r="E33" s="26">
        <v>99583</v>
      </c>
      <c r="F33" s="26">
        <v>19410</v>
      </c>
      <c r="G33" s="26">
        <v>175857</v>
      </c>
      <c r="H33" s="27">
        <v>0</v>
      </c>
      <c r="I33" s="26">
        <f t="shared" si="3"/>
        <v>737092</v>
      </c>
      <c r="J33" s="28">
        <f t="shared" si="1"/>
        <v>738692</v>
      </c>
    </row>
    <row r="34" spans="1:10" s="15" customFormat="1" ht="16.5" customHeight="1">
      <c r="A34" s="23" t="s">
        <v>37</v>
      </c>
      <c r="B34" s="24">
        <v>372</v>
      </c>
      <c r="C34" s="25">
        <v>20</v>
      </c>
      <c r="D34" s="26">
        <v>0</v>
      </c>
      <c r="E34" s="26">
        <v>1533</v>
      </c>
      <c r="F34" s="26">
        <v>3133</v>
      </c>
      <c r="G34" s="26">
        <v>0</v>
      </c>
      <c r="H34" s="27">
        <v>4</v>
      </c>
      <c r="I34" s="26">
        <f t="shared" si="3"/>
        <v>4670</v>
      </c>
      <c r="J34" s="28">
        <f t="shared" si="1"/>
        <v>4690</v>
      </c>
    </row>
    <row r="35" spans="1:10" ht="16.5" customHeight="1">
      <c r="A35" s="23" t="s">
        <v>38</v>
      </c>
      <c r="B35" s="24">
        <v>381</v>
      </c>
      <c r="C35" s="25">
        <v>0</v>
      </c>
      <c r="D35" s="26">
        <v>0</v>
      </c>
      <c r="E35" s="26">
        <v>0</v>
      </c>
      <c r="F35" s="26">
        <v>0</v>
      </c>
      <c r="G35" s="26">
        <v>0</v>
      </c>
      <c r="H35" s="27">
        <v>0</v>
      </c>
      <c r="I35" s="26">
        <f t="shared" si="3"/>
        <v>0</v>
      </c>
      <c r="J35" s="28">
        <f t="shared" si="1"/>
        <v>0</v>
      </c>
    </row>
    <row r="36" spans="1:10" s="15" customFormat="1" ht="16.5" customHeight="1">
      <c r="A36" s="23" t="s">
        <v>39</v>
      </c>
      <c r="B36" s="24">
        <v>391</v>
      </c>
      <c r="C36" s="25">
        <v>0</v>
      </c>
      <c r="D36" s="26">
        <v>14024</v>
      </c>
      <c r="E36" s="26">
        <v>10045</v>
      </c>
      <c r="F36" s="26">
        <v>0</v>
      </c>
      <c r="G36" s="26">
        <v>183050</v>
      </c>
      <c r="H36" s="27">
        <v>0</v>
      </c>
      <c r="I36" s="26">
        <f t="shared" si="3"/>
        <v>207119</v>
      </c>
      <c r="J36" s="28">
        <f t="shared" si="1"/>
        <v>207119</v>
      </c>
    </row>
    <row r="37" spans="1:10" ht="16.5" customHeight="1" thickBot="1">
      <c r="A37" s="23"/>
      <c r="B37" s="24"/>
      <c r="C37" s="25" t="s">
        <v>11</v>
      </c>
      <c r="D37" s="26"/>
      <c r="E37" s="26"/>
      <c r="F37" s="26"/>
      <c r="G37" s="26"/>
      <c r="H37" s="27"/>
      <c r="I37" s="26">
        <f t="shared" si="3"/>
        <v>0</v>
      </c>
      <c r="J37" s="28" t="s">
        <v>11</v>
      </c>
    </row>
    <row r="38" spans="1:10" ht="13.5" thickBot="1">
      <c r="A38" s="18" t="s">
        <v>40</v>
      </c>
      <c r="B38" s="19"/>
      <c r="C38" s="20">
        <f aca="true" t="shared" si="4" ref="C38:H38">SUM(C26:C37)</f>
        <v>2234</v>
      </c>
      <c r="D38" s="20">
        <f t="shared" si="4"/>
        <v>1620832</v>
      </c>
      <c r="E38" s="20">
        <f t="shared" si="4"/>
        <v>174746</v>
      </c>
      <c r="F38" s="20">
        <f t="shared" si="4"/>
        <v>39161</v>
      </c>
      <c r="G38" s="20">
        <f t="shared" si="4"/>
        <v>1214222</v>
      </c>
      <c r="H38" s="20">
        <f t="shared" si="4"/>
        <v>592</v>
      </c>
      <c r="I38" s="20">
        <f t="shared" si="3"/>
        <v>3049553</v>
      </c>
      <c r="J38" s="22">
        <f>SUM(J26:J37)</f>
        <v>3051787</v>
      </c>
    </row>
    <row r="39" spans="1:10" ht="13.5" thickBot="1">
      <c r="A39" s="23"/>
      <c r="B39" s="24"/>
      <c r="C39" s="25"/>
      <c r="D39" s="26"/>
      <c r="E39" s="26"/>
      <c r="F39" s="26"/>
      <c r="G39" s="26"/>
      <c r="H39" s="27"/>
      <c r="I39" s="26" t="s">
        <v>11</v>
      </c>
      <c r="J39" s="28" t="s">
        <v>11</v>
      </c>
    </row>
    <row r="40" spans="1:10" ht="13.5" thickBot="1">
      <c r="A40" s="18" t="s">
        <v>58</v>
      </c>
      <c r="B40" s="19"/>
      <c r="C40" s="20">
        <f aca="true" t="shared" si="5" ref="C40:J40">C10+C24-C38</f>
        <v>306703</v>
      </c>
      <c r="D40" s="20">
        <f t="shared" si="5"/>
        <v>98564591</v>
      </c>
      <c r="E40" s="20">
        <f t="shared" si="5"/>
        <v>4640204</v>
      </c>
      <c r="F40" s="20">
        <f t="shared" si="5"/>
        <v>413727</v>
      </c>
      <c r="G40" s="20">
        <f t="shared" si="5"/>
        <v>30717552</v>
      </c>
      <c r="H40" s="20">
        <f t="shared" si="5"/>
        <v>588077</v>
      </c>
      <c r="I40" s="20">
        <f t="shared" si="5"/>
        <v>134924151</v>
      </c>
      <c r="J40" s="22">
        <f t="shared" si="5"/>
        <v>135230854</v>
      </c>
    </row>
    <row r="41" spans="1:10" ht="13.5" thickBot="1">
      <c r="A41" s="29"/>
      <c r="B41" s="30"/>
      <c r="C41" s="31"/>
      <c r="D41" s="32"/>
      <c r="E41" s="32"/>
      <c r="F41" s="32"/>
      <c r="G41" s="32"/>
      <c r="H41" s="33"/>
      <c r="I41" s="33"/>
      <c r="J41" s="34"/>
    </row>
    <row r="42" spans="3:6" ht="12.75">
      <c r="C42" s="35"/>
      <c r="D42" s="35"/>
      <c r="E42" s="35" t="s">
        <v>11</v>
      </c>
      <c r="F42" s="35" t="s">
        <v>11</v>
      </c>
    </row>
    <row r="43" ht="16.5" customHeight="1" thickBot="1"/>
    <row r="44" spans="1:10" ht="13.5" thickBot="1">
      <c r="A44" s="18" t="s">
        <v>19</v>
      </c>
      <c r="B44" s="19">
        <v>111</v>
      </c>
      <c r="C44" s="20">
        <v>135313</v>
      </c>
      <c r="D44" s="20">
        <v>94377736</v>
      </c>
      <c r="E44" s="20">
        <v>3670427</v>
      </c>
      <c r="F44" s="20">
        <v>366579</v>
      </c>
      <c r="G44" s="20">
        <v>30119322</v>
      </c>
      <c r="H44" s="21">
        <v>588081</v>
      </c>
      <c r="I44" s="20">
        <f>SUM(D44:H44)</f>
        <v>129122145</v>
      </c>
      <c r="J44" s="22">
        <f>C44+I44</f>
        <v>129257458</v>
      </c>
    </row>
    <row r="45" spans="1:10" ht="13.5" thickBot="1">
      <c r="A45" s="18" t="s">
        <v>59</v>
      </c>
      <c r="B45" s="19"/>
      <c r="C45" s="20">
        <v>135313</v>
      </c>
      <c r="D45" s="20">
        <v>94377736</v>
      </c>
      <c r="E45" s="20">
        <v>3670427</v>
      </c>
      <c r="F45" s="20">
        <v>366579</v>
      </c>
      <c r="G45" s="20">
        <v>30119322</v>
      </c>
      <c r="H45" s="20">
        <v>588081</v>
      </c>
      <c r="I45" s="20">
        <v>129122145</v>
      </c>
      <c r="J45" s="22">
        <v>129257458</v>
      </c>
    </row>
    <row r="46" spans="1:10" ht="12.75">
      <c r="A46" s="112" t="s">
        <v>56</v>
      </c>
      <c r="C46" s="3">
        <f>C45-C44</f>
        <v>0</v>
      </c>
      <c r="D46" s="3">
        <f aca="true" t="shared" si="6" ref="D46:J46">D45-D44</f>
        <v>0</v>
      </c>
      <c r="E46" s="3">
        <f t="shared" si="6"/>
        <v>0</v>
      </c>
      <c r="F46" s="3">
        <f t="shared" si="6"/>
        <v>0</v>
      </c>
      <c r="G46" s="3">
        <f t="shared" si="6"/>
        <v>0</v>
      </c>
      <c r="H46" s="3">
        <f t="shared" si="6"/>
        <v>0</v>
      </c>
      <c r="I46" s="3">
        <f t="shared" si="6"/>
        <v>0</v>
      </c>
      <c r="J46" s="3">
        <f t="shared" si="6"/>
        <v>0</v>
      </c>
    </row>
  </sheetData>
  <mergeCells count="2">
    <mergeCell ref="A1:J1"/>
    <mergeCell ref="A3:J3"/>
  </mergeCells>
  <printOptions/>
  <pageMargins left="0.75" right="0.75" top="1" bottom="1" header="0.4921259845" footer="0.4921259845"/>
  <pageSetup horizontalDpi="1200" verticalDpi="12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="75" zoomScaleNormal="75" workbookViewId="0" topLeftCell="A1">
      <selection activeCell="A1" sqref="A1:J1"/>
    </sheetView>
  </sheetViews>
  <sheetFormatPr defaultColWidth="9.140625" defaultRowHeight="12.75"/>
  <cols>
    <col min="1" max="1" width="52.140625" style="0" customWidth="1"/>
    <col min="2" max="2" width="4.8515625" style="1" customWidth="1"/>
    <col min="3" max="10" width="18.7109375" style="3" customWidth="1"/>
  </cols>
  <sheetData>
    <row r="1" spans="1:10" ht="16.5" customHeight="1">
      <c r="A1" s="117" t="s">
        <v>57</v>
      </c>
      <c r="B1" s="118"/>
      <c r="C1" s="118"/>
      <c r="D1" s="118"/>
      <c r="E1" s="118"/>
      <c r="F1" s="118"/>
      <c r="G1" s="118"/>
      <c r="H1" s="118"/>
      <c r="I1" s="118"/>
      <c r="J1" s="118"/>
    </row>
    <row r="2" ht="16.5" customHeight="1"/>
    <row r="3" spans="1:10" ht="16.5" customHeight="1">
      <c r="A3" s="119" t="s">
        <v>41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0" ht="16.5" customHeight="1" thickBot="1">
      <c r="A4" s="4"/>
      <c r="B4" s="4"/>
      <c r="C4" s="4"/>
      <c r="D4" s="4"/>
      <c r="E4" s="4"/>
      <c r="F4" s="4"/>
      <c r="G4" s="4"/>
      <c r="H4" s="4"/>
      <c r="I4" s="4"/>
      <c r="J4" s="116" t="s">
        <v>1</v>
      </c>
    </row>
    <row r="5" spans="1:10" ht="16.5" customHeight="1">
      <c r="A5" s="36"/>
      <c r="B5" s="6"/>
      <c r="C5" s="37" t="s">
        <v>2</v>
      </c>
      <c r="D5" s="37" t="s">
        <v>3</v>
      </c>
      <c r="E5" s="37" t="s">
        <v>4</v>
      </c>
      <c r="F5" s="37" t="s">
        <v>5</v>
      </c>
      <c r="G5" s="37" t="s">
        <v>6</v>
      </c>
      <c r="H5" s="37" t="s">
        <v>42</v>
      </c>
      <c r="I5" s="37" t="s">
        <v>8</v>
      </c>
      <c r="J5" s="38" t="s">
        <v>43</v>
      </c>
    </row>
    <row r="6" spans="1:10" s="15" customFormat="1" ht="16.5" customHeight="1">
      <c r="A6" s="39"/>
      <c r="B6" s="11"/>
      <c r="C6" s="40" t="s">
        <v>10</v>
      </c>
      <c r="D6" s="40" t="s">
        <v>11</v>
      </c>
      <c r="E6" s="40" t="s">
        <v>12</v>
      </c>
      <c r="F6" s="40" t="s">
        <v>13</v>
      </c>
      <c r="G6" s="40"/>
      <c r="H6" s="40" t="s">
        <v>44</v>
      </c>
      <c r="I6" s="40" t="s">
        <v>16</v>
      </c>
      <c r="J6" s="41" t="s">
        <v>15</v>
      </c>
    </row>
    <row r="7" spans="1:10" ht="16.5" customHeight="1">
      <c r="A7" s="39"/>
      <c r="C7" s="40" t="s">
        <v>15</v>
      </c>
      <c r="D7" s="40" t="s">
        <v>11</v>
      </c>
      <c r="E7" s="40"/>
      <c r="F7" s="40" t="s">
        <v>10</v>
      </c>
      <c r="G7" s="40"/>
      <c r="H7" s="40" t="s">
        <v>45</v>
      </c>
      <c r="I7" s="40" t="s">
        <v>15</v>
      </c>
      <c r="J7" s="41"/>
    </row>
    <row r="8" spans="1:10" ht="16.5" customHeight="1">
      <c r="A8" s="39"/>
      <c r="B8" s="40"/>
      <c r="C8" s="40" t="s">
        <v>11</v>
      </c>
      <c r="D8" s="40"/>
      <c r="E8" s="40"/>
      <c r="F8" s="40" t="s">
        <v>15</v>
      </c>
      <c r="G8" s="40"/>
      <c r="H8" s="40"/>
      <c r="I8" s="40" t="s">
        <v>17</v>
      </c>
      <c r="J8" s="41" t="s">
        <v>17</v>
      </c>
    </row>
    <row r="9" spans="1:10" ht="16.5" customHeight="1" thickBot="1">
      <c r="A9" s="39"/>
      <c r="B9" s="42" t="s">
        <v>18</v>
      </c>
      <c r="C9" s="40"/>
      <c r="D9" s="40"/>
      <c r="E9" s="40"/>
      <c r="F9" s="40"/>
      <c r="G9" s="40"/>
      <c r="H9" s="40"/>
      <c r="I9" s="40"/>
      <c r="J9" s="41"/>
    </row>
    <row r="10" spans="1:10" ht="16.5" customHeight="1" thickBot="1">
      <c r="A10" s="18" t="s">
        <v>46</v>
      </c>
      <c r="B10" s="19">
        <v>111</v>
      </c>
      <c r="C10" s="20">
        <v>305981</v>
      </c>
      <c r="D10" s="20">
        <v>46039970</v>
      </c>
      <c r="E10" s="20">
        <v>1493368</v>
      </c>
      <c r="F10" s="20">
        <v>822919</v>
      </c>
      <c r="G10" s="20">
        <v>18234707</v>
      </c>
      <c r="H10" s="20">
        <v>59017</v>
      </c>
      <c r="I10" s="20">
        <f aca="true" t="shared" si="0" ref="I10:I40">SUM(D10:H10)</f>
        <v>66649981</v>
      </c>
      <c r="J10" s="22">
        <f>C10+I10</f>
        <v>66955962</v>
      </c>
    </row>
    <row r="11" spans="1:10" ht="16.5" customHeight="1">
      <c r="A11" s="23"/>
      <c r="B11" s="24"/>
      <c r="C11" s="25" t="s">
        <v>11</v>
      </c>
      <c r="D11" s="26" t="s">
        <v>11</v>
      </c>
      <c r="E11" s="26" t="s">
        <v>11</v>
      </c>
      <c r="F11" s="26" t="s">
        <v>11</v>
      </c>
      <c r="G11" s="26" t="s">
        <v>11</v>
      </c>
      <c r="H11" s="26"/>
      <c r="I11" s="26">
        <f t="shared" si="0"/>
        <v>0</v>
      </c>
      <c r="J11" s="28" t="s">
        <v>11</v>
      </c>
    </row>
    <row r="12" spans="1:10" ht="16.5" customHeight="1">
      <c r="A12" s="23" t="s">
        <v>20</v>
      </c>
      <c r="B12" s="24">
        <v>121</v>
      </c>
      <c r="C12" s="25">
        <v>982</v>
      </c>
      <c r="D12" s="26">
        <v>1014958</v>
      </c>
      <c r="E12" s="26">
        <v>3006</v>
      </c>
      <c r="F12" s="26">
        <v>0</v>
      </c>
      <c r="G12" s="26">
        <v>737</v>
      </c>
      <c r="H12" s="26">
        <v>0</v>
      </c>
      <c r="I12" s="26">
        <f t="shared" si="0"/>
        <v>1018701</v>
      </c>
      <c r="J12" s="28">
        <f aca="true" t="shared" si="1" ref="J12:J40">C12+I12</f>
        <v>1019683</v>
      </c>
    </row>
    <row r="13" spans="1:10" ht="16.5" customHeight="1">
      <c r="A13" s="23" t="s">
        <v>21</v>
      </c>
      <c r="B13" s="24">
        <v>122</v>
      </c>
      <c r="C13" s="25">
        <v>69363</v>
      </c>
      <c r="D13" s="26">
        <v>206747</v>
      </c>
      <c r="E13" s="26">
        <v>118767</v>
      </c>
      <c r="F13" s="26">
        <v>81225</v>
      </c>
      <c r="G13" s="26">
        <v>134874</v>
      </c>
      <c r="H13" s="26">
        <v>2853</v>
      </c>
      <c r="I13" s="26">
        <f t="shared" si="0"/>
        <v>544466</v>
      </c>
      <c r="J13" s="28">
        <f t="shared" si="1"/>
        <v>613829</v>
      </c>
    </row>
    <row r="14" spans="1:10" ht="16.5" customHeight="1">
      <c r="A14" s="23" t="s">
        <v>22</v>
      </c>
      <c r="B14" s="24">
        <v>131</v>
      </c>
      <c r="C14" s="25">
        <v>1748</v>
      </c>
      <c r="D14" s="26">
        <v>1538085</v>
      </c>
      <c r="E14" s="26">
        <v>8250</v>
      </c>
      <c r="F14" s="26">
        <v>514</v>
      </c>
      <c r="G14" s="26">
        <v>0</v>
      </c>
      <c r="H14" s="26">
        <v>0</v>
      </c>
      <c r="I14" s="26">
        <f t="shared" si="0"/>
        <v>1546849</v>
      </c>
      <c r="J14" s="28">
        <f t="shared" si="1"/>
        <v>1548597</v>
      </c>
    </row>
    <row r="15" spans="1:10" ht="16.5" customHeight="1">
      <c r="A15" s="23" t="s">
        <v>23</v>
      </c>
      <c r="B15" s="24">
        <v>141</v>
      </c>
      <c r="C15" s="25">
        <v>373</v>
      </c>
      <c r="D15" s="26">
        <v>332427</v>
      </c>
      <c r="E15" s="26">
        <v>36156</v>
      </c>
      <c r="F15" s="26">
        <v>9443</v>
      </c>
      <c r="G15" s="26">
        <v>284647</v>
      </c>
      <c r="H15" s="26">
        <v>98</v>
      </c>
      <c r="I15" s="26">
        <f t="shared" si="0"/>
        <v>662771</v>
      </c>
      <c r="J15" s="28">
        <f t="shared" si="1"/>
        <v>663144</v>
      </c>
    </row>
    <row r="16" spans="1:10" ht="16.5" customHeight="1">
      <c r="A16" s="23" t="s">
        <v>24</v>
      </c>
      <c r="B16" s="24">
        <v>142</v>
      </c>
      <c r="C16" s="25">
        <v>0</v>
      </c>
      <c r="D16" s="26">
        <v>47857</v>
      </c>
      <c r="E16" s="26">
        <v>2671</v>
      </c>
      <c r="F16" s="26">
        <v>565</v>
      </c>
      <c r="G16" s="26">
        <v>128710</v>
      </c>
      <c r="H16" s="26">
        <v>588</v>
      </c>
      <c r="I16" s="26">
        <f t="shared" si="0"/>
        <v>180391</v>
      </c>
      <c r="J16" s="28">
        <f t="shared" si="1"/>
        <v>180391</v>
      </c>
    </row>
    <row r="17" spans="1:10" ht="16.5" customHeight="1">
      <c r="A17" s="23" t="s">
        <v>25</v>
      </c>
      <c r="B17" s="24">
        <v>143</v>
      </c>
      <c r="C17" s="25">
        <v>0</v>
      </c>
      <c r="D17" s="26">
        <v>0</v>
      </c>
      <c r="E17" s="26">
        <v>0</v>
      </c>
      <c r="F17" s="26">
        <v>0</v>
      </c>
      <c r="G17" s="26">
        <v>109</v>
      </c>
      <c r="H17" s="26">
        <v>0</v>
      </c>
      <c r="I17" s="26">
        <f t="shared" si="0"/>
        <v>109</v>
      </c>
      <c r="J17" s="28">
        <f t="shared" si="1"/>
        <v>109</v>
      </c>
    </row>
    <row r="18" spans="1:10" ht="16.5" customHeight="1">
      <c r="A18" s="23" t="s">
        <v>26</v>
      </c>
      <c r="B18" s="24">
        <v>151</v>
      </c>
      <c r="C18" s="25">
        <v>0</v>
      </c>
      <c r="D18" s="26">
        <v>6522</v>
      </c>
      <c r="E18" s="26">
        <v>1711</v>
      </c>
      <c r="F18" s="26">
        <v>104</v>
      </c>
      <c r="G18" s="26">
        <v>92708</v>
      </c>
      <c r="H18" s="26">
        <v>6659</v>
      </c>
      <c r="I18" s="26">
        <f t="shared" si="0"/>
        <v>107704</v>
      </c>
      <c r="J18" s="28">
        <f t="shared" si="1"/>
        <v>107704</v>
      </c>
    </row>
    <row r="19" spans="1:10" ht="16.5" customHeight="1">
      <c r="A19" s="23" t="s">
        <v>27</v>
      </c>
      <c r="B19" s="24">
        <v>161</v>
      </c>
      <c r="C19" s="25">
        <v>0</v>
      </c>
      <c r="D19" s="26"/>
      <c r="E19" s="26">
        <v>1090</v>
      </c>
      <c r="F19" s="26">
        <v>0</v>
      </c>
      <c r="G19" s="26">
        <v>177</v>
      </c>
      <c r="H19" s="26">
        <v>0</v>
      </c>
      <c r="I19" s="26">
        <f t="shared" si="0"/>
        <v>1267</v>
      </c>
      <c r="J19" s="28">
        <f t="shared" si="1"/>
        <v>1267</v>
      </c>
    </row>
    <row r="20" spans="1:10" s="15" customFormat="1" ht="16.5" customHeight="1">
      <c r="A20" s="23" t="s">
        <v>28</v>
      </c>
      <c r="B20" s="24">
        <v>171</v>
      </c>
      <c r="C20" s="25">
        <v>2360</v>
      </c>
      <c r="D20" s="26">
        <v>163902</v>
      </c>
      <c r="E20" s="26">
        <v>9517</v>
      </c>
      <c r="F20" s="26">
        <v>8637</v>
      </c>
      <c r="G20" s="26">
        <v>224290</v>
      </c>
      <c r="H20" s="26">
        <v>5975</v>
      </c>
      <c r="I20" s="26">
        <f t="shared" si="0"/>
        <v>412321</v>
      </c>
      <c r="J20" s="28">
        <f t="shared" si="1"/>
        <v>414681</v>
      </c>
    </row>
    <row r="21" spans="1:10" ht="16.5" customHeight="1">
      <c r="A21" s="23" t="s">
        <v>47</v>
      </c>
      <c r="B21" s="24">
        <v>172</v>
      </c>
      <c r="C21" s="25">
        <v>0</v>
      </c>
      <c r="D21" s="26">
        <v>0</v>
      </c>
      <c r="E21" s="26">
        <v>0</v>
      </c>
      <c r="F21" s="26">
        <v>19</v>
      </c>
      <c r="G21" s="26">
        <v>1359</v>
      </c>
      <c r="H21" s="26">
        <v>0</v>
      </c>
      <c r="I21" s="26">
        <f t="shared" si="0"/>
        <v>1378</v>
      </c>
      <c r="J21" s="28">
        <f t="shared" si="1"/>
        <v>1378</v>
      </c>
    </row>
    <row r="22" spans="1:10" ht="16.5" customHeight="1">
      <c r="A22" s="23" t="s">
        <v>30</v>
      </c>
      <c r="B22" s="24">
        <v>191</v>
      </c>
      <c r="C22" s="25">
        <v>280</v>
      </c>
      <c r="D22" s="26">
        <v>766536</v>
      </c>
      <c r="E22" s="26">
        <v>2000</v>
      </c>
      <c r="F22" s="26">
        <v>873</v>
      </c>
      <c r="G22" s="26">
        <v>200090</v>
      </c>
      <c r="H22" s="26">
        <v>109</v>
      </c>
      <c r="I22" s="26">
        <f t="shared" si="0"/>
        <v>969608</v>
      </c>
      <c r="J22" s="28">
        <f t="shared" si="1"/>
        <v>969888</v>
      </c>
    </row>
    <row r="23" spans="1:10" ht="16.5" customHeight="1" thickBot="1">
      <c r="A23" s="29"/>
      <c r="B23" s="30"/>
      <c r="C23" s="31" t="s">
        <v>11</v>
      </c>
      <c r="D23" s="32"/>
      <c r="E23" s="32"/>
      <c r="F23" s="32" t="s">
        <v>11</v>
      </c>
      <c r="G23" s="32" t="s">
        <v>11</v>
      </c>
      <c r="H23" s="32"/>
      <c r="I23" s="32">
        <f t="shared" si="0"/>
        <v>0</v>
      </c>
      <c r="J23" s="34" t="s">
        <v>11</v>
      </c>
    </row>
    <row r="24" spans="1:10" ht="16.5" customHeight="1" thickBot="1">
      <c r="A24" s="43" t="s">
        <v>48</v>
      </c>
      <c r="B24" s="44"/>
      <c r="C24" s="45">
        <f>SUM(C12:C23)</f>
        <v>75106</v>
      </c>
      <c r="D24" s="45">
        <f>SUM(D12:D23)</f>
        <v>4077034</v>
      </c>
      <c r="E24" s="45">
        <f>SUM(E12:E22)</f>
        <v>183168</v>
      </c>
      <c r="F24" s="45">
        <f>SUM(F12:F22)</f>
        <v>101380</v>
      </c>
      <c r="G24" s="45">
        <f>SUM(G12:G23)</f>
        <v>1067701</v>
      </c>
      <c r="H24" s="45">
        <f>SUM(H12:H22)</f>
        <v>16282</v>
      </c>
      <c r="I24" s="45">
        <f t="shared" si="0"/>
        <v>5445565</v>
      </c>
      <c r="J24" s="46">
        <f t="shared" si="1"/>
        <v>5520671</v>
      </c>
    </row>
    <row r="25" spans="1:10" ht="16.5" customHeight="1">
      <c r="A25" s="47"/>
      <c r="B25" s="48"/>
      <c r="C25" s="49" t="s">
        <v>11</v>
      </c>
      <c r="D25" s="50"/>
      <c r="E25" s="50"/>
      <c r="F25" s="50"/>
      <c r="G25" s="50"/>
      <c r="H25" s="50"/>
      <c r="I25" s="50">
        <f t="shared" si="0"/>
        <v>0</v>
      </c>
      <c r="J25" s="51" t="s">
        <v>11</v>
      </c>
    </row>
    <row r="26" spans="1:10" ht="16.5" customHeight="1">
      <c r="A26" s="23" t="s">
        <v>32</v>
      </c>
      <c r="B26" s="24">
        <v>311</v>
      </c>
      <c r="C26" s="25">
        <v>3069</v>
      </c>
      <c r="D26" s="26">
        <v>24374</v>
      </c>
      <c r="E26" s="26">
        <v>54658</v>
      </c>
      <c r="F26" s="26">
        <v>23931</v>
      </c>
      <c r="G26" s="26">
        <v>0</v>
      </c>
      <c r="H26" s="26">
        <v>4</v>
      </c>
      <c r="I26" s="26">
        <f t="shared" si="0"/>
        <v>102967</v>
      </c>
      <c r="J26" s="28">
        <f t="shared" si="1"/>
        <v>106036</v>
      </c>
    </row>
    <row r="27" spans="1:10" ht="16.5" customHeight="1">
      <c r="A27" s="23" t="s">
        <v>33</v>
      </c>
      <c r="B27" s="24">
        <v>321</v>
      </c>
      <c r="C27" s="25">
        <v>68</v>
      </c>
      <c r="D27" s="26">
        <v>913497</v>
      </c>
      <c r="E27" s="26">
        <v>18033</v>
      </c>
      <c r="F27" s="26">
        <v>5401</v>
      </c>
      <c r="G27" s="26">
        <v>399059</v>
      </c>
      <c r="H27" s="26">
        <v>0</v>
      </c>
      <c r="I27" s="26">
        <f t="shared" si="0"/>
        <v>1335990</v>
      </c>
      <c r="J27" s="28">
        <f t="shared" si="1"/>
        <v>1336058</v>
      </c>
    </row>
    <row r="28" spans="1:10" ht="16.5" customHeight="1">
      <c r="A28" s="23" t="s">
        <v>34</v>
      </c>
      <c r="B28" s="24">
        <v>341</v>
      </c>
      <c r="C28" s="25">
        <v>211</v>
      </c>
      <c r="D28" s="26">
        <v>300567</v>
      </c>
      <c r="E28" s="26">
        <v>34993</v>
      </c>
      <c r="F28" s="26">
        <v>18535</v>
      </c>
      <c r="G28" s="26">
        <v>134736</v>
      </c>
      <c r="H28" s="26">
        <v>250</v>
      </c>
      <c r="I28" s="26">
        <f t="shared" si="0"/>
        <v>489081</v>
      </c>
      <c r="J28" s="28">
        <f t="shared" si="1"/>
        <v>489292</v>
      </c>
    </row>
    <row r="29" spans="1:10" ht="16.5" customHeight="1">
      <c r="A29" s="23" t="s">
        <v>35</v>
      </c>
      <c r="B29" s="24">
        <v>342</v>
      </c>
      <c r="C29" s="25">
        <v>0</v>
      </c>
      <c r="D29" s="26">
        <v>135477</v>
      </c>
      <c r="E29" s="26">
        <v>234</v>
      </c>
      <c r="F29" s="26">
        <v>49</v>
      </c>
      <c r="G29" s="26">
        <v>21414</v>
      </c>
      <c r="H29" s="26">
        <v>0</v>
      </c>
      <c r="I29" s="26">
        <f t="shared" si="0"/>
        <v>157174</v>
      </c>
      <c r="J29" s="28">
        <f t="shared" si="1"/>
        <v>157174</v>
      </c>
    </row>
    <row r="30" spans="1:10" ht="16.5" customHeight="1">
      <c r="A30" s="23" t="s">
        <v>25</v>
      </c>
      <c r="B30" s="24">
        <v>343</v>
      </c>
      <c r="C30" s="25">
        <v>0</v>
      </c>
      <c r="D30" s="26">
        <v>0</v>
      </c>
      <c r="E30" s="26">
        <v>0</v>
      </c>
      <c r="F30" s="26">
        <v>0</v>
      </c>
      <c r="G30" s="26">
        <v>153</v>
      </c>
      <c r="H30" s="26">
        <v>0</v>
      </c>
      <c r="I30" s="26">
        <f t="shared" si="0"/>
        <v>153</v>
      </c>
      <c r="J30" s="28">
        <f t="shared" si="1"/>
        <v>153</v>
      </c>
    </row>
    <row r="31" spans="1:10" ht="16.5" customHeight="1">
      <c r="A31" s="23" t="s">
        <v>36</v>
      </c>
      <c r="B31" s="24">
        <v>351</v>
      </c>
      <c r="C31" s="25">
        <v>0</v>
      </c>
      <c r="D31" s="26">
        <v>0</v>
      </c>
      <c r="E31" s="26">
        <v>3879</v>
      </c>
      <c r="F31" s="26">
        <v>2780</v>
      </c>
      <c r="G31" s="26">
        <v>0</v>
      </c>
      <c r="H31" s="26">
        <v>3</v>
      </c>
      <c r="I31" s="26">
        <f t="shared" si="0"/>
        <v>6662</v>
      </c>
      <c r="J31" s="28">
        <f t="shared" si="1"/>
        <v>6662</v>
      </c>
    </row>
    <row r="32" spans="1:10" ht="16.5" customHeight="1">
      <c r="A32" s="23" t="s">
        <v>27</v>
      </c>
      <c r="B32" s="24">
        <v>361</v>
      </c>
      <c r="C32" s="25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f t="shared" si="0"/>
        <v>0</v>
      </c>
      <c r="J32" s="28">
        <f t="shared" si="1"/>
        <v>0</v>
      </c>
    </row>
    <row r="33" spans="1:10" ht="16.5" customHeight="1">
      <c r="A33" s="23" t="s">
        <v>28</v>
      </c>
      <c r="B33" s="24">
        <v>371</v>
      </c>
      <c r="C33" s="25">
        <v>8853</v>
      </c>
      <c r="D33" s="26">
        <v>75745</v>
      </c>
      <c r="E33" s="26">
        <v>9917</v>
      </c>
      <c r="F33" s="26">
        <v>15792</v>
      </c>
      <c r="G33" s="26">
        <v>186501</v>
      </c>
      <c r="H33" s="26">
        <v>25854</v>
      </c>
      <c r="I33" s="26">
        <f t="shared" si="0"/>
        <v>313809</v>
      </c>
      <c r="J33" s="28">
        <f t="shared" si="1"/>
        <v>322662</v>
      </c>
    </row>
    <row r="34" spans="1:10" s="15" customFormat="1" ht="16.5" customHeight="1">
      <c r="A34" s="23" t="s">
        <v>37</v>
      </c>
      <c r="B34" s="24">
        <v>372</v>
      </c>
      <c r="C34" s="25">
        <v>0</v>
      </c>
      <c r="D34" s="26">
        <v>3143</v>
      </c>
      <c r="E34" s="26">
        <v>481</v>
      </c>
      <c r="F34" s="26">
        <v>614</v>
      </c>
      <c r="G34" s="26">
        <v>0</v>
      </c>
      <c r="H34" s="26">
        <v>0</v>
      </c>
      <c r="I34" s="26">
        <f t="shared" si="0"/>
        <v>4238</v>
      </c>
      <c r="J34" s="28">
        <f t="shared" si="1"/>
        <v>4238</v>
      </c>
    </row>
    <row r="35" spans="1:10" ht="16.5" customHeight="1">
      <c r="A35" s="23" t="s">
        <v>38</v>
      </c>
      <c r="B35" s="24">
        <v>381</v>
      </c>
      <c r="C35" s="25">
        <v>0</v>
      </c>
      <c r="D35" s="26">
        <v>48331</v>
      </c>
      <c r="E35" s="26">
        <v>0</v>
      </c>
      <c r="F35" s="26">
        <v>0</v>
      </c>
      <c r="G35" s="26">
        <v>13617</v>
      </c>
      <c r="H35" s="26">
        <v>0</v>
      </c>
      <c r="I35" s="26">
        <f t="shared" si="0"/>
        <v>61948</v>
      </c>
      <c r="J35" s="28">
        <f t="shared" si="1"/>
        <v>61948</v>
      </c>
    </row>
    <row r="36" spans="1:10" s="15" customFormat="1" ht="16.5" customHeight="1">
      <c r="A36" s="23" t="s">
        <v>39</v>
      </c>
      <c r="B36" s="24">
        <v>391</v>
      </c>
      <c r="C36" s="25">
        <v>337</v>
      </c>
      <c r="D36" s="26">
        <v>1020287</v>
      </c>
      <c r="E36" s="26">
        <v>10686</v>
      </c>
      <c r="F36" s="26">
        <v>3256</v>
      </c>
      <c r="G36" s="26">
        <v>371599</v>
      </c>
      <c r="H36" s="26">
        <v>0</v>
      </c>
      <c r="I36" s="26">
        <f t="shared" si="0"/>
        <v>1405828</v>
      </c>
      <c r="J36" s="28">
        <f t="shared" si="1"/>
        <v>1406165</v>
      </c>
    </row>
    <row r="37" spans="1:10" ht="16.5" customHeight="1" thickBot="1">
      <c r="A37" s="23"/>
      <c r="B37" s="24"/>
      <c r="C37" s="25" t="s">
        <v>11</v>
      </c>
      <c r="D37" s="26"/>
      <c r="E37" s="26"/>
      <c r="F37" s="26"/>
      <c r="G37" s="26"/>
      <c r="H37" s="26"/>
      <c r="I37" s="26">
        <f t="shared" si="0"/>
        <v>0</v>
      </c>
      <c r="J37" s="28" t="s">
        <v>11</v>
      </c>
    </row>
    <row r="38" spans="1:10" ht="13.5" thickBot="1">
      <c r="A38" s="18" t="s">
        <v>40</v>
      </c>
      <c r="B38" s="19"/>
      <c r="C38" s="20">
        <f aca="true" t="shared" si="2" ref="C38:H38">SUM(C26:C37)</f>
        <v>12538</v>
      </c>
      <c r="D38" s="20">
        <f t="shared" si="2"/>
        <v>2521421</v>
      </c>
      <c r="E38" s="20">
        <f t="shared" si="2"/>
        <v>132881</v>
      </c>
      <c r="F38" s="20">
        <f t="shared" si="2"/>
        <v>70358</v>
      </c>
      <c r="G38" s="20">
        <f t="shared" si="2"/>
        <v>1127079</v>
      </c>
      <c r="H38" s="20">
        <f t="shared" si="2"/>
        <v>26111</v>
      </c>
      <c r="I38" s="20">
        <f t="shared" si="0"/>
        <v>3877850</v>
      </c>
      <c r="J38" s="22">
        <f t="shared" si="1"/>
        <v>3890388</v>
      </c>
    </row>
    <row r="39" spans="1:10" ht="13.5" thickBot="1">
      <c r="A39" s="23"/>
      <c r="B39" s="24"/>
      <c r="C39" s="25" t="s">
        <v>11</v>
      </c>
      <c r="D39" s="26"/>
      <c r="E39" s="26"/>
      <c r="F39" s="26"/>
      <c r="G39" s="26"/>
      <c r="H39" s="26"/>
      <c r="I39" s="26">
        <f t="shared" si="0"/>
        <v>0</v>
      </c>
      <c r="J39" s="28" t="s">
        <v>11</v>
      </c>
    </row>
    <row r="40" spans="1:10" ht="13.5" thickBot="1">
      <c r="A40" s="18" t="s">
        <v>58</v>
      </c>
      <c r="B40" s="19"/>
      <c r="C40" s="20">
        <f aca="true" t="shared" si="3" ref="C40:H40">C10+C24-C38</f>
        <v>368549</v>
      </c>
      <c r="D40" s="20">
        <f t="shared" si="3"/>
        <v>47595583</v>
      </c>
      <c r="E40" s="20">
        <v>1543655</v>
      </c>
      <c r="F40" s="20">
        <f t="shared" si="3"/>
        <v>853941</v>
      </c>
      <c r="G40" s="20">
        <f t="shared" si="3"/>
        <v>18175329</v>
      </c>
      <c r="H40" s="20">
        <f t="shared" si="3"/>
        <v>49188</v>
      </c>
      <c r="I40" s="20">
        <f t="shared" si="0"/>
        <v>68217696</v>
      </c>
      <c r="J40" s="22">
        <f t="shared" si="1"/>
        <v>68586245</v>
      </c>
    </row>
    <row r="41" spans="1:10" ht="13.5" thickBot="1">
      <c r="A41" s="29"/>
      <c r="B41" s="30"/>
      <c r="C41" s="31" t="s">
        <v>11</v>
      </c>
      <c r="D41" s="32"/>
      <c r="E41" s="32"/>
      <c r="F41" s="32"/>
      <c r="G41" s="32"/>
      <c r="H41" s="32"/>
      <c r="I41" s="32" t="s">
        <v>11</v>
      </c>
      <c r="J41" s="34"/>
    </row>
    <row r="42" spans="3:6" ht="12.75">
      <c r="C42" s="35"/>
      <c r="D42" s="35"/>
      <c r="E42" s="35"/>
      <c r="F42" s="35"/>
    </row>
    <row r="43" spans="3:6" ht="13.5" thickBot="1">
      <c r="C43" s="35"/>
      <c r="D43" s="35"/>
      <c r="E43" s="35"/>
      <c r="F43" s="35"/>
    </row>
    <row r="44" spans="1:10" ht="16.5" customHeight="1" thickBot="1">
      <c r="A44" s="18" t="s">
        <v>46</v>
      </c>
      <c r="B44" s="19">
        <v>111</v>
      </c>
      <c r="C44" s="20">
        <v>305981</v>
      </c>
      <c r="D44" s="20">
        <v>46039970</v>
      </c>
      <c r="E44" s="20">
        <v>1493368</v>
      </c>
      <c r="F44" s="20">
        <v>822919</v>
      </c>
      <c r="G44" s="20">
        <v>18234707</v>
      </c>
      <c r="H44" s="20">
        <v>59017</v>
      </c>
      <c r="I44" s="20">
        <f>SUM(D44:H44)</f>
        <v>66649981</v>
      </c>
      <c r="J44" s="22">
        <f>C44+I44</f>
        <v>66955962</v>
      </c>
    </row>
    <row r="45" spans="1:10" ht="12.75">
      <c r="A45" t="s">
        <v>59</v>
      </c>
      <c r="C45" s="3">
        <v>305981</v>
      </c>
      <c r="D45" s="3">
        <v>46039970</v>
      </c>
      <c r="E45" s="3">
        <v>1493368</v>
      </c>
      <c r="F45" s="3">
        <v>822919</v>
      </c>
      <c r="G45" s="3">
        <v>18234707</v>
      </c>
      <c r="H45" s="3">
        <v>59017</v>
      </c>
      <c r="I45" s="3">
        <v>66649981</v>
      </c>
      <c r="J45" s="3">
        <v>66955962</v>
      </c>
    </row>
    <row r="46" spans="1:10" ht="12.75">
      <c r="A46" t="s">
        <v>56</v>
      </c>
      <c r="C46" s="3">
        <f>C45-C44</f>
        <v>0</v>
      </c>
      <c r="D46" s="3">
        <f aca="true" t="shared" si="4" ref="D46:J46">D45-D44</f>
        <v>0</v>
      </c>
      <c r="E46" s="3">
        <f t="shared" si="4"/>
        <v>0</v>
      </c>
      <c r="F46" s="3">
        <f t="shared" si="4"/>
        <v>0</v>
      </c>
      <c r="G46" s="3">
        <f t="shared" si="4"/>
        <v>0</v>
      </c>
      <c r="H46" s="3">
        <f t="shared" si="4"/>
        <v>0</v>
      </c>
      <c r="I46" s="3">
        <f t="shared" si="4"/>
        <v>0</v>
      </c>
      <c r="J46" s="3">
        <f t="shared" si="4"/>
        <v>0</v>
      </c>
    </row>
  </sheetData>
  <mergeCells count="2">
    <mergeCell ref="A1:J1"/>
    <mergeCell ref="A3:J3"/>
  </mergeCells>
  <printOptions/>
  <pageMargins left="0.75" right="0.75" top="1" bottom="1" header="0.4921259845" footer="0.4921259845"/>
  <pageSetup horizontalDpi="1200" verticalDpi="12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="75" zoomScaleNormal="75" workbookViewId="0" topLeftCell="C1">
      <selection activeCell="L8" sqref="L8"/>
    </sheetView>
  </sheetViews>
  <sheetFormatPr defaultColWidth="9.140625" defaultRowHeight="12.75"/>
  <cols>
    <col min="1" max="1" width="52.140625" style="0" customWidth="1"/>
    <col min="2" max="2" width="4.8515625" style="1" customWidth="1"/>
    <col min="3" max="10" width="18.7109375" style="3" customWidth="1"/>
  </cols>
  <sheetData>
    <row r="1" spans="1:10" s="52" customFormat="1" ht="16.5" customHeight="1">
      <c r="A1" s="117" t="s">
        <v>57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s="52" customFormat="1" ht="16.5" customHeight="1">
      <c r="A2"/>
      <c r="B2" s="1"/>
      <c r="C2" s="3"/>
      <c r="D2" s="3"/>
      <c r="E2" s="3"/>
      <c r="F2" s="3"/>
      <c r="G2" s="3"/>
      <c r="H2" s="3"/>
      <c r="I2" s="3"/>
      <c r="J2" s="3"/>
    </row>
    <row r="3" spans="1:10" s="52" customFormat="1" ht="16.5" customHeight="1">
      <c r="A3" s="119" t="s">
        <v>49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0" s="52" customFormat="1" ht="16.5" customHeight="1" thickBot="1">
      <c r="A4" s="4"/>
      <c r="B4" s="4"/>
      <c r="C4" s="4"/>
      <c r="D4" s="4"/>
      <c r="E4" s="4"/>
      <c r="F4" s="4"/>
      <c r="G4" s="4"/>
      <c r="H4" s="4"/>
      <c r="I4" s="4"/>
      <c r="J4" s="116" t="s">
        <v>1</v>
      </c>
    </row>
    <row r="5" spans="1:10" s="52" customFormat="1" ht="16.5" customHeight="1">
      <c r="A5" s="53"/>
      <c r="B5" s="54"/>
      <c r="C5" s="55" t="s">
        <v>2</v>
      </c>
      <c r="D5" s="56" t="s">
        <v>3</v>
      </c>
      <c r="E5" s="57" t="s">
        <v>4</v>
      </c>
      <c r="F5" s="57" t="s">
        <v>5</v>
      </c>
      <c r="G5" s="57" t="s">
        <v>6</v>
      </c>
      <c r="H5" s="58" t="s">
        <v>42</v>
      </c>
      <c r="I5" s="55" t="s">
        <v>8</v>
      </c>
      <c r="J5" s="59" t="s">
        <v>43</v>
      </c>
    </row>
    <row r="6" spans="1:10" s="15" customFormat="1" ht="16.5" customHeight="1">
      <c r="A6" s="60"/>
      <c r="B6" s="61"/>
      <c r="C6" s="62" t="s">
        <v>10</v>
      </c>
      <c r="D6" s="63" t="s">
        <v>11</v>
      </c>
      <c r="E6" s="64" t="s">
        <v>12</v>
      </c>
      <c r="F6" s="64" t="s">
        <v>13</v>
      </c>
      <c r="G6" s="64"/>
      <c r="H6" s="65" t="s">
        <v>44</v>
      </c>
      <c r="I6" s="62" t="s">
        <v>16</v>
      </c>
      <c r="J6" s="66" t="s">
        <v>15</v>
      </c>
    </row>
    <row r="7" spans="1:10" ht="16.5" customHeight="1">
      <c r="A7" s="60"/>
      <c r="C7" s="62" t="s">
        <v>15</v>
      </c>
      <c r="D7" s="63" t="s">
        <v>11</v>
      </c>
      <c r="E7" s="64"/>
      <c r="F7" s="64" t="s">
        <v>10</v>
      </c>
      <c r="G7" s="64"/>
      <c r="H7" s="65" t="s">
        <v>45</v>
      </c>
      <c r="I7" s="62" t="s">
        <v>15</v>
      </c>
      <c r="J7" s="66"/>
    </row>
    <row r="8" spans="1:10" ht="16.5" customHeight="1">
      <c r="A8" s="60"/>
      <c r="B8" s="65"/>
      <c r="C8" s="62" t="s">
        <v>11</v>
      </c>
      <c r="D8" s="63"/>
      <c r="E8" s="64"/>
      <c r="F8" s="64" t="s">
        <v>15</v>
      </c>
      <c r="G8" s="64"/>
      <c r="H8" s="65"/>
      <c r="I8" s="62" t="s">
        <v>17</v>
      </c>
      <c r="J8" s="66" t="s">
        <v>17</v>
      </c>
    </row>
    <row r="9" spans="1:10" ht="16.5" customHeight="1" thickBot="1">
      <c r="A9" s="60"/>
      <c r="B9" s="67" t="s">
        <v>18</v>
      </c>
      <c r="C9" s="62"/>
      <c r="D9" s="63"/>
      <c r="E9" s="64"/>
      <c r="F9" s="64"/>
      <c r="G9" s="64"/>
      <c r="H9" s="65"/>
      <c r="I9" s="62"/>
      <c r="J9" s="66"/>
    </row>
    <row r="10" spans="1:10" ht="16.5" customHeight="1" thickBot="1">
      <c r="A10" s="18" t="s">
        <v>46</v>
      </c>
      <c r="B10" s="68">
        <v>111</v>
      </c>
      <c r="C10" s="69">
        <f>'SOR 1 03'!C10+'SOR 204 03'!C10</f>
        <v>441294</v>
      </c>
      <c r="D10" s="69">
        <f>'SOR 1 03'!D10+'SOR 204 03'!D10</f>
        <v>140417706</v>
      </c>
      <c r="E10" s="69">
        <f>'SOR 1 03'!E10+'SOR 204 03'!E10</f>
        <v>5163795</v>
      </c>
      <c r="F10" s="69">
        <f>'SOR 1 03'!F10+'SOR 204 03'!F10</f>
        <v>1189498</v>
      </c>
      <c r="G10" s="69">
        <f>'SOR 1 03'!G10+'SOR 204 03'!G10</f>
        <v>48354029</v>
      </c>
      <c r="H10" s="69">
        <f>'SOR 1 03'!H10+'SOR 204 03'!H10</f>
        <v>647098</v>
      </c>
      <c r="I10" s="69">
        <f>'SOR 1 03'!I10+'SOR 204 03'!I10</f>
        <v>195772126</v>
      </c>
      <c r="J10" s="69">
        <f>C10+I10</f>
        <v>196213420</v>
      </c>
    </row>
    <row r="11" spans="1:10" ht="16.5" customHeight="1">
      <c r="A11" s="23"/>
      <c r="B11" s="70"/>
      <c r="C11" s="71"/>
      <c r="D11" s="72" t="s">
        <v>11</v>
      </c>
      <c r="E11" s="26"/>
      <c r="F11" s="26"/>
      <c r="G11" s="26"/>
      <c r="H11" s="27"/>
      <c r="I11" s="73"/>
      <c r="J11" s="74"/>
    </row>
    <row r="12" spans="1:10" ht="16.5" customHeight="1">
      <c r="A12" s="23" t="s">
        <v>20</v>
      </c>
      <c r="B12" s="70">
        <v>121</v>
      </c>
      <c r="C12" s="75">
        <f>'SOR 1 03'!C12+'SOR 204 03'!C12</f>
        <v>1200</v>
      </c>
      <c r="D12" s="75">
        <f>'SOR 1 03'!D12+'SOR 204 03'!D12</f>
        <v>5526229</v>
      </c>
      <c r="E12" s="75">
        <f>'SOR 1 03'!E12+'SOR 204 03'!E12</f>
        <v>303965</v>
      </c>
      <c r="F12" s="75">
        <f>'SOR 1 03'!F12+'SOR 204 03'!F12</f>
        <v>0</v>
      </c>
      <c r="G12" s="75">
        <f>'SOR 1 03'!G12+'SOR 204 03'!G12</f>
        <v>737</v>
      </c>
      <c r="H12" s="75">
        <f>'SOR 1 03'!H12+'SOR 204 03'!H12</f>
        <v>0</v>
      </c>
      <c r="I12" s="75">
        <f>'SOR 1 03'!I12+'SOR 204 03'!I12</f>
        <v>5830931</v>
      </c>
      <c r="J12" s="76">
        <f>C12+I12</f>
        <v>5832131</v>
      </c>
    </row>
    <row r="13" spans="1:10" ht="16.5" customHeight="1">
      <c r="A13" s="23" t="s">
        <v>21</v>
      </c>
      <c r="B13" s="70">
        <v>122</v>
      </c>
      <c r="C13" s="75">
        <f>'SOR 1 03'!C13+'SOR 204 03'!C13</f>
        <v>239700</v>
      </c>
      <c r="D13" s="75">
        <f>'SOR 1 03'!D13+'SOR 204 03'!D13</f>
        <v>364710</v>
      </c>
      <c r="E13" s="75">
        <f>'SOR 1 03'!E13+'SOR 204 03'!E13</f>
        <v>435914</v>
      </c>
      <c r="F13" s="75">
        <f>'SOR 1 03'!F13+'SOR 204 03'!F13</f>
        <v>139320</v>
      </c>
      <c r="G13" s="75">
        <f>'SOR 1 03'!G13+'SOR 204 03'!G13</f>
        <v>758853</v>
      </c>
      <c r="H13" s="75">
        <f>'SOR 1 03'!H13+'SOR 204 03'!H13</f>
        <v>2853</v>
      </c>
      <c r="I13" s="75">
        <f>'SOR 1 03'!I13+'SOR 204 03'!I13</f>
        <v>1701650</v>
      </c>
      <c r="J13" s="76">
        <f aca="true" t="shared" si="0" ref="J13:J22">C13+I13</f>
        <v>1941350</v>
      </c>
    </row>
    <row r="14" spans="1:10" ht="16.5" customHeight="1">
      <c r="A14" s="23" t="s">
        <v>22</v>
      </c>
      <c r="B14" s="70">
        <v>131</v>
      </c>
      <c r="C14" s="75">
        <f>'SOR 1 03'!C14+'SOR 204 03'!C14</f>
        <v>2973</v>
      </c>
      <c r="D14" s="75">
        <f>'SOR 1 03'!D14+'SOR 204 03'!D14</f>
        <v>2235742</v>
      </c>
      <c r="E14" s="75">
        <f>'SOR 1 03'!E14+'SOR 204 03'!E14</f>
        <v>28331</v>
      </c>
      <c r="F14" s="75">
        <f>'SOR 1 03'!F14+'SOR 204 03'!F14</f>
        <v>514</v>
      </c>
      <c r="G14" s="75">
        <f>'SOR 1 03'!G14+'SOR 204 03'!G14</f>
        <v>0</v>
      </c>
      <c r="H14" s="75">
        <f>'SOR 1 03'!H14+'SOR 204 03'!H14</f>
        <v>0</v>
      </c>
      <c r="I14" s="75">
        <f>'SOR 1 03'!I14+'SOR 204 03'!I14</f>
        <v>2264587</v>
      </c>
      <c r="J14" s="76">
        <f t="shared" si="0"/>
        <v>2267560</v>
      </c>
    </row>
    <row r="15" spans="1:10" ht="16.5" customHeight="1">
      <c r="A15" s="23" t="s">
        <v>23</v>
      </c>
      <c r="B15" s="70">
        <v>141</v>
      </c>
      <c r="C15" s="75">
        <f>'SOR 1 03'!C15+'SOR 204 03'!C15</f>
        <v>617</v>
      </c>
      <c r="D15" s="75">
        <f>'SOR 1 03'!D15+'SOR 204 03'!D15</f>
        <v>471467</v>
      </c>
      <c r="E15" s="75">
        <f>'SOR 1 03'!E15+'SOR 204 03'!E15</f>
        <v>39588</v>
      </c>
      <c r="F15" s="75">
        <f>'SOR 1 03'!F15+'SOR 204 03'!F15</f>
        <v>13237</v>
      </c>
      <c r="G15" s="75">
        <f>'SOR 1 03'!G15+'SOR 204 03'!G15</f>
        <v>330441</v>
      </c>
      <c r="H15" s="75">
        <f>'SOR 1 03'!H15+'SOR 204 03'!H15</f>
        <v>98</v>
      </c>
      <c r="I15" s="75">
        <f>'SOR 1 03'!I15+'SOR 204 03'!I15</f>
        <v>854831</v>
      </c>
      <c r="J15" s="76">
        <f t="shared" si="0"/>
        <v>855448</v>
      </c>
    </row>
    <row r="16" spans="1:10" ht="16.5" customHeight="1">
      <c r="A16" s="23" t="s">
        <v>24</v>
      </c>
      <c r="B16" s="70">
        <v>142</v>
      </c>
      <c r="C16" s="75">
        <f>'SOR 1 03'!C16+'SOR 204 03'!C16</f>
        <v>0</v>
      </c>
      <c r="D16" s="75">
        <f>'SOR 1 03'!D16+'SOR 204 03'!D16</f>
        <v>125889</v>
      </c>
      <c r="E16" s="75">
        <f>'SOR 1 03'!E16+'SOR 204 03'!E16</f>
        <v>19624</v>
      </c>
      <c r="F16" s="75">
        <f>'SOR 1 03'!F16+'SOR 204 03'!F16</f>
        <v>3505</v>
      </c>
      <c r="G16" s="75">
        <f>'SOR 1 03'!G16+'SOR 204 03'!G16</f>
        <v>746102</v>
      </c>
      <c r="H16" s="75">
        <f>'SOR 1 03'!H16+'SOR 204 03'!H16</f>
        <v>1176</v>
      </c>
      <c r="I16" s="75">
        <f>'SOR 1 03'!I16+'SOR 204 03'!I16</f>
        <v>896296</v>
      </c>
      <c r="J16" s="76">
        <f t="shared" si="0"/>
        <v>896296</v>
      </c>
    </row>
    <row r="17" spans="1:10" ht="16.5" customHeight="1">
      <c r="A17" s="23" t="s">
        <v>25</v>
      </c>
      <c r="B17" s="70">
        <v>143</v>
      </c>
      <c r="C17" s="75">
        <f>'SOR 1 03'!C17+'SOR 204 03'!C17</f>
        <v>0</v>
      </c>
      <c r="D17" s="75">
        <f>'SOR 1 03'!D17+'SOR 204 03'!D17</f>
        <v>0</v>
      </c>
      <c r="E17" s="75">
        <f>'SOR 1 03'!E17+'SOR 204 03'!E17</f>
        <v>0</v>
      </c>
      <c r="F17" s="75">
        <f>'SOR 1 03'!F17+'SOR 204 03'!F17</f>
        <v>0</v>
      </c>
      <c r="G17" s="75">
        <f>'SOR 1 03'!G17+'SOR 204 03'!G17</f>
        <v>109</v>
      </c>
      <c r="H17" s="75">
        <f>'SOR 1 03'!H17+'SOR 204 03'!H17</f>
        <v>0</v>
      </c>
      <c r="I17" s="75">
        <f>'SOR 1 03'!I17+'SOR 204 03'!I17</f>
        <v>109</v>
      </c>
      <c r="J17" s="76">
        <f t="shared" si="0"/>
        <v>109</v>
      </c>
    </row>
    <row r="18" spans="1:10" ht="16.5" customHeight="1">
      <c r="A18" s="23" t="s">
        <v>26</v>
      </c>
      <c r="B18" s="70">
        <v>151</v>
      </c>
      <c r="C18" s="75">
        <f>'SOR 1 03'!C18+'SOR 204 03'!C18</f>
        <v>0</v>
      </c>
      <c r="D18" s="75">
        <f>'SOR 1 03'!D18+'SOR 204 03'!D18</f>
        <v>66086</v>
      </c>
      <c r="E18" s="75">
        <f>'SOR 1 03'!E18+'SOR 204 03'!E18</f>
        <v>19244</v>
      </c>
      <c r="F18" s="75">
        <f>'SOR 1 03'!F18+'SOR 204 03'!F18</f>
        <v>248</v>
      </c>
      <c r="G18" s="75">
        <f>'SOR 1 03'!G18+'SOR 204 03'!G18</f>
        <v>142706</v>
      </c>
      <c r="H18" s="75">
        <f>'SOR 1 03'!H18+'SOR 204 03'!H18</f>
        <v>6659</v>
      </c>
      <c r="I18" s="75">
        <f>'SOR 1 03'!I18+'SOR 204 03'!I18</f>
        <v>234943</v>
      </c>
      <c r="J18" s="76">
        <f t="shared" si="0"/>
        <v>234943</v>
      </c>
    </row>
    <row r="19" spans="1:10" ht="16.5" customHeight="1">
      <c r="A19" s="23" t="s">
        <v>27</v>
      </c>
      <c r="B19" s="70">
        <v>161</v>
      </c>
      <c r="C19" s="75">
        <f>'SOR 1 03'!C19+'SOR 204 03'!C19</f>
        <v>0</v>
      </c>
      <c r="D19" s="75">
        <f>'SOR 1 03'!D19+'SOR 204 03'!D19</f>
        <v>0</v>
      </c>
      <c r="E19" s="75">
        <f>'SOR 1 03'!E19+'SOR 204 03'!E19</f>
        <v>1090</v>
      </c>
      <c r="F19" s="75">
        <f>'SOR 1 03'!F19+'SOR 204 03'!F19</f>
        <v>0</v>
      </c>
      <c r="G19" s="75">
        <f>'SOR 1 03'!G19+'SOR 204 03'!G19</f>
        <v>177</v>
      </c>
      <c r="H19" s="75">
        <f>'SOR 1 03'!H19+'SOR 204 03'!H19</f>
        <v>0</v>
      </c>
      <c r="I19" s="75">
        <f>'SOR 1 03'!I19+'SOR 204 03'!I19</f>
        <v>1267</v>
      </c>
      <c r="J19" s="76">
        <f t="shared" si="0"/>
        <v>1267</v>
      </c>
    </row>
    <row r="20" spans="1:10" s="15" customFormat="1" ht="16.5" customHeight="1">
      <c r="A20" s="23" t="s">
        <v>28</v>
      </c>
      <c r="B20" s="70">
        <v>171</v>
      </c>
      <c r="C20" s="75">
        <f>'SOR 1 03'!C20+'SOR 204 03'!C20</f>
        <v>3960</v>
      </c>
      <c r="D20" s="75">
        <f>'SOR 1 03'!D20+'SOR 204 03'!D20</f>
        <v>290392</v>
      </c>
      <c r="E20" s="75">
        <f>'SOR 1 03'!E20+'SOR 204 03'!E20</f>
        <v>471514</v>
      </c>
      <c r="F20" s="75">
        <f>'SOR 1 03'!F20+'SOR 204 03'!F20</f>
        <v>29847</v>
      </c>
      <c r="G20" s="75">
        <f>'SOR 1 03'!G20+'SOR 204 03'!G20</f>
        <v>369081</v>
      </c>
      <c r="H20" s="75">
        <f>'SOR 1 03'!H20+'SOR 204 03'!H20</f>
        <v>5975</v>
      </c>
      <c r="I20" s="75">
        <f>'SOR 1 03'!I20+'SOR 204 03'!I20</f>
        <v>1166809</v>
      </c>
      <c r="J20" s="76">
        <f t="shared" si="0"/>
        <v>1170769</v>
      </c>
    </row>
    <row r="21" spans="1:10" ht="16.5" customHeight="1">
      <c r="A21" s="23" t="s">
        <v>47</v>
      </c>
      <c r="B21" s="70">
        <v>172</v>
      </c>
      <c r="C21" s="75">
        <f>'SOR 1 03'!C21+'SOR 204 03'!C21</f>
        <v>0</v>
      </c>
      <c r="D21" s="75">
        <f>'SOR 1 03'!D21+'SOR 204 03'!D21</f>
        <v>0</v>
      </c>
      <c r="E21" s="75">
        <f>'SOR 1 03'!E21+'SOR 204 03'!E21</f>
        <v>0</v>
      </c>
      <c r="F21" s="75">
        <f>'SOR 1 03'!F21+'SOR 204 03'!F21</f>
        <v>48</v>
      </c>
      <c r="G21" s="75">
        <f>'SOR 1 03'!G21+'SOR 204 03'!G21</f>
        <v>1359</v>
      </c>
      <c r="H21" s="75">
        <f>'SOR 1 03'!H21+'SOR 204 03'!H21</f>
        <v>0</v>
      </c>
      <c r="I21" s="75">
        <f>'SOR 1 03'!I21+'SOR 204 03'!I21</f>
        <v>1407</v>
      </c>
      <c r="J21" s="76">
        <f t="shared" si="0"/>
        <v>1407</v>
      </c>
    </row>
    <row r="22" spans="1:10" ht="16.5" customHeight="1">
      <c r="A22" s="23" t="s">
        <v>30</v>
      </c>
      <c r="B22" s="70">
        <v>191</v>
      </c>
      <c r="C22" s="75">
        <f>'SOR 1 03'!C22+'SOR 204 03'!C22</f>
        <v>280</v>
      </c>
      <c r="D22" s="75">
        <f>'SOR 1 03'!D22+'SOR 204 03'!D22</f>
        <v>804206</v>
      </c>
      <c r="E22" s="75">
        <f>'SOR 1 03'!E22+'SOR 204 03'!E22</f>
        <v>8421</v>
      </c>
      <c r="F22" s="75">
        <f>'SOR 1 03'!F22+'SOR 204 03'!F22</f>
        <v>970</v>
      </c>
      <c r="G22" s="75">
        <f>'SOR 1 03'!G22+'SOR 204 03'!G22</f>
        <v>530588</v>
      </c>
      <c r="H22" s="75">
        <f>'SOR 1 03'!H22+'SOR 204 03'!H22</f>
        <v>109</v>
      </c>
      <c r="I22" s="75">
        <f>'SOR 1 03'!I22+'SOR 204 03'!I22</f>
        <v>1344294</v>
      </c>
      <c r="J22" s="76">
        <f t="shared" si="0"/>
        <v>1344574</v>
      </c>
    </row>
    <row r="23" spans="1:10" ht="16.5" customHeight="1" thickBot="1">
      <c r="A23" s="29"/>
      <c r="B23" s="77"/>
      <c r="C23" s="78"/>
      <c r="D23" s="79"/>
      <c r="E23" s="32"/>
      <c r="F23" s="32"/>
      <c r="G23" s="32"/>
      <c r="H23" s="33"/>
      <c r="I23" s="80"/>
      <c r="J23" s="81"/>
    </row>
    <row r="24" spans="1:10" ht="16.5" customHeight="1" thickBot="1">
      <c r="A24" s="43" t="s">
        <v>48</v>
      </c>
      <c r="B24" s="82"/>
      <c r="C24" s="83">
        <f aca="true" t="shared" si="1" ref="C24:I24">SUM(C12:C23)</f>
        <v>248730</v>
      </c>
      <c r="D24" s="84">
        <f t="shared" si="1"/>
        <v>9884721</v>
      </c>
      <c r="E24" s="45">
        <f t="shared" si="1"/>
        <v>1327691</v>
      </c>
      <c r="F24" s="45">
        <f t="shared" si="1"/>
        <v>187689</v>
      </c>
      <c r="G24" s="45">
        <f t="shared" si="1"/>
        <v>2880153</v>
      </c>
      <c r="H24" s="85">
        <f t="shared" si="1"/>
        <v>16870</v>
      </c>
      <c r="I24" s="83">
        <f t="shared" si="1"/>
        <v>14297124</v>
      </c>
      <c r="J24" s="86">
        <f>SUM(J12:J22)</f>
        <v>14545854</v>
      </c>
    </row>
    <row r="25" spans="1:10" ht="16.5" customHeight="1">
      <c r="A25" s="47"/>
      <c r="B25" s="87"/>
      <c r="C25" s="88"/>
      <c r="D25" s="89"/>
      <c r="E25" s="50"/>
      <c r="F25" s="50"/>
      <c r="G25" s="50"/>
      <c r="H25" s="90"/>
      <c r="I25" s="91" t="s">
        <v>11</v>
      </c>
      <c r="J25" s="92"/>
    </row>
    <row r="26" spans="1:10" ht="16.5" customHeight="1">
      <c r="A26" s="23" t="s">
        <v>32</v>
      </c>
      <c r="B26" s="70">
        <v>311</v>
      </c>
      <c r="C26" s="75">
        <f>'SOR 1 03'!C26+'SOR 204 03'!C26</f>
        <v>3683</v>
      </c>
      <c r="D26" s="75">
        <f>'SOR 1 03'!D26+'SOR 204 03'!D26</f>
        <v>46184</v>
      </c>
      <c r="E26" s="75">
        <f>'SOR 1 03'!E26+'SOR 204 03'!E26</f>
        <v>83169</v>
      </c>
      <c r="F26" s="75">
        <f>'SOR 1 03'!F26+'SOR 204 03'!F26</f>
        <v>33407</v>
      </c>
      <c r="G26" s="75">
        <f>'SOR 1 03'!G26+'SOR 204 03'!G26</f>
        <v>0</v>
      </c>
      <c r="H26" s="75">
        <f>'SOR 1 03'!H26+'SOR 204 03'!H26</f>
        <v>4</v>
      </c>
      <c r="I26" s="75">
        <f>'SOR 1 03'!I26+'SOR 204 03'!I26</f>
        <v>162764</v>
      </c>
      <c r="J26" s="76">
        <f>C26+I26</f>
        <v>166447</v>
      </c>
    </row>
    <row r="27" spans="1:10" ht="16.5" customHeight="1">
      <c r="A27" s="23" t="s">
        <v>33</v>
      </c>
      <c r="B27" s="70">
        <v>321</v>
      </c>
      <c r="C27" s="75">
        <f>'SOR 1 03'!C27+'SOR 204 03'!C27</f>
        <v>68</v>
      </c>
      <c r="D27" s="75">
        <f>'SOR 1 03'!D27+'SOR 204 03'!D27</f>
        <v>1024381</v>
      </c>
      <c r="E27" s="75">
        <f>'SOR 1 03'!E27+'SOR 204 03'!E27</f>
        <v>26971</v>
      </c>
      <c r="F27" s="75">
        <f>'SOR 1 03'!F27+'SOR 204 03'!F27</f>
        <v>7371</v>
      </c>
      <c r="G27" s="75">
        <f>'SOR 1 03'!G27+'SOR 204 03'!G27</f>
        <v>613085</v>
      </c>
      <c r="H27" s="75">
        <f>'SOR 1 03'!H27+'SOR 204 03'!H27</f>
        <v>0</v>
      </c>
      <c r="I27" s="75">
        <f>'SOR 1 03'!I27+'SOR 204 03'!I27</f>
        <v>1671808</v>
      </c>
      <c r="J27" s="76">
        <f aca="true" t="shared" si="2" ref="J27:J36">C27+I27</f>
        <v>1671876</v>
      </c>
    </row>
    <row r="28" spans="1:10" ht="16.5" customHeight="1">
      <c r="A28" s="23" t="s">
        <v>34</v>
      </c>
      <c r="B28" s="70">
        <v>341</v>
      </c>
      <c r="C28" s="75">
        <f>'SOR 1 03'!C28+'SOR 204 03'!C28</f>
        <v>211</v>
      </c>
      <c r="D28" s="75">
        <f>'SOR 1 03'!D28+'SOR 204 03'!D28</f>
        <v>1327267</v>
      </c>
      <c r="E28" s="75">
        <f>'SOR 1 03'!E28+'SOR 204 03'!E28</f>
        <v>61129</v>
      </c>
      <c r="F28" s="75">
        <f>'SOR 1 03'!F28+'SOR 204 03'!F28</f>
        <v>23707</v>
      </c>
      <c r="G28" s="75">
        <f>'SOR 1 03'!G28+'SOR 204 03'!G28</f>
        <v>449305</v>
      </c>
      <c r="H28" s="75">
        <f>'SOR 1 03'!H28+'SOR 204 03'!H28</f>
        <v>838</v>
      </c>
      <c r="I28" s="75">
        <f>'SOR 1 03'!I28+'SOR 204 03'!I28</f>
        <v>1862246</v>
      </c>
      <c r="J28" s="76">
        <f t="shared" si="2"/>
        <v>1862457</v>
      </c>
    </row>
    <row r="29" spans="1:10" ht="16.5" customHeight="1">
      <c r="A29" s="23" t="s">
        <v>35</v>
      </c>
      <c r="B29" s="70">
        <v>342</v>
      </c>
      <c r="C29" s="75">
        <f>'SOR 1 03'!C29+'SOR 204 03'!C29</f>
        <v>0</v>
      </c>
      <c r="D29" s="75">
        <f>'SOR 1 03'!D29+'SOR 204 03'!D29</f>
        <v>140521</v>
      </c>
      <c r="E29" s="75">
        <f>'SOR 1 03'!E29+'SOR 204 03'!E29</f>
        <v>234</v>
      </c>
      <c r="F29" s="75">
        <f>'SOR 1 03'!F29+'SOR 204 03'!F29</f>
        <v>49</v>
      </c>
      <c r="G29" s="75">
        <f>'SOR 1 03'!G29+'SOR 204 03'!G29</f>
        <v>159586</v>
      </c>
      <c r="H29" s="75">
        <f>'SOR 1 03'!H29+'SOR 204 03'!H29</f>
        <v>0</v>
      </c>
      <c r="I29" s="75">
        <f>'SOR 1 03'!I29+'SOR 204 03'!I29</f>
        <v>300390</v>
      </c>
      <c r="J29" s="76">
        <f t="shared" si="2"/>
        <v>300390</v>
      </c>
    </row>
    <row r="30" spans="1:10" ht="16.5" customHeight="1">
      <c r="A30" s="23" t="s">
        <v>25</v>
      </c>
      <c r="B30" s="70">
        <v>343</v>
      </c>
      <c r="C30" s="75">
        <f>'SOR 1 03'!C30+'SOR 204 03'!C30</f>
        <v>0</v>
      </c>
      <c r="D30" s="75">
        <f>'SOR 1 03'!D30+'SOR 204 03'!D30</f>
        <v>0</v>
      </c>
      <c r="E30" s="75">
        <f>'SOR 1 03'!E30+'SOR 204 03'!E30</f>
        <v>0</v>
      </c>
      <c r="F30" s="75">
        <f>'SOR 1 03'!F30+'SOR 204 03'!F30</f>
        <v>0</v>
      </c>
      <c r="G30" s="75">
        <f>'SOR 1 03'!G30+'SOR 204 03'!G30</f>
        <v>153</v>
      </c>
      <c r="H30" s="75">
        <f>'SOR 1 03'!H30+'SOR 204 03'!H30</f>
        <v>0</v>
      </c>
      <c r="I30" s="75">
        <f>'SOR 1 03'!I30+'SOR 204 03'!I30</f>
        <v>153</v>
      </c>
      <c r="J30" s="76">
        <f t="shared" si="2"/>
        <v>153</v>
      </c>
    </row>
    <row r="31" spans="1:10" ht="16.5" customHeight="1">
      <c r="A31" s="23" t="s">
        <v>36</v>
      </c>
      <c r="B31" s="70">
        <v>351</v>
      </c>
      <c r="C31" s="75">
        <f>'SOR 1 03'!C31+'SOR 204 03'!C31</f>
        <v>0</v>
      </c>
      <c r="D31" s="75">
        <f>'SOR 1 03'!D31+'SOR 204 03'!D31</f>
        <v>128</v>
      </c>
      <c r="E31" s="75">
        <f>'SOR 1 03'!E31+'SOR 204 03'!E31</f>
        <v>3879</v>
      </c>
      <c r="F31" s="75">
        <f>'SOR 1 03'!F31+'SOR 204 03'!F31</f>
        <v>2780</v>
      </c>
      <c r="G31" s="75">
        <f>'SOR 1 03'!G31+'SOR 204 03'!G31</f>
        <v>188548</v>
      </c>
      <c r="H31" s="75">
        <f>'SOR 1 03'!H31+'SOR 204 03'!H31</f>
        <v>3</v>
      </c>
      <c r="I31" s="75">
        <f>'SOR 1 03'!I31+'SOR 204 03'!I31</f>
        <v>195338</v>
      </c>
      <c r="J31" s="76">
        <f t="shared" si="2"/>
        <v>195338</v>
      </c>
    </row>
    <row r="32" spans="1:10" ht="16.5" customHeight="1">
      <c r="A32" s="23" t="s">
        <v>27</v>
      </c>
      <c r="B32" s="70">
        <v>361</v>
      </c>
      <c r="C32" s="75">
        <f>'SOR 1 03'!C32+'SOR 204 03'!C32</f>
        <v>0</v>
      </c>
      <c r="D32" s="75">
        <f>'SOR 1 03'!D32+'SOR 204 03'!D32</f>
        <v>0</v>
      </c>
      <c r="E32" s="75">
        <f>'SOR 1 03'!E32+'SOR 204 03'!E32</f>
        <v>0</v>
      </c>
      <c r="F32" s="75">
        <f>'SOR 1 03'!F32+'SOR 204 03'!F32</f>
        <v>0</v>
      </c>
      <c r="G32" s="75">
        <f>'SOR 1 03'!G32+'SOR 204 03'!G32</f>
        <v>0</v>
      </c>
      <c r="H32" s="75">
        <f>'SOR 1 03'!H32+'SOR 204 03'!H32</f>
        <v>0</v>
      </c>
      <c r="I32" s="75">
        <f>'SOR 1 03'!I32+'SOR 204 03'!I32</f>
        <v>0</v>
      </c>
      <c r="J32" s="76">
        <f t="shared" si="2"/>
        <v>0</v>
      </c>
    </row>
    <row r="33" spans="1:10" ht="16.5" customHeight="1">
      <c r="A33" s="23" t="s">
        <v>28</v>
      </c>
      <c r="B33" s="70">
        <v>371</v>
      </c>
      <c r="C33" s="75">
        <f>'SOR 1 03'!C33+'SOR 204 03'!C33</f>
        <v>10453</v>
      </c>
      <c r="D33" s="75">
        <f>'SOR 1 03'!D33+'SOR 204 03'!D33</f>
        <v>517987</v>
      </c>
      <c r="E33" s="75">
        <f>'SOR 1 03'!E33+'SOR 204 03'!E33</f>
        <v>109500</v>
      </c>
      <c r="F33" s="75">
        <f>'SOR 1 03'!F33+'SOR 204 03'!F33</f>
        <v>35202</v>
      </c>
      <c r="G33" s="75">
        <f>'SOR 1 03'!G33+'SOR 204 03'!G33</f>
        <v>362358</v>
      </c>
      <c r="H33" s="75">
        <f>'SOR 1 03'!H33+'SOR 204 03'!H33</f>
        <v>25854</v>
      </c>
      <c r="I33" s="75">
        <f>'SOR 1 03'!I33+'SOR 204 03'!I33</f>
        <v>1050901</v>
      </c>
      <c r="J33" s="76">
        <f t="shared" si="2"/>
        <v>1061354</v>
      </c>
    </row>
    <row r="34" spans="1:10" ht="16.5" customHeight="1">
      <c r="A34" s="23" t="s">
        <v>37</v>
      </c>
      <c r="B34" s="70">
        <v>372</v>
      </c>
      <c r="C34" s="75">
        <f>'SOR 1 03'!C34+'SOR 204 03'!C34</f>
        <v>20</v>
      </c>
      <c r="D34" s="75">
        <f>'SOR 1 03'!D34+'SOR 204 03'!D34</f>
        <v>3143</v>
      </c>
      <c r="E34" s="75">
        <f>'SOR 1 03'!E34+'SOR 204 03'!E34</f>
        <v>2014</v>
      </c>
      <c r="F34" s="75">
        <f>'SOR 1 03'!F34+'SOR 204 03'!F34</f>
        <v>3747</v>
      </c>
      <c r="G34" s="75">
        <f>'SOR 1 03'!G34+'SOR 204 03'!G34</f>
        <v>0</v>
      </c>
      <c r="H34" s="75">
        <f>'SOR 1 03'!H34+'SOR 204 03'!H34</f>
        <v>4</v>
      </c>
      <c r="I34" s="75">
        <f>'SOR 1 03'!I34+'SOR 204 03'!I34</f>
        <v>8908</v>
      </c>
      <c r="J34" s="76">
        <f t="shared" si="2"/>
        <v>8928</v>
      </c>
    </row>
    <row r="35" spans="1:10" ht="16.5" customHeight="1">
      <c r="A35" s="23" t="s">
        <v>38</v>
      </c>
      <c r="B35" s="70">
        <v>381</v>
      </c>
      <c r="C35" s="75">
        <f>'SOR 1 03'!C35+'SOR 204 03'!C35</f>
        <v>0</v>
      </c>
      <c r="D35" s="75">
        <f>'SOR 1 03'!D35+'SOR 204 03'!D35</f>
        <v>48331</v>
      </c>
      <c r="E35" s="75">
        <f>'SOR 1 03'!E35+'SOR 204 03'!E35</f>
        <v>0</v>
      </c>
      <c r="F35" s="75">
        <f>'SOR 1 03'!F35+'SOR 204 03'!F35</f>
        <v>0</v>
      </c>
      <c r="G35" s="75">
        <f>'SOR 1 03'!G35+'SOR 204 03'!G35</f>
        <v>13617</v>
      </c>
      <c r="H35" s="75">
        <f>'SOR 1 03'!H35+'SOR 204 03'!H35</f>
        <v>0</v>
      </c>
      <c r="I35" s="75">
        <f>'SOR 1 03'!I35+'SOR 204 03'!I35</f>
        <v>61948</v>
      </c>
      <c r="J35" s="76">
        <f t="shared" si="2"/>
        <v>61948</v>
      </c>
    </row>
    <row r="36" spans="1:10" s="15" customFormat="1" ht="16.5" customHeight="1">
      <c r="A36" s="23" t="s">
        <v>39</v>
      </c>
      <c r="B36" s="70">
        <v>391</v>
      </c>
      <c r="C36" s="75">
        <f>'SOR 1 03'!C36+'SOR 204 03'!C36</f>
        <v>337</v>
      </c>
      <c r="D36" s="75">
        <f>'SOR 1 03'!D36+'SOR 204 03'!D36</f>
        <v>1034311</v>
      </c>
      <c r="E36" s="75">
        <f>'SOR 1 03'!E36+'SOR 204 03'!E36</f>
        <v>20731</v>
      </c>
      <c r="F36" s="75">
        <f>'SOR 1 03'!F36+'SOR 204 03'!F36</f>
        <v>3256</v>
      </c>
      <c r="G36" s="75">
        <f>'SOR 1 03'!G36+'SOR 204 03'!G36</f>
        <v>554649</v>
      </c>
      <c r="H36" s="75">
        <f>'SOR 1 03'!H36+'SOR 204 03'!H36</f>
        <v>0</v>
      </c>
      <c r="I36" s="75">
        <f>'SOR 1 03'!I36+'SOR 204 03'!I36</f>
        <v>1612947</v>
      </c>
      <c r="J36" s="76">
        <f t="shared" si="2"/>
        <v>1613284</v>
      </c>
    </row>
    <row r="37" spans="1:10" ht="13.5" thickBot="1">
      <c r="A37" s="23"/>
      <c r="B37" s="70"/>
      <c r="C37" s="80" t="s">
        <v>11</v>
      </c>
      <c r="D37" s="79" t="s">
        <v>11</v>
      </c>
      <c r="E37" s="32"/>
      <c r="F37" s="32"/>
      <c r="G37" s="32"/>
      <c r="H37" s="33"/>
      <c r="I37" s="80"/>
      <c r="J37" s="81"/>
    </row>
    <row r="38" spans="1:10" ht="13.5" thickBot="1">
      <c r="A38" s="93" t="s">
        <v>40</v>
      </c>
      <c r="B38" s="94"/>
      <c r="C38" s="95">
        <f>SUM(C26:C37)</f>
        <v>14772</v>
      </c>
      <c r="D38" s="95">
        <f aca="true" t="shared" si="3" ref="D38:J38">SUM(D26:D37)</f>
        <v>4142253</v>
      </c>
      <c r="E38" s="95">
        <f t="shared" si="3"/>
        <v>307627</v>
      </c>
      <c r="F38" s="95">
        <f t="shared" si="3"/>
        <v>109519</v>
      </c>
      <c r="G38" s="95">
        <f t="shared" si="3"/>
        <v>2341301</v>
      </c>
      <c r="H38" s="95">
        <f t="shared" si="3"/>
        <v>26703</v>
      </c>
      <c r="I38" s="95">
        <f t="shared" si="3"/>
        <v>6927403</v>
      </c>
      <c r="J38" s="95">
        <f t="shared" si="3"/>
        <v>6942175</v>
      </c>
    </row>
    <row r="39" spans="1:10" ht="13.5" thickBot="1">
      <c r="A39" s="23"/>
      <c r="B39" s="70"/>
      <c r="C39" s="91" t="s">
        <v>11</v>
      </c>
      <c r="D39" s="89" t="s">
        <v>11</v>
      </c>
      <c r="E39" s="50"/>
      <c r="F39" s="50"/>
      <c r="G39" s="50"/>
      <c r="H39" s="90"/>
      <c r="I39" s="91" t="s">
        <v>11</v>
      </c>
      <c r="J39" s="92"/>
    </row>
    <row r="40" spans="1:10" ht="13.5" thickBot="1">
      <c r="A40" s="18" t="s">
        <v>58</v>
      </c>
      <c r="B40" s="68"/>
      <c r="C40" s="69">
        <f aca="true" t="shared" si="4" ref="C40:J40">C10+C24-C38</f>
        <v>675252</v>
      </c>
      <c r="D40" s="69">
        <f t="shared" si="4"/>
        <v>146160174</v>
      </c>
      <c r="E40" s="69">
        <f t="shared" si="4"/>
        <v>6183859</v>
      </c>
      <c r="F40" s="69">
        <f t="shared" si="4"/>
        <v>1267668</v>
      </c>
      <c r="G40" s="69">
        <f t="shared" si="4"/>
        <v>48892881</v>
      </c>
      <c r="H40" s="69">
        <f t="shared" si="4"/>
        <v>637265</v>
      </c>
      <c r="I40" s="69">
        <f t="shared" si="4"/>
        <v>203141847</v>
      </c>
      <c r="J40" s="69">
        <f t="shared" si="4"/>
        <v>203817099</v>
      </c>
    </row>
    <row r="41" spans="1:10" ht="13.5" thickBot="1">
      <c r="A41" s="18"/>
      <c r="B41" s="68"/>
      <c r="C41" s="69"/>
      <c r="D41" s="69"/>
      <c r="E41" s="69"/>
      <c r="F41" s="69"/>
      <c r="G41" s="69"/>
      <c r="H41" s="69"/>
      <c r="I41" s="69" t="s">
        <v>11</v>
      </c>
      <c r="J41" s="69"/>
    </row>
  </sheetData>
  <mergeCells count="2">
    <mergeCell ref="A1:J1"/>
    <mergeCell ref="A3:J3"/>
  </mergeCells>
  <printOptions/>
  <pageMargins left="0.75" right="0.75" top="1" bottom="1" header="0.4921259845" footer="0.4921259845"/>
  <pageSetup horizontalDpi="1200" verticalDpi="12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zoomScale="75" zoomScaleNormal="75" workbookViewId="0" topLeftCell="A1">
      <selection activeCell="B2" sqref="B2"/>
    </sheetView>
  </sheetViews>
  <sheetFormatPr defaultColWidth="9.140625" defaultRowHeight="12.75"/>
  <cols>
    <col min="1" max="1" width="52.140625" style="0" customWidth="1"/>
    <col min="2" max="2" width="4.8515625" style="1" customWidth="1"/>
    <col min="3" max="10" width="18.7109375" style="3" customWidth="1"/>
  </cols>
  <sheetData>
    <row r="1" spans="1:10" ht="16.5" customHeight="1">
      <c r="A1" s="117" t="s">
        <v>57</v>
      </c>
      <c r="B1" s="118"/>
      <c r="C1" s="118"/>
      <c r="D1" s="118"/>
      <c r="E1" s="118"/>
      <c r="F1" s="118"/>
      <c r="G1" s="118"/>
      <c r="H1" s="118"/>
      <c r="I1" s="118"/>
      <c r="J1" s="118"/>
    </row>
    <row r="2" ht="16.5" customHeight="1"/>
    <row r="3" spans="1:10" ht="16.5" customHeight="1">
      <c r="A3" s="119" t="s">
        <v>50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0" ht="16.5" customHeight="1" thickBot="1">
      <c r="A4" s="4"/>
      <c r="B4" s="4"/>
      <c r="C4" s="4"/>
      <c r="D4" s="4"/>
      <c r="E4" s="4"/>
      <c r="F4" s="4"/>
      <c r="G4" s="4"/>
      <c r="H4" s="4"/>
      <c r="I4" s="4"/>
      <c r="J4" s="116" t="s">
        <v>1</v>
      </c>
    </row>
    <row r="5" spans="1:10" ht="16.5" customHeight="1">
      <c r="A5" s="36"/>
      <c r="B5" s="6"/>
      <c r="C5" s="37" t="s">
        <v>2</v>
      </c>
      <c r="D5" s="37" t="s">
        <v>3</v>
      </c>
      <c r="E5" s="37" t="s">
        <v>4</v>
      </c>
      <c r="F5" s="37" t="s">
        <v>5</v>
      </c>
      <c r="G5" s="37" t="s">
        <v>6</v>
      </c>
      <c r="H5" s="37" t="s">
        <v>7</v>
      </c>
      <c r="I5" s="37" t="s">
        <v>8</v>
      </c>
      <c r="J5" s="38" t="s">
        <v>43</v>
      </c>
    </row>
    <row r="6" spans="1:10" s="15" customFormat="1" ht="16.5" customHeight="1">
      <c r="A6" s="39"/>
      <c r="B6" s="11"/>
      <c r="C6" s="40" t="s">
        <v>10</v>
      </c>
      <c r="D6" s="40" t="s">
        <v>11</v>
      </c>
      <c r="E6" s="40" t="s">
        <v>12</v>
      </c>
      <c r="F6" s="40" t="s">
        <v>13</v>
      </c>
      <c r="G6" s="40"/>
      <c r="H6" s="40" t="s">
        <v>44</v>
      </c>
      <c r="I6" s="40" t="s">
        <v>10</v>
      </c>
      <c r="J6" s="41" t="s">
        <v>15</v>
      </c>
    </row>
    <row r="7" spans="1:10" ht="16.5" customHeight="1">
      <c r="A7" s="39"/>
      <c r="C7" s="40" t="s">
        <v>15</v>
      </c>
      <c r="D7" s="40" t="s">
        <v>11</v>
      </c>
      <c r="E7" s="40"/>
      <c r="F7" s="40" t="s">
        <v>10</v>
      </c>
      <c r="G7" s="40"/>
      <c r="H7" s="40" t="s">
        <v>45</v>
      </c>
      <c r="I7" s="40" t="s">
        <v>15</v>
      </c>
      <c r="J7" s="41"/>
    </row>
    <row r="8" spans="1:10" ht="16.5" customHeight="1">
      <c r="A8" s="39"/>
      <c r="C8" s="40" t="s">
        <v>11</v>
      </c>
      <c r="D8" s="40"/>
      <c r="E8" s="40"/>
      <c r="F8" s="40" t="s">
        <v>15</v>
      </c>
      <c r="G8" s="40"/>
      <c r="H8" s="40" t="s">
        <v>11</v>
      </c>
      <c r="I8" s="40" t="s">
        <v>17</v>
      </c>
      <c r="J8" s="41" t="s">
        <v>17</v>
      </c>
    </row>
    <row r="9" spans="1:10" ht="16.5" customHeight="1" thickBot="1">
      <c r="A9" s="39"/>
      <c r="B9" s="42" t="s">
        <v>18</v>
      </c>
      <c r="C9" s="40"/>
      <c r="D9" s="40"/>
      <c r="E9" s="40"/>
      <c r="F9" s="40"/>
      <c r="G9" s="40"/>
      <c r="H9" s="40"/>
      <c r="I9" s="40"/>
      <c r="J9" s="41"/>
    </row>
    <row r="10" spans="1:10" ht="16.5" customHeight="1" thickBot="1">
      <c r="A10" s="18" t="s">
        <v>19</v>
      </c>
      <c r="B10" s="19">
        <v>111</v>
      </c>
      <c r="C10" s="20">
        <v>168206</v>
      </c>
      <c r="D10" s="20">
        <v>10768454</v>
      </c>
      <c r="E10" s="20">
        <v>2999645</v>
      </c>
      <c r="F10" s="20">
        <v>1917422</v>
      </c>
      <c r="G10" s="20">
        <v>2473762</v>
      </c>
      <c r="H10" s="20">
        <v>10189</v>
      </c>
      <c r="I10" s="20">
        <f>SUM(D10:H10)</f>
        <v>18169472</v>
      </c>
      <c r="J10" s="22">
        <f>I10+C10</f>
        <v>18337678</v>
      </c>
    </row>
    <row r="11" spans="1:10" ht="16.5" customHeight="1">
      <c r="A11" s="23"/>
      <c r="B11" s="24"/>
      <c r="C11" s="25"/>
      <c r="D11" s="26"/>
      <c r="E11" s="26"/>
      <c r="F11" s="26"/>
      <c r="G11" s="26"/>
      <c r="H11" s="26"/>
      <c r="I11" s="26" t="s">
        <v>11</v>
      </c>
      <c r="J11" s="28" t="s">
        <v>11</v>
      </c>
    </row>
    <row r="12" spans="1:10" ht="16.5" customHeight="1">
      <c r="A12" s="23" t="s">
        <v>20</v>
      </c>
      <c r="B12" s="24">
        <v>121</v>
      </c>
      <c r="C12" s="25">
        <v>744</v>
      </c>
      <c r="D12" s="26">
        <v>189964</v>
      </c>
      <c r="E12" s="26">
        <v>5147</v>
      </c>
      <c r="F12" s="26">
        <v>343</v>
      </c>
      <c r="G12" s="26">
        <v>0</v>
      </c>
      <c r="H12" s="26">
        <v>0</v>
      </c>
      <c r="I12" s="26">
        <f aca="true" t="shared" si="0" ref="I12:I38">SUM(D12:H12)</f>
        <v>195454</v>
      </c>
      <c r="J12" s="28">
        <f aca="true" t="shared" si="1" ref="J12:J40">I12+C12</f>
        <v>196198</v>
      </c>
    </row>
    <row r="13" spans="1:10" ht="16.5" customHeight="1">
      <c r="A13" s="23" t="s">
        <v>21</v>
      </c>
      <c r="B13" s="24">
        <v>122</v>
      </c>
      <c r="C13" s="25">
        <v>25692</v>
      </c>
      <c r="D13" s="26">
        <v>229377</v>
      </c>
      <c r="E13" s="26">
        <v>300384</v>
      </c>
      <c r="F13" s="26">
        <v>200599</v>
      </c>
      <c r="G13" s="26">
        <v>168</v>
      </c>
      <c r="H13" s="26">
        <v>87</v>
      </c>
      <c r="I13" s="26">
        <f t="shared" si="0"/>
        <v>730615</v>
      </c>
      <c r="J13" s="28">
        <f t="shared" si="1"/>
        <v>756307</v>
      </c>
    </row>
    <row r="14" spans="1:10" ht="16.5" customHeight="1">
      <c r="A14" s="23" t="s">
        <v>22</v>
      </c>
      <c r="B14" s="24">
        <v>131</v>
      </c>
      <c r="C14" s="25">
        <v>207</v>
      </c>
      <c r="D14" s="26">
        <v>604053</v>
      </c>
      <c r="E14" s="26">
        <v>6762</v>
      </c>
      <c r="F14" s="26">
        <v>0</v>
      </c>
      <c r="G14" s="26">
        <v>0</v>
      </c>
      <c r="H14" s="26">
        <v>0</v>
      </c>
      <c r="I14" s="26">
        <f t="shared" si="0"/>
        <v>610815</v>
      </c>
      <c r="J14" s="28">
        <f t="shared" si="1"/>
        <v>611022</v>
      </c>
    </row>
    <row r="15" spans="1:10" ht="16.5" customHeight="1">
      <c r="A15" s="23" t="s">
        <v>23</v>
      </c>
      <c r="B15" s="24">
        <v>141</v>
      </c>
      <c r="C15" s="25">
        <v>379</v>
      </c>
      <c r="D15" s="26">
        <v>429328</v>
      </c>
      <c r="E15" s="26">
        <v>28959</v>
      </c>
      <c r="F15" s="26">
        <v>26968</v>
      </c>
      <c r="G15" s="26">
        <v>54337</v>
      </c>
      <c r="H15" s="26">
        <v>0</v>
      </c>
      <c r="I15" s="26">
        <f t="shared" si="0"/>
        <v>539592</v>
      </c>
      <c r="J15" s="28">
        <f t="shared" si="1"/>
        <v>539971</v>
      </c>
    </row>
    <row r="16" spans="1:10" ht="16.5" customHeight="1">
      <c r="A16" s="23" t="s">
        <v>24</v>
      </c>
      <c r="B16" s="24">
        <v>142</v>
      </c>
      <c r="C16" s="25">
        <v>0</v>
      </c>
      <c r="D16" s="26">
        <v>1351</v>
      </c>
      <c r="E16" s="26">
        <v>0</v>
      </c>
      <c r="F16" s="26">
        <v>1006</v>
      </c>
      <c r="G16" s="26">
        <v>0</v>
      </c>
      <c r="H16" s="26">
        <v>0</v>
      </c>
      <c r="I16" s="26">
        <f t="shared" si="0"/>
        <v>2357</v>
      </c>
      <c r="J16" s="28">
        <f t="shared" si="1"/>
        <v>2357</v>
      </c>
    </row>
    <row r="17" spans="1:10" ht="16.5" customHeight="1">
      <c r="A17" s="23" t="s">
        <v>25</v>
      </c>
      <c r="B17" s="24">
        <v>143</v>
      </c>
      <c r="C17" s="25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f t="shared" si="0"/>
        <v>0</v>
      </c>
      <c r="J17" s="28">
        <f t="shared" si="1"/>
        <v>0</v>
      </c>
    </row>
    <row r="18" spans="1:10" ht="16.5" customHeight="1">
      <c r="A18" s="23" t="s">
        <v>26</v>
      </c>
      <c r="B18" s="24">
        <v>151</v>
      </c>
      <c r="C18" s="25">
        <v>324</v>
      </c>
      <c r="D18" s="26">
        <v>1047</v>
      </c>
      <c r="E18" s="26">
        <v>2237</v>
      </c>
      <c r="F18" s="26">
        <v>3324</v>
      </c>
      <c r="G18" s="26">
        <v>445</v>
      </c>
      <c r="H18" s="26">
        <v>10</v>
      </c>
      <c r="I18" s="26">
        <f t="shared" si="0"/>
        <v>7063</v>
      </c>
      <c r="J18" s="28">
        <f t="shared" si="1"/>
        <v>7387</v>
      </c>
    </row>
    <row r="19" spans="1:10" ht="16.5" customHeight="1">
      <c r="A19" s="23" t="s">
        <v>27</v>
      </c>
      <c r="B19" s="24">
        <v>161</v>
      </c>
      <c r="C19" s="25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f t="shared" si="0"/>
        <v>0</v>
      </c>
      <c r="J19" s="28">
        <f t="shared" si="1"/>
        <v>0</v>
      </c>
    </row>
    <row r="20" spans="1:10" s="15" customFormat="1" ht="16.5" customHeight="1">
      <c r="A20" s="23" t="s">
        <v>28</v>
      </c>
      <c r="B20" s="24">
        <v>171</v>
      </c>
      <c r="C20" s="25">
        <v>1669</v>
      </c>
      <c r="D20" s="26">
        <v>218876</v>
      </c>
      <c r="E20" s="26">
        <v>14799</v>
      </c>
      <c r="F20" s="26">
        <v>17468</v>
      </c>
      <c r="G20" s="26">
        <v>994</v>
      </c>
      <c r="H20" s="26">
        <v>1614</v>
      </c>
      <c r="I20" s="26">
        <f t="shared" si="0"/>
        <v>253751</v>
      </c>
      <c r="J20" s="28">
        <f t="shared" si="1"/>
        <v>255420</v>
      </c>
    </row>
    <row r="21" spans="1:10" ht="16.5" customHeight="1">
      <c r="A21" s="23" t="s">
        <v>47</v>
      </c>
      <c r="B21" s="24">
        <v>172</v>
      </c>
      <c r="C21" s="25">
        <v>0</v>
      </c>
      <c r="D21" s="26">
        <v>0</v>
      </c>
      <c r="E21" s="26">
        <v>130</v>
      </c>
      <c r="F21" s="26">
        <v>5683</v>
      </c>
      <c r="G21" s="26">
        <v>2</v>
      </c>
      <c r="H21" s="26">
        <v>486</v>
      </c>
      <c r="I21" s="26">
        <f t="shared" si="0"/>
        <v>6301</v>
      </c>
      <c r="J21" s="28">
        <f t="shared" si="1"/>
        <v>6301</v>
      </c>
    </row>
    <row r="22" spans="1:10" ht="16.5" customHeight="1">
      <c r="A22" s="23" t="s">
        <v>30</v>
      </c>
      <c r="B22" s="24">
        <v>191</v>
      </c>
      <c r="C22" s="25">
        <v>580</v>
      </c>
      <c r="D22" s="26">
        <v>18352</v>
      </c>
      <c r="E22" s="26">
        <v>2468</v>
      </c>
      <c r="F22" s="26">
        <v>5852</v>
      </c>
      <c r="G22" s="26">
        <v>10519</v>
      </c>
      <c r="H22" s="26">
        <v>69</v>
      </c>
      <c r="I22" s="26">
        <f t="shared" si="0"/>
        <v>37260</v>
      </c>
      <c r="J22" s="28">
        <f t="shared" si="1"/>
        <v>37840</v>
      </c>
    </row>
    <row r="23" spans="1:10" ht="16.5" customHeight="1" thickBot="1">
      <c r="A23" s="23"/>
      <c r="B23" s="24"/>
      <c r="C23" s="25"/>
      <c r="D23" s="26"/>
      <c r="E23" s="26"/>
      <c r="F23" s="26"/>
      <c r="G23" s="26"/>
      <c r="H23" s="26" t="s">
        <v>11</v>
      </c>
      <c r="I23" s="26" t="s">
        <v>11</v>
      </c>
      <c r="J23" s="28" t="s">
        <v>11</v>
      </c>
    </row>
    <row r="24" spans="1:10" ht="16.5" customHeight="1" thickBot="1">
      <c r="A24" s="18" t="s">
        <v>48</v>
      </c>
      <c r="B24" s="19"/>
      <c r="C24" s="20">
        <f aca="true" t="shared" si="2" ref="C24:H24">SUM(C12:C23)</f>
        <v>29595</v>
      </c>
      <c r="D24" s="20">
        <f t="shared" si="2"/>
        <v>1692348</v>
      </c>
      <c r="E24" s="20">
        <f t="shared" si="2"/>
        <v>360886</v>
      </c>
      <c r="F24" s="20">
        <f t="shared" si="2"/>
        <v>261243</v>
      </c>
      <c r="G24" s="20">
        <f t="shared" si="2"/>
        <v>66465</v>
      </c>
      <c r="H24" s="20">
        <f t="shared" si="2"/>
        <v>2266</v>
      </c>
      <c r="I24" s="20">
        <f t="shared" si="0"/>
        <v>2383208</v>
      </c>
      <c r="J24" s="22">
        <f t="shared" si="1"/>
        <v>2412803</v>
      </c>
    </row>
    <row r="25" spans="1:10" ht="16.5" customHeight="1">
      <c r="A25" s="23"/>
      <c r="B25" s="24"/>
      <c r="C25" s="25"/>
      <c r="D25" s="26"/>
      <c r="E25" s="26"/>
      <c r="F25" s="26"/>
      <c r="G25" s="26"/>
      <c r="H25" s="26" t="s">
        <v>11</v>
      </c>
      <c r="I25" s="26" t="s">
        <v>11</v>
      </c>
      <c r="J25" s="28" t="s">
        <v>11</v>
      </c>
    </row>
    <row r="26" spans="1:10" ht="16.5" customHeight="1">
      <c r="A26" s="23" t="s">
        <v>32</v>
      </c>
      <c r="B26" s="24">
        <v>311</v>
      </c>
      <c r="C26" s="25">
        <v>10000</v>
      </c>
      <c r="D26" s="26">
        <v>14207</v>
      </c>
      <c r="E26" s="26">
        <v>104109</v>
      </c>
      <c r="F26" s="26">
        <v>64590</v>
      </c>
      <c r="G26" s="26">
        <v>0</v>
      </c>
      <c r="H26" s="26">
        <v>0</v>
      </c>
      <c r="I26" s="26">
        <f t="shared" si="0"/>
        <v>182906</v>
      </c>
      <c r="J26" s="28">
        <f t="shared" si="1"/>
        <v>192906</v>
      </c>
    </row>
    <row r="27" spans="1:10" ht="16.5" customHeight="1">
      <c r="A27" s="23" t="s">
        <v>33</v>
      </c>
      <c r="B27" s="24">
        <v>321</v>
      </c>
      <c r="C27" s="25">
        <v>8605</v>
      </c>
      <c r="D27" s="26">
        <v>0</v>
      </c>
      <c r="E27" s="26">
        <v>15462</v>
      </c>
      <c r="F27" s="26">
        <v>1403</v>
      </c>
      <c r="G27" s="26">
        <v>0</v>
      </c>
      <c r="H27" s="26">
        <v>0</v>
      </c>
      <c r="I27" s="26">
        <f t="shared" si="0"/>
        <v>16865</v>
      </c>
      <c r="J27" s="28">
        <f t="shared" si="1"/>
        <v>25470</v>
      </c>
    </row>
    <row r="28" spans="1:10" ht="16.5" customHeight="1">
      <c r="A28" s="23" t="s">
        <v>34</v>
      </c>
      <c r="B28" s="24">
        <v>341</v>
      </c>
      <c r="C28" s="25">
        <v>317</v>
      </c>
      <c r="D28" s="26">
        <v>89837</v>
      </c>
      <c r="E28" s="26">
        <v>2949</v>
      </c>
      <c r="F28" s="26">
        <v>1538</v>
      </c>
      <c r="G28" s="26">
        <v>22476</v>
      </c>
      <c r="H28" s="26">
        <v>0</v>
      </c>
      <c r="I28" s="26">
        <f t="shared" si="0"/>
        <v>116800</v>
      </c>
      <c r="J28" s="28">
        <f t="shared" si="1"/>
        <v>117117</v>
      </c>
    </row>
    <row r="29" spans="1:10" ht="16.5" customHeight="1">
      <c r="A29" s="23" t="s">
        <v>35</v>
      </c>
      <c r="B29" s="24">
        <v>342</v>
      </c>
      <c r="C29" s="25">
        <v>0</v>
      </c>
      <c r="D29" s="26">
        <v>4142</v>
      </c>
      <c r="E29" s="26">
        <v>0</v>
      </c>
      <c r="F29" s="26">
        <v>0</v>
      </c>
      <c r="G29" s="26">
        <v>4335</v>
      </c>
      <c r="H29" s="26">
        <v>6</v>
      </c>
      <c r="I29" s="26">
        <f t="shared" si="0"/>
        <v>8483</v>
      </c>
      <c r="J29" s="28">
        <f t="shared" si="1"/>
        <v>8483</v>
      </c>
    </row>
    <row r="30" spans="1:10" ht="16.5" customHeight="1">
      <c r="A30" s="23" t="s">
        <v>25</v>
      </c>
      <c r="B30" s="24">
        <v>343</v>
      </c>
      <c r="C30" s="25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f t="shared" si="0"/>
        <v>0</v>
      </c>
      <c r="J30" s="28">
        <f t="shared" si="1"/>
        <v>0</v>
      </c>
    </row>
    <row r="31" spans="1:10" ht="16.5" customHeight="1">
      <c r="A31" s="23" t="s">
        <v>36</v>
      </c>
      <c r="B31" s="24">
        <v>351</v>
      </c>
      <c r="C31" s="25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f t="shared" si="0"/>
        <v>0</v>
      </c>
      <c r="J31" s="28">
        <f t="shared" si="1"/>
        <v>0</v>
      </c>
    </row>
    <row r="32" spans="1:10" ht="16.5" customHeight="1">
      <c r="A32" s="23" t="s">
        <v>27</v>
      </c>
      <c r="B32" s="24">
        <v>361</v>
      </c>
      <c r="C32" s="25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f t="shared" si="0"/>
        <v>0</v>
      </c>
      <c r="J32" s="28">
        <f t="shared" si="1"/>
        <v>0</v>
      </c>
    </row>
    <row r="33" spans="1:10" ht="16.5" customHeight="1">
      <c r="A33" s="23" t="s">
        <v>28</v>
      </c>
      <c r="B33" s="24">
        <v>371</v>
      </c>
      <c r="C33" s="25">
        <v>1253</v>
      </c>
      <c r="D33" s="26">
        <v>213448</v>
      </c>
      <c r="E33" s="26">
        <v>21597</v>
      </c>
      <c r="F33" s="26">
        <v>20977</v>
      </c>
      <c r="G33" s="26">
        <v>17629</v>
      </c>
      <c r="H33" s="26">
        <v>0</v>
      </c>
      <c r="I33" s="26">
        <f t="shared" si="0"/>
        <v>273651</v>
      </c>
      <c r="J33" s="28">
        <f t="shared" si="1"/>
        <v>274904</v>
      </c>
    </row>
    <row r="34" spans="1:10" s="15" customFormat="1" ht="16.5" customHeight="1">
      <c r="A34" s="23" t="s">
        <v>37</v>
      </c>
      <c r="B34" s="24">
        <v>372</v>
      </c>
      <c r="C34" s="25">
        <v>0</v>
      </c>
      <c r="D34" s="26">
        <v>0</v>
      </c>
      <c r="E34" s="26">
        <v>2630</v>
      </c>
      <c r="F34" s="26">
        <v>632</v>
      </c>
      <c r="G34" s="26">
        <v>0</v>
      </c>
      <c r="H34" s="26">
        <v>0</v>
      </c>
      <c r="I34" s="26">
        <f t="shared" si="0"/>
        <v>3262</v>
      </c>
      <c r="J34" s="28">
        <f t="shared" si="1"/>
        <v>3262</v>
      </c>
    </row>
    <row r="35" spans="1:10" ht="16.5" customHeight="1">
      <c r="A35" s="23" t="s">
        <v>38</v>
      </c>
      <c r="B35" s="24">
        <v>381</v>
      </c>
      <c r="C35" s="25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f t="shared" si="0"/>
        <v>0</v>
      </c>
      <c r="J35" s="28">
        <f t="shared" si="1"/>
        <v>0</v>
      </c>
    </row>
    <row r="36" spans="1:10" s="15" customFormat="1" ht="16.5" customHeight="1">
      <c r="A36" s="23" t="s">
        <v>39</v>
      </c>
      <c r="B36" s="24">
        <v>391</v>
      </c>
      <c r="C36" s="25">
        <v>3381</v>
      </c>
      <c r="D36" s="26">
        <v>537</v>
      </c>
      <c r="E36" s="26">
        <v>5099</v>
      </c>
      <c r="F36" s="26">
        <v>3998</v>
      </c>
      <c r="G36" s="26">
        <v>1</v>
      </c>
      <c r="H36" s="26">
        <v>0</v>
      </c>
      <c r="I36" s="26">
        <f t="shared" si="0"/>
        <v>9635</v>
      </c>
      <c r="J36" s="28">
        <f t="shared" si="1"/>
        <v>13016</v>
      </c>
    </row>
    <row r="37" spans="1:10" ht="16.5" customHeight="1" thickBot="1">
      <c r="A37" s="23"/>
      <c r="B37" s="24"/>
      <c r="C37" s="25"/>
      <c r="D37" s="26"/>
      <c r="E37" s="26">
        <v>0</v>
      </c>
      <c r="F37" s="26"/>
      <c r="G37" s="26"/>
      <c r="H37" s="26" t="s">
        <v>11</v>
      </c>
      <c r="I37" s="26" t="s">
        <v>11</v>
      </c>
      <c r="J37" s="28" t="s">
        <v>11</v>
      </c>
    </row>
    <row r="38" spans="1:10" ht="13.5" thickBot="1">
      <c r="A38" s="18" t="s">
        <v>40</v>
      </c>
      <c r="B38" s="19"/>
      <c r="C38" s="20">
        <f aca="true" t="shared" si="3" ref="C38:H38">SUM(C26:C37)</f>
        <v>23556</v>
      </c>
      <c r="D38" s="20">
        <f t="shared" si="3"/>
        <v>322171</v>
      </c>
      <c r="E38" s="20">
        <f t="shared" si="3"/>
        <v>151846</v>
      </c>
      <c r="F38" s="20">
        <f t="shared" si="3"/>
        <v>93138</v>
      </c>
      <c r="G38" s="20">
        <f t="shared" si="3"/>
        <v>44441</v>
      </c>
      <c r="H38" s="20">
        <f t="shared" si="3"/>
        <v>6</v>
      </c>
      <c r="I38" s="20">
        <f t="shared" si="0"/>
        <v>611602</v>
      </c>
      <c r="J38" s="22">
        <f t="shared" si="1"/>
        <v>635158</v>
      </c>
    </row>
    <row r="39" spans="1:10" ht="13.5" thickBot="1">
      <c r="A39" s="23"/>
      <c r="B39" s="24"/>
      <c r="C39" s="25"/>
      <c r="D39" s="26"/>
      <c r="E39" s="26"/>
      <c r="F39" s="26"/>
      <c r="G39" s="26"/>
      <c r="H39" s="26" t="s">
        <v>11</v>
      </c>
      <c r="I39" s="26" t="s">
        <v>11</v>
      </c>
      <c r="J39" s="28" t="s">
        <v>11</v>
      </c>
    </row>
    <row r="40" spans="1:10" ht="13.5" thickBot="1">
      <c r="A40" s="18" t="s">
        <v>58</v>
      </c>
      <c r="B40" s="19"/>
      <c r="C40" s="20">
        <f aca="true" t="shared" si="4" ref="C40:I40">C10+C24-C38</f>
        <v>174245</v>
      </c>
      <c r="D40" s="20">
        <f t="shared" si="4"/>
        <v>12138631</v>
      </c>
      <c r="E40" s="20">
        <f t="shared" si="4"/>
        <v>3208685</v>
      </c>
      <c r="F40" s="20">
        <f t="shared" si="4"/>
        <v>2085527</v>
      </c>
      <c r="G40" s="20">
        <f t="shared" si="4"/>
        <v>2495786</v>
      </c>
      <c r="H40" s="20">
        <f t="shared" si="4"/>
        <v>12449</v>
      </c>
      <c r="I40" s="20">
        <f t="shared" si="4"/>
        <v>19941078</v>
      </c>
      <c r="J40" s="22">
        <f t="shared" si="1"/>
        <v>20115323</v>
      </c>
    </row>
    <row r="41" spans="1:10" ht="13.5" thickBot="1">
      <c r="A41" s="29"/>
      <c r="B41" s="30"/>
      <c r="C41" s="31"/>
      <c r="D41" s="32"/>
      <c r="E41" s="32"/>
      <c r="F41" s="32"/>
      <c r="G41" s="32"/>
      <c r="H41" s="32"/>
      <c r="I41" s="32" t="s">
        <v>11</v>
      </c>
      <c r="J41" s="34"/>
    </row>
    <row r="42" spans="3:10" ht="12.75">
      <c r="C42" s="35"/>
      <c r="D42" s="35"/>
      <c r="E42" s="35"/>
      <c r="F42" s="35"/>
      <c r="H42" s="35"/>
      <c r="I42" s="35"/>
      <c r="J42" s="35"/>
    </row>
    <row r="43" ht="13.5" thickBot="1"/>
    <row r="44" spans="1:10" ht="16.5" customHeight="1" thickBot="1">
      <c r="A44" s="18" t="s">
        <v>19</v>
      </c>
      <c r="B44" s="19">
        <v>111</v>
      </c>
      <c r="C44" s="20">
        <v>168206</v>
      </c>
      <c r="D44" s="20">
        <v>10768454</v>
      </c>
      <c r="E44" s="20">
        <v>2999645</v>
      </c>
      <c r="F44" s="20">
        <v>1917422</v>
      </c>
      <c r="G44" s="20">
        <v>2473762</v>
      </c>
      <c r="H44" s="20">
        <v>10189</v>
      </c>
      <c r="I44" s="20">
        <f>SUM(D44:H44)</f>
        <v>18169472</v>
      </c>
      <c r="J44" s="22">
        <f>I44+C44</f>
        <v>18337678</v>
      </c>
    </row>
    <row r="45" spans="1:10" ht="12.75">
      <c r="A45" t="s">
        <v>59</v>
      </c>
      <c r="C45" s="3">
        <v>168206</v>
      </c>
      <c r="D45" s="3">
        <v>10768454</v>
      </c>
      <c r="E45" s="3">
        <v>2999645</v>
      </c>
      <c r="F45" s="3">
        <v>1917422</v>
      </c>
      <c r="G45" s="3">
        <v>2473762</v>
      </c>
      <c r="H45" s="3">
        <v>10189</v>
      </c>
      <c r="I45" s="3">
        <v>18169472</v>
      </c>
      <c r="J45" s="3">
        <v>18337678</v>
      </c>
    </row>
    <row r="46" spans="1:10" ht="12.75">
      <c r="A46" t="s">
        <v>56</v>
      </c>
      <c r="C46" s="3">
        <f>C45-C44</f>
        <v>0</v>
      </c>
      <c r="D46" s="3">
        <f aca="true" t="shared" si="5" ref="D46:J46">D45-D44</f>
        <v>0</v>
      </c>
      <c r="E46" s="3">
        <f t="shared" si="5"/>
        <v>0</v>
      </c>
      <c r="F46" s="3">
        <f t="shared" si="5"/>
        <v>0</v>
      </c>
      <c r="G46" s="3">
        <f t="shared" si="5"/>
        <v>0</v>
      </c>
      <c r="H46" s="3">
        <f t="shared" si="5"/>
        <v>0</v>
      </c>
      <c r="I46" s="3">
        <f t="shared" si="5"/>
        <v>0</v>
      </c>
      <c r="J46" s="3">
        <f t="shared" si="5"/>
        <v>0</v>
      </c>
    </row>
  </sheetData>
  <mergeCells count="2">
    <mergeCell ref="A1:J1"/>
    <mergeCell ref="A3:J3"/>
  </mergeCells>
  <printOptions/>
  <pageMargins left="0.75" right="0.75" top="1" bottom="1" header="0.4921259845" footer="0.4921259845"/>
  <pageSetup horizontalDpi="1200" verticalDpi="12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6"/>
  <sheetViews>
    <sheetView zoomScale="75" zoomScaleNormal="75" workbookViewId="0" topLeftCell="D1">
      <selection activeCell="H2" sqref="H2"/>
    </sheetView>
  </sheetViews>
  <sheetFormatPr defaultColWidth="9.140625" defaultRowHeight="12.75"/>
  <cols>
    <col min="1" max="1" width="52.140625" style="0" customWidth="1"/>
    <col min="2" max="2" width="4.8515625" style="1" customWidth="1"/>
    <col min="3" max="10" width="18.7109375" style="3" customWidth="1"/>
  </cols>
  <sheetData>
    <row r="1" spans="1:10" ht="16.5" customHeight="1">
      <c r="A1" s="117" t="s">
        <v>57</v>
      </c>
      <c r="B1" s="118"/>
      <c r="C1" s="118"/>
      <c r="D1" s="118"/>
      <c r="E1" s="118"/>
      <c r="F1" s="118"/>
      <c r="G1" s="118"/>
      <c r="H1" s="118"/>
      <c r="I1" s="118"/>
      <c r="J1" s="118"/>
    </row>
    <row r="2" ht="16.5" customHeight="1"/>
    <row r="3" spans="1:10" ht="16.5" customHeight="1">
      <c r="A3" s="119" t="s">
        <v>51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0" ht="16.5" customHeight="1" thickBot="1">
      <c r="A4" s="4"/>
      <c r="B4" s="4"/>
      <c r="C4" s="4"/>
      <c r="D4" s="4"/>
      <c r="E4" s="4"/>
      <c r="F4" s="4"/>
      <c r="G4" s="4"/>
      <c r="H4" s="4"/>
      <c r="I4" s="4"/>
      <c r="J4" s="116" t="s">
        <v>1</v>
      </c>
    </row>
    <row r="5" spans="1:10" ht="16.5" customHeight="1">
      <c r="A5" s="36"/>
      <c r="B5" s="6"/>
      <c r="C5" s="37" t="s">
        <v>2</v>
      </c>
      <c r="D5" s="37" t="s">
        <v>3</v>
      </c>
      <c r="E5" s="37" t="s">
        <v>4</v>
      </c>
      <c r="F5" s="37" t="s">
        <v>5</v>
      </c>
      <c r="G5" s="37" t="s">
        <v>6</v>
      </c>
      <c r="H5" s="37" t="s">
        <v>7</v>
      </c>
      <c r="I5" s="37" t="s">
        <v>52</v>
      </c>
      <c r="J5" s="38" t="s">
        <v>43</v>
      </c>
    </row>
    <row r="6" spans="1:10" s="15" customFormat="1" ht="16.5" customHeight="1">
      <c r="A6" s="39"/>
      <c r="B6" s="11"/>
      <c r="C6" s="40" t="s">
        <v>10</v>
      </c>
      <c r="D6" s="40" t="s">
        <v>11</v>
      </c>
      <c r="E6" s="40" t="s">
        <v>12</v>
      </c>
      <c r="F6" s="40" t="s">
        <v>13</v>
      </c>
      <c r="G6" s="40"/>
      <c r="H6" s="40" t="s">
        <v>44</v>
      </c>
      <c r="I6" s="40" t="s">
        <v>10</v>
      </c>
      <c r="J6" s="41" t="s">
        <v>15</v>
      </c>
    </row>
    <row r="7" spans="1:10" ht="16.5" customHeight="1">
      <c r="A7" s="39"/>
      <c r="C7" s="40" t="s">
        <v>15</v>
      </c>
      <c r="D7" s="40" t="s">
        <v>11</v>
      </c>
      <c r="E7" s="40"/>
      <c r="F7" s="40" t="s">
        <v>10</v>
      </c>
      <c r="G7" s="40"/>
      <c r="H7" s="40" t="s">
        <v>45</v>
      </c>
      <c r="I7" s="40" t="s">
        <v>15</v>
      </c>
      <c r="J7" s="41"/>
    </row>
    <row r="8" spans="1:10" ht="16.5" customHeight="1">
      <c r="A8" s="39"/>
      <c r="B8" s="40"/>
      <c r="C8" s="40" t="s">
        <v>11</v>
      </c>
      <c r="D8" s="40"/>
      <c r="E8" s="40"/>
      <c r="F8" s="40" t="s">
        <v>15</v>
      </c>
      <c r="G8" s="40"/>
      <c r="H8" s="40" t="s">
        <v>11</v>
      </c>
      <c r="I8" s="40" t="s">
        <v>17</v>
      </c>
      <c r="J8" s="41" t="s">
        <v>17</v>
      </c>
    </row>
    <row r="9" spans="1:10" ht="16.5" customHeight="1" thickBot="1">
      <c r="A9" s="39"/>
      <c r="B9" s="42" t="s">
        <v>18</v>
      </c>
      <c r="C9" s="40"/>
      <c r="D9" s="40"/>
      <c r="E9" s="40"/>
      <c r="F9" s="40"/>
      <c r="G9" s="40"/>
      <c r="H9" s="40"/>
      <c r="I9" s="40"/>
      <c r="J9" s="41"/>
    </row>
    <row r="10" spans="1:10" ht="16.5" customHeight="1" thickBot="1">
      <c r="A10" s="18" t="s">
        <v>19</v>
      </c>
      <c r="B10" s="19">
        <v>111</v>
      </c>
      <c r="C10" s="20">
        <v>37760</v>
      </c>
      <c r="D10" s="20">
        <v>2068860</v>
      </c>
      <c r="E10" s="20">
        <v>989412</v>
      </c>
      <c r="F10" s="20">
        <v>1428391</v>
      </c>
      <c r="G10" s="20">
        <v>312418</v>
      </c>
      <c r="H10" s="20">
        <v>3175</v>
      </c>
      <c r="I10" s="20">
        <f>SUM(D10:H10)</f>
        <v>4802256</v>
      </c>
      <c r="J10" s="22">
        <v>4840016</v>
      </c>
    </row>
    <row r="11" spans="1:10" ht="16.5" customHeight="1">
      <c r="A11" s="23"/>
      <c r="B11" s="24"/>
      <c r="C11" s="25" t="s">
        <v>11</v>
      </c>
      <c r="D11" s="26"/>
      <c r="E11" s="26"/>
      <c r="F11" s="26"/>
      <c r="G11" s="26"/>
      <c r="H11" s="26" t="s">
        <v>11</v>
      </c>
      <c r="I11" s="26" t="s">
        <v>11</v>
      </c>
      <c r="J11" s="28" t="s">
        <v>11</v>
      </c>
    </row>
    <row r="12" spans="1:10" ht="16.5" customHeight="1">
      <c r="A12" s="23" t="s">
        <v>20</v>
      </c>
      <c r="B12" s="24">
        <v>121</v>
      </c>
      <c r="C12" s="25">
        <v>0</v>
      </c>
      <c r="D12" s="26">
        <v>2463</v>
      </c>
      <c r="E12" s="26">
        <v>0</v>
      </c>
      <c r="F12" s="26">
        <v>0</v>
      </c>
      <c r="G12" s="26">
        <v>0</v>
      </c>
      <c r="H12" s="26">
        <v>0</v>
      </c>
      <c r="I12" s="26">
        <f>SUM(D12:H12)</f>
        <v>2463</v>
      </c>
      <c r="J12" s="28">
        <f aca="true" t="shared" si="0" ref="J12:J40">I12+C12</f>
        <v>2463</v>
      </c>
    </row>
    <row r="13" spans="1:10" ht="16.5" customHeight="1">
      <c r="A13" s="23" t="s">
        <v>21</v>
      </c>
      <c r="B13" s="24">
        <v>122</v>
      </c>
      <c r="C13" s="25">
        <v>5288</v>
      </c>
      <c r="D13" s="26">
        <v>5237</v>
      </c>
      <c r="E13" s="26">
        <v>61889</v>
      </c>
      <c r="F13" s="26">
        <v>134145</v>
      </c>
      <c r="G13" s="26">
        <v>0</v>
      </c>
      <c r="H13" s="26">
        <v>0</v>
      </c>
      <c r="I13" s="26">
        <f aca="true" t="shared" si="1" ref="I13:I22">SUM(D13:H13)</f>
        <v>201271</v>
      </c>
      <c r="J13" s="28">
        <f t="shared" si="0"/>
        <v>206559</v>
      </c>
    </row>
    <row r="14" spans="1:10" ht="16.5" customHeight="1">
      <c r="A14" s="23" t="s">
        <v>22</v>
      </c>
      <c r="B14" s="24">
        <v>131</v>
      </c>
      <c r="C14" s="25">
        <v>235</v>
      </c>
      <c r="D14" s="26">
        <v>29035</v>
      </c>
      <c r="E14" s="26">
        <v>303</v>
      </c>
      <c r="F14" s="26">
        <v>0</v>
      </c>
      <c r="G14" s="26">
        <v>0</v>
      </c>
      <c r="H14" s="26">
        <v>0</v>
      </c>
      <c r="I14" s="26">
        <f t="shared" si="1"/>
        <v>29338</v>
      </c>
      <c r="J14" s="28">
        <f t="shared" si="0"/>
        <v>29573</v>
      </c>
    </row>
    <row r="15" spans="1:10" ht="16.5" customHeight="1">
      <c r="A15" s="23" t="s">
        <v>23</v>
      </c>
      <c r="B15" s="24">
        <v>141</v>
      </c>
      <c r="C15" s="25">
        <v>830</v>
      </c>
      <c r="D15" s="26">
        <v>46580</v>
      </c>
      <c r="E15" s="26">
        <v>40284</v>
      </c>
      <c r="F15" s="26">
        <v>32999</v>
      </c>
      <c r="G15" s="26">
        <v>52256</v>
      </c>
      <c r="H15" s="26">
        <v>0</v>
      </c>
      <c r="I15" s="26">
        <f t="shared" si="1"/>
        <v>172119</v>
      </c>
      <c r="J15" s="28">
        <f t="shared" si="0"/>
        <v>172949</v>
      </c>
    </row>
    <row r="16" spans="1:10" ht="16.5" customHeight="1">
      <c r="A16" s="23" t="s">
        <v>24</v>
      </c>
      <c r="B16" s="24">
        <v>142</v>
      </c>
      <c r="C16" s="25">
        <v>0</v>
      </c>
      <c r="D16" s="26">
        <v>0</v>
      </c>
      <c r="E16" s="26">
        <v>46</v>
      </c>
      <c r="F16" s="26">
        <v>255</v>
      </c>
      <c r="G16" s="26">
        <v>0</v>
      </c>
      <c r="H16" s="26">
        <v>0</v>
      </c>
      <c r="I16" s="26">
        <f t="shared" si="1"/>
        <v>301</v>
      </c>
      <c r="J16" s="28">
        <f t="shared" si="0"/>
        <v>301</v>
      </c>
    </row>
    <row r="17" spans="1:10" ht="16.5" customHeight="1">
      <c r="A17" s="23" t="s">
        <v>25</v>
      </c>
      <c r="B17" s="24">
        <v>143</v>
      </c>
      <c r="C17" s="25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f t="shared" si="1"/>
        <v>0</v>
      </c>
      <c r="J17" s="28">
        <f t="shared" si="0"/>
        <v>0</v>
      </c>
    </row>
    <row r="18" spans="1:10" ht="16.5" customHeight="1">
      <c r="A18" s="23" t="s">
        <v>26</v>
      </c>
      <c r="B18" s="24">
        <v>151</v>
      </c>
      <c r="C18" s="25">
        <v>49</v>
      </c>
      <c r="D18" s="26">
        <v>0</v>
      </c>
      <c r="E18" s="26">
        <v>518</v>
      </c>
      <c r="F18" s="26">
        <v>3867</v>
      </c>
      <c r="G18" s="26">
        <v>0</v>
      </c>
      <c r="H18" s="26">
        <v>40</v>
      </c>
      <c r="I18" s="26">
        <f t="shared" si="1"/>
        <v>4425</v>
      </c>
      <c r="J18" s="28">
        <f t="shared" si="0"/>
        <v>4474</v>
      </c>
    </row>
    <row r="19" spans="1:10" ht="16.5" customHeight="1">
      <c r="A19" s="23" t="s">
        <v>27</v>
      </c>
      <c r="B19" s="24">
        <v>161</v>
      </c>
      <c r="C19" s="25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f t="shared" si="1"/>
        <v>0</v>
      </c>
      <c r="J19" s="28">
        <f t="shared" si="0"/>
        <v>0</v>
      </c>
    </row>
    <row r="20" spans="1:10" s="15" customFormat="1" ht="16.5" customHeight="1">
      <c r="A20" s="23" t="s">
        <v>28</v>
      </c>
      <c r="B20" s="24">
        <v>171</v>
      </c>
      <c r="C20" s="25">
        <v>198</v>
      </c>
      <c r="D20" s="26">
        <v>3294</v>
      </c>
      <c r="E20" s="26">
        <v>14245</v>
      </c>
      <c r="F20" s="26">
        <v>8889</v>
      </c>
      <c r="G20" s="26">
        <v>0</v>
      </c>
      <c r="H20" s="26">
        <v>5</v>
      </c>
      <c r="I20" s="26">
        <f t="shared" si="1"/>
        <v>26433</v>
      </c>
      <c r="J20" s="28">
        <f t="shared" si="0"/>
        <v>26631</v>
      </c>
    </row>
    <row r="21" spans="1:10" ht="16.5" customHeight="1">
      <c r="A21" s="23" t="s">
        <v>47</v>
      </c>
      <c r="B21" s="24">
        <v>172</v>
      </c>
      <c r="C21" s="25">
        <v>0</v>
      </c>
      <c r="D21" s="26">
        <v>0</v>
      </c>
      <c r="E21" s="26">
        <v>10</v>
      </c>
      <c r="F21" s="26">
        <v>26</v>
      </c>
      <c r="G21" s="26">
        <v>0</v>
      </c>
      <c r="H21" s="26">
        <v>0</v>
      </c>
      <c r="I21" s="26">
        <f t="shared" si="1"/>
        <v>36</v>
      </c>
      <c r="J21" s="28">
        <f t="shared" si="0"/>
        <v>36</v>
      </c>
    </row>
    <row r="22" spans="1:10" ht="16.5" customHeight="1">
      <c r="A22" s="23" t="s">
        <v>30</v>
      </c>
      <c r="B22" s="24">
        <v>191</v>
      </c>
      <c r="C22" s="25">
        <v>309</v>
      </c>
      <c r="D22" s="26">
        <v>0</v>
      </c>
      <c r="E22" s="26">
        <v>8321</v>
      </c>
      <c r="F22" s="26">
        <v>3336</v>
      </c>
      <c r="G22" s="26">
        <v>0</v>
      </c>
      <c r="H22" s="26">
        <v>0</v>
      </c>
      <c r="I22" s="26">
        <f t="shared" si="1"/>
        <v>11657</v>
      </c>
      <c r="J22" s="28">
        <f t="shared" si="0"/>
        <v>11966</v>
      </c>
    </row>
    <row r="23" spans="1:10" ht="16.5" customHeight="1" thickBot="1">
      <c r="A23" s="23"/>
      <c r="B23" s="24"/>
      <c r="C23" s="25"/>
      <c r="D23" s="26"/>
      <c r="E23" s="26"/>
      <c r="F23" s="26"/>
      <c r="G23" s="26"/>
      <c r="H23" s="26" t="s">
        <v>11</v>
      </c>
      <c r="I23" s="26" t="s">
        <v>11</v>
      </c>
      <c r="J23" s="28" t="s">
        <v>11</v>
      </c>
    </row>
    <row r="24" spans="1:10" ht="16.5" customHeight="1" thickBot="1">
      <c r="A24" s="18" t="s">
        <v>48</v>
      </c>
      <c r="B24" s="19"/>
      <c r="C24" s="20">
        <f aca="true" t="shared" si="2" ref="C24:H24">SUM(C12:C23)</f>
        <v>6909</v>
      </c>
      <c r="D24" s="20">
        <f t="shared" si="2"/>
        <v>86609</v>
      </c>
      <c r="E24" s="20">
        <f t="shared" si="2"/>
        <v>125616</v>
      </c>
      <c r="F24" s="20">
        <f t="shared" si="2"/>
        <v>183517</v>
      </c>
      <c r="G24" s="20">
        <f t="shared" si="2"/>
        <v>52256</v>
      </c>
      <c r="H24" s="20">
        <f t="shared" si="2"/>
        <v>45</v>
      </c>
      <c r="I24" s="20">
        <f>SUM(I12:I22)</f>
        <v>448043</v>
      </c>
      <c r="J24" s="22">
        <f t="shared" si="0"/>
        <v>454952</v>
      </c>
    </row>
    <row r="25" spans="1:10" ht="16.5" customHeight="1">
      <c r="A25" s="23"/>
      <c r="B25" s="24"/>
      <c r="C25" s="25"/>
      <c r="D25" s="26"/>
      <c r="E25" s="26"/>
      <c r="F25" s="26"/>
      <c r="G25" s="26"/>
      <c r="H25" s="26" t="s">
        <v>11</v>
      </c>
      <c r="I25" s="26" t="s">
        <v>11</v>
      </c>
      <c r="J25" s="28" t="s">
        <v>11</v>
      </c>
    </row>
    <row r="26" spans="1:10" ht="16.5" customHeight="1">
      <c r="A26" s="23" t="s">
        <v>32</v>
      </c>
      <c r="B26" s="24">
        <v>311</v>
      </c>
      <c r="C26" s="25">
        <v>998</v>
      </c>
      <c r="D26" s="26">
        <v>45</v>
      </c>
      <c r="E26" s="26">
        <v>46255</v>
      </c>
      <c r="F26" s="26">
        <v>36633</v>
      </c>
      <c r="G26" s="26">
        <v>0</v>
      </c>
      <c r="H26" s="26">
        <v>0</v>
      </c>
      <c r="I26" s="26">
        <f>SUM(D26:H26)</f>
        <v>82933</v>
      </c>
      <c r="J26" s="28">
        <f t="shared" si="0"/>
        <v>83931</v>
      </c>
    </row>
    <row r="27" spans="1:10" ht="16.5" customHeight="1">
      <c r="A27" s="23" t="s">
        <v>33</v>
      </c>
      <c r="B27" s="24">
        <v>321</v>
      </c>
      <c r="C27" s="25">
        <v>0</v>
      </c>
      <c r="D27" s="26">
        <v>104</v>
      </c>
      <c r="E27" s="26">
        <v>3264</v>
      </c>
      <c r="F27" s="26">
        <v>917</v>
      </c>
      <c r="G27" s="26">
        <v>0</v>
      </c>
      <c r="H27" s="26">
        <v>0</v>
      </c>
      <c r="I27" s="26">
        <f aca="true" t="shared" si="3" ref="I27:I36">SUM(D27:H27)</f>
        <v>4285</v>
      </c>
      <c r="J27" s="28">
        <f t="shared" si="0"/>
        <v>4285</v>
      </c>
    </row>
    <row r="28" spans="1:10" ht="16.5" customHeight="1">
      <c r="A28" s="23" t="s">
        <v>34</v>
      </c>
      <c r="B28" s="24">
        <v>341</v>
      </c>
      <c r="C28" s="25">
        <v>500</v>
      </c>
      <c r="D28" s="26">
        <v>3533</v>
      </c>
      <c r="E28" s="26">
        <v>17553</v>
      </c>
      <c r="F28" s="26">
        <v>7238</v>
      </c>
      <c r="G28" s="26">
        <v>585</v>
      </c>
      <c r="H28" s="26">
        <v>0</v>
      </c>
      <c r="I28" s="26">
        <f t="shared" si="3"/>
        <v>28909</v>
      </c>
      <c r="J28" s="28">
        <f t="shared" si="0"/>
        <v>29409</v>
      </c>
    </row>
    <row r="29" spans="1:10" ht="16.5" customHeight="1">
      <c r="A29" s="23" t="s">
        <v>35</v>
      </c>
      <c r="B29" s="24">
        <v>342</v>
      </c>
      <c r="C29" s="25">
        <v>0</v>
      </c>
      <c r="D29" s="26">
        <v>0</v>
      </c>
      <c r="E29" s="26">
        <v>21</v>
      </c>
      <c r="F29" s="26">
        <v>0</v>
      </c>
      <c r="G29" s="26">
        <v>0</v>
      </c>
      <c r="H29" s="26">
        <v>0</v>
      </c>
      <c r="I29" s="26">
        <f t="shared" si="3"/>
        <v>21</v>
      </c>
      <c r="J29" s="28">
        <f t="shared" si="0"/>
        <v>21</v>
      </c>
    </row>
    <row r="30" spans="1:10" ht="16.5" customHeight="1">
      <c r="A30" s="23" t="s">
        <v>25</v>
      </c>
      <c r="B30" s="24">
        <v>343</v>
      </c>
      <c r="C30" s="25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f t="shared" si="3"/>
        <v>0</v>
      </c>
      <c r="J30" s="28">
        <f t="shared" si="0"/>
        <v>0</v>
      </c>
    </row>
    <row r="31" spans="1:10" ht="16.5" customHeight="1">
      <c r="A31" s="23" t="s">
        <v>36</v>
      </c>
      <c r="B31" s="24">
        <v>351</v>
      </c>
      <c r="C31" s="25">
        <v>0</v>
      </c>
      <c r="D31" s="26">
        <v>0</v>
      </c>
      <c r="E31" s="26">
        <v>59</v>
      </c>
      <c r="F31" s="26">
        <v>14</v>
      </c>
      <c r="G31" s="26">
        <v>0</v>
      </c>
      <c r="H31" s="26">
        <v>0</v>
      </c>
      <c r="I31" s="26">
        <f t="shared" si="3"/>
        <v>73</v>
      </c>
      <c r="J31" s="28">
        <f t="shared" si="0"/>
        <v>73</v>
      </c>
    </row>
    <row r="32" spans="1:10" ht="16.5" customHeight="1">
      <c r="A32" s="23" t="s">
        <v>27</v>
      </c>
      <c r="B32" s="24">
        <v>361</v>
      </c>
      <c r="C32" s="25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f t="shared" si="3"/>
        <v>0</v>
      </c>
      <c r="J32" s="28">
        <f t="shared" si="0"/>
        <v>0</v>
      </c>
    </row>
    <row r="33" spans="1:10" ht="16.5" customHeight="1">
      <c r="A33" s="23" t="s">
        <v>28</v>
      </c>
      <c r="B33" s="24">
        <v>371</v>
      </c>
      <c r="C33" s="25">
        <v>123</v>
      </c>
      <c r="D33" s="26">
        <v>3145</v>
      </c>
      <c r="E33" s="26">
        <v>14375</v>
      </c>
      <c r="F33" s="26">
        <v>9169</v>
      </c>
      <c r="G33" s="26">
        <v>0</v>
      </c>
      <c r="H33" s="26">
        <v>0</v>
      </c>
      <c r="I33" s="26">
        <f t="shared" si="3"/>
        <v>26689</v>
      </c>
      <c r="J33" s="28">
        <f t="shared" si="0"/>
        <v>26812</v>
      </c>
    </row>
    <row r="34" spans="1:10" s="15" customFormat="1" ht="16.5" customHeight="1">
      <c r="A34" s="23" t="s">
        <v>37</v>
      </c>
      <c r="B34" s="24">
        <v>372</v>
      </c>
      <c r="C34" s="25">
        <v>34</v>
      </c>
      <c r="D34" s="26">
        <v>0</v>
      </c>
      <c r="E34" s="26">
        <v>159</v>
      </c>
      <c r="F34" s="26">
        <v>179</v>
      </c>
      <c r="G34" s="26">
        <v>0</v>
      </c>
      <c r="H34" s="26">
        <v>0</v>
      </c>
      <c r="I34" s="26">
        <f t="shared" si="3"/>
        <v>338</v>
      </c>
      <c r="J34" s="28">
        <f t="shared" si="0"/>
        <v>372</v>
      </c>
    </row>
    <row r="35" spans="1:10" ht="16.5" customHeight="1">
      <c r="A35" s="23" t="s">
        <v>38</v>
      </c>
      <c r="B35" s="24">
        <v>381</v>
      </c>
      <c r="C35" s="25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f t="shared" si="3"/>
        <v>0</v>
      </c>
      <c r="J35" s="28">
        <f t="shared" si="0"/>
        <v>0</v>
      </c>
    </row>
    <row r="36" spans="1:10" s="15" customFormat="1" ht="16.5" customHeight="1">
      <c r="A36" s="23" t="s">
        <v>39</v>
      </c>
      <c r="B36" s="24">
        <v>391</v>
      </c>
      <c r="C36" s="25">
        <v>12</v>
      </c>
      <c r="D36" s="26">
        <v>0</v>
      </c>
      <c r="E36" s="26">
        <v>487</v>
      </c>
      <c r="F36" s="26">
        <v>282</v>
      </c>
      <c r="G36" s="26">
        <v>0</v>
      </c>
      <c r="H36" s="26">
        <v>0</v>
      </c>
      <c r="I36" s="26">
        <f t="shared" si="3"/>
        <v>769</v>
      </c>
      <c r="J36" s="28">
        <f t="shared" si="0"/>
        <v>781</v>
      </c>
    </row>
    <row r="37" spans="1:10" ht="16.5" customHeight="1" thickBot="1">
      <c r="A37" s="23"/>
      <c r="B37" s="24"/>
      <c r="C37" s="25"/>
      <c r="D37" s="26"/>
      <c r="E37" s="26"/>
      <c r="F37" s="26"/>
      <c r="G37" s="26"/>
      <c r="H37" s="26" t="s">
        <v>11</v>
      </c>
      <c r="I37" s="26" t="s">
        <v>11</v>
      </c>
      <c r="J37" s="28" t="s">
        <v>11</v>
      </c>
    </row>
    <row r="38" spans="1:10" ht="13.5" thickBot="1">
      <c r="A38" s="18" t="s">
        <v>40</v>
      </c>
      <c r="B38" s="19"/>
      <c r="C38" s="20">
        <f aca="true" t="shared" si="4" ref="C38:H38">SUM(C26:C37)</f>
        <v>1667</v>
      </c>
      <c r="D38" s="20">
        <f t="shared" si="4"/>
        <v>6827</v>
      </c>
      <c r="E38" s="20">
        <f t="shared" si="4"/>
        <v>82173</v>
      </c>
      <c r="F38" s="20">
        <f t="shared" si="4"/>
        <v>54432</v>
      </c>
      <c r="G38" s="20">
        <f t="shared" si="4"/>
        <v>585</v>
      </c>
      <c r="H38" s="20">
        <f t="shared" si="4"/>
        <v>0</v>
      </c>
      <c r="I38" s="20">
        <f>SUM(I26:I36)</f>
        <v>144017</v>
      </c>
      <c r="J38" s="22">
        <f t="shared" si="0"/>
        <v>145684</v>
      </c>
    </row>
    <row r="39" spans="1:10" ht="13.5" thickBot="1">
      <c r="A39" s="23"/>
      <c r="B39" s="24"/>
      <c r="C39" s="25"/>
      <c r="D39" s="26"/>
      <c r="E39" s="26"/>
      <c r="F39" s="26"/>
      <c r="G39" s="26"/>
      <c r="H39" s="26" t="s">
        <v>11</v>
      </c>
      <c r="I39" s="26" t="s">
        <v>11</v>
      </c>
      <c r="J39" s="28" t="s">
        <v>11</v>
      </c>
    </row>
    <row r="40" spans="1:10" ht="13.5" thickBot="1">
      <c r="A40" s="18" t="s">
        <v>58</v>
      </c>
      <c r="B40" s="19"/>
      <c r="C40" s="20">
        <f aca="true" t="shared" si="5" ref="C40:I40">C10+C24-C38</f>
        <v>43002</v>
      </c>
      <c r="D40" s="20">
        <f t="shared" si="5"/>
        <v>2148642</v>
      </c>
      <c r="E40" s="20">
        <f t="shared" si="5"/>
        <v>1032855</v>
      </c>
      <c r="F40" s="20">
        <f t="shared" si="5"/>
        <v>1557476</v>
      </c>
      <c r="G40" s="20">
        <f t="shared" si="5"/>
        <v>364089</v>
      </c>
      <c r="H40" s="20">
        <f t="shared" si="5"/>
        <v>3220</v>
      </c>
      <c r="I40" s="20">
        <f t="shared" si="5"/>
        <v>5106282</v>
      </c>
      <c r="J40" s="22">
        <f t="shared" si="0"/>
        <v>5149284</v>
      </c>
    </row>
    <row r="41" spans="1:10" ht="13.5" thickBot="1">
      <c r="A41" s="29"/>
      <c r="B41" s="30"/>
      <c r="C41" s="31"/>
      <c r="D41" s="32"/>
      <c r="E41" s="32"/>
      <c r="F41" s="32"/>
      <c r="G41" s="32"/>
      <c r="H41" s="32"/>
      <c r="I41" s="32" t="s">
        <v>11</v>
      </c>
      <c r="J41" s="34"/>
    </row>
    <row r="42" spans="3:10" ht="12.75">
      <c r="C42" s="35"/>
      <c r="D42" s="35"/>
      <c r="E42" s="35"/>
      <c r="F42" s="35"/>
      <c r="H42" s="35"/>
      <c r="I42" s="35"/>
      <c r="J42" s="35"/>
    </row>
    <row r="43" ht="13.5" thickBot="1"/>
    <row r="44" spans="1:10" ht="16.5" customHeight="1" thickBot="1">
      <c r="A44" s="18" t="s">
        <v>19</v>
      </c>
      <c r="B44" s="19">
        <v>111</v>
      </c>
      <c r="C44" s="20">
        <v>37760</v>
      </c>
      <c r="D44" s="20">
        <v>2068860</v>
      </c>
      <c r="E44" s="20">
        <v>989412</v>
      </c>
      <c r="F44" s="20">
        <v>1428391</v>
      </c>
      <c r="G44" s="20">
        <v>312418</v>
      </c>
      <c r="H44" s="20">
        <v>3175</v>
      </c>
      <c r="I44" s="20">
        <f>SUM(D44:H44)</f>
        <v>4802256</v>
      </c>
      <c r="J44" s="22">
        <f>I44+C44</f>
        <v>4840016</v>
      </c>
    </row>
    <row r="45" spans="1:10" ht="12.75">
      <c r="A45" t="s">
        <v>59</v>
      </c>
      <c r="C45" s="3">
        <v>37944</v>
      </c>
      <c r="D45" s="3">
        <v>2068860</v>
      </c>
      <c r="E45" s="3">
        <v>1000241</v>
      </c>
      <c r="F45" s="3">
        <v>1433885</v>
      </c>
      <c r="G45" s="3">
        <v>312418</v>
      </c>
      <c r="H45" s="3">
        <v>3178</v>
      </c>
      <c r="I45" s="3">
        <v>4818582</v>
      </c>
      <c r="J45" s="3">
        <v>4856526</v>
      </c>
    </row>
    <row r="46" spans="1:10" ht="12.75">
      <c r="A46" t="s">
        <v>56</v>
      </c>
      <c r="C46" s="3">
        <f>C45-C44</f>
        <v>184</v>
      </c>
      <c r="D46" s="3">
        <f aca="true" t="shared" si="6" ref="D46:J46">D45-D44</f>
        <v>0</v>
      </c>
      <c r="E46" s="3">
        <f t="shared" si="6"/>
        <v>10829</v>
      </c>
      <c r="F46" s="3">
        <f t="shared" si="6"/>
        <v>5494</v>
      </c>
      <c r="G46" s="3">
        <f t="shared" si="6"/>
        <v>0</v>
      </c>
      <c r="H46" s="3">
        <f t="shared" si="6"/>
        <v>3</v>
      </c>
      <c r="I46" s="3">
        <f t="shared" si="6"/>
        <v>16326</v>
      </c>
      <c r="J46" s="3">
        <f t="shared" si="6"/>
        <v>16510</v>
      </c>
    </row>
  </sheetData>
  <mergeCells count="2">
    <mergeCell ref="A1:J1"/>
    <mergeCell ref="A3:J3"/>
  </mergeCells>
  <printOptions/>
  <pageMargins left="0.75" right="0.75" top="1" bottom="1" header="0.4921259845" footer="0.4921259845"/>
  <pageSetup horizontalDpi="1200" verticalDpi="12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zoomScale="75" zoomScaleNormal="75" workbookViewId="0" topLeftCell="C1">
      <selection activeCell="M8" sqref="M8"/>
    </sheetView>
  </sheetViews>
  <sheetFormatPr defaultColWidth="9.140625" defaultRowHeight="12.75"/>
  <cols>
    <col min="1" max="1" width="52.140625" style="0" customWidth="1"/>
    <col min="2" max="2" width="4.8515625" style="1" customWidth="1"/>
    <col min="3" max="10" width="18.7109375" style="3" customWidth="1"/>
  </cols>
  <sheetData>
    <row r="1" spans="1:10" ht="16.5" customHeight="1">
      <c r="A1" s="117" t="s">
        <v>57</v>
      </c>
      <c r="B1" s="118"/>
      <c r="C1" s="118"/>
      <c r="D1" s="118"/>
      <c r="E1" s="118"/>
      <c r="F1" s="118"/>
      <c r="G1" s="118"/>
      <c r="H1" s="118"/>
      <c r="I1" s="118"/>
      <c r="J1" s="118"/>
    </row>
    <row r="2" ht="16.5" customHeight="1"/>
    <row r="3" spans="1:10" ht="16.5" customHeight="1">
      <c r="A3" s="119" t="s">
        <v>53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0" ht="16.5" customHeight="1" thickBot="1">
      <c r="A4" s="4"/>
      <c r="B4" s="4"/>
      <c r="C4" s="4"/>
      <c r="D4" s="4"/>
      <c r="E4" s="4"/>
      <c r="F4" s="4"/>
      <c r="G4" s="4"/>
      <c r="H4" s="4"/>
      <c r="I4" s="4"/>
      <c r="J4" s="116" t="s">
        <v>1</v>
      </c>
    </row>
    <row r="5" spans="1:10" ht="16.5" customHeight="1">
      <c r="A5" s="36"/>
      <c r="B5" s="6"/>
      <c r="C5" s="96" t="s">
        <v>2</v>
      </c>
      <c r="D5" s="97" t="s">
        <v>3</v>
      </c>
      <c r="E5" s="37" t="s">
        <v>4</v>
      </c>
      <c r="F5" s="37" t="s">
        <v>5</v>
      </c>
      <c r="G5" s="37" t="s">
        <v>6</v>
      </c>
      <c r="H5" s="37" t="s">
        <v>7</v>
      </c>
      <c r="I5" s="37" t="s">
        <v>52</v>
      </c>
      <c r="J5" s="38" t="s">
        <v>43</v>
      </c>
    </row>
    <row r="6" spans="1:10" s="15" customFormat="1" ht="16.5" customHeight="1">
      <c r="A6" s="39"/>
      <c r="B6" s="11"/>
      <c r="C6" s="98" t="s">
        <v>10</v>
      </c>
      <c r="D6" s="39" t="s">
        <v>11</v>
      </c>
      <c r="E6" s="40" t="s">
        <v>12</v>
      </c>
      <c r="F6" s="40" t="s">
        <v>13</v>
      </c>
      <c r="G6" s="40"/>
      <c r="H6" s="40" t="s">
        <v>44</v>
      </c>
      <c r="I6" s="40" t="s">
        <v>10</v>
      </c>
      <c r="J6" s="41" t="s">
        <v>15</v>
      </c>
    </row>
    <row r="7" spans="1:10" ht="16.5" customHeight="1">
      <c r="A7" s="39"/>
      <c r="B7" s="99"/>
      <c r="C7" s="98" t="s">
        <v>15</v>
      </c>
      <c r="D7" s="39" t="s">
        <v>11</v>
      </c>
      <c r="E7" s="40"/>
      <c r="F7" s="40" t="s">
        <v>10</v>
      </c>
      <c r="G7" s="40"/>
      <c r="H7" s="40" t="s">
        <v>45</v>
      </c>
      <c r="I7" s="40" t="s">
        <v>15</v>
      </c>
      <c r="J7" s="41"/>
    </row>
    <row r="8" spans="1:10" ht="16.5" customHeight="1">
      <c r="A8" s="39"/>
      <c r="B8" s="40"/>
      <c r="C8" s="98" t="s">
        <v>11</v>
      </c>
      <c r="D8" s="39"/>
      <c r="E8" s="40"/>
      <c r="F8" s="40" t="s">
        <v>15</v>
      </c>
      <c r="G8" s="40"/>
      <c r="H8" s="40" t="s">
        <v>11</v>
      </c>
      <c r="I8" s="40" t="s">
        <v>17</v>
      </c>
      <c r="J8" s="41" t="s">
        <v>17</v>
      </c>
    </row>
    <row r="9" spans="1:10" ht="16.5" customHeight="1" thickBot="1">
      <c r="A9" s="39"/>
      <c r="B9" s="42" t="s">
        <v>18</v>
      </c>
      <c r="C9" s="98"/>
      <c r="D9" s="39"/>
      <c r="E9" s="40"/>
      <c r="F9" s="40"/>
      <c r="G9" s="40"/>
      <c r="H9" s="40"/>
      <c r="I9" s="40"/>
      <c r="J9" s="41"/>
    </row>
    <row r="10" spans="1:10" ht="16.5" customHeight="1" thickBot="1">
      <c r="A10" s="18" t="s">
        <v>19</v>
      </c>
      <c r="B10" s="19">
        <v>111</v>
      </c>
      <c r="C10" s="100">
        <f>'PO HMP 03'!C10+'PO MČ 03'!C10</f>
        <v>205966</v>
      </c>
      <c r="D10" s="100">
        <f>'PO HMP 03'!D10+'PO MČ 03'!D10</f>
        <v>12837314</v>
      </c>
      <c r="E10" s="100">
        <f>'PO HMP 03'!E10+'PO MČ 03'!E10</f>
        <v>3989057</v>
      </c>
      <c r="F10" s="100">
        <f>'PO HMP 03'!F10+'PO MČ 03'!F10</f>
        <v>3345813</v>
      </c>
      <c r="G10" s="100">
        <f>'PO HMP 03'!G10+'PO MČ 03'!G10</f>
        <v>2786180</v>
      </c>
      <c r="H10" s="100">
        <f>'PO HMP 03'!H10+'PO MČ 03'!H10</f>
        <v>13364</v>
      </c>
      <c r="I10" s="100">
        <f>'PO HMP 03'!I10+'PO MČ 03'!I10</f>
        <v>22971728</v>
      </c>
      <c r="J10" s="101">
        <f>I10+C10</f>
        <v>23177694</v>
      </c>
    </row>
    <row r="11" spans="1:10" ht="16.5" customHeight="1">
      <c r="A11" s="23"/>
      <c r="B11" s="24"/>
      <c r="C11" s="102"/>
      <c r="D11" s="103"/>
      <c r="E11" s="26"/>
      <c r="F11" s="26"/>
      <c r="G11" s="26"/>
      <c r="H11" s="26"/>
      <c r="I11" s="104"/>
      <c r="J11" s="105"/>
    </row>
    <row r="12" spans="1:10" ht="16.5" customHeight="1">
      <c r="A12" s="23" t="s">
        <v>20</v>
      </c>
      <c r="B12" s="24">
        <v>121</v>
      </c>
      <c r="C12" s="102">
        <f>'PO HMP 03'!C12+'PO MČ 03'!C12</f>
        <v>744</v>
      </c>
      <c r="D12" s="102">
        <f>'PO HMP 03'!D12+'PO MČ 03'!D12</f>
        <v>192427</v>
      </c>
      <c r="E12" s="102">
        <f>'PO HMP 03'!E12+'PO MČ 03'!E12</f>
        <v>5147</v>
      </c>
      <c r="F12" s="102">
        <f>'PO HMP 03'!F12+'PO MČ 03'!F12</f>
        <v>343</v>
      </c>
      <c r="G12" s="102">
        <f>'PO HMP 03'!G12+'PO MČ 03'!G12</f>
        <v>0</v>
      </c>
      <c r="H12" s="102">
        <f>'PO HMP 03'!H12+'PO MČ 03'!H12</f>
        <v>0</v>
      </c>
      <c r="I12" s="102">
        <f>'PO HMP 03'!I12+'PO MČ 03'!I12</f>
        <v>197917</v>
      </c>
      <c r="J12" s="105">
        <f>I12+C12</f>
        <v>198661</v>
      </c>
    </row>
    <row r="13" spans="1:10" ht="16.5" customHeight="1">
      <c r="A13" s="23" t="s">
        <v>21</v>
      </c>
      <c r="B13" s="24">
        <v>122</v>
      </c>
      <c r="C13" s="102">
        <f>'PO HMP 03'!C13+'PO MČ 03'!C13</f>
        <v>30980</v>
      </c>
      <c r="D13" s="102">
        <f>'PO HMP 03'!D13+'PO MČ 03'!D13</f>
        <v>234614</v>
      </c>
      <c r="E13" s="102">
        <f>'PO HMP 03'!E13+'PO MČ 03'!E13</f>
        <v>362273</v>
      </c>
      <c r="F13" s="102">
        <f>'PO HMP 03'!F13+'PO MČ 03'!F13</f>
        <v>334744</v>
      </c>
      <c r="G13" s="102">
        <f>'PO HMP 03'!G13+'PO MČ 03'!G13</f>
        <v>168</v>
      </c>
      <c r="H13" s="102">
        <f>'PO HMP 03'!H13+'PO MČ 03'!H13</f>
        <v>87</v>
      </c>
      <c r="I13" s="102">
        <f>'PO HMP 03'!I13+'PO MČ 03'!I13</f>
        <v>931886</v>
      </c>
      <c r="J13" s="105">
        <f aca="true" t="shared" si="0" ref="J13:J22">I13+C13</f>
        <v>962866</v>
      </c>
    </row>
    <row r="14" spans="1:10" ht="16.5" customHeight="1">
      <c r="A14" s="23" t="s">
        <v>22</v>
      </c>
      <c r="B14" s="24">
        <v>131</v>
      </c>
      <c r="C14" s="102">
        <f>'PO HMP 03'!C14+'PO MČ 03'!C14</f>
        <v>442</v>
      </c>
      <c r="D14" s="102">
        <f>'PO HMP 03'!D14+'PO MČ 03'!D14</f>
        <v>633088</v>
      </c>
      <c r="E14" s="102">
        <f>'PO HMP 03'!E14+'PO MČ 03'!E14</f>
        <v>7065</v>
      </c>
      <c r="F14" s="102">
        <f>'PO HMP 03'!F14+'PO MČ 03'!F14</f>
        <v>0</v>
      </c>
      <c r="G14" s="102">
        <f>'PO HMP 03'!G14+'PO MČ 03'!G14</f>
        <v>0</v>
      </c>
      <c r="H14" s="102">
        <f>'PO HMP 03'!H14+'PO MČ 03'!H14</f>
        <v>0</v>
      </c>
      <c r="I14" s="102">
        <f>'PO HMP 03'!I14+'PO MČ 03'!I14</f>
        <v>640153</v>
      </c>
      <c r="J14" s="105">
        <f t="shared" si="0"/>
        <v>640595</v>
      </c>
    </row>
    <row r="15" spans="1:10" ht="16.5" customHeight="1">
      <c r="A15" s="23" t="s">
        <v>23</v>
      </c>
      <c r="B15" s="24">
        <v>141</v>
      </c>
      <c r="C15" s="102">
        <f>'PO HMP 03'!C15+'PO MČ 03'!C15</f>
        <v>1209</v>
      </c>
      <c r="D15" s="102">
        <f>'PO HMP 03'!D15+'PO MČ 03'!D15</f>
        <v>475908</v>
      </c>
      <c r="E15" s="102">
        <f>'PO HMP 03'!E15+'PO MČ 03'!E15</f>
        <v>69243</v>
      </c>
      <c r="F15" s="102">
        <f>'PO HMP 03'!F15+'PO MČ 03'!F15</f>
        <v>59967</v>
      </c>
      <c r="G15" s="102">
        <f>'PO HMP 03'!G15+'PO MČ 03'!G15</f>
        <v>106593</v>
      </c>
      <c r="H15" s="102">
        <f>'PO HMP 03'!H15+'PO MČ 03'!H15</f>
        <v>0</v>
      </c>
      <c r="I15" s="102">
        <f>'PO HMP 03'!I15+'PO MČ 03'!I15</f>
        <v>711711</v>
      </c>
      <c r="J15" s="105">
        <f t="shared" si="0"/>
        <v>712920</v>
      </c>
    </row>
    <row r="16" spans="1:10" ht="16.5" customHeight="1">
      <c r="A16" s="23" t="s">
        <v>24</v>
      </c>
      <c r="B16" s="24">
        <v>142</v>
      </c>
      <c r="C16" s="102">
        <f>'PO HMP 03'!C16+'PO MČ 03'!C16</f>
        <v>0</v>
      </c>
      <c r="D16" s="102">
        <f>'PO HMP 03'!D16+'PO MČ 03'!D16</f>
        <v>1351</v>
      </c>
      <c r="E16" s="102">
        <f>'PO HMP 03'!E16+'PO MČ 03'!E16</f>
        <v>46</v>
      </c>
      <c r="F16" s="102">
        <f>'PO HMP 03'!F16+'PO MČ 03'!F16</f>
        <v>1261</v>
      </c>
      <c r="G16" s="102">
        <f>'PO HMP 03'!G16+'PO MČ 03'!G16</f>
        <v>0</v>
      </c>
      <c r="H16" s="102">
        <f>'PO HMP 03'!H16+'PO MČ 03'!H16</f>
        <v>0</v>
      </c>
      <c r="I16" s="102">
        <f>'PO HMP 03'!I16+'PO MČ 03'!I16</f>
        <v>2658</v>
      </c>
      <c r="J16" s="105">
        <f t="shared" si="0"/>
        <v>2658</v>
      </c>
    </row>
    <row r="17" spans="1:10" ht="16.5" customHeight="1">
      <c r="A17" s="23" t="s">
        <v>25</v>
      </c>
      <c r="B17" s="24">
        <v>143</v>
      </c>
      <c r="C17" s="102">
        <f>'PO HMP 03'!C17+'PO MČ 03'!C17</f>
        <v>0</v>
      </c>
      <c r="D17" s="102">
        <f>'PO HMP 03'!D17+'PO MČ 03'!D17</f>
        <v>0</v>
      </c>
      <c r="E17" s="102">
        <f>'PO HMP 03'!E17+'PO MČ 03'!E17</f>
        <v>0</v>
      </c>
      <c r="F17" s="102">
        <f>'PO HMP 03'!F17+'PO MČ 03'!F17</f>
        <v>0</v>
      </c>
      <c r="G17" s="102">
        <f>'PO HMP 03'!G17+'PO MČ 03'!G17</f>
        <v>0</v>
      </c>
      <c r="H17" s="102">
        <f>'PO HMP 03'!H17+'PO MČ 03'!H17</f>
        <v>0</v>
      </c>
      <c r="I17" s="102">
        <f>'PO HMP 03'!I17+'PO MČ 03'!I17</f>
        <v>0</v>
      </c>
      <c r="J17" s="105">
        <f t="shared" si="0"/>
        <v>0</v>
      </c>
    </row>
    <row r="18" spans="1:10" ht="16.5" customHeight="1">
      <c r="A18" s="23" t="s">
        <v>26</v>
      </c>
      <c r="B18" s="24">
        <v>151</v>
      </c>
      <c r="C18" s="102">
        <f>'PO HMP 03'!C18+'PO MČ 03'!C18</f>
        <v>373</v>
      </c>
      <c r="D18" s="102">
        <f>'PO HMP 03'!D18+'PO MČ 03'!D18</f>
        <v>1047</v>
      </c>
      <c r="E18" s="102">
        <f>'PO HMP 03'!E18+'PO MČ 03'!E18</f>
        <v>2755</v>
      </c>
      <c r="F18" s="102">
        <f>'PO HMP 03'!F18+'PO MČ 03'!F18</f>
        <v>7191</v>
      </c>
      <c r="G18" s="102">
        <f>'PO HMP 03'!G18+'PO MČ 03'!G18</f>
        <v>445</v>
      </c>
      <c r="H18" s="102">
        <f>'PO HMP 03'!H18+'PO MČ 03'!H18</f>
        <v>50</v>
      </c>
      <c r="I18" s="102">
        <f>'PO HMP 03'!I18+'PO MČ 03'!I18</f>
        <v>11488</v>
      </c>
      <c r="J18" s="105">
        <f t="shared" si="0"/>
        <v>11861</v>
      </c>
    </row>
    <row r="19" spans="1:10" ht="16.5" customHeight="1">
      <c r="A19" s="23" t="s">
        <v>27</v>
      </c>
      <c r="B19" s="24">
        <v>161</v>
      </c>
      <c r="C19" s="102">
        <f>'PO HMP 03'!C19+'PO MČ 03'!C19</f>
        <v>0</v>
      </c>
      <c r="D19" s="102">
        <f>'PO HMP 03'!D19+'PO MČ 03'!D19</f>
        <v>0</v>
      </c>
      <c r="E19" s="102">
        <f>'PO HMP 03'!E19+'PO MČ 03'!E19</f>
        <v>0</v>
      </c>
      <c r="F19" s="102">
        <f>'PO HMP 03'!F19+'PO MČ 03'!F19</f>
        <v>0</v>
      </c>
      <c r="G19" s="102">
        <f>'PO HMP 03'!G19+'PO MČ 03'!G19</f>
        <v>0</v>
      </c>
      <c r="H19" s="102">
        <f>'PO HMP 03'!H19+'PO MČ 03'!H19</f>
        <v>0</v>
      </c>
      <c r="I19" s="102">
        <f>'PO HMP 03'!I19+'PO MČ 03'!I19</f>
        <v>0</v>
      </c>
      <c r="J19" s="105">
        <f t="shared" si="0"/>
        <v>0</v>
      </c>
    </row>
    <row r="20" spans="1:10" s="15" customFormat="1" ht="16.5" customHeight="1">
      <c r="A20" s="23" t="s">
        <v>28</v>
      </c>
      <c r="B20" s="24">
        <v>171</v>
      </c>
      <c r="C20" s="102">
        <f>'PO HMP 03'!C20+'PO MČ 03'!C20</f>
        <v>1867</v>
      </c>
      <c r="D20" s="102">
        <f>'PO HMP 03'!D20+'PO MČ 03'!D20</f>
        <v>222170</v>
      </c>
      <c r="E20" s="102">
        <f>'PO HMP 03'!E20+'PO MČ 03'!E20</f>
        <v>29044</v>
      </c>
      <c r="F20" s="102">
        <f>'PO HMP 03'!F20+'PO MČ 03'!F20</f>
        <v>26357</v>
      </c>
      <c r="G20" s="102">
        <f>'PO HMP 03'!G20+'PO MČ 03'!G20</f>
        <v>994</v>
      </c>
      <c r="H20" s="102">
        <f>'PO HMP 03'!H20+'PO MČ 03'!H20</f>
        <v>1619</v>
      </c>
      <c r="I20" s="102">
        <f>'PO HMP 03'!I20+'PO MČ 03'!I20</f>
        <v>280184</v>
      </c>
      <c r="J20" s="105">
        <f t="shared" si="0"/>
        <v>282051</v>
      </c>
    </row>
    <row r="21" spans="1:10" ht="16.5" customHeight="1">
      <c r="A21" s="23" t="s">
        <v>47</v>
      </c>
      <c r="B21" s="24">
        <v>172</v>
      </c>
      <c r="C21" s="102">
        <f>'PO HMP 03'!C21+'PO MČ 03'!C21</f>
        <v>0</v>
      </c>
      <c r="D21" s="102">
        <f>'PO HMP 03'!D21+'PO MČ 03'!D21</f>
        <v>0</v>
      </c>
      <c r="E21" s="102">
        <f>'PO HMP 03'!E21+'PO MČ 03'!E21</f>
        <v>140</v>
      </c>
      <c r="F21" s="102">
        <f>'PO HMP 03'!F21+'PO MČ 03'!F21</f>
        <v>5709</v>
      </c>
      <c r="G21" s="102">
        <f>'PO HMP 03'!G21+'PO MČ 03'!G21</f>
        <v>2</v>
      </c>
      <c r="H21" s="102">
        <f>'PO HMP 03'!H21+'PO MČ 03'!H21</f>
        <v>486</v>
      </c>
      <c r="I21" s="102">
        <f>'PO HMP 03'!I21+'PO MČ 03'!I21</f>
        <v>6337</v>
      </c>
      <c r="J21" s="105">
        <f t="shared" si="0"/>
        <v>6337</v>
      </c>
    </row>
    <row r="22" spans="1:10" ht="16.5" customHeight="1">
      <c r="A22" s="23" t="s">
        <v>30</v>
      </c>
      <c r="B22" s="24">
        <v>191</v>
      </c>
      <c r="C22" s="102">
        <f>'PO HMP 03'!C22+'PO MČ 03'!C22</f>
        <v>889</v>
      </c>
      <c r="D22" s="102">
        <f>'PO HMP 03'!D22+'PO MČ 03'!D22</f>
        <v>18352</v>
      </c>
      <c r="E22" s="102">
        <f>'PO HMP 03'!E22+'PO MČ 03'!E22</f>
        <v>10789</v>
      </c>
      <c r="F22" s="102">
        <f>'PO HMP 03'!F22+'PO MČ 03'!F22</f>
        <v>9188</v>
      </c>
      <c r="G22" s="102">
        <f>'PO HMP 03'!G22+'PO MČ 03'!G22</f>
        <v>10519</v>
      </c>
      <c r="H22" s="102">
        <f>'PO HMP 03'!H22+'PO MČ 03'!H22</f>
        <v>69</v>
      </c>
      <c r="I22" s="102">
        <f>'PO HMP 03'!I22+'PO MČ 03'!I22</f>
        <v>48917</v>
      </c>
      <c r="J22" s="105">
        <f t="shared" si="0"/>
        <v>49806</v>
      </c>
    </row>
    <row r="23" spans="1:10" ht="16.5" customHeight="1" thickBot="1">
      <c r="A23" s="23"/>
      <c r="B23" s="24"/>
      <c r="C23" s="102" t="s">
        <v>11</v>
      </c>
      <c r="D23" s="103" t="s">
        <v>11</v>
      </c>
      <c r="E23" s="26" t="s">
        <v>11</v>
      </c>
      <c r="F23" s="26" t="s">
        <v>11</v>
      </c>
      <c r="G23" s="26" t="s">
        <v>11</v>
      </c>
      <c r="H23" s="26" t="s">
        <v>11</v>
      </c>
      <c r="I23" s="104" t="s">
        <v>11</v>
      </c>
      <c r="J23" s="105" t="s">
        <v>11</v>
      </c>
    </row>
    <row r="24" spans="1:10" ht="16.5" customHeight="1" thickBot="1">
      <c r="A24" s="18" t="s">
        <v>48</v>
      </c>
      <c r="B24" s="19"/>
      <c r="C24" s="100">
        <f aca="true" t="shared" si="1" ref="C24:I24">SUM(C12:C23)</f>
        <v>36504</v>
      </c>
      <c r="D24" s="21">
        <f t="shared" si="1"/>
        <v>1778957</v>
      </c>
      <c r="E24" s="21">
        <f t="shared" si="1"/>
        <v>486502</v>
      </c>
      <c r="F24" s="21">
        <f t="shared" si="1"/>
        <v>444760</v>
      </c>
      <c r="G24" s="21">
        <f t="shared" si="1"/>
        <v>118721</v>
      </c>
      <c r="H24" s="21">
        <f t="shared" si="1"/>
        <v>2311</v>
      </c>
      <c r="I24" s="100">
        <f t="shared" si="1"/>
        <v>2831251</v>
      </c>
      <c r="J24" s="101">
        <f>C24+I24</f>
        <v>2867755</v>
      </c>
    </row>
    <row r="25" spans="1:10" ht="16.5" customHeight="1">
      <c r="A25" s="23"/>
      <c r="B25" s="24"/>
      <c r="C25" s="102" t="s">
        <v>54</v>
      </c>
      <c r="D25" s="103" t="s">
        <v>11</v>
      </c>
      <c r="E25" s="26" t="s">
        <v>11</v>
      </c>
      <c r="F25" s="26" t="s">
        <v>11</v>
      </c>
      <c r="G25" s="26" t="s">
        <v>11</v>
      </c>
      <c r="H25" s="26" t="s">
        <v>11</v>
      </c>
      <c r="I25" s="104" t="s">
        <v>11</v>
      </c>
      <c r="J25" s="105" t="s">
        <v>11</v>
      </c>
    </row>
    <row r="26" spans="1:10" ht="16.5" customHeight="1">
      <c r="A26" s="23" t="s">
        <v>32</v>
      </c>
      <c r="B26" s="24">
        <v>311</v>
      </c>
      <c r="C26" s="102">
        <f>'PO HMP 03'!C26+'PO MČ 03'!C26</f>
        <v>10998</v>
      </c>
      <c r="D26" s="102">
        <f>'PO HMP 03'!D26+'PO MČ 03'!D26</f>
        <v>14252</v>
      </c>
      <c r="E26" s="102">
        <f>'PO HMP 03'!E26+'PO MČ 03'!E26</f>
        <v>150364</v>
      </c>
      <c r="F26" s="102">
        <f>'PO HMP 03'!F26+'PO MČ 03'!F26</f>
        <v>101223</v>
      </c>
      <c r="G26" s="102">
        <f>'PO HMP 03'!G26+'PO MČ 03'!G26</f>
        <v>0</v>
      </c>
      <c r="H26" s="102">
        <f>'PO HMP 03'!H26+'PO MČ 03'!H26</f>
        <v>0</v>
      </c>
      <c r="I26" s="102">
        <f>'PO HMP 03'!I26+'PO MČ 03'!I26</f>
        <v>265839</v>
      </c>
      <c r="J26" s="105">
        <f>I26+C26</f>
        <v>276837</v>
      </c>
    </row>
    <row r="27" spans="1:10" ht="16.5" customHeight="1">
      <c r="A27" s="23" t="s">
        <v>33</v>
      </c>
      <c r="B27" s="24">
        <v>321</v>
      </c>
      <c r="C27" s="102">
        <f>'PO HMP 03'!C27+'PO MČ 03'!C27</f>
        <v>8605</v>
      </c>
      <c r="D27" s="102">
        <f>'PO HMP 03'!D27+'PO MČ 03'!D27</f>
        <v>104</v>
      </c>
      <c r="E27" s="102">
        <f>'PO HMP 03'!E27+'PO MČ 03'!E27</f>
        <v>18726</v>
      </c>
      <c r="F27" s="102">
        <f>'PO HMP 03'!F27+'PO MČ 03'!F27</f>
        <v>2320</v>
      </c>
      <c r="G27" s="102">
        <f>'PO HMP 03'!G27+'PO MČ 03'!G27</f>
        <v>0</v>
      </c>
      <c r="H27" s="102">
        <f>'PO HMP 03'!H27+'PO MČ 03'!H27</f>
        <v>0</v>
      </c>
      <c r="I27" s="102">
        <f>'PO HMP 03'!I27+'PO MČ 03'!I27</f>
        <v>21150</v>
      </c>
      <c r="J27" s="105">
        <f aca="true" t="shared" si="2" ref="J27:J36">I27+C27</f>
        <v>29755</v>
      </c>
    </row>
    <row r="28" spans="1:10" ht="16.5" customHeight="1">
      <c r="A28" s="23" t="s">
        <v>34</v>
      </c>
      <c r="B28" s="24">
        <v>341</v>
      </c>
      <c r="C28" s="102">
        <f>'PO HMP 03'!C28+'PO MČ 03'!C28</f>
        <v>817</v>
      </c>
      <c r="D28" s="102">
        <f>'PO HMP 03'!D28+'PO MČ 03'!D28</f>
        <v>93370</v>
      </c>
      <c r="E28" s="102">
        <f>'PO HMP 03'!E28+'PO MČ 03'!E28</f>
        <v>20502</v>
      </c>
      <c r="F28" s="102">
        <f>'PO HMP 03'!F28+'PO MČ 03'!F28</f>
        <v>8776</v>
      </c>
      <c r="G28" s="102">
        <f>'PO HMP 03'!G28+'PO MČ 03'!G28</f>
        <v>23061</v>
      </c>
      <c r="H28" s="102">
        <f>'PO HMP 03'!H28+'PO MČ 03'!H28</f>
        <v>0</v>
      </c>
      <c r="I28" s="102">
        <f>'PO HMP 03'!I28+'PO MČ 03'!I28</f>
        <v>145709</v>
      </c>
      <c r="J28" s="105">
        <f t="shared" si="2"/>
        <v>146526</v>
      </c>
    </row>
    <row r="29" spans="1:10" ht="16.5" customHeight="1">
      <c r="A29" s="23" t="s">
        <v>35</v>
      </c>
      <c r="B29" s="24">
        <v>342</v>
      </c>
      <c r="C29" s="102">
        <f>'PO HMP 03'!C29+'PO MČ 03'!C29</f>
        <v>0</v>
      </c>
      <c r="D29" s="102">
        <f>'PO HMP 03'!D29+'PO MČ 03'!D29</f>
        <v>4142</v>
      </c>
      <c r="E29" s="102">
        <f>'PO HMP 03'!E29+'PO MČ 03'!E29</f>
        <v>21</v>
      </c>
      <c r="F29" s="102">
        <f>'PO HMP 03'!F29+'PO MČ 03'!F29</f>
        <v>0</v>
      </c>
      <c r="G29" s="102">
        <f>'PO HMP 03'!G29+'PO MČ 03'!G29</f>
        <v>4335</v>
      </c>
      <c r="H29" s="102">
        <f>'PO HMP 03'!H29+'PO MČ 03'!H29</f>
        <v>6</v>
      </c>
      <c r="I29" s="102">
        <f>'PO HMP 03'!I29+'PO MČ 03'!I29</f>
        <v>8504</v>
      </c>
      <c r="J29" s="105">
        <f t="shared" si="2"/>
        <v>8504</v>
      </c>
    </row>
    <row r="30" spans="1:10" ht="16.5" customHeight="1">
      <c r="A30" s="23" t="s">
        <v>25</v>
      </c>
      <c r="B30" s="24">
        <v>343</v>
      </c>
      <c r="C30" s="102">
        <f>'PO HMP 03'!C30+'PO MČ 03'!C30</f>
        <v>0</v>
      </c>
      <c r="D30" s="102">
        <f>'PO HMP 03'!D30+'PO MČ 03'!D30</f>
        <v>0</v>
      </c>
      <c r="E30" s="102">
        <f>'PO HMP 03'!E30+'PO MČ 03'!E30</f>
        <v>0</v>
      </c>
      <c r="F30" s="102">
        <f>'PO HMP 03'!F30+'PO MČ 03'!F30</f>
        <v>0</v>
      </c>
      <c r="G30" s="102">
        <f>'PO HMP 03'!G30+'PO MČ 03'!G30</f>
        <v>0</v>
      </c>
      <c r="H30" s="102">
        <f>'PO HMP 03'!H30+'PO MČ 03'!H30</f>
        <v>0</v>
      </c>
      <c r="I30" s="102">
        <f>'PO HMP 03'!I30+'PO MČ 03'!I30</f>
        <v>0</v>
      </c>
      <c r="J30" s="105">
        <f t="shared" si="2"/>
        <v>0</v>
      </c>
    </row>
    <row r="31" spans="1:10" ht="16.5" customHeight="1">
      <c r="A31" s="23" t="s">
        <v>36</v>
      </c>
      <c r="B31" s="24">
        <v>351</v>
      </c>
      <c r="C31" s="102">
        <f>'PO HMP 03'!C31+'PO MČ 03'!C31</f>
        <v>0</v>
      </c>
      <c r="D31" s="102">
        <f>'PO HMP 03'!D31+'PO MČ 03'!D31</f>
        <v>0</v>
      </c>
      <c r="E31" s="102">
        <f>'PO HMP 03'!E31+'PO MČ 03'!E31</f>
        <v>59</v>
      </c>
      <c r="F31" s="102">
        <f>'PO HMP 03'!F31+'PO MČ 03'!F31</f>
        <v>14</v>
      </c>
      <c r="G31" s="102">
        <f>'PO HMP 03'!G31+'PO MČ 03'!G31</f>
        <v>0</v>
      </c>
      <c r="H31" s="102">
        <f>'PO HMP 03'!H31+'PO MČ 03'!H31</f>
        <v>0</v>
      </c>
      <c r="I31" s="102">
        <f>'PO HMP 03'!I31+'PO MČ 03'!I31</f>
        <v>73</v>
      </c>
      <c r="J31" s="105">
        <f t="shared" si="2"/>
        <v>73</v>
      </c>
    </row>
    <row r="32" spans="1:10" ht="16.5" customHeight="1">
      <c r="A32" s="23" t="s">
        <v>27</v>
      </c>
      <c r="B32" s="24">
        <v>361</v>
      </c>
      <c r="C32" s="102">
        <f>'PO HMP 03'!C32+'PO MČ 03'!C32</f>
        <v>0</v>
      </c>
      <c r="D32" s="102">
        <f>'PO HMP 03'!D32+'PO MČ 03'!D32</f>
        <v>0</v>
      </c>
      <c r="E32" s="102">
        <f>'PO HMP 03'!E32+'PO MČ 03'!E32</f>
        <v>0</v>
      </c>
      <c r="F32" s="102">
        <f>'PO HMP 03'!F32+'PO MČ 03'!F32</f>
        <v>0</v>
      </c>
      <c r="G32" s="102">
        <f>'PO HMP 03'!G32+'PO MČ 03'!G32</f>
        <v>0</v>
      </c>
      <c r="H32" s="102">
        <f>'PO HMP 03'!H32+'PO MČ 03'!H32</f>
        <v>0</v>
      </c>
      <c r="I32" s="102">
        <f>'PO HMP 03'!I32+'PO MČ 03'!I32</f>
        <v>0</v>
      </c>
      <c r="J32" s="105">
        <f t="shared" si="2"/>
        <v>0</v>
      </c>
    </row>
    <row r="33" spans="1:10" ht="16.5" customHeight="1">
      <c r="A33" s="23" t="s">
        <v>28</v>
      </c>
      <c r="B33" s="24">
        <v>371</v>
      </c>
      <c r="C33" s="102">
        <f>'PO HMP 03'!C33+'PO MČ 03'!C33</f>
        <v>1376</v>
      </c>
      <c r="D33" s="102">
        <f>'PO HMP 03'!D33+'PO MČ 03'!D33</f>
        <v>216593</v>
      </c>
      <c r="E33" s="102">
        <f>'PO HMP 03'!E33+'PO MČ 03'!E33</f>
        <v>35972</v>
      </c>
      <c r="F33" s="102">
        <f>'PO HMP 03'!F33+'PO MČ 03'!F33</f>
        <v>30146</v>
      </c>
      <c r="G33" s="102">
        <f>'PO HMP 03'!G33+'PO MČ 03'!G33</f>
        <v>17629</v>
      </c>
      <c r="H33" s="102">
        <f>'PO HMP 03'!H33+'PO MČ 03'!H33</f>
        <v>0</v>
      </c>
      <c r="I33" s="102">
        <f>'PO HMP 03'!I33+'PO MČ 03'!I33</f>
        <v>300340</v>
      </c>
      <c r="J33" s="105">
        <f t="shared" si="2"/>
        <v>301716</v>
      </c>
    </row>
    <row r="34" spans="1:10" s="15" customFormat="1" ht="16.5" customHeight="1">
      <c r="A34" s="23" t="s">
        <v>37</v>
      </c>
      <c r="B34" s="24">
        <v>372</v>
      </c>
      <c r="C34" s="102">
        <f>'PO HMP 03'!C34+'PO MČ 03'!C34</f>
        <v>34</v>
      </c>
      <c r="D34" s="102">
        <f>'PO HMP 03'!D34+'PO MČ 03'!D34</f>
        <v>0</v>
      </c>
      <c r="E34" s="102">
        <f>'PO HMP 03'!E34+'PO MČ 03'!E34</f>
        <v>2789</v>
      </c>
      <c r="F34" s="102">
        <f>'PO HMP 03'!F34+'PO MČ 03'!F34</f>
        <v>811</v>
      </c>
      <c r="G34" s="102">
        <f>'PO HMP 03'!G34+'PO MČ 03'!G34</f>
        <v>0</v>
      </c>
      <c r="H34" s="102">
        <f>'PO HMP 03'!H34+'PO MČ 03'!H34</f>
        <v>0</v>
      </c>
      <c r="I34" s="102">
        <f>'PO HMP 03'!I34+'PO MČ 03'!I34</f>
        <v>3600</v>
      </c>
      <c r="J34" s="105">
        <f t="shared" si="2"/>
        <v>3634</v>
      </c>
    </row>
    <row r="35" spans="1:10" ht="16.5" customHeight="1">
      <c r="A35" s="23" t="s">
        <v>38</v>
      </c>
      <c r="B35" s="24">
        <v>381</v>
      </c>
      <c r="C35" s="102">
        <f>'PO HMP 03'!C35+'PO MČ 03'!C35</f>
        <v>0</v>
      </c>
      <c r="D35" s="102">
        <f>'PO HMP 03'!D35+'PO MČ 03'!D35</f>
        <v>0</v>
      </c>
      <c r="E35" s="102">
        <f>'PO HMP 03'!E35+'PO MČ 03'!E35</f>
        <v>0</v>
      </c>
      <c r="F35" s="102">
        <f>'PO HMP 03'!F35+'PO MČ 03'!F35</f>
        <v>0</v>
      </c>
      <c r="G35" s="102">
        <f>'PO HMP 03'!G35+'PO MČ 03'!G35</f>
        <v>0</v>
      </c>
      <c r="H35" s="102">
        <f>'PO HMP 03'!H35+'PO MČ 03'!H35</f>
        <v>0</v>
      </c>
      <c r="I35" s="102">
        <f>'PO HMP 03'!I35+'PO MČ 03'!I35</f>
        <v>0</v>
      </c>
      <c r="J35" s="105">
        <f t="shared" si="2"/>
        <v>0</v>
      </c>
    </row>
    <row r="36" spans="1:10" s="15" customFormat="1" ht="16.5" customHeight="1">
      <c r="A36" s="23" t="s">
        <v>39</v>
      </c>
      <c r="B36" s="24">
        <v>391</v>
      </c>
      <c r="C36" s="102">
        <f>'PO HMP 03'!C36+'PO MČ 03'!C36</f>
        <v>3393</v>
      </c>
      <c r="D36" s="102">
        <f>'PO HMP 03'!D36+'PO MČ 03'!D36</f>
        <v>537</v>
      </c>
      <c r="E36" s="102">
        <f>'PO HMP 03'!E36+'PO MČ 03'!E36</f>
        <v>5586</v>
      </c>
      <c r="F36" s="102">
        <f>'PO HMP 03'!F36+'PO MČ 03'!F36</f>
        <v>4280</v>
      </c>
      <c r="G36" s="102">
        <f>'PO HMP 03'!G36+'PO MČ 03'!G36</f>
        <v>1</v>
      </c>
      <c r="H36" s="102">
        <f>'PO HMP 03'!H36+'PO MČ 03'!H36</f>
        <v>0</v>
      </c>
      <c r="I36" s="102">
        <f>'PO HMP 03'!I36+'PO MČ 03'!I36</f>
        <v>10404</v>
      </c>
      <c r="J36" s="105">
        <f t="shared" si="2"/>
        <v>13797</v>
      </c>
    </row>
    <row r="37" spans="1:10" ht="16.5" customHeight="1" thickBot="1">
      <c r="A37" s="23"/>
      <c r="B37" s="24"/>
      <c r="C37" s="102" t="s">
        <v>11</v>
      </c>
      <c r="D37" s="103" t="s">
        <v>11</v>
      </c>
      <c r="E37" s="26" t="s">
        <v>11</v>
      </c>
      <c r="F37" s="26" t="s">
        <v>11</v>
      </c>
      <c r="G37" s="26" t="s">
        <v>11</v>
      </c>
      <c r="H37" s="26" t="s">
        <v>11</v>
      </c>
      <c r="I37" s="104" t="s">
        <v>11</v>
      </c>
      <c r="J37" s="105" t="s">
        <v>11</v>
      </c>
    </row>
    <row r="38" spans="1:10" ht="13.5" thickBot="1">
      <c r="A38" s="18" t="s">
        <v>40</v>
      </c>
      <c r="B38" s="19"/>
      <c r="C38" s="100">
        <f aca="true" t="shared" si="3" ref="C38:I38">SUM(C26:C37)</f>
        <v>25223</v>
      </c>
      <c r="D38" s="21">
        <f t="shared" si="3"/>
        <v>328998</v>
      </c>
      <c r="E38" s="21">
        <f t="shared" si="3"/>
        <v>234019</v>
      </c>
      <c r="F38" s="21">
        <f t="shared" si="3"/>
        <v>147570</v>
      </c>
      <c r="G38" s="21">
        <f t="shared" si="3"/>
        <v>45026</v>
      </c>
      <c r="H38" s="21">
        <f t="shared" si="3"/>
        <v>6</v>
      </c>
      <c r="I38" s="100">
        <f t="shared" si="3"/>
        <v>755619</v>
      </c>
      <c r="J38" s="101">
        <f>C38+I38</f>
        <v>780842</v>
      </c>
    </row>
    <row r="39" spans="1:10" ht="13.5" thickBot="1">
      <c r="A39" s="23"/>
      <c r="B39" s="24"/>
      <c r="C39" s="102" t="s">
        <v>11</v>
      </c>
      <c r="D39" s="103" t="s">
        <v>11</v>
      </c>
      <c r="E39" s="26" t="s">
        <v>11</v>
      </c>
      <c r="F39" s="26" t="s">
        <v>11</v>
      </c>
      <c r="G39" s="26" t="s">
        <v>11</v>
      </c>
      <c r="H39" s="26" t="s">
        <v>11</v>
      </c>
      <c r="I39" s="104" t="s">
        <v>11</v>
      </c>
      <c r="J39" s="105" t="s">
        <v>11</v>
      </c>
    </row>
    <row r="40" spans="1:10" ht="13.5" thickBot="1">
      <c r="A40" s="18" t="s">
        <v>58</v>
      </c>
      <c r="B40" s="19"/>
      <c r="C40" s="100">
        <f aca="true" t="shared" si="4" ref="C40:I40">C10+C24-C38</f>
        <v>217247</v>
      </c>
      <c r="D40" s="21">
        <f t="shared" si="4"/>
        <v>14287273</v>
      </c>
      <c r="E40" s="21">
        <f t="shared" si="4"/>
        <v>4241540</v>
      </c>
      <c r="F40" s="21">
        <f t="shared" si="4"/>
        <v>3643003</v>
      </c>
      <c r="G40" s="21">
        <f t="shared" si="4"/>
        <v>2859875</v>
      </c>
      <c r="H40" s="21">
        <f t="shared" si="4"/>
        <v>15669</v>
      </c>
      <c r="I40" s="100">
        <f t="shared" si="4"/>
        <v>25047360</v>
      </c>
      <c r="J40" s="101">
        <f>C40+I40</f>
        <v>25264607</v>
      </c>
    </row>
    <row r="41" spans="1:10" ht="13.5" thickBot="1">
      <c r="A41" s="29"/>
      <c r="B41" s="30"/>
      <c r="C41" s="106"/>
      <c r="D41" s="107"/>
      <c r="E41" s="32"/>
      <c r="F41" s="32"/>
      <c r="G41" s="32"/>
      <c r="H41" s="32"/>
      <c r="I41" s="108" t="s">
        <v>11</v>
      </c>
      <c r="J41" s="109"/>
    </row>
    <row r="42" spans="3:10" ht="12.75">
      <c r="C42" s="35"/>
      <c r="D42" s="35"/>
      <c r="E42" s="35"/>
      <c r="F42" s="35"/>
      <c r="G42" s="35"/>
      <c r="H42" s="35"/>
      <c r="I42" s="35"/>
      <c r="J42" s="35"/>
    </row>
  </sheetData>
  <mergeCells count="2">
    <mergeCell ref="A1:J1"/>
    <mergeCell ref="A3:J3"/>
  </mergeCells>
  <printOptions/>
  <pageMargins left="0.75" right="0.75" top="1" bottom="1" header="0.4921259845" footer="0.4921259845"/>
  <pageSetup horizontalDpi="1200" verticalDpi="12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6"/>
  <sheetViews>
    <sheetView zoomScale="75" zoomScaleNormal="75" workbookViewId="0" topLeftCell="B2">
      <selection activeCell="L12" sqref="L12"/>
    </sheetView>
  </sheetViews>
  <sheetFormatPr defaultColWidth="9.140625" defaultRowHeight="12.75"/>
  <cols>
    <col min="1" max="1" width="52.140625" style="0" customWidth="1"/>
    <col min="2" max="2" width="4.8515625" style="1" customWidth="1"/>
    <col min="3" max="10" width="18.7109375" style="3" customWidth="1"/>
    <col min="11" max="11" width="13.57421875" style="0" customWidth="1"/>
  </cols>
  <sheetData>
    <row r="1" spans="1:10" ht="16.5" customHeight="1" hidden="1">
      <c r="A1" s="36" t="s">
        <v>1</v>
      </c>
      <c r="B1" s="6"/>
      <c r="C1" s="97" t="s">
        <v>2</v>
      </c>
      <c r="D1" s="37" t="s">
        <v>3</v>
      </c>
      <c r="E1" s="37" t="s">
        <v>4</v>
      </c>
      <c r="F1" s="37" t="s">
        <v>5</v>
      </c>
      <c r="G1" s="37" t="s">
        <v>6</v>
      </c>
      <c r="H1" s="37" t="s">
        <v>7</v>
      </c>
      <c r="I1" s="37" t="s">
        <v>52</v>
      </c>
      <c r="J1" s="38" t="s">
        <v>43</v>
      </c>
    </row>
    <row r="2" spans="1:10" ht="16.5" customHeight="1">
      <c r="A2" s="120" t="s">
        <v>57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6.5" customHeight="1">
      <c r="A3" s="42"/>
      <c r="B3" s="99"/>
      <c r="C3" s="113"/>
      <c r="D3" s="113"/>
      <c r="E3" s="113"/>
      <c r="F3" s="113"/>
      <c r="G3" s="113"/>
      <c r="H3" s="113"/>
      <c r="I3" s="113"/>
      <c r="J3" s="113"/>
    </row>
    <row r="4" spans="1:10" ht="16.5" customHeight="1">
      <c r="A4" s="122" t="s">
        <v>55</v>
      </c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customHeight="1" thickBot="1">
      <c r="A5" s="114"/>
      <c r="B5" s="114"/>
      <c r="C5" s="114"/>
      <c r="D5" s="114"/>
      <c r="E5" s="114"/>
      <c r="F5" s="114"/>
      <c r="G5" s="114"/>
      <c r="H5" s="114"/>
      <c r="I5" s="114"/>
      <c r="J5" s="115" t="s">
        <v>1</v>
      </c>
    </row>
    <row r="6" spans="1:10" ht="17.25" customHeight="1">
      <c r="A6" s="36"/>
      <c r="B6" s="6"/>
      <c r="C6" s="96" t="s">
        <v>2</v>
      </c>
      <c r="D6" s="97" t="s">
        <v>3</v>
      </c>
      <c r="E6" s="37" t="s">
        <v>4</v>
      </c>
      <c r="F6" s="37" t="s">
        <v>5</v>
      </c>
      <c r="G6" s="37" t="s">
        <v>6</v>
      </c>
      <c r="H6" s="37" t="s">
        <v>7</v>
      </c>
      <c r="I6" s="37" t="s">
        <v>52</v>
      </c>
      <c r="J6" s="38" t="s">
        <v>43</v>
      </c>
    </row>
    <row r="7" spans="1:10" ht="15.75" customHeight="1">
      <c r="A7" s="39"/>
      <c r="B7" s="11"/>
      <c r="C7" s="98" t="s">
        <v>10</v>
      </c>
      <c r="D7" s="39" t="s">
        <v>11</v>
      </c>
      <c r="E7" s="40" t="s">
        <v>12</v>
      </c>
      <c r="F7" s="40" t="s">
        <v>13</v>
      </c>
      <c r="G7" s="40"/>
      <c r="H7" s="40" t="s">
        <v>44</v>
      </c>
      <c r="I7" s="40" t="s">
        <v>10</v>
      </c>
      <c r="J7" s="41" t="s">
        <v>15</v>
      </c>
    </row>
    <row r="8" spans="1:10" ht="15.75" customHeight="1">
      <c r="A8" s="39"/>
      <c r="B8" s="99"/>
      <c r="C8" s="98" t="s">
        <v>15</v>
      </c>
      <c r="D8" s="39" t="s">
        <v>11</v>
      </c>
      <c r="E8" s="40"/>
      <c r="F8" s="40" t="s">
        <v>10</v>
      </c>
      <c r="G8" s="40"/>
      <c r="H8" s="40" t="s">
        <v>45</v>
      </c>
      <c r="I8" s="40" t="s">
        <v>15</v>
      </c>
      <c r="J8" s="41"/>
    </row>
    <row r="9" spans="1:10" ht="16.5" customHeight="1">
      <c r="A9" s="39"/>
      <c r="B9" s="40"/>
      <c r="C9" s="98" t="s">
        <v>11</v>
      </c>
      <c r="D9" s="39"/>
      <c r="E9" s="40"/>
      <c r="F9" s="40" t="s">
        <v>15</v>
      </c>
      <c r="G9" s="40"/>
      <c r="H9" s="40" t="s">
        <v>11</v>
      </c>
      <c r="I9" s="40" t="s">
        <v>17</v>
      </c>
      <c r="J9" s="41" t="s">
        <v>17</v>
      </c>
    </row>
    <row r="10" spans="1:10" ht="16.5" customHeight="1" thickBot="1">
      <c r="A10" s="39"/>
      <c r="B10" s="42" t="s">
        <v>18</v>
      </c>
      <c r="C10" s="98"/>
      <c r="D10" s="39"/>
      <c r="E10" s="40"/>
      <c r="F10" s="40"/>
      <c r="G10" s="40"/>
      <c r="H10" s="40"/>
      <c r="I10" s="40"/>
      <c r="J10" s="41"/>
    </row>
    <row r="11" spans="1:11" s="15" customFormat="1" ht="16.5" customHeight="1" thickBot="1">
      <c r="A11" s="18" t="s">
        <v>19</v>
      </c>
      <c r="B11" s="19">
        <v>111</v>
      </c>
      <c r="C11" s="100">
        <f>'SOR 200 03'!C10+'PO SUM 03'!C10</f>
        <v>647260</v>
      </c>
      <c r="D11" s="100">
        <f>'SOR 200 03'!D10+'PO SUM 03'!D10</f>
        <v>153255020</v>
      </c>
      <c r="E11" s="100">
        <f>'SOR 200 03'!E10+'PO SUM 03'!E10</f>
        <v>9152852</v>
      </c>
      <c r="F11" s="100">
        <f>'SOR 200 03'!F10+'PO SUM 03'!F10</f>
        <v>4535311</v>
      </c>
      <c r="G11" s="100">
        <f>'SOR 200 03'!G10+'PO SUM 03'!G10</f>
        <v>51140209</v>
      </c>
      <c r="H11" s="100">
        <f>'SOR 200 03'!H10+'PO SUM 03'!H10</f>
        <v>660462</v>
      </c>
      <c r="I11" s="100">
        <f>'SOR 200 03'!I10+'PO SUM 03'!I10</f>
        <v>218743854</v>
      </c>
      <c r="J11" s="101">
        <f>I11+C11</f>
        <v>219391114</v>
      </c>
      <c r="K11" s="111" t="s">
        <v>11</v>
      </c>
    </row>
    <row r="12" spans="1:10" ht="16.5" customHeight="1">
      <c r="A12" s="23"/>
      <c r="B12" s="24"/>
      <c r="C12" s="104" t="s">
        <v>11</v>
      </c>
      <c r="D12" s="26"/>
      <c r="E12" s="26"/>
      <c r="F12" s="26"/>
      <c r="G12" s="26"/>
      <c r="H12" s="26"/>
      <c r="I12" s="104"/>
      <c r="J12" s="105"/>
    </row>
    <row r="13" spans="1:10" ht="16.5" customHeight="1">
      <c r="A13" s="23" t="s">
        <v>20</v>
      </c>
      <c r="B13" s="24">
        <v>121</v>
      </c>
      <c r="C13" s="104">
        <f>'SOR 200 03'!C12+'PO SUM 03'!C12</f>
        <v>1944</v>
      </c>
      <c r="D13" s="104">
        <f>'SOR 200 03'!D12+'PO SUM 03'!D12</f>
        <v>5718656</v>
      </c>
      <c r="E13" s="104">
        <f>'SOR 200 03'!E12+'PO SUM 03'!E12</f>
        <v>309112</v>
      </c>
      <c r="F13" s="104">
        <f>'SOR 200 03'!F12+'PO SUM 03'!F12</f>
        <v>343</v>
      </c>
      <c r="G13" s="104">
        <f>'SOR 200 03'!G12+'PO SUM 03'!G12</f>
        <v>737</v>
      </c>
      <c r="H13" s="104">
        <f>'SOR 200 03'!H12+'PO SUM 03'!H12</f>
        <v>0</v>
      </c>
      <c r="I13" s="104">
        <f>'SOR 200 03'!I12+'PO SUM 03'!I12</f>
        <v>6028848</v>
      </c>
      <c r="J13" s="105">
        <f>I13+C13</f>
        <v>6030792</v>
      </c>
    </row>
    <row r="14" spans="1:10" ht="16.5" customHeight="1">
      <c r="A14" s="23" t="s">
        <v>21</v>
      </c>
      <c r="B14" s="24">
        <v>122</v>
      </c>
      <c r="C14" s="104">
        <f>'SOR 200 03'!C13+'PO SUM 03'!C13</f>
        <v>270680</v>
      </c>
      <c r="D14" s="104">
        <f>'SOR 200 03'!D13+'PO SUM 03'!D13</f>
        <v>599324</v>
      </c>
      <c r="E14" s="104">
        <f>'SOR 200 03'!E13+'PO SUM 03'!E13</f>
        <v>798187</v>
      </c>
      <c r="F14" s="104">
        <f>'SOR 200 03'!F13+'PO SUM 03'!F13</f>
        <v>474064</v>
      </c>
      <c r="G14" s="104">
        <f>'SOR 200 03'!G13+'PO SUM 03'!G13</f>
        <v>759021</v>
      </c>
      <c r="H14" s="104">
        <f>'SOR 200 03'!H13+'PO SUM 03'!H13</f>
        <v>2940</v>
      </c>
      <c r="I14" s="104">
        <f>'SOR 200 03'!I13+'PO SUM 03'!I13</f>
        <v>2633536</v>
      </c>
      <c r="J14" s="105">
        <f aca="true" t="shared" si="0" ref="J14:J37">I14+C14</f>
        <v>2904216</v>
      </c>
    </row>
    <row r="15" spans="1:10" ht="16.5" customHeight="1">
      <c r="A15" s="23" t="s">
        <v>22</v>
      </c>
      <c r="B15" s="24">
        <v>131</v>
      </c>
      <c r="C15" s="104">
        <f>'SOR 200 03'!C14+'PO SUM 03'!C14</f>
        <v>3415</v>
      </c>
      <c r="D15" s="104">
        <f>'SOR 200 03'!D14+'PO SUM 03'!D14</f>
        <v>2868830</v>
      </c>
      <c r="E15" s="104">
        <f>'SOR 200 03'!E14+'PO SUM 03'!E14</f>
        <v>35396</v>
      </c>
      <c r="F15" s="104">
        <f>'SOR 200 03'!F14+'PO SUM 03'!F14</f>
        <v>514</v>
      </c>
      <c r="G15" s="104">
        <f>'SOR 200 03'!G14+'PO SUM 03'!G14</f>
        <v>0</v>
      </c>
      <c r="H15" s="104">
        <f>'SOR 200 03'!H14+'PO SUM 03'!H14</f>
        <v>0</v>
      </c>
      <c r="I15" s="104">
        <f>'SOR 200 03'!I14+'PO SUM 03'!I14</f>
        <v>2904740</v>
      </c>
      <c r="J15" s="105">
        <f t="shared" si="0"/>
        <v>2908155</v>
      </c>
    </row>
    <row r="16" spans="1:10" ht="16.5" customHeight="1">
      <c r="A16" s="23" t="s">
        <v>23</v>
      </c>
      <c r="B16" s="24">
        <v>141</v>
      </c>
      <c r="C16" s="104">
        <f>'SOR 200 03'!C15+'PO SUM 03'!C15</f>
        <v>1826</v>
      </c>
      <c r="D16" s="104">
        <f>'SOR 200 03'!D15+'PO SUM 03'!D15</f>
        <v>947375</v>
      </c>
      <c r="E16" s="104">
        <f>'SOR 200 03'!E15+'PO SUM 03'!E15</f>
        <v>108831</v>
      </c>
      <c r="F16" s="104">
        <f>'SOR 200 03'!F15+'PO SUM 03'!F15</f>
        <v>73204</v>
      </c>
      <c r="G16" s="104">
        <f>'SOR 200 03'!G15+'PO SUM 03'!G15</f>
        <v>437034</v>
      </c>
      <c r="H16" s="104">
        <f>'SOR 200 03'!H15+'PO SUM 03'!H15</f>
        <v>98</v>
      </c>
      <c r="I16" s="104">
        <f>'SOR 200 03'!I15+'PO SUM 03'!I15</f>
        <v>1566542</v>
      </c>
      <c r="J16" s="105">
        <f t="shared" si="0"/>
        <v>1568368</v>
      </c>
    </row>
    <row r="17" spans="1:10" ht="16.5" customHeight="1">
      <c r="A17" s="23" t="s">
        <v>24</v>
      </c>
      <c r="B17" s="24">
        <v>142</v>
      </c>
      <c r="C17" s="104">
        <f>'SOR 200 03'!C16+'PO SUM 03'!C16</f>
        <v>0</v>
      </c>
      <c r="D17" s="104">
        <f>'SOR 200 03'!D16+'PO SUM 03'!D16</f>
        <v>127240</v>
      </c>
      <c r="E17" s="104">
        <f>'SOR 200 03'!E16+'PO SUM 03'!E16</f>
        <v>19670</v>
      </c>
      <c r="F17" s="104">
        <f>'SOR 200 03'!F16+'PO SUM 03'!F16</f>
        <v>4766</v>
      </c>
      <c r="G17" s="104">
        <f>'SOR 200 03'!G16+'PO SUM 03'!G16</f>
        <v>746102</v>
      </c>
      <c r="H17" s="104">
        <f>'SOR 200 03'!H16+'PO SUM 03'!H16</f>
        <v>1176</v>
      </c>
      <c r="I17" s="104">
        <f>'SOR 200 03'!I16+'PO SUM 03'!I16</f>
        <v>898954</v>
      </c>
      <c r="J17" s="105">
        <f t="shared" si="0"/>
        <v>898954</v>
      </c>
    </row>
    <row r="18" spans="1:10" ht="16.5" customHeight="1">
      <c r="A18" s="23" t="s">
        <v>25</v>
      </c>
      <c r="B18" s="24">
        <v>143</v>
      </c>
      <c r="C18" s="104">
        <f>'SOR 200 03'!C17+'PO SUM 03'!C17</f>
        <v>0</v>
      </c>
      <c r="D18" s="104">
        <f>'SOR 200 03'!D17+'PO SUM 03'!D17</f>
        <v>0</v>
      </c>
      <c r="E18" s="104">
        <f>'SOR 200 03'!E17+'PO SUM 03'!E17</f>
        <v>0</v>
      </c>
      <c r="F18" s="104">
        <f>'SOR 200 03'!F17+'PO SUM 03'!F17</f>
        <v>0</v>
      </c>
      <c r="G18" s="104">
        <f>'SOR 200 03'!G17+'PO SUM 03'!G17</f>
        <v>109</v>
      </c>
      <c r="H18" s="104">
        <f>'SOR 200 03'!H17+'PO SUM 03'!H17</f>
        <v>0</v>
      </c>
      <c r="I18" s="104">
        <f>'SOR 200 03'!I17+'PO SUM 03'!I17</f>
        <v>109</v>
      </c>
      <c r="J18" s="105">
        <v>0</v>
      </c>
    </row>
    <row r="19" spans="1:10" ht="16.5" customHeight="1">
      <c r="A19" s="23" t="s">
        <v>26</v>
      </c>
      <c r="B19" s="24">
        <v>151</v>
      </c>
      <c r="C19" s="104">
        <f>'SOR 200 03'!C18+'PO SUM 03'!C18</f>
        <v>373</v>
      </c>
      <c r="D19" s="104">
        <f>'SOR 200 03'!D18+'PO SUM 03'!D18</f>
        <v>67133</v>
      </c>
      <c r="E19" s="104">
        <f>'SOR 200 03'!E18+'PO SUM 03'!E18</f>
        <v>21999</v>
      </c>
      <c r="F19" s="104">
        <f>'SOR 200 03'!F18+'PO SUM 03'!F18</f>
        <v>7439</v>
      </c>
      <c r="G19" s="104">
        <f>'SOR 200 03'!G18+'PO SUM 03'!G18</f>
        <v>143151</v>
      </c>
      <c r="H19" s="104">
        <f>'SOR 200 03'!H18+'PO SUM 03'!H18</f>
        <v>6709</v>
      </c>
      <c r="I19" s="104">
        <f>'SOR 200 03'!I18+'PO SUM 03'!I18</f>
        <v>246431</v>
      </c>
      <c r="J19" s="105">
        <f t="shared" si="0"/>
        <v>246804</v>
      </c>
    </row>
    <row r="20" spans="1:10" ht="16.5" customHeight="1">
      <c r="A20" s="23" t="s">
        <v>27</v>
      </c>
      <c r="B20" s="24">
        <v>161</v>
      </c>
      <c r="C20" s="104">
        <f>'SOR 200 03'!C19+'PO SUM 03'!C19</f>
        <v>0</v>
      </c>
      <c r="D20" s="104">
        <f>'SOR 200 03'!D19+'PO SUM 03'!D19</f>
        <v>0</v>
      </c>
      <c r="E20" s="104">
        <f>'SOR 200 03'!E19+'PO SUM 03'!E19</f>
        <v>1090</v>
      </c>
      <c r="F20" s="104">
        <f>'SOR 200 03'!F19+'PO SUM 03'!F19</f>
        <v>0</v>
      </c>
      <c r="G20" s="104">
        <f>'SOR 200 03'!G19+'PO SUM 03'!G19</f>
        <v>177</v>
      </c>
      <c r="H20" s="104">
        <f>'SOR 200 03'!H19+'PO SUM 03'!H19</f>
        <v>0</v>
      </c>
      <c r="I20" s="104">
        <f>'SOR 200 03'!I19+'PO SUM 03'!I19</f>
        <v>1267</v>
      </c>
      <c r="J20" s="105">
        <f t="shared" si="0"/>
        <v>1267</v>
      </c>
    </row>
    <row r="21" spans="1:10" ht="16.5" customHeight="1">
      <c r="A21" s="23" t="s">
        <v>28</v>
      </c>
      <c r="B21" s="24">
        <v>171</v>
      </c>
      <c r="C21" s="104">
        <f>'SOR 200 03'!C20+'PO SUM 03'!C20</f>
        <v>5827</v>
      </c>
      <c r="D21" s="104">
        <f>'SOR 200 03'!D20+'PO SUM 03'!D20</f>
        <v>512562</v>
      </c>
      <c r="E21" s="104">
        <f>'SOR 200 03'!E20+'PO SUM 03'!E20</f>
        <v>500558</v>
      </c>
      <c r="F21" s="104">
        <f>'SOR 200 03'!F20+'PO SUM 03'!F20</f>
        <v>56204</v>
      </c>
      <c r="G21" s="104">
        <f>'SOR 200 03'!G20+'PO SUM 03'!G20</f>
        <v>370075</v>
      </c>
      <c r="H21" s="104">
        <f>'SOR 200 03'!H20+'PO SUM 03'!H20</f>
        <v>7594</v>
      </c>
      <c r="I21" s="104">
        <f>'SOR 200 03'!I20+'PO SUM 03'!I20</f>
        <v>1446993</v>
      </c>
      <c r="J21" s="105">
        <f t="shared" si="0"/>
        <v>1452820</v>
      </c>
    </row>
    <row r="22" spans="1:10" ht="16.5" customHeight="1">
      <c r="A22" s="23" t="s">
        <v>47</v>
      </c>
      <c r="B22" s="24">
        <v>172</v>
      </c>
      <c r="C22" s="104">
        <f>'SOR 200 03'!C21+'PO SUM 03'!C21</f>
        <v>0</v>
      </c>
      <c r="D22" s="104">
        <f>'SOR 200 03'!D21+'PO SUM 03'!D21</f>
        <v>0</v>
      </c>
      <c r="E22" s="104">
        <f>'SOR 200 03'!E21+'PO SUM 03'!E21</f>
        <v>140</v>
      </c>
      <c r="F22" s="104">
        <f>'SOR 200 03'!F21+'PO SUM 03'!F21</f>
        <v>5757</v>
      </c>
      <c r="G22" s="104">
        <f>'SOR 200 03'!G21+'PO SUM 03'!G21</f>
        <v>1361</v>
      </c>
      <c r="H22" s="104">
        <f>'SOR 200 03'!H21+'PO SUM 03'!H21</f>
        <v>486</v>
      </c>
      <c r="I22" s="104">
        <f>'SOR 200 03'!I21+'PO SUM 03'!I21</f>
        <v>7744</v>
      </c>
      <c r="J22" s="105">
        <f t="shared" si="0"/>
        <v>7744</v>
      </c>
    </row>
    <row r="23" spans="1:10" ht="16.5" customHeight="1">
      <c r="A23" s="23" t="s">
        <v>30</v>
      </c>
      <c r="B23" s="24">
        <v>191</v>
      </c>
      <c r="C23" s="104">
        <f>'SOR 200 03'!C22+'PO SUM 03'!C22</f>
        <v>1169</v>
      </c>
      <c r="D23" s="104">
        <f>'SOR 200 03'!D22+'PO SUM 03'!D22</f>
        <v>822558</v>
      </c>
      <c r="E23" s="104">
        <f>'SOR 200 03'!E22+'PO SUM 03'!E22</f>
        <v>19210</v>
      </c>
      <c r="F23" s="104">
        <f>'SOR 200 03'!F22+'PO SUM 03'!F22</f>
        <v>10158</v>
      </c>
      <c r="G23" s="104">
        <f>'SOR 200 03'!G22+'PO SUM 03'!G22</f>
        <v>541107</v>
      </c>
      <c r="H23" s="104">
        <f>'SOR 200 03'!H22+'PO SUM 03'!H22</f>
        <v>178</v>
      </c>
      <c r="I23" s="104">
        <f>'SOR 200 03'!I22+'PO SUM 03'!I22</f>
        <v>1393211</v>
      </c>
      <c r="J23" s="105">
        <f t="shared" si="0"/>
        <v>1394380</v>
      </c>
    </row>
    <row r="24" spans="1:10" ht="16.5" customHeight="1" thickBot="1">
      <c r="A24" s="23"/>
      <c r="B24" s="24"/>
      <c r="C24" s="104" t="s">
        <v>11</v>
      </c>
      <c r="D24" s="26" t="s">
        <v>11</v>
      </c>
      <c r="E24" s="26" t="s">
        <v>11</v>
      </c>
      <c r="F24" s="26" t="s">
        <v>11</v>
      </c>
      <c r="G24" s="26" t="s">
        <v>11</v>
      </c>
      <c r="H24" s="26" t="s">
        <v>11</v>
      </c>
      <c r="I24" s="104" t="s">
        <v>11</v>
      </c>
      <c r="J24" s="105" t="s">
        <v>11</v>
      </c>
    </row>
    <row r="25" spans="1:11" s="15" customFormat="1" ht="16.5" customHeight="1" thickBot="1">
      <c r="A25" s="18" t="s">
        <v>48</v>
      </c>
      <c r="B25" s="19"/>
      <c r="C25" s="110">
        <f>'SOR 200 03'!C24+'PO SUM 03'!C24</f>
        <v>285234</v>
      </c>
      <c r="D25" s="110">
        <f>'SOR 200 03'!D24+'PO SUM 03'!D24</f>
        <v>11663678</v>
      </c>
      <c r="E25" s="110">
        <f>'SOR 200 03'!E24+'PO SUM 03'!E24</f>
        <v>1814193</v>
      </c>
      <c r="F25" s="110">
        <f>'SOR 200 03'!F24+'PO SUM 03'!F24</f>
        <v>632449</v>
      </c>
      <c r="G25" s="110">
        <f>'SOR 200 03'!G24+'PO SUM 03'!G24</f>
        <v>2998874</v>
      </c>
      <c r="H25" s="110">
        <f>'SOR 200 03'!H24+'PO SUM 03'!H24</f>
        <v>19181</v>
      </c>
      <c r="I25" s="110">
        <f>SUM(D25:H25)</f>
        <v>17128375</v>
      </c>
      <c r="J25" s="101">
        <f>I25+C25</f>
        <v>17413609</v>
      </c>
      <c r="K25" s="111" t="s">
        <v>11</v>
      </c>
    </row>
    <row r="26" spans="1:10" ht="16.5" customHeight="1">
      <c r="A26" s="23"/>
      <c r="B26" s="24"/>
      <c r="C26" s="104" t="s">
        <v>11</v>
      </c>
      <c r="D26" s="26" t="s">
        <v>11</v>
      </c>
      <c r="E26" s="26" t="s">
        <v>11</v>
      </c>
      <c r="F26" s="26" t="s">
        <v>11</v>
      </c>
      <c r="G26" s="26" t="s">
        <v>11</v>
      </c>
      <c r="H26" s="26" t="s">
        <v>11</v>
      </c>
      <c r="I26" s="104" t="s">
        <v>11</v>
      </c>
      <c r="J26" s="105" t="s">
        <v>11</v>
      </c>
    </row>
    <row r="27" spans="1:10" ht="16.5" customHeight="1">
      <c r="A27" s="23" t="s">
        <v>32</v>
      </c>
      <c r="B27" s="24">
        <v>311</v>
      </c>
      <c r="C27" s="104">
        <f>'SOR 200 03'!C26+'PO SUM 03'!C26</f>
        <v>14681</v>
      </c>
      <c r="D27" s="104">
        <f>'SOR 200 03'!D26+'PO SUM 03'!D26</f>
        <v>60436</v>
      </c>
      <c r="E27" s="104">
        <f>'SOR 200 03'!E26+'PO SUM 03'!E26</f>
        <v>233533</v>
      </c>
      <c r="F27" s="104">
        <f>'SOR 200 03'!F26+'PO SUM 03'!F26</f>
        <v>134630</v>
      </c>
      <c r="G27" s="104">
        <f>'SOR 200 03'!G26+'PO SUM 03'!G26</f>
        <v>0</v>
      </c>
      <c r="H27" s="104">
        <f>'SOR 200 03'!H26+'PO SUM 03'!H26</f>
        <v>4</v>
      </c>
      <c r="I27" s="104">
        <f>'SOR 200 03'!I26+'PO SUM 03'!I26</f>
        <v>428603</v>
      </c>
      <c r="J27" s="105">
        <f t="shared" si="0"/>
        <v>443284</v>
      </c>
    </row>
    <row r="28" spans="1:10" ht="16.5" customHeight="1">
      <c r="A28" s="23" t="s">
        <v>33</v>
      </c>
      <c r="B28" s="24">
        <v>321</v>
      </c>
      <c r="C28" s="104">
        <f>'SOR 200 03'!C27+'PO SUM 03'!C27</f>
        <v>8673</v>
      </c>
      <c r="D28" s="104">
        <f>'SOR 200 03'!D27+'PO SUM 03'!D27</f>
        <v>1024485</v>
      </c>
      <c r="E28" s="104">
        <f>'SOR 200 03'!E27+'PO SUM 03'!E27</f>
        <v>45697</v>
      </c>
      <c r="F28" s="104">
        <f>'SOR 200 03'!F27+'PO SUM 03'!F27</f>
        <v>9691</v>
      </c>
      <c r="G28" s="104">
        <f>'SOR 200 03'!G27+'PO SUM 03'!G27</f>
        <v>613085</v>
      </c>
      <c r="H28" s="104">
        <f>'SOR 200 03'!H27+'PO SUM 03'!H27</f>
        <v>0</v>
      </c>
      <c r="I28" s="104">
        <f>'SOR 200 03'!I27+'PO SUM 03'!I27</f>
        <v>1692958</v>
      </c>
      <c r="J28" s="105">
        <f t="shared" si="0"/>
        <v>1701631</v>
      </c>
    </row>
    <row r="29" spans="1:10" ht="16.5" customHeight="1">
      <c r="A29" s="23" t="s">
        <v>34</v>
      </c>
      <c r="B29" s="24">
        <v>341</v>
      </c>
      <c r="C29" s="104">
        <f>'SOR 200 03'!C28+'PO SUM 03'!C28</f>
        <v>1028</v>
      </c>
      <c r="D29" s="104">
        <f>'SOR 200 03'!D28+'PO SUM 03'!D28</f>
        <v>1420637</v>
      </c>
      <c r="E29" s="104">
        <f>'SOR 200 03'!E28+'PO SUM 03'!E28</f>
        <v>81631</v>
      </c>
      <c r="F29" s="104">
        <f>'SOR 200 03'!F28+'PO SUM 03'!F28</f>
        <v>32483</v>
      </c>
      <c r="G29" s="104">
        <f>'SOR 200 03'!G28+'PO SUM 03'!G28</f>
        <v>472366</v>
      </c>
      <c r="H29" s="104">
        <f>'SOR 200 03'!H28+'PO SUM 03'!H28</f>
        <v>838</v>
      </c>
      <c r="I29" s="104">
        <f>'SOR 200 03'!I28+'PO SUM 03'!I28</f>
        <v>2007955</v>
      </c>
      <c r="J29" s="105">
        <f t="shared" si="0"/>
        <v>2008983</v>
      </c>
    </row>
    <row r="30" spans="1:10" ht="16.5" customHeight="1">
      <c r="A30" s="23" t="s">
        <v>35</v>
      </c>
      <c r="B30" s="24">
        <v>342</v>
      </c>
      <c r="C30" s="104">
        <f>'SOR 200 03'!C29+'PO SUM 03'!C29</f>
        <v>0</v>
      </c>
      <c r="D30" s="104">
        <f>'SOR 200 03'!D29+'PO SUM 03'!D29</f>
        <v>144663</v>
      </c>
      <c r="E30" s="104">
        <f>'SOR 200 03'!E29+'PO SUM 03'!E29</f>
        <v>255</v>
      </c>
      <c r="F30" s="104">
        <f>'SOR 200 03'!F29+'PO SUM 03'!F29</f>
        <v>49</v>
      </c>
      <c r="G30" s="104">
        <f>'SOR 200 03'!G29+'PO SUM 03'!G29</f>
        <v>163921</v>
      </c>
      <c r="H30" s="104">
        <f>'SOR 200 03'!H29+'PO SUM 03'!H29</f>
        <v>6</v>
      </c>
      <c r="I30" s="104">
        <f>'SOR 200 03'!I29+'PO SUM 03'!I29</f>
        <v>308894</v>
      </c>
      <c r="J30" s="105">
        <f t="shared" si="0"/>
        <v>308894</v>
      </c>
    </row>
    <row r="31" spans="1:10" ht="16.5" customHeight="1">
      <c r="A31" s="23" t="s">
        <v>25</v>
      </c>
      <c r="B31" s="24">
        <v>343</v>
      </c>
      <c r="C31" s="104">
        <f>'SOR 200 03'!C30+'PO SUM 03'!C30</f>
        <v>0</v>
      </c>
      <c r="D31" s="104">
        <f>'SOR 200 03'!D30+'PO SUM 03'!D30</f>
        <v>0</v>
      </c>
      <c r="E31" s="104">
        <f>'SOR 200 03'!E30+'PO SUM 03'!E30</f>
        <v>0</v>
      </c>
      <c r="F31" s="104">
        <f>'SOR 200 03'!F30+'PO SUM 03'!F30</f>
        <v>0</v>
      </c>
      <c r="G31" s="104">
        <f>'SOR 200 03'!G30+'PO SUM 03'!G30</f>
        <v>153</v>
      </c>
      <c r="H31" s="104">
        <f>'SOR 200 03'!H30+'PO SUM 03'!H30</f>
        <v>0</v>
      </c>
      <c r="I31" s="104">
        <f>'SOR 200 03'!I30+'PO SUM 03'!I30</f>
        <v>153</v>
      </c>
      <c r="J31" s="105">
        <f t="shared" si="0"/>
        <v>153</v>
      </c>
    </row>
    <row r="32" spans="1:10" ht="16.5" customHeight="1">
      <c r="A32" s="23" t="s">
        <v>36</v>
      </c>
      <c r="B32" s="24">
        <v>351</v>
      </c>
      <c r="C32" s="104">
        <f>'SOR 200 03'!C31+'PO SUM 03'!C31</f>
        <v>0</v>
      </c>
      <c r="D32" s="104">
        <f>'SOR 200 03'!D31+'PO SUM 03'!D31</f>
        <v>128</v>
      </c>
      <c r="E32" s="104">
        <f>'SOR 200 03'!E31+'PO SUM 03'!E31</f>
        <v>3938</v>
      </c>
      <c r="F32" s="104">
        <f>'SOR 200 03'!F31+'PO SUM 03'!F31</f>
        <v>2794</v>
      </c>
      <c r="G32" s="104">
        <f>'SOR 200 03'!G31+'PO SUM 03'!G31</f>
        <v>188548</v>
      </c>
      <c r="H32" s="104">
        <f>'SOR 200 03'!H31+'PO SUM 03'!H31</f>
        <v>3</v>
      </c>
      <c r="I32" s="104">
        <f>'SOR 200 03'!I31+'PO SUM 03'!I31</f>
        <v>195411</v>
      </c>
      <c r="J32" s="105">
        <f t="shared" si="0"/>
        <v>195411</v>
      </c>
    </row>
    <row r="33" spans="1:10" ht="16.5" customHeight="1">
      <c r="A33" s="23" t="s">
        <v>27</v>
      </c>
      <c r="B33" s="24">
        <v>361</v>
      </c>
      <c r="C33" s="104">
        <f>'SOR 200 03'!C32+'PO SUM 03'!C32</f>
        <v>0</v>
      </c>
      <c r="D33" s="104">
        <f>'SOR 200 03'!D32+'PO SUM 03'!D32</f>
        <v>0</v>
      </c>
      <c r="E33" s="104">
        <f>'SOR 200 03'!E32+'PO SUM 03'!E32</f>
        <v>0</v>
      </c>
      <c r="F33" s="104">
        <f>'SOR 200 03'!F32+'PO SUM 03'!F32</f>
        <v>0</v>
      </c>
      <c r="G33" s="104">
        <f>'SOR 200 03'!G32+'PO SUM 03'!G32</f>
        <v>0</v>
      </c>
      <c r="H33" s="104">
        <f>'SOR 200 03'!H32+'PO SUM 03'!H32</f>
        <v>0</v>
      </c>
      <c r="I33" s="104">
        <f>'SOR 200 03'!I32+'PO SUM 03'!I32</f>
        <v>0</v>
      </c>
      <c r="J33" s="105">
        <f t="shared" si="0"/>
        <v>0</v>
      </c>
    </row>
    <row r="34" spans="1:10" ht="16.5" customHeight="1">
      <c r="A34" s="23" t="s">
        <v>28</v>
      </c>
      <c r="B34" s="24">
        <v>371</v>
      </c>
      <c r="C34" s="104">
        <f>'SOR 200 03'!C33+'PO SUM 03'!C33</f>
        <v>11829</v>
      </c>
      <c r="D34" s="104">
        <f>'SOR 200 03'!D33+'PO SUM 03'!D33</f>
        <v>734580</v>
      </c>
      <c r="E34" s="104">
        <f>'SOR 200 03'!E33+'PO SUM 03'!E33</f>
        <v>145472</v>
      </c>
      <c r="F34" s="104">
        <f>'SOR 200 03'!F33+'PO SUM 03'!F33</f>
        <v>65348</v>
      </c>
      <c r="G34" s="104">
        <f>'SOR 200 03'!G33+'PO SUM 03'!G33</f>
        <v>379987</v>
      </c>
      <c r="H34" s="104">
        <f>'SOR 200 03'!H33+'PO SUM 03'!H33</f>
        <v>25854</v>
      </c>
      <c r="I34" s="104">
        <f>'SOR 200 03'!I33+'PO SUM 03'!I33</f>
        <v>1351241</v>
      </c>
      <c r="J34" s="105">
        <f t="shared" si="0"/>
        <v>1363070</v>
      </c>
    </row>
    <row r="35" spans="1:10" ht="16.5" customHeight="1">
      <c r="A35" s="23" t="s">
        <v>37</v>
      </c>
      <c r="B35" s="24">
        <v>372</v>
      </c>
      <c r="C35" s="104">
        <f>'SOR 200 03'!C34+'PO SUM 03'!C34</f>
        <v>54</v>
      </c>
      <c r="D35" s="104">
        <f>'SOR 200 03'!D34+'PO SUM 03'!D34</f>
        <v>3143</v>
      </c>
      <c r="E35" s="104">
        <f>'SOR 200 03'!E34+'PO SUM 03'!E34</f>
        <v>4803</v>
      </c>
      <c r="F35" s="104">
        <f>'SOR 200 03'!F34+'PO SUM 03'!F34</f>
        <v>4558</v>
      </c>
      <c r="G35" s="104">
        <f>'SOR 200 03'!G34+'PO SUM 03'!G34</f>
        <v>0</v>
      </c>
      <c r="H35" s="104">
        <f>'SOR 200 03'!H34+'PO SUM 03'!H34</f>
        <v>4</v>
      </c>
      <c r="I35" s="104">
        <f>'SOR 200 03'!I34+'PO SUM 03'!I34</f>
        <v>12508</v>
      </c>
      <c r="J35" s="105">
        <f t="shared" si="0"/>
        <v>12562</v>
      </c>
    </row>
    <row r="36" spans="1:10" ht="16.5" customHeight="1">
      <c r="A36" s="23" t="s">
        <v>38</v>
      </c>
      <c r="B36" s="24">
        <v>381</v>
      </c>
      <c r="C36" s="104">
        <f>'SOR 200 03'!C35+'PO SUM 03'!C35</f>
        <v>0</v>
      </c>
      <c r="D36" s="104">
        <f>'SOR 200 03'!D35+'PO SUM 03'!D35</f>
        <v>48331</v>
      </c>
      <c r="E36" s="104">
        <f>'SOR 200 03'!E35+'PO SUM 03'!E35</f>
        <v>0</v>
      </c>
      <c r="F36" s="104">
        <f>'SOR 200 03'!F35+'PO SUM 03'!F35</f>
        <v>0</v>
      </c>
      <c r="G36" s="104">
        <f>'SOR 200 03'!G35+'PO SUM 03'!G35</f>
        <v>13617</v>
      </c>
      <c r="H36" s="104">
        <f>'SOR 200 03'!H35+'PO SUM 03'!H35</f>
        <v>0</v>
      </c>
      <c r="I36" s="104">
        <f>'SOR 200 03'!I35+'PO SUM 03'!I35</f>
        <v>61948</v>
      </c>
      <c r="J36" s="105">
        <f t="shared" si="0"/>
        <v>61948</v>
      </c>
    </row>
    <row r="37" spans="1:10" ht="16.5" customHeight="1">
      <c r="A37" s="23" t="s">
        <v>39</v>
      </c>
      <c r="B37" s="24">
        <v>391</v>
      </c>
      <c r="C37" s="104">
        <f>'SOR 200 03'!C36+'PO SUM 03'!C36</f>
        <v>3730</v>
      </c>
      <c r="D37" s="104">
        <f>'SOR 200 03'!D36+'PO SUM 03'!D36</f>
        <v>1034848</v>
      </c>
      <c r="E37" s="104">
        <f>'SOR 200 03'!E36+'PO SUM 03'!E36</f>
        <v>26317</v>
      </c>
      <c r="F37" s="104">
        <f>'SOR 200 03'!F36+'PO SUM 03'!F36</f>
        <v>7536</v>
      </c>
      <c r="G37" s="104">
        <f>'SOR 200 03'!G36+'PO SUM 03'!G36</f>
        <v>554650</v>
      </c>
      <c r="H37" s="104">
        <f>'SOR 200 03'!H36+'PO SUM 03'!H36</f>
        <v>0</v>
      </c>
      <c r="I37" s="104">
        <f>'SOR 200 03'!I36+'PO SUM 03'!I36</f>
        <v>1623351</v>
      </c>
      <c r="J37" s="105">
        <f t="shared" si="0"/>
        <v>1627081</v>
      </c>
    </row>
    <row r="38" spans="1:10" ht="16.5" customHeight="1" thickBot="1">
      <c r="A38" s="23"/>
      <c r="B38" s="24"/>
      <c r="C38" s="104" t="s">
        <v>11</v>
      </c>
      <c r="D38" s="26" t="s">
        <v>11</v>
      </c>
      <c r="E38" s="26" t="s">
        <v>11</v>
      </c>
      <c r="F38" s="26" t="s">
        <v>11</v>
      </c>
      <c r="G38" s="26" t="s">
        <v>11</v>
      </c>
      <c r="H38" s="26" t="s">
        <v>11</v>
      </c>
      <c r="I38" s="104" t="s">
        <v>11</v>
      </c>
      <c r="J38" s="105" t="s">
        <v>11</v>
      </c>
    </row>
    <row r="39" spans="1:11" s="15" customFormat="1" ht="16.5" customHeight="1" thickBot="1">
      <c r="A39" s="18" t="s">
        <v>40</v>
      </c>
      <c r="B39" s="19"/>
      <c r="C39" s="110">
        <f>'SOR 200 03'!C38+'PO SUM 03'!C38</f>
        <v>39995</v>
      </c>
      <c r="D39" s="110">
        <f>'SOR 200 03'!D38+'PO SUM 03'!D38</f>
        <v>4471251</v>
      </c>
      <c r="E39" s="110">
        <f>'SOR 200 03'!E38+'PO SUM 03'!E38</f>
        <v>541646</v>
      </c>
      <c r="F39" s="110">
        <f>'SOR 200 03'!F38+'PO SUM 03'!F38</f>
        <v>257089</v>
      </c>
      <c r="G39" s="110">
        <f>'SOR 200 03'!G38+'PO SUM 03'!G38</f>
        <v>2386327</v>
      </c>
      <c r="H39" s="110">
        <f>'SOR 200 03'!H38+'PO SUM 03'!H38</f>
        <v>26709</v>
      </c>
      <c r="I39" s="110">
        <f>SUM(D39:H39)</f>
        <v>7683022</v>
      </c>
      <c r="J39" s="101">
        <f>I39+C39</f>
        <v>7723017</v>
      </c>
      <c r="K39" s="111" t="s">
        <v>11</v>
      </c>
    </row>
    <row r="40" spans="1:10" ht="16.5" customHeight="1" thickBot="1">
      <c r="A40" s="23"/>
      <c r="B40" s="24"/>
      <c r="C40" s="104" t="s">
        <v>11</v>
      </c>
      <c r="D40" s="26" t="s">
        <v>11</v>
      </c>
      <c r="E40" s="26" t="s">
        <v>11</v>
      </c>
      <c r="F40" s="26" t="s">
        <v>11</v>
      </c>
      <c r="G40" s="26" t="s">
        <v>11</v>
      </c>
      <c r="H40" s="26" t="s">
        <v>11</v>
      </c>
      <c r="I40" s="104" t="s">
        <v>11</v>
      </c>
      <c r="J40" s="105" t="s">
        <v>11</v>
      </c>
    </row>
    <row r="41" spans="1:11" s="15" customFormat="1" ht="16.5" customHeight="1" thickBot="1">
      <c r="A41" s="18" t="s">
        <v>58</v>
      </c>
      <c r="B41" s="19"/>
      <c r="C41" s="110">
        <f>C11+C25-C39</f>
        <v>892499</v>
      </c>
      <c r="D41" s="20">
        <f aca="true" t="shared" si="1" ref="D41:J41">D11+D25-D39</f>
        <v>160447447</v>
      </c>
      <c r="E41" s="20">
        <f t="shared" si="1"/>
        <v>10425399</v>
      </c>
      <c r="F41" s="20">
        <f t="shared" si="1"/>
        <v>4910671</v>
      </c>
      <c r="G41" s="20">
        <f t="shared" si="1"/>
        <v>51752756</v>
      </c>
      <c r="H41" s="20">
        <f t="shared" si="1"/>
        <v>652934</v>
      </c>
      <c r="I41" s="110">
        <f t="shared" si="1"/>
        <v>228189207</v>
      </c>
      <c r="J41" s="101">
        <f t="shared" si="1"/>
        <v>229081706</v>
      </c>
      <c r="K41" s="111" t="s">
        <v>11</v>
      </c>
    </row>
    <row r="42" spans="1:10" ht="16.5" customHeight="1" thickBot="1">
      <c r="A42" s="29"/>
      <c r="B42" s="30"/>
      <c r="C42" s="108"/>
      <c r="D42" s="32"/>
      <c r="E42" s="32"/>
      <c r="F42" s="32"/>
      <c r="G42" s="32"/>
      <c r="H42" s="32"/>
      <c r="I42" s="108" t="s">
        <v>11</v>
      </c>
      <c r="J42" s="109"/>
    </row>
    <row r="43" spans="3:10" ht="12.75">
      <c r="C43" s="35"/>
      <c r="D43" s="35"/>
      <c r="E43" s="35"/>
      <c r="F43" s="35"/>
      <c r="G43" s="35"/>
      <c r="H43" s="35"/>
      <c r="I43" s="35"/>
      <c r="J43" s="35"/>
    </row>
    <row r="44" spans="3:10" ht="12.75">
      <c r="C44" s="35"/>
      <c r="D44" s="35"/>
      <c r="E44" s="35"/>
      <c r="F44" s="35"/>
      <c r="G44" s="35"/>
      <c r="H44" s="35" t="s">
        <v>11</v>
      </c>
      <c r="I44" s="35"/>
      <c r="J44" s="35"/>
    </row>
    <row r="45" spans="3:10" ht="12.75">
      <c r="C45" s="35"/>
      <c r="D45" s="35"/>
      <c r="E45" s="35"/>
      <c r="F45" s="35"/>
      <c r="G45" s="35"/>
      <c r="H45" s="35"/>
      <c r="I45" s="35"/>
      <c r="J45" s="35"/>
    </row>
    <row r="46" spans="3:10" ht="12.75">
      <c r="C46" s="35"/>
      <c r="D46" s="35"/>
      <c r="E46" s="35"/>
      <c r="F46" s="35"/>
      <c r="G46" s="35"/>
      <c r="H46" s="35"/>
      <c r="I46" s="35"/>
      <c r="J46" s="35"/>
    </row>
  </sheetData>
  <mergeCells count="2">
    <mergeCell ref="A2:J2"/>
    <mergeCell ref="A4:J4"/>
  </mergeCells>
  <printOptions/>
  <pageMargins left="0.75" right="0.75" top="1" bottom="1" header="0.4921259845" footer="0.4921259845"/>
  <pageSetup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Ševčiková</dc:creator>
  <cp:keywords/>
  <dc:description/>
  <cp:lastModifiedBy>INF</cp:lastModifiedBy>
  <cp:lastPrinted>2006-03-23T13:01:22Z</cp:lastPrinted>
  <dcterms:created xsi:type="dcterms:W3CDTF">2004-03-24T16:53:30Z</dcterms:created>
  <dcterms:modified xsi:type="dcterms:W3CDTF">2006-04-28T12:10:11Z</dcterms:modified>
  <cp:category/>
  <cp:version/>
  <cp:contentType/>
  <cp:contentStatus/>
</cp:coreProperties>
</file>