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</sheets>
  <definedNames>
    <definedName name="_xlnm.Print_Titles" localSheetId="0">'List1'!$6:$9</definedName>
  </definedNames>
  <calcPr fullCalcOnLoad="1"/>
</workbook>
</file>

<file path=xl/sharedStrings.xml><?xml version="1.0" encoding="utf-8"?>
<sst xmlns="http://schemas.openxmlformats.org/spreadsheetml/2006/main" count="80" uniqueCount="80">
  <si>
    <t>Městská část</t>
  </si>
  <si>
    <t>Ukazatele:</t>
  </si>
  <si>
    <t>v tis. Kč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</si>
  <si>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</si>
  <si>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</si>
  <si>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</si>
  <si>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</si>
  <si>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</si>
  <si>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</si>
  <si>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</si>
  <si>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</si>
  <si>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</si>
  <si>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</si>
  <si>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</si>
  <si>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</si>
  <si>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</si>
  <si>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</si>
  <si>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</si>
  <si>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</si>
  <si>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</si>
  <si>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</si>
  <si>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</si>
  <si>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</si>
  <si>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</si>
  <si>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</si>
  <si>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Běchovice</t>
  </si>
  <si>
    <t>Benice</t>
  </si>
  <si>
    <t>Březiněves</t>
  </si>
  <si>
    <t>Čakovice</t>
  </si>
  <si>
    <t>Ďáblice</t>
  </si>
  <si>
    <t>Dolní Chabry</t>
  </si>
  <si>
    <t>Dolní Měcholupy</t>
  </si>
  <si>
    <t>Dolní 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</si>
  <si>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</si>
  <si>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</si>
  <si>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</si>
  <si>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</si>
  <si>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</si>
  <si>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</si>
  <si>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</si>
  <si>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</si>
  <si>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</si>
  <si>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</si>
  <si>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</si>
  <si>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</si>
  <si>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</si>
  <si>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</si>
  <si>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Přední 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</si>
  <si>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</si>
  <si>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</si>
  <si>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</si>
  <si>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</si>
  <si>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</si>
  <si>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</si>
  <si>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</si>
  <si>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</si>
  <si>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Velká Chuchle</t>
  </si>
  <si>
    <t>Vinoř</t>
  </si>
  <si>
    <t>Zbraslav</t>
  </si>
  <si>
    <t>Zličín</t>
  </si>
  <si>
    <t>počet opatrovanců</t>
  </si>
  <si>
    <t>počet          obyvatel</t>
  </si>
  <si>
    <t>Celkem MČ HMP</t>
  </si>
  <si>
    <t>obecný příspěvek na výkon státní správy</t>
  </si>
  <si>
    <t>na veřejné  opatrovnictví</t>
  </si>
  <si>
    <t>na jednotná kontaktní místa</t>
  </si>
  <si>
    <t>na financování  matričních úřadů</t>
  </si>
  <si>
    <t>na agendu občanských průkazů</t>
  </si>
  <si>
    <t>Rozdělení příspěvku na výkon státní správy ze státního rozpočtu městským částem na rok 2020</t>
  </si>
  <si>
    <t>k 1. 1. 2019</t>
  </si>
  <si>
    <t>počet  žádostí o vydání OP</t>
  </si>
  <si>
    <t xml:space="preserve"> 29 000 Kč/ opatrovanec</t>
  </si>
  <si>
    <t>115 Kč /žádost</t>
  </si>
  <si>
    <t>Příspěvek ze státního rozpočtu na výkon státní správy r. 2020</t>
  </si>
  <si>
    <t>k 31.3. 2019</t>
  </si>
  <si>
    <t xml:space="preserve"> Celkem příspěvek na výkon státní správy r.2020</t>
  </si>
  <si>
    <t xml:space="preserve"> Celkem příspěvek na výkon státní správy r.2019</t>
  </si>
  <si>
    <t>Rozdíl PVSS r. 2020 - r.2019</t>
  </si>
  <si>
    <t xml:space="preserve"> 1.1.2018 - 31.12.2018</t>
  </si>
  <si>
    <t>Příloha č. 10 k usnesení Zastupitelstva HMP č. 12/37 ze dne 12. 12. 2019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</si>
</sst>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\ _K_č_-;\-* #,##0\ _K_č_-;_-* &quot;-&quot;??\ _K_č_-;_-@_-"/>
    <numFmt numFmtId="166" formatCode="#,##0.000"/>
    <numFmt numFmtId="167" formatCode="#,##0.0000"/>
    <numFmt numFmtId="168" formatCode="#,##0_ ;\-#,##0\ "/>
    <numFmt numFmtId="169" formatCode="#,##0.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_-* #,##0.0\ _K_č_-;\-* #,##0.0\ _K_č_-;_-* &quot;-&quot;??\ _K_č_-;_-@_-"/>
  </numFmts>
  <fonts count="44">
    <font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9"/>
      <name val="Times New Roman"/>
      <family val="1"/>
    </font>
    <font>
      <b/>
      <u val="single"/>
      <sz val="11"/>
      <name val="Arial CE"/>
      <family val="2"/>
    </font>
    <font>
      <b/>
      <sz val="8"/>
      <name val="Arial CE"/>
      <family val="0"/>
    </font>
    <font>
      <b/>
      <u val="single"/>
      <sz val="9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3" fontId="3" fillId="33" borderId="10" xfId="0" applyNumberFormat="1" applyFont="1" applyFill="1" applyBorder="1" applyAlignment="1">
      <alignment/>
    </xf>
    <xf numFmtId="164" fontId="1" fillId="0" borderId="11" xfId="0" applyNumberFormat="1" applyFont="1" applyBorder="1" applyAlignment="1">
      <alignment horizontal="right" indent="1"/>
    </xf>
    <xf numFmtId="164" fontId="1" fillId="0" borderId="12" xfId="0" applyNumberFormat="1" applyFont="1" applyBorder="1" applyAlignment="1">
      <alignment horizontal="right" indent="1"/>
    </xf>
    <xf numFmtId="3" fontId="6" fillId="33" borderId="13" xfId="0" applyNumberFormat="1" applyFont="1" applyFill="1" applyBorder="1" applyAlignment="1">
      <alignment/>
    </xf>
    <xf numFmtId="3" fontId="6" fillId="33" borderId="14" xfId="0" applyNumberFormat="1" applyFont="1" applyFill="1" applyBorder="1" applyAlignment="1">
      <alignment/>
    </xf>
    <xf numFmtId="0" fontId="7" fillId="0" borderId="0" xfId="0" applyFont="1" applyAlignment="1">
      <alignment/>
    </xf>
    <xf numFmtId="164" fontId="6" fillId="0" borderId="15" xfId="0" applyNumberFormat="1" applyFont="1" applyBorder="1" applyAlignment="1">
      <alignment horizontal="right" indent="1"/>
    </xf>
    <xf numFmtId="164" fontId="6" fillId="0" borderId="16" xfId="0" applyNumberFormat="1" applyFont="1" applyBorder="1" applyAlignment="1">
      <alignment horizontal="right" indent="1"/>
    </xf>
    <xf numFmtId="164" fontId="1" fillId="0" borderId="17" xfId="0" applyNumberFormat="1" applyFont="1" applyBorder="1" applyAlignment="1">
      <alignment horizontal="right" indent="1"/>
    </xf>
    <xf numFmtId="164" fontId="1" fillId="0" borderId="0" xfId="0" applyNumberFormat="1" applyFont="1" applyBorder="1" applyAlignment="1">
      <alignment horizontal="right" indent="1"/>
    </xf>
    <xf numFmtId="164" fontId="1" fillId="0" borderId="18" xfId="0" applyNumberFormat="1" applyFont="1" applyBorder="1" applyAlignment="1">
      <alignment horizontal="right" indent="1"/>
    </xf>
    <xf numFmtId="167" fontId="2" fillId="0" borderId="0" xfId="0" applyNumberFormat="1" applyFont="1" applyAlignment="1">
      <alignment/>
    </xf>
    <xf numFmtId="164" fontId="1" fillId="0" borderId="19" xfId="0" applyNumberFormat="1" applyFont="1" applyBorder="1" applyAlignment="1">
      <alignment horizontal="right" indent="1"/>
    </xf>
    <xf numFmtId="164" fontId="1" fillId="0" borderId="20" xfId="0" applyNumberFormat="1" applyFont="1" applyBorder="1" applyAlignment="1">
      <alignment horizontal="right" indent="1"/>
    </xf>
    <xf numFmtId="164" fontId="1" fillId="0" borderId="21" xfId="0" applyNumberFormat="1" applyFont="1" applyBorder="1" applyAlignment="1">
      <alignment horizontal="right" indent="1"/>
    </xf>
    <xf numFmtId="3" fontId="6" fillId="0" borderId="22" xfId="0" applyNumberFormat="1" applyFont="1" applyBorder="1" applyAlignment="1">
      <alignment horizontal="right" indent="1"/>
    </xf>
    <xf numFmtId="3" fontId="3" fillId="0" borderId="0" xfId="0" applyNumberFormat="1" applyFont="1" applyAlignment="1">
      <alignment/>
    </xf>
    <xf numFmtId="3" fontId="6" fillId="0" borderId="16" xfId="34" applyNumberFormat="1" applyFont="1" applyBorder="1" applyAlignment="1">
      <alignment/>
    </xf>
    <xf numFmtId="3" fontId="6" fillId="0" borderId="23" xfId="0" applyNumberFormat="1" applyFont="1" applyBorder="1" applyAlignment="1">
      <alignment horizontal="right" indent="1"/>
    </xf>
    <xf numFmtId="164" fontId="6" fillId="33" borderId="24" xfId="0" applyNumberFormat="1" applyFont="1" applyFill="1" applyBorder="1" applyAlignment="1">
      <alignment horizontal="right" indent="1"/>
    </xf>
    <xf numFmtId="164" fontId="6" fillId="33" borderId="13" xfId="0" applyNumberFormat="1" applyFont="1" applyFill="1" applyBorder="1" applyAlignment="1">
      <alignment horizontal="right" indent="1"/>
    </xf>
    <xf numFmtId="164" fontId="6" fillId="33" borderId="25" xfId="0" applyNumberFormat="1" applyFont="1" applyFill="1" applyBorder="1" applyAlignment="1">
      <alignment horizontal="right" inden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6" fillId="0" borderId="17" xfId="0" applyNumberFormat="1" applyFont="1" applyFill="1" applyBorder="1" applyAlignment="1">
      <alignment horizontal="center" wrapText="1"/>
    </xf>
    <xf numFmtId="164" fontId="1" fillId="0" borderId="26" xfId="0" applyNumberFormat="1" applyFont="1" applyBorder="1" applyAlignment="1">
      <alignment horizontal="right" indent="1"/>
    </xf>
    <xf numFmtId="164" fontId="1" fillId="0" borderId="27" xfId="0" applyNumberFormat="1" applyFont="1" applyBorder="1" applyAlignment="1">
      <alignment horizontal="right" indent="1"/>
    </xf>
    <xf numFmtId="164" fontId="1" fillId="0" borderId="28" xfId="0" applyNumberFormat="1" applyFont="1" applyBorder="1" applyAlignment="1">
      <alignment horizontal="right" indent="1"/>
    </xf>
    <xf numFmtId="164" fontId="1" fillId="0" borderId="29" xfId="0" applyNumberFormat="1" applyFont="1" applyBorder="1" applyAlignment="1">
      <alignment horizontal="right" indent="1"/>
    </xf>
    <xf numFmtId="164" fontId="1" fillId="0" borderId="30" xfId="0" applyNumberFormat="1" applyFont="1" applyBorder="1" applyAlignment="1">
      <alignment horizontal="right" indent="1"/>
    </xf>
    <xf numFmtId="164" fontId="1" fillId="0" borderId="31" xfId="0" applyNumberFormat="1" applyFont="1" applyBorder="1" applyAlignment="1">
      <alignment horizontal="right" indent="1"/>
    </xf>
    <xf numFmtId="164" fontId="1" fillId="0" borderId="32" xfId="0" applyNumberFormat="1" applyFont="1" applyBorder="1" applyAlignment="1">
      <alignment horizontal="right" indent="1"/>
    </xf>
    <xf numFmtId="4" fontId="1" fillId="0" borderId="33" xfId="0" applyNumberFormat="1" applyFont="1" applyBorder="1" applyAlignment="1">
      <alignment horizontal="right" indent="1"/>
    </xf>
    <xf numFmtId="164" fontId="6" fillId="0" borderId="34" xfId="0" applyNumberFormat="1" applyFont="1" applyBorder="1" applyAlignment="1">
      <alignment horizontal="center" wrapText="1"/>
    </xf>
    <xf numFmtId="4" fontId="1" fillId="0" borderId="35" xfId="0" applyNumberFormat="1" applyFont="1" applyBorder="1" applyAlignment="1">
      <alignment horizontal="right" indent="1"/>
    </xf>
    <xf numFmtId="0" fontId="6" fillId="0" borderId="36" xfId="0" applyFont="1" applyBorder="1" applyAlignment="1">
      <alignment wrapText="1"/>
    </xf>
    <xf numFmtId="3" fontId="6" fillId="0" borderId="37" xfId="0" applyNumberFormat="1" applyFont="1" applyFill="1" applyBorder="1" applyAlignment="1">
      <alignment horizontal="center" wrapText="1"/>
    </xf>
    <xf numFmtId="4" fontId="1" fillId="0" borderId="38" xfId="0" applyNumberFormat="1" applyFont="1" applyBorder="1" applyAlignment="1">
      <alignment horizontal="right" indent="1"/>
    </xf>
    <xf numFmtId="3" fontId="6" fillId="33" borderId="39" xfId="0" applyNumberFormat="1" applyFont="1" applyFill="1" applyBorder="1" applyAlignment="1">
      <alignment/>
    </xf>
    <xf numFmtId="168" fontId="1" fillId="0" borderId="40" xfId="34" applyNumberFormat="1" applyFont="1" applyBorder="1" applyAlignment="1">
      <alignment horizontal="right"/>
    </xf>
    <xf numFmtId="168" fontId="1" fillId="0" borderId="41" xfId="34" applyNumberFormat="1" applyFont="1" applyBorder="1" applyAlignment="1">
      <alignment horizontal="right"/>
    </xf>
    <xf numFmtId="168" fontId="1" fillId="0" borderId="42" xfId="34" applyNumberFormat="1" applyFont="1" applyBorder="1" applyAlignment="1">
      <alignment horizontal="right"/>
    </xf>
    <xf numFmtId="168" fontId="1" fillId="0" borderId="43" xfId="34" applyNumberFormat="1" applyFont="1" applyBorder="1" applyAlignment="1">
      <alignment horizontal="right"/>
    </xf>
    <xf numFmtId="168" fontId="1" fillId="0" borderId="26" xfId="34" applyNumberFormat="1" applyFont="1" applyBorder="1" applyAlignment="1">
      <alignment horizontal="right"/>
    </xf>
    <xf numFmtId="168" fontId="1" fillId="0" borderId="44" xfId="34" applyNumberFormat="1" applyFont="1" applyBorder="1" applyAlignment="1">
      <alignment horizontal="right"/>
    </xf>
    <xf numFmtId="168" fontId="1" fillId="0" borderId="45" xfId="34" applyNumberFormat="1" applyFont="1" applyBorder="1" applyAlignment="1">
      <alignment horizontal="right"/>
    </xf>
    <xf numFmtId="168" fontId="1" fillId="0" borderId="11" xfId="34" applyNumberFormat="1" applyFont="1" applyBorder="1" applyAlignment="1">
      <alignment horizontal="right"/>
    </xf>
    <xf numFmtId="49" fontId="6" fillId="0" borderId="34" xfId="0" applyNumberFormat="1" applyFont="1" applyFill="1" applyBorder="1" applyAlignment="1">
      <alignment horizontal="center" wrapText="1"/>
    </xf>
    <xf numFmtId="164" fontId="6" fillId="33" borderId="13" xfId="0" applyNumberFormat="1" applyFont="1" applyFill="1" applyBorder="1" applyAlignment="1">
      <alignment/>
    </xf>
    <xf numFmtId="164" fontId="6" fillId="33" borderId="14" xfId="0" applyNumberFormat="1" applyFont="1" applyFill="1" applyBorder="1" applyAlignment="1">
      <alignment/>
    </xf>
    <xf numFmtId="164" fontId="6" fillId="33" borderId="39" xfId="0" applyNumberFormat="1" applyFont="1" applyFill="1" applyBorder="1" applyAlignment="1">
      <alignment/>
    </xf>
    <xf numFmtId="164" fontId="6" fillId="33" borderId="46" xfId="0" applyNumberFormat="1" applyFont="1" applyFill="1" applyBorder="1" applyAlignment="1">
      <alignment/>
    </xf>
    <xf numFmtId="164" fontId="6" fillId="33" borderId="16" xfId="0" applyNumberFormat="1" applyFont="1" applyFill="1" applyBorder="1" applyAlignment="1">
      <alignment/>
    </xf>
    <xf numFmtId="3" fontId="1" fillId="0" borderId="27" xfId="34" applyNumberFormat="1" applyFont="1" applyBorder="1" applyAlignment="1">
      <alignment horizontal="right"/>
    </xf>
    <xf numFmtId="3" fontId="1" fillId="0" borderId="47" xfId="34" applyNumberFormat="1" applyFont="1" applyBorder="1" applyAlignment="1">
      <alignment horizontal="right"/>
    </xf>
    <xf numFmtId="3" fontId="1" fillId="0" borderId="48" xfId="34" applyNumberFormat="1" applyFont="1" applyBorder="1" applyAlignment="1">
      <alignment horizontal="right"/>
    </xf>
    <xf numFmtId="3" fontId="1" fillId="0" borderId="12" xfId="34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1" fillId="0" borderId="24" xfId="0" applyNumberFormat="1" applyFont="1" applyBorder="1" applyAlignment="1">
      <alignment horizontal="right" indent="1"/>
    </xf>
    <xf numFmtId="4" fontId="1" fillId="0" borderId="14" xfId="0" applyNumberFormat="1" applyFont="1" applyBorder="1" applyAlignment="1">
      <alignment horizontal="right" indent="1"/>
    </xf>
    <xf numFmtId="4" fontId="1" fillId="0" borderId="39" xfId="0" applyNumberFormat="1" applyFont="1" applyBorder="1" applyAlignment="1">
      <alignment horizontal="right" indent="1"/>
    </xf>
    <xf numFmtId="164" fontId="1" fillId="0" borderId="13" xfId="0" applyNumberFormat="1" applyFont="1" applyBorder="1" applyAlignment="1">
      <alignment horizontal="right" indent="1"/>
    </xf>
    <xf numFmtId="164" fontId="6" fillId="0" borderId="10" xfId="0" applyNumberFormat="1" applyFont="1" applyBorder="1" applyAlignment="1">
      <alignment horizontal="right" indent="1"/>
    </xf>
    <xf numFmtId="49" fontId="6" fillId="0" borderId="49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164" fontId="6" fillId="0" borderId="34" xfId="0" applyNumberFormat="1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6" fillId="33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4" fontId="6" fillId="0" borderId="52" xfId="0" applyNumberFormat="1" applyFont="1" applyFill="1" applyBorder="1" applyAlignment="1">
      <alignment horizontal="center" vertical="center" wrapText="1"/>
    </xf>
    <xf numFmtId="164" fontId="6" fillId="0" borderId="53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64" fontId="6" fillId="0" borderId="54" xfId="0" applyNumberFormat="1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164" fontId="6" fillId="33" borderId="52" xfId="0" applyNumberFormat="1" applyFont="1" applyFill="1" applyBorder="1" applyAlignment="1">
      <alignment horizontal="center" vertical="center" wrapText="1"/>
    </xf>
    <xf numFmtId="164" fontId="6" fillId="33" borderId="53" xfId="0" applyNumberFormat="1" applyFont="1" applyFill="1" applyBorder="1" applyAlignment="1">
      <alignment horizontal="center" vertical="center" wrapText="1"/>
    </xf>
    <xf numFmtId="164" fontId="6" fillId="33" borderId="25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3" fontId="6" fillId="0" borderId="17" xfId="0" applyNumberFormat="1" applyFont="1" applyFill="1" applyBorder="1" applyAlignment="1">
      <alignment horizontal="center" wrapText="1"/>
    </xf>
    <xf numFmtId="3" fontId="1" fillId="0" borderId="17" xfId="0" applyNumberFormat="1" applyFont="1" applyBorder="1" applyAlignment="1">
      <alignment horizontal="center" wrapText="1"/>
    </xf>
    <xf numFmtId="0" fontId="6" fillId="0" borderId="34" xfId="0" applyFont="1" applyFill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3" fontId="6" fillId="0" borderId="37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" fontId="6" fillId="0" borderId="34" xfId="0" applyNumberFormat="1" applyFont="1" applyFill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wrapText="1"/>
    </xf>
    <xf numFmtId="0" fontId="26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25390625" style="2" customWidth="1"/>
    <col min="2" max="2" width="8.75390625" style="2" customWidth="1"/>
    <col min="3" max="3" width="8.25390625" style="24" customWidth="1"/>
    <col min="4" max="4" width="6.125" style="2" customWidth="1"/>
    <col min="5" max="5" width="9.125" style="2" customWidth="1"/>
    <col min="6" max="6" width="9.375" style="4" customWidth="1"/>
    <col min="7" max="7" width="10.625" style="4" customWidth="1"/>
    <col min="8" max="8" width="9.75390625" style="3" customWidth="1"/>
    <col min="9" max="9" width="8.125" style="3" customWidth="1"/>
    <col min="10" max="10" width="10.875" style="3" customWidth="1"/>
    <col min="11" max="11" width="9.375" style="3" customWidth="1"/>
    <col min="12" max="12" width="9.125" style="67" customWidth="1"/>
  </cols>
  <sheetData>
    <row r="1" spans="1:12" s="30" customFormat="1" ht="15.75">
      <c r="A1" s="108" t="s">
        <v>79</v>
      </c>
      <c r="C1" s="31"/>
      <c r="F1" s="31"/>
      <c r="G1" s="31"/>
      <c r="H1" s="32"/>
      <c r="I1" s="32"/>
      <c r="J1" s="32"/>
      <c r="K1" s="32"/>
      <c r="L1" s="66"/>
    </row>
    <row r="3" spans="1:2" ht="15">
      <c r="A3" s="6" t="s">
        <v>68</v>
      </c>
      <c r="B3" s="6"/>
    </row>
    <row r="4" spans="1:2" ht="12.75">
      <c r="A4" s="13"/>
      <c r="B4" s="13"/>
    </row>
    <row r="5" ht="15.75" customHeight="1" thickBot="1">
      <c r="K5" s="7" t="s">
        <v>2</v>
      </c>
    </row>
    <row r="6" spans="1:12" ht="18" customHeight="1">
      <c r="A6" s="83" t="s">
        <v>0</v>
      </c>
      <c r="B6" s="83" t="s">
        <v>76</v>
      </c>
      <c r="C6" s="96" t="s">
        <v>1</v>
      </c>
      <c r="D6" s="97"/>
      <c r="E6" s="98"/>
      <c r="F6" s="73" t="s">
        <v>73</v>
      </c>
      <c r="G6" s="74"/>
      <c r="H6" s="74"/>
      <c r="I6" s="75"/>
      <c r="J6" s="76"/>
      <c r="K6" s="93" t="s">
        <v>75</v>
      </c>
      <c r="L6" s="86" t="s">
        <v>77</v>
      </c>
    </row>
    <row r="7" spans="1:12" ht="15" customHeight="1">
      <c r="A7" s="89"/>
      <c r="B7" s="84"/>
      <c r="C7" s="99" t="s">
        <v>61</v>
      </c>
      <c r="D7" s="101" t="s">
        <v>60</v>
      </c>
      <c r="E7" s="81" t="s">
        <v>70</v>
      </c>
      <c r="F7" s="91" t="s">
        <v>63</v>
      </c>
      <c r="G7" s="103" t="s">
        <v>64</v>
      </c>
      <c r="H7" s="77" t="s">
        <v>67</v>
      </c>
      <c r="I7" s="79" t="s">
        <v>65</v>
      </c>
      <c r="J7" s="105" t="s">
        <v>66</v>
      </c>
      <c r="K7" s="94"/>
      <c r="L7" s="87"/>
    </row>
    <row r="8" spans="1:12" ht="21.75" customHeight="1">
      <c r="A8" s="89"/>
      <c r="B8" s="84"/>
      <c r="C8" s="100"/>
      <c r="D8" s="102"/>
      <c r="E8" s="82"/>
      <c r="F8" s="92"/>
      <c r="G8" s="104"/>
      <c r="H8" s="78"/>
      <c r="I8" s="80"/>
      <c r="J8" s="106"/>
      <c r="K8" s="94"/>
      <c r="L8" s="87"/>
    </row>
    <row r="9" spans="1:12" ht="37.5" customHeight="1" thickBot="1">
      <c r="A9" s="90"/>
      <c r="B9" s="85"/>
      <c r="C9" s="33" t="s">
        <v>69</v>
      </c>
      <c r="D9" s="56" t="s">
        <v>74</v>
      </c>
      <c r="E9" s="44" t="s">
        <v>78</v>
      </c>
      <c r="F9" s="92"/>
      <c r="G9" s="45" t="s">
        <v>71</v>
      </c>
      <c r="H9" s="42" t="s">
        <v>72</v>
      </c>
      <c r="I9" s="80"/>
      <c r="J9" s="107"/>
      <c r="K9" s="95"/>
      <c r="L9" s="88"/>
    </row>
    <row r="10" spans="1:12" s="1" customFormat="1" ht="12.75">
      <c r="A10" s="11" t="s">
        <v>3</v>
      </c>
      <c r="B10" s="57">
        <v>25106</v>
      </c>
      <c r="C10" s="52">
        <v>29486</v>
      </c>
      <c r="D10" s="62">
        <v>31</v>
      </c>
      <c r="E10" s="48">
        <v>5917</v>
      </c>
      <c r="F10" s="34">
        <v>18563</v>
      </c>
      <c r="G10" s="35">
        <f>D10*29</f>
        <v>899</v>
      </c>
      <c r="H10" s="41">
        <f>ROUND(E10*0.115,0)</f>
        <v>680</v>
      </c>
      <c r="I10" s="36">
        <v>1726</v>
      </c>
      <c r="J10" s="36">
        <v>2719</v>
      </c>
      <c r="K10" s="27">
        <f aca="true" t="shared" si="0" ref="K10:K41">SUM(F10:J10)</f>
        <v>24587</v>
      </c>
      <c r="L10" s="68">
        <f>K10-B10</f>
        <v>-519</v>
      </c>
    </row>
    <row r="11" spans="1:12" s="1" customFormat="1" ht="12.75">
      <c r="A11" s="12" t="s">
        <v>4</v>
      </c>
      <c r="B11" s="58">
        <v>38407</v>
      </c>
      <c r="C11" s="53">
        <v>49692</v>
      </c>
      <c r="D11" s="63">
        <v>36</v>
      </c>
      <c r="E11" s="49">
        <v>7023</v>
      </c>
      <c r="F11" s="9">
        <v>30431</v>
      </c>
      <c r="G11" s="10">
        <f aca="true" t="shared" si="1" ref="G11:G66">D11*29</f>
        <v>1044</v>
      </c>
      <c r="H11" s="43">
        <f aca="true" t="shared" si="2" ref="H11:H31">ROUND(E11*0.115,0)</f>
        <v>808</v>
      </c>
      <c r="I11" s="21"/>
      <c r="J11" s="20">
        <v>5668</v>
      </c>
      <c r="K11" s="28">
        <f t="shared" si="0"/>
        <v>37951</v>
      </c>
      <c r="L11" s="69">
        <f aca="true" t="shared" si="3" ref="L11:L67">K11-B11</f>
        <v>-456</v>
      </c>
    </row>
    <row r="12" spans="1:12" s="1" customFormat="1" ht="12.75">
      <c r="A12" s="12" t="s">
        <v>5</v>
      </c>
      <c r="B12" s="58">
        <v>46603</v>
      </c>
      <c r="C12" s="53">
        <v>75309</v>
      </c>
      <c r="D12" s="63">
        <v>48</v>
      </c>
      <c r="E12" s="49">
        <v>7992</v>
      </c>
      <c r="F12" s="9">
        <v>46142</v>
      </c>
      <c r="G12" s="10">
        <f t="shared" si="1"/>
        <v>1392</v>
      </c>
      <c r="H12" s="43">
        <f t="shared" si="2"/>
        <v>919</v>
      </c>
      <c r="I12" s="21"/>
      <c r="J12" s="20">
        <v>927</v>
      </c>
      <c r="K12" s="28">
        <f t="shared" si="0"/>
        <v>49380</v>
      </c>
      <c r="L12" s="69">
        <f t="shared" si="3"/>
        <v>2777</v>
      </c>
    </row>
    <row r="13" spans="1:12" s="1" customFormat="1" ht="12.75">
      <c r="A13" s="12" t="s">
        <v>6</v>
      </c>
      <c r="B13" s="58">
        <v>99198</v>
      </c>
      <c r="C13" s="53">
        <v>130901</v>
      </c>
      <c r="D13" s="63">
        <v>114</v>
      </c>
      <c r="E13" s="49">
        <v>18392</v>
      </c>
      <c r="F13" s="9">
        <v>89293</v>
      </c>
      <c r="G13" s="10">
        <f t="shared" si="1"/>
        <v>3306</v>
      </c>
      <c r="H13" s="43">
        <f t="shared" si="2"/>
        <v>2115</v>
      </c>
      <c r="I13" s="21"/>
      <c r="J13" s="20">
        <v>8402</v>
      </c>
      <c r="K13" s="28">
        <f t="shared" si="0"/>
        <v>103116</v>
      </c>
      <c r="L13" s="69">
        <f t="shared" si="3"/>
        <v>3918</v>
      </c>
    </row>
    <row r="14" spans="1:12" s="1" customFormat="1" ht="12.75">
      <c r="A14" s="12" t="s">
        <v>7</v>
      </c>
      <c r="B14" s="58">
        <v>64759</v>
      </c>
      <c r="C14" s="53">
        <v>86432</v>
      </c>
      <c r="D14" s="63">
        <v>38</v>
      </c>
      <c r="E14" s="49">
        <v>10750</v>
      </c>
      <c r="F14" s="9">
        <v>59612</v>
      </c>
      <c r="G14" s="10">
        <f t="shared" si="1"/>
        <v>1102</v>
      </c>
      <c r="H14" s="43">
        <f t="shared" si="2"/>
        <v>1236</v>
      </c>
      <c r="I14" s="21"/>
      <c r="J14" s="20">
        <v>4855</v>
      </c>
      <c r="K14" s="28">
        <f t="shared" si="0"/>
        <v>66805</v>
      </c>
      <c r="L14" s="69">
        <f t="shared" si="3"/>
        <v>2046</v>
      </c>
    </row>
    <row r="15" spans="1:12" s="1" customFormat="1" ht="12.75">
      <c r="A15" s="12" t="s">
        <v>8</v>
      </c>
      <c r="B15" s="58">
        <v>82288</v>
      </c>
      <c r="C15" s="53">
        <v>105622</v>
      </c>
      <c r="D15" s="63">
        <v>82</v>
      </c>
      <c r="E15" s="49">
        <v>14410</v>
      </c>
      <c r="F15" s="9">
        <v>79704</v>
      </c>
      <c r="G15" s="10">
        <f t="shared" si="1"/>
        <v>2378</v>
      </c>
      <c r="H15" s="43">
        <f t="shared" si="2"/>
        <v>1657</v>
      </c>
      <c r="I15" s="21"/>
      <c r="J15" s="20">
        <v>2586</v>
      </c>
      <c r="K15" s="28">
        <f t="shared" si="0"/>
        <v>86325</v>
      </c>
      <c r="L15" s="69">
        <f t="shared" si="3"/>
        <v>4037</v>
      </c>
    </row>
    <row r="16" spans="1:12" s="1" customFormat="1" ht="12.75">
      <c r="A16" s="12" t="s">
        <v>9</v>
      </c>
      <c r="B16" s="58">
        <v>30341</v>
      </c>
      <c r="C16" s="53">
        <v>44793</v>
      </c>
      <c r="D16" s="63">
        <v>39</v>
      </c>
      <c r="E16" s="49">
        <v>5990</v>
      </c>
      <c r="F16" s="9">
        <v>29334</v>
      </c>
      <c r="G16" s="10">
        <f t="shared" si="1"/>
        <v>1131</v>
      </c>
      <c r="H16" s="43">
        <f t="shared" si="2"/>
        <v>689</v>
      </c>
      <c r="I16" s="21">
        <v>414</v>
      </c>
      <c r="J16" s="20">
        <v>692</v>
      </c>
      <c r="K16" s="28">
        <f t="shared" si="0"/>
        <v>32260</v>
      </c>
      <c r="L16" s="69">
        <f t="shared" si="3"/>
        <v>1919</v>
      </c>
    </row>
    <row r="17" spans="1:12" s="1" customFormat="1" ht="12.75">
      <c r="A17" s="12" t="s">
        <v>10</v>
      </c>
      <c r="B17" s="58">
        <v>81805</v>
      </c>
      <c r="C17" s="53">
        <v>105586</v>
      </c>
      <c r="D17" s="63">
        <v>137</v>
      </c>
      <c r="E17" s="49">
        <v>13239</v>
      </c>
      <c r="F17" s="9">
        <v>75044</v>
      </c>
      <c r="G17" s="10">
        <f t="shared" si="1"/>
        <v>3973</v>
      </c>
      <c r="H17" s="43">
        <v>1523</v>
      </c>
      <c r="I17" s="21"/>
      <c r="J17" s="20">
        <v>4196</v>
      </c>
      <c r="K17" s="28">
        <f t="shared" si="0"/>
        <v>84736</v>
      </c>
      <c r="L17" s="69">
        <f t="shared" si="3"/>
        <v>2931</v>
      </c>
    </row>
    <row r="18" spans="1:12" s="1" customFormat="1" ht="12.75">
      <c r="A18" s="12" t="s">
        <v>11</v>
      </c>
      <c r="B18" s="58">
        <v>37462</v>
      </c>
      <c r="C18" s="53">
        <v>59174</v>
      </c>
      <c r="D18" s="63">
        <v>42</v>
      </c>
      <c r="E18" s="49">
        <v>7683</v>
      </c>
      <c r="F18" s="9">
        <v>37617</v>
      </c>
      <c r="G18" s="10">
        <f t="shared" si="1"/>
        <v>1218</v>
      </c>
      <c r="H18" s="43">
        <f t="shared" si="2"/>
        <v>884</v>
      </c>
      <c r="I18" s="21"/>
      <c r="J18" s="20">
        <v>543</v>
      </c>
      <c r="K18" s="28">
        <f t="shared" si="0"/>
        <v>40262</v>
      </c>
      <c r="L18" s="69">
        <f t="shared" si="3"/>
        <v>2800</v>
      </c>
    </row>
    <row r="19" spans="1:12" s="1" customFormat="1" ht="12.75">
      <c r="A19" s="12" t="s">
        <v>12</v>
      </c>
      <c r="B19" s="58">
        <v>73292</v>
      </c>
      <c r="C19" s="53">
        <v>109955</v>
      </c>
      <c r="D19" s="63">
        <v>83</v>
      </c>
      <c r="E19" s="49">
        <v>12527</v>
      </c>
      <c r="F19" s="9">
        <v>68884</v>
      </c>
      <c r="G19" s="10">
        <f t="shared" si="1"/>
        <v>2407</v>
      </c>
      <c r="H19" s="43">
        <f t="shared" si="2"/>
        <v>1441</v>
      </c>
      <c r="I19" s="21"/>
      <c r="J19" s="20">
        <v>3154</v>
      </c>
      <c r="K19" s="28">
        <f t="shared" si="0"/>
        <v>75886</v>
      </c>
      <c r="L19" s="69">
        <f t="shared" si="3"/>
        <v>2594</v>
      </c>
    </row>
    <row r="20" spans="1:12" s="1" customFormat="1" ht="12.75">
      <c r="A20" s="12" t="s">
        <v>13</v>
      </c>
      <c r="B20" s="58">
        <v>53816</v>
      </c>
      <c r="C20" s="53">
        <v>77552</v>
      </c>
      <c r="D20" s="63">
        <v>21</v>
      </c>
      <c r="E20" s="49">
        <v>9080</v>
      </c>
      <c r="F20" s="9">
        <v>54424</v>
      </c>
      <c r="G20" s="10">
        <f t="shared" si="1"/>
        <v>609</v>
      </c>
      <c r="H20" s="43">
        <f t="shared" si="2"/>
        <v>1044</v>
      </c>
      <c r="I20" s="21"/>
      <c r="J20" s="20">
        <v>652</v>
      </c>
      <c r="K20" s="28">
        <f t="shared" si="0"/>
        <v>56729</v>
      </c>
      <c r="L20" s="69">
        <f t="shared" si="3"/>
        <v>2913</v>
      </c>
    </row>
    <row r="21" spans="1:12" s="1" customFormat="1" ht="12.75">
      <c r="A21" s="12" t="s">
        <v>14</v>
      </c>
      <c r="B21" s="58">
        <v>43360</v>
      </c>
      <c r="C21" s="53">
        <v>57005</v>
      </c>
      <c r="D21" s="63">
        <v>23</v>
      </c>
      <c r="E21" s="49">
        <v>7265</v>
      </c>
      <c r="F21" s="9">
        <v>44736</v>
      </c>
      <c r="G21" s="10">
        <f t="shared" si="1"/>
        <v>667</v>
      </c>
      <c r="H21" s="43">
        <v>836</v>
      </c>
      <c r="I21" s="21"/>
      <c r="J21" s="20">
        <v>458</v>
      </c>
      <c r="K21" s="28">
        <f t="shared" si="0"/>
        <v>46697</v>
      </c>
      <c r="L21" s="69">
        <f t="shared" si="3"/>
        <v>3337</v>
      </c>
    </row>
    <row r="22" spans="1:12" s="1" customFormat="1" ht="12.75">
      <c r="A22" s="12" t="s">
        <v>15</v>
      </c>
      <c r="B22" s="58">
        <v>44253</v>
      </c>
      <c r="C22" s="53">
        <v>62937</v>
      </c>
      <c r="D22" s="63">
        <v>41</v>
      </c>
      <c r="E22" s="49">
        <v>8704</v>
      </c>
      <c r="F22" s="9">
        <v>44224</v>
      </c>
      <c r="G22" s="10">
        <f t="shared" si="1"/>
        <v>1189</v>
      </c>
      <c r="H22" s="43">
        <f t="shared" si="2"/>
        <v>1001</v>
      </c>
      <c r="I22" s="21"/>
      <c r="J22" s="20">
        <v>577</v>
      </c>
      <c r="K22" s="28">
        <f t="shared" si="0"/>
        <v>46991</v>
      </c>
      <c r="L22" s="69">
        <f t="shared" si="3"/>
        <v>2738</v>
      </c>
    </row>
    <row r="23" spans="1:12" s="1" customFormat="1" ht="12.75">
      <c r="A23" s="12" t="s">
        <v>16</v>
      </c>
      <c r="B23" s="58">
        <v>32674</v>
      </c>
      <c r="C23" s="53">
        <v>47375</v>
      </c>
      <c r="D23" s="63">
        <v>28</v>
      </c>
      <c r="E23" s="49">
        <v>5331</v>
      </c>
      <c r="F23" s="9">
        <v>33033</v>
      </c>
      <c r="G23" s="10">
        <f t="shared" si="1"/>
        <v>812</v>
      </c>
      <c r="H23" s="43">
        <f t="shared" si="2"/>
        <v>613</v>
      </c>
      <c r="I23" s="21"/>
      <c r="J23" s="20">
        <v>463</v>
      </c>
      <c r="K23" s="28">
        <f t="shared" si="0"/>
        <v>34921</v>
      </c>
      <c r="L23" s="69">
        <f t="shared" si="3"/>
        <v>2247</v>
      </c>
    </row>
    <row r="24" spans="1:12" s="1" customFormat="1" ht="12.75">
      <c r="A24" s="12" t="s">
        <v>17</v>
      </c>
      <c r="B24" s="58">
        <v>33507</v>
      </c>
      <c r="C24" s="53">
        <v>34351</v>
      </c>
      <c r="D24" s="63">
        <v>24</v>
      </c>
      <c r="E24" s="49">
        <v>5359</v>
      </c>
      <c r="F24" s="9">
        <v>33962</v>
      </c>
      <c r="G24" s="10">
        <f t="shared" si="1"/>
        <v>696</v>
      </c>
      <c r="H24" s="43">
        <f t="shared" si="2"/>
        <v>616</v>
      </c>
      <c r="I24" s="21"/>
      <c r="J24" s="20">
        <v>499</v>
      </c>
      <c r="K24" s="28">
        <f t="shared" si="0"/>
        <v>35773</v>
      </c>
      <c r="L24" s="69">
        <f t="shared" si="3"/>
        <v>2266</v>
      </c>
    </row>
    <row r="25" spans="1:12" s="1" customFormat="1" ht="12.75">
      <c r="A25" s="12" t="s">
        <v>18</v>
      </c>
      <c r="B25" s="58">
        <v>19763</v>
      </c>
      <c r="C25" s="53">
        <v>8563</v>
      </c>
      <c r="D25" s="63">
        <v>6</v>
      </c>
      <c r="E25" s="49">
        <v>4014</v>
      </c>
      <c r="F25" s="9">
        <v>20183</v>
      </c>
      <c r="G25" s="10">
        <f t="shared" si="1"/>
        <v>174</v>
      </c>
      <c r="H25" s="43">
        <f t="shared" si="2"/>
        <v>462</v>
      </c>
      <c r="I25" s="21"/>
      <c r="J25" s="20">
        <v>324</v>
      </c>
      <c r="K25" s="28">
        <f t="shared" si="0"/>
        <v>21143</v>
      </c>
      <c r="L25" s="69">
        <f t="shared" si="3"/>
        <v>1380</v>
      </c>
    </row>
    <row r="26" spans="1:12" s="1" customFormat="1" ht="12.75">
      <c r="A26" s="12" t="s">
        <v>19</v>
      </c>
      <c r="B26" s="58">
        <v>19931</v>
      </c>
      <c r="C26" s="53">
        <v>24208</v>
      </c>
      <c r="D26" s="63">
        <v>15</v>
      </c>
      <c r="E26" s="49">
        <v>3724</v>
      </c>
      <c r="F26" s="9">
        <v>20169</v>
      </c>
      <c r="G26" s="10">
        <f t="shared" si="1"/>
        <v>435</v>
      </c>
      <c r="H26" s="43">
        <f t="shared" si="2"/>
        <v>428</v>
      </c>
      <c r="I26" s="21"/>
      <c r="J26" s="20">
        <v>266</v>
      </c>
      <c r="K26" s="28">
        <f t="shared" si="0"/>
        <v>21298</v>
      </c>
      <c r="L26" s="69">
        <f t="shared" si="3"/>
        <v>1367</v>
      </c>
    </row>
    <row r="27" spans="1:12" s="1" customFormat="1" ht="12.75">
      <c r="A27" s="12" t="s">
        <v>20</v>
      </c>
      <c r="B27" s="58">
        <v>20678</v>
      </c>
      <c r="C27" s="53">
        <v>20743</v>
      </c>
      <c r="D27" s="63">
        <v>10</v>
      </c>
      <c r="E27" s="49">
        <v>4150</v>
      </c>
      <c r="F27" s="9">
        <v>21500</v>
      </c>
      <c r="G27" s="10">
        <f t="shared" si="1"/>
        <v>290</v>
      </c>
      <c r="H27" s="43">
        <f t="shared" si="2"/>
        <v>477</v>
      </c>
      <c r="I27" s="21"/>
      <c r="J27" s="20">
        <v>224</v>
      </c>
      <c r="K27" s="28">
        <f t="shared" si="0"/>
        <v>22491</v>
      </c>
      <c r="L27" s="69">
        <f t="shared" si="3"/>
        <v>1813</v>
      </c>
    </row>
    <row r="28" spans="1:12" s="1" customFormat="1" ht="12.75">
      <c r="A28" s="12" t="s">
        <v>21</v>
      </c>
      <c r="B28" s="58">
        <v>10771</v>
      </c>
      <c r="C28" s="53">
        <v>7197</v>
      </c>
      <c r="D28" s="63">
        <v>2</v>
      </c>
      <c r="E28" s="49">
        <v>1715</v>
      </c>
      <c r="F28" s="9">
        <v>10847</v>
      </c>
      <c r="G28" s="10">
        <f t="shared" si="1"/>
        <v>58</v>
      </c>
      <c r="H28" s="43">
        <f t="shared" si="2"/>
        <v>197</v>
      </c>
      <c r="I28" s="21"/>
      <c r="J28" s="20">
        <v>344</v>
      </c>
      <c r="K28" s="28">
        <f t="shared" si="0"/>
        <v>11446</v>
      </c>
      <c r="L28" s="69">
        <f t="shared" si="3"/>
        <v>675</v>
      </c>
    </row>
    <row r="29" spans="1:12" s="1" customFormat="1" ht="12.75">
      <c r="A29" s="12" t="s">
        <v>22</v>
      </c>
      <c r="B29" s="58">
        <v>12669</v>
      </c>
      <c r="C29" s="53">
        <v>15617</v>
      </c>
      <c r="D29" s="63">
        <v>13</v>
      </c>
      <c r="E29" s="49">
        <v>2229</v>
      </c>
      <c r="F29" s="9">
        <v>12154</v>
      </c>
      <c r="G29" s="10">
        <f t="shared" si="1"/>
        <v>377</v>
      </c>
      <c r="H29" s="43">
        <f t="shared" si="2"/>
        <v>256</v>
      </c>
      <c r="I29" s="21"/>
      <c r="J29" s="20">
        <v>602</v>
      </c>
      <c r="K29" s="28">
        <f t="shared" si="0"/>
        <v>13389</v>
      </c>
      <c r="L29" s="69">
        <f t="shared" si="3"/>
        <v>720</v>
      </c>
    </row>
    <row r="30" spans="1:12" s="1" customFormat="1" ht="12.75">
      <c r="A30" s="12" t="s">
        <v>23</v>
      </c>
      <c r="B30" s="58">
        <v>14815</v>
      </c>
      <c r="C30" s="53">
        <v>10822</v>
      </c>
      <c r="D30" s="63">
        <v>5</v>
      </c>
      <c r="E30" s="49">
        <v>2661</v>
      </c>
      <c r="F30" s="9">
        <v>15308</v>
      </c>
      <c r="G30" s="10">
        <f t="shared" si="1"/>
        <v>145</v>
      </c>
      <c r="H30" s="43">
        <f t="shared" si="2"/>
        <v>306</v>
      </c>
      <c r="I30" s="21"/>
      <c r="J30" s="20">
        <v>148</v>
      </c>
      <c r="K30" s="28">
        <f t="shared" si="0"/>
        <v>15907</v>
      </c>
      <c r="L30" s="69">
        <f t="shared" si="3"/>
        <v>1092</v>
      </c>
    </row>
    <row r="31" spans="1:12" s="1" customFormat="1" ht="13.5" thickBot="1">
      <c r="A31" s="47" t="s">
        <v>24</v>
      </c>
      <c r="B31" s="59">
        <v>15462</v>
      </c>
      <c r="C31" s="54">
        <v>12143</v>
      </c>
      <c r="D31" s="64">
        <v>5</v>
      </c>
      <c r="E31" s="50">
        <v>2444</v>
      </c>
      <c r="F31" s="37">
        <v>15849</v>
      </c>
      <c r="G31" s="38">
        <f t="shared" si="1"/>
        <v>145</v>
      </c>
      <c r="H31" s="46">
        <f t="shared" si="2"/>
        <v>281</v>
      </c>
      <c r="I31" s="39"/>
      <c r="J31" s="40">
        <v>482</v>
      </c>
      <c r="K31" s="29">
        <f t="shared" si="0"/>
        <v>16757</v>
      </c>
      <c r="L31" s="70">
        <f t="shared" si="3"/>
        <v>1295</v>
      </c>
    </row>
    <row r="32" spans="1:12" s="1" customFormat="1" ht="12.75">
      <c r="A32" s="11" t="s">
        <v>25</v>
      </c>
      <c r="B32" s="57">
        <v>81</v>
      </c>
      <c r="C32" s="55">
        <v>2694</v>
      </c>
      <c r="D32" s="65"/>
      <c r="E32" s="51"/>
      <c r="F32" s="9">
        <v>88</v>
      </c>
      <c r="G32" s="10">
        <f t="shared" si="1"/>
        <v>0</v>
      </c>
      <c r="H32" s="18">
        <v>0</v>
      </c>
      <c r="I32" s="20"/>
      <c r="J32" s="20">
        <v>0</v>
      </c>
      <c r="K32" s="28">
        <f t="shared" si="0"/>
        <v>88</v>
      </c>
      <c r="L32" s="71">
        <f t="shared" si="3"/>
        <v>7</v>
      </c>
    </row>
    <row r="33" spans="1:12" s="1" customFormat="1" ht="12.75">
      <c r="A33" s="12" t="s">
        <v>26</v>
      </c>
      <c r="B33" s="58">
        <v>21</v>
      </c>
      <c r="C33" s="53">
        <v>706</v>
      </c>
      <c r="D33" s="63"/>
      <c r="E33" s="49"/>
      <c r="F33" s="9">
        <v>23</v>
      </c>
      <c r="G33" s="10">
        <f t="shared" si="1"/>
        <v>0</v>
      </c>
      <c r="H33" s="18">
        <v>0</v>
      </c>
      <c r="I33" s="21"/>
      <c r="J33" s="20">
        <v>0</v>
      </c>
      <c r="K33" s="28">
        <f t="shared" si="0"/>
        <v>23</v>
      </c>
      <c r="L33" s="71">
        <f t="shared" si="3"/>
        <v>2</v>
      </c>
    </row>
    <row r="34" spans="1:12" s="1" customFormat="1" ht="12.75">
      <c r="A34" s="12" t="s">
        <v>27</v>
      </c>
      <c r="B34" s="58">
        <v>48</v>
      </c>
      <c r="C34" s="53">
        <v>1610</v>
      </c>
      <c r="D34" s="63"/>
      <c r="E34" s="49"/>
      <c r="F34" s="9">
        <v>53</v>
      </c>
      <c r="G34" s="10">
        <f t="shared" si="1"/>
        <v>0</v>
      </c>
      <c r="H34" s="18">
        <v>0</v>
      </c>
      <c r="I34" s="21"/>
      <c r="J34" s="20">
        <v>0</v>
      </c>
      <c r="K34" s="28">
        <f t="shared" si="0"/>
        <v>53</v>
      </c>
      <c r="L34" s="71">
        <f t="shared" si="3"/>
        <v>5</v>
      </c>
    </row>
    <row r="35" spans="1:12" s="1" customFormat="1" ht="12.75">
      <c r="A35" s="12" t="s">
        <v>28</v>
      </c>
      <c r="B35" s="58">
        <v>339</v>
      </c>
      <c r="C35" s="53">
        <v>11437</v>
      </c>
      <c r="D35" s="63"/>
      <c r="E35" s="49"/>
      <c r="F35" s="9">
        <v>375</v>
      </c>
      <c r="G35" s="10">
        <f t="shared" si="1"/>
        <v>0</v>
      </c>
      <c r="H35" s="18">
        <v>0</v>
      </c>
      <c r="I35" s="21"/>
      <c r="J35" s="20">
        <v>0</v>
      </c>
      <c r="K35" s="28">
        <f t="shared" si="0"/>
        <v>375</v>
      </c>
      <c r="L35" s="71">
        <f t="shared" si="3"/>
        <v>36</v>
      </c>
    </row>
    <row r="36" spans="1:12" s="1" customFormat="1" ht="12.75">
      <c r="A36" s="12" t="s">
        <v>29</v>
      </c>
      <c r="B36" s="58">
        <v>110</v>
      </c>
      <c r="C36" s="53">
        <v>3639</v>
      </c>
      <c r="D36" s="63"/>
      <c r="E36" s="49"/>
      <c r="F36" s="9">
        <v>119</v>
      </c>
      <c r="G36" s="10">
        <f t="shared" si="1"/>
        <v>0</v>
      </c>
      <c r="H36" s="18">
        <v>0</v>
      </c>
      <c r="I36" s="21"/>
      <c r="J36" s="20">
        <v>0</v>
      </c>
      <c r="K36" s="28">
        <f t="shared" si="0"/>
        <v>119</v>
      </c>
      <c r="L36" s="71">
        <f t="shared" si="3"/>
        <v>9</v>
      </c>
    </row>
    <row r="37" spans="1:12" s="1" customFormat="1" ht="12.75">
      <c r="A37" s="12" t="s">
        <v>30</v>
      </c>
      <c r="B37" s="58">
        <v>139</v>
      </c>
      <c r="C37" s="53">
        <v>4712</v>
      </c>
      <c r="D37" s="63"/>
      <c r="E37" s="49"/>
      <c r="F37" s="9">
        <v>154</v>
      </c>
      <c r="G37" s="10">
        <f t="shared" si="1"/>
        <v>0</v>
      </c>
      <c r="H37" s="18">
        <v>0</v>
      </c>
      <c r="I37" s="21"/>
      <c r="J37" s="20">
        <v>0</v>
      </c>
      <c r="K37" s="28">
        <f t="shared" si="0"/>
        <v>154</v>
      </c>
      <c r="L37" s="71">
        <f t="shared" si="3"/>
        <v>15</v>
      </c>
    </row>
    <row r="38" spans="1:12" s="1" customFormat="1" ht="12.75">
      <c r="A38" s="12" t="s">
        <v>31</v>
      </c>
      <c r="B38" s="58">
        <v>91</v>
      </c>
      <c r="C38" s="53">
        <v>3147</v>
      </c>
      <c r="D38" s="63"/>
      <c r="E38" s="49"/>
      <c r="F38" s="9">
        <v>103</v>
      </c>
      <c r="G38" s="10">
        <f t="shared" si="1"/>
        <v>0</v>
      </c>
      <c r="H38" s="18">
        <v>0</v>
      </c>
      <c r="I38" s="21"/>
      <c r="J38" s="20">
        <v>0</v>
      </c>
      <c r="K38" s="28">
        <f t="shared" si="0"/>
        <v>103</v>
      </c>
      <c r="L38" s="71">
        <f t="shared" si="3"/>
        <v>12</v>
      </c>
    </row>
    <row r="39" spans="1:12" s="1" customFormat="1" ht="12.75">
      <c r="A39" s="12" t="s">
        <v>32</v>
      </c>
      <c r="B39" s="58">
        <v>75</v>
      </c>
      <c r="C39" s="53">
        <v>2624</v>
      </c>
      <c r="D39" s="63"/>
      <c r="E39" s="49"/>
      <c r="F39" s="9">
        <v>86</v>
      </c>
      <c r="G39" s="10">
        <f t="shared" si="1"/>
        <v>0</v>
      </c>
      <c r="H39" s="18">
        <v>0</v>
      </c>
      <c r="I39" s="21"/>
      <c r="J39" s="20">
        <v>0</v>
      </c>
      <c r="K39" s="28">
        <f t="shared" si="0"/>
        <v>86</v>
      </c>
      <c r="L39" s="71">
        <f t="shared" si="3"/>
        <v>11</v>
      </c>
    </row>
    <row r="40" spans="1:12" s="1" customFormat="1" ht="12.75">
      <c r="A40" s="12" t="s">
        <v>33</v>
      </c>
      <c r="B40" s="58">
        <v>117</v>
      </c>
      <c r="C40" s="53">
        <v>3911</v>
      </c>
      <c r="D40" s="63"/>
      <c r="E40" s="49"/>
      <c r="F40" s="9">
        <v>128</v>
      </c>
      <c r="G40" s="10">
        <f t="shared" si="1"/>
        <v>0</v>
      </c>
      <c r="H40" s="18">
        <v>0</v>
      </c>
      <c r="I40" s="21"/>
      <c r="J40" s="20">
        <v>0</v>
      </c>
      <c r="K40" s="28">
        <f t="shared" si="0"/>
        <v>128</v>
      </c>
      <c r="L40" s="71">
        <f t="shared" si="3"/>
        <v>11</v>
      </c>
    </row>
    <row r="41" spans="1:12" s="1" customFormat="1" ht="12.75">
      <c r="A41" s="12" t="s">
        <v>34</v>
      </c>
      <c r="B41" s="58">
        <v>107</v>
      </c>
      <c r="C41" s="53">
        <v>3558</v>
      </c>
      <c r="D41" s="63"/>
      <c r="E41" s="49"/>
      <c r="F41" s="9">
        <v>117</v>
      </c>
      <c r="G41" s="10">
        <f t="shared" si="1"/>
        <v>0</v>
      </c>
      <c r="H41" s="18">
        <v>0</v>
      </c>
      <c r="I41" s="21"/>
      <c r="J41" s="20">
        <v>0</v>
      </c>
      <c r="K41" s="28">
        <f t="shared" si="0"/>
        <v>117</v>
      </c>
      <c r="L41" s="71">
        <f t="shared" si="3"/>
        <v>10</v>
      </c>
    </row>
    <row r="42" spans="1:12" s="1" customFormat="1" ht="12.75">
      <c r="A42" s="12" t="s">
        <v>35</v>
      </c>
      <c r="B42" s="58">
        <v>47</v>
      </c>
      <c r="C42" s="53">
        <v>1556</v>
      </c>
      <c r="D42" s="63"/>
      <c r="E42" s="49"/>
      <c r="F42" s="9">
        <v>51</v>
      </c>
      <c r="G42" s="10">
        <f t="shared" si="1"/>
        <v>0</v>
      </c>
      <c r="H42" s="18">
        <v>0</v>
      </c>
      <c r="I42" s="21"/>
      <c r="J42" s="20">
        <v>0</v>
      </c>
      <c r="K42" s="28">
        <f aca="true" t="shared" si="4" ref="K42:K66">SUM(F42:J42)</f>
        <v>51</v>
      </c>
      <c r="L42" s="71">
        <f t="shared" si="3"/>
        <v>4</v>
      </c>
    </row>
    <row r="43" spans="1:12" s="1" customFormat="1" ht="12.75">
      <c r="A43" s="12" t="s">
        <v>36</v>
      </c>
      <c r="B43" s="58">
        <v>116</v>
      </c>
      <c r="C43" s="53">
        <v>3870</v>
      </c>
      <c r="D43" s="63"/>
      <c r="E43" s="49"/>
      <c r="F43" s="9">
        <v>127</v>
      </c>
      <c r="G43" s="10">
        <f t="shared" si="1"/>
        <v>0</v>
      </c>
      <c r="H43" s="18">
        <v>0</v>
      </c>
      <c r="I43" s="21"/>
      <c r="J43" s="20">
        <v>0</v>
      </c>
      <c r="K43" s="28">
        <f t="shared" si="4"/>
        <v>127</v>
      </c>
      <c r="L43" s="71">
        <f t="shared" si="3"/>
        <v>11</v>
      </c>
    </row>
    <row r="44" spans="1:12" s="1" customFormat="1" ht="12.75">
      <c r="A44" s="12" t="s">
        <v>37</v>
      </c>
      <c r="B44" s="58">
        <v>12</v>
      </c>
      <c r="C44" s="53">
        <v>414</v>
      </c>
      <c r="D44" s="63"/>
      <c r="E44" s="49"/>
      <c r="F44" s="9">
        <v>14</v>
      </c>
      <c r="G44" s="10">
        <f t="shared" si="1"/>
        <v>0</v>
      </c>
      <c r="H44" s="18">
        <v>0</v>
      </c>
      <c r="I44" s="21"/>
      <c r="J44" s="20">
        <v>0</v>
      </c>
      <c r="K44" s="28">
        <f t="shared" si="4"/>
        <v>14</v>
      </c>
      <c r="L44" s="71">
        <f t="shared" si="3"/>
        <v>2</v>
      </c>
    </row>
    <row r="45" spans="1:12" s="1" customFormat="1" ht="12.75">
      <c r="A45" s="12" t="s">
        <v>38</v>
      </c>
      <c r="B45" s="58">
        <v>32</v>
      </c>
      <c r="C45" s="53">
        <v>1079</v>
      </c>
      <c r="D45" s="63"/>
      <c r="E45" s="49"/>
      <c r="F45" s="9">
        <v>35</v>
      </c>
      <c r="G45" s="10">
        <f t="shared" si="1"/>
        <v>0</v>
      </c>
      <c r="H45" s="18">
        <v>0</v>
      </c>
      <c r="I45" s="21"/>
      <c r="J45" s="20">
        <v>0</v>
      </c>
      <c r="K45" s="28">
        <f t="shared" si="4"/>
        <v>35</v>
      </c>
      <c r="L45" s="71">
        <f t="shared" si="3"/>
        <v>3</v>
      </c>
    </row>
    <row r="46" spans="1:12" s="1" customFormat="1" ht="12.75">
      <c r="A46" s="12" t="s">
        <v>39</v>
      </c>
      <c r="B46" s="58">
        <v>298</v>
      </c>
      <c r="C46" s="53">
        <v>9907</v>
      </c>
      <c r="D46" s="63"/>
      <c r="E46" s="49"/>
      <c r="F46" s="9">
        <v>325</v>
      </c>
      <c r="G46" s="10">
        <f t="shared" si="1"/>
        <v>0</v>
      </c>
      <c r="H46" s="18">
        <v>0</v>
      </c>
      <c r="I46" s="21"/>
      <c r="J46" s="20">
        <v>0</v>
      </c>
      <c r="K46" s="28">
        <f t="shared" si="4"/>
        <v>325</v>
      </c>
      <c r="L46" s="71">
        <f t="shared" si="3"/>
        <v>27</v>
      </c>
    </row>
    <row r="47" spans="1:12" s="1" customFormat="1" ht="12.75">
      <c r="A47" s="12" t="s">
        <v>40</v>
      </c>
      <c r="B47" s="58">
        <v>313</v>
      </c>
      <c r="C47" s="53">
        <v>10412</v>
      </c>
      <c r="D47" s="63"/>
      <c r="E47" s="49"/>
      <c r="F47" s="9">
        <v>341</v>
      </c>
      <c r="G47" s="10">
        <f t="shared" si="1"/>
        <v>0</v>
      </c>
      <c r="H47" s="18">
        <v>0</v>
      </c>
      <c r="I47" s="21"/>
      <c r="J47" s="20">
        <v>0</v>
      </c>
      <c r="K47" s="28">
        <f t="shared" si="4"/>
        <v>341</v>
      </c>
      <c r="L47" s="71">
        <f t="shared" si="3"/>
        <v>28</v>
      </c>
    </row>
    <row r="48" spans="1:12" s="1" customFormat="1" ht="12.75">
      <c r="A48" s="12" t="s">
        <v>41</v>
      </c>
      <c r="B48" s="58">
        <v>113</v>
      </c>
      <c r="C48" s="53">
        <v>2806</v>
      </c>
      <c r="D48" s="63">
        <v>1</v>
      </c>
      <c r="E48" s="49"/>
      <c r="F48" s="9">
        <v>92</v>
      </c>
      <c r="G48" s="10">
        <f t="shared" si="1"/>
        <v>29</v>
      </c>
      <c r="H48" s="18">
        <v>0</v>
      </c>
      <c r="I48" s="21"/>
      <c r="J48" s="20">
        <v>0</v>
      </c>
      <c r="K48" s="28">
        <f t="shared" si="4"/>
        <v>121</v>
      </c>
      <c r="L48" s="71">
        <f t="shared" si="3"/>
        <v>8</v>
      </c>
    </row>
    <row r="49" spans="1:12" s="1" customFormat="1" ht="12.75">
      <c r="A49" s="12" t="s">
        <v>42</v>
      </c>
      <c r="B49" s="58">
        <v>24</v>
      </c>
      <c r="C49" s="53">
        <v>799</v>
      </c>
      <c r="D49" s="63"/>
      <c r="E49" s="49"/>
      <c r="F49" s="9">
        <v>26</v>
      </c>
      <c r="G49" s="10">
        <f t="shared" si="1"/>
        <v>0</v>
      </c>
      <c r="H49" s="18">
        <v>0</v>
      </c>
      <c r="I49" s="21"/>
      <c r="J49" s="20">
        <v>0</v>
      </c>
      <c r="K49" s="28">
        <f t="shared" si="4"/>
        <v>26</v>
      </c>
      <c r="L49" s="71">
        <f t="shared" si="3"/>
        <v>2</v>
      </c>
    </row>
    <row r="50" spans="1:12" s="1" customFormat="1" ht="12.75">
      <c r="A50" s="12" t="s">
        <v>43</v>
      </c>
      <c r="B50" s="58">
        <v>45</v>
      </c>
      <c r="C50" s="53">
        <v>1484</v>
      </c>
      <c r="D50" s="63">
        <v>1</v>
      </c>
      <c r="E50" s="49"/>
      <c r="F50" s="9">
        <v>49</v>
      </c>
      <c r="G50" s="10">
        <f t="shared" si="1"/>
        <v>29</v>
      </c>
      <c r="H50" s="18">
        <v>0</v>
      </c>
      <c r="I50" s="21"/>
      <c r="J50" s="20">
        <v>0</v>
      </c>
      <c r="K50" s="28">
        <f t="shared" si="4"/>
        <v>78</v>
      </c>
      <c r="L50" s="71">
        <f t="shared" si="3"/>
        <v>33</v>
      </c>
    </row>
    <row r="51" spans="1:12" s="1" customFormat="1" ht="12.75">
      <c r="A51" s="12" t="s">
        <v>44</v>
      </c>
      <c r="B51" s="58">
        <v>103</v>
      </c>
      <c r="C51" s="53">
        <v>3337</v>
      </c>
      <c r="D51" s="63"/>
      <c r="E51" s="49"/>
      <c r="F51" s="9">
        <v>109</v>
      </c>
      <c r="G51" s="10">
        <f t="shared" si="1"/>
        <v>0</v>
      </c>
      <c r="H51" s="18">
        <v>0</v>
      </c>
      <c r="I51" s="21"/>
      <c r="J51" s="20">
        <v>0</v>
      </c>
      <c r="K51" s="28">
        <f t="shared" si="4"/>
        <v>109</v>
      </c>
      <c r="L51" s="71">
        <f t="shared" si="3"/>
        <v>6</v>
      </c>
    </row>
    <row r="52" spans="1:12" s="1" customFormat="1" ht="12.75">
      <c r="A52" s="12" t="s">
        <v>45</v>
      </c>
      <c r="B52" s="58">
        <v>9</v>
      </c>
      <c r="C52" s="53">
        <v>318</v>
      </c>
      <c r="D52" s="63"/>
      <c r="E52" s="49"/>
      <c r="F52" s="9">
        <v>10</v>
      </c>
      <c r="G52" s="10">
        <f t="shared" si="1"/>
        <v>0</v>
      </c>
      <c r="H52" s="18">
        <v>0</v>
      </c>
      <c r="I52" s="21"/>
      <c r="J52" s="20">
        <v>0</v>
      </c>
      <c r="K52" s="28">
        <f t="shared" si="4"/>
        <v>10</v>
      </c>
      <c r="L52" s="71">
        <f t="shared" si="3"/>
        <v>1</v>
      </c>
    </row>
    <row r="53" spans="1:12" s="1" customFormat="1" ht="12.75">
      <c r="A53" s="12" t="s">
        <v>46</v>
      </c>
      <c r="B53" s="58">
        <v>214</v>
      </c>
      <c r="C53" s="53">
        <v>6078</v>
      </c>
      <c r="D53" s="63">
        <v>1</v>
      </c>
      <c r="E53" s="49"/>
      <c r="F53" s="9">
        <v>199</v>
      </c>
      <c r="G53" s="10">
        <f t="shared" si="1"/>
        <v>29</v>
      </c>
      <c r="H53" s="18">
        <v>0</v>
      </c>
      <c r="I53" s="21"/>
      <c r="J53" s="20">
        <v>0</v>
      </c>
      <c r="K53" s="28">
        <f t="shared" si="4"/>
        <v>228</v>
      </c>
      <c r="L53" s="71">
        <f t="shared" si="3"/>
        <v>14</v>
      </c>
    </row>
    <row r="54" spans="1:12" s="1" customFormat="1" ht="12.75">
      <c r="A54" s="12" t="s">
        <v>47</v>
      </c>
      <c r="B54" s="58">
        <v>21</v>
      </c>
      <c r="C54" s="53">
        <v>687</v>
      </c>
      <c r="D54" s="63"/>
      <c r="E54" s="49"/>
      <c r="F54" s="9">
        <v>23</v>
      </c>
      <c r="G54" s="10">
        <f t="shared" si="1"/>
        <v>0</v>
      </c>
      <c r="H54" s="18">
        <v>0</v>
      </c>
      <c r="I54" s="21"/>
      <c r="J54" s="20">
        <v>0</v>
      </c>
      <c r="K54" s="28">
        <f t="shared" si="4"/>
        <v>23</v>
      </c>
      <c r="L54" s="71">
        <f t="shared" si="3"/>
        <v>2</v>
      </c>
    </row>
    <row r="55" spans="1:12" s="1" customFormat="1" ht="12.75">
      <c r="A55" s="12" t="s">
        <v>48</v>
      </c>
      <c r="B55" s="58">
        <v>143</v>
      </c>
      <c r="C55" s="53">
        <v>4829</v>
      </c>
      <c r="D55" s="63"/>
      <c r="E55" s="49"/>
      <c r="F55" s="9">
        <v>158</v>
      </c>
      <c r="G55" s="10">
        <f t="shared" si="1"/>
        <v>0</v>
      </c>
      <c r="H55" s="18">
        <v>0</v>
      </c>
      <c r="I55" s="21"/>
      <c r="J55" s="20">
        <v>0</v>
      </c>
      <c r="K55" s="28">
        <f t="shared" si="4"/>
        <v>158</v>
      </c>
      <c r="L55" s="71">
        <f t="shared" si="3"/>
        <v>15</v>
      </c>
    </row>
    <row r="56" spans="1:12" s="1" customFormat="1" ht="12.75">
      <c r="A56" s="12" t="s">
        <v>49</v>
      </c>
      <c r="B56" s="58">
        <v>77</v>
      </c>
      <c r="C56" s="53">
        <v>2519</v>
      </c>
      <c r="D56" s="63"/>
      <c r="E56" s="49"/>
      <c r="F56" s="9">
        <v>83</v>
      </c>
      <c r="G56" s="10">
        <f t="shared" si="1"/>
        <v>0</v>
      </c>
      <c r="H56" s="18">
        <v>0</v>
      </c>
      <c r="I56" s="21"/>
      <c r="J56" s="20">
        <v>0</v>
      </c>
      <c r="K56" s="28">
        <f t="shared" si="4"/>
        <v>83</v>
      </c>
      <c r="L56" s="71">
        <f t="shared" si="3"/>
        <v>6</v>
      </c>
    </row>
    <row r="57" spans="1:12" s="1" customFormat="1" ht="12.75">
      <c r="A57" s="12" t="s">
        <v>50</v>
      </c>
      <c r="B57" s="58">
        <v>111</v>
      </c>
      <c r="C57" s="53">
        <v>3663</v>
      </c>
      <c r="D57" s="63"/>
      <c r="E57" s="49"/>
      <c r="F57" s="9">
        <v>120</v>
      </c>
      <c r="G57" s="10">
        <f t="shared" si="1"/>
        <v>0</v>
      </c>
      <c r="H57" s="18">
        <v>0</v>
      </c>
      <c r="I57" s="21"/>
      <c r="J57" s="20">
        <v>0</v>
      </c>
      <c r="K57" s="28">
        <f t="shared" si="4"/>
        <v>120</v>
      </c>
      <c r="L57" s="71">
        <f t="shared" si="3"/>
        <v>9</v>
      </c>
    </row>
    <row r="58" spans="1:12" s="1" customFormat="1" ht="12.75">
      <c r="A58" s="12" t="s">
        <v>51</v>
      </c>
      <c r="B58" s="58">
        <v>218</v>
      </c>
      <c r="C58" s="53">
        <v>7206</v>
      </c>
      <c r="D58" s="63"/>
      <c r="E58" s="49"/>
      <c r="F58" s="9">
        <v>236</v>
      </c>
      <c r="G58" s="10">
        <f t="shared" si="1"/>
        <v>0</v>
      </c>
      <c r="H58" s="18">
        <v>0</v>
      </c>
      <c r="I58" s="21"/>
      <c r="J58" s="20">
        <v>0</v>
      </c>
      <c r="K58" s="28">
        <f t="shared" si="4"/>
        <v>236</v>
      </c>
      <c r="L58" s="71">
        <f t="shared" si="3"/>
        <v>18</v>
      </c>
    </row>
    <row r="59" spans="1:12" s="1" customFormat="1" ht="12.75">
      <c r="A59" s="12" t="s">
        <v>52</v>
      </c>
      <c r="B59" s="58">
        <v>98</v>
      </c>
      <c r="C59" s="53">
        <v>3295</v>
      </c>
      <c r="D59" s="63"/>
      <c r="E59" s="49"/>
      <c r="F59" s="9">
        <v>108</v>
      </c>
      <c r="G59" s="10">
        <f t="shared" si="1"/>
        <v>0</v>
      </c>
      <c r="H59" s="18">
        <v>0</v>
      </c>
      <c r="I59" s="21"/>
      <c r="J59" s="20">
        <v>0</v>
      </c>
      <c r="K59" s="28">
        <f t="shared" si="4"/>
        <v>108</v>
      </c>
      <c r="L59" s="71">
        <f t="shared" si="3"/>
        <v>10</v>
      </c>
    </row>
    <row r="60" spans="1:12" s="1" customFormat="1" ht="12.75">
      <c r="A60" s="12" t="s">
        <v>53</v>
      </c>
      <c r="B60" s="58">
        <v>69</v>
      </c>
      <c r="C60" s="53">
        <v>2278</v>
      </c>
      <c r="D60" s="63"/>
      <c r="E60" s="49"/>
      <c r="F60" s="9">
        <v>75</v>
      </c>
      <c r="G60" s="10">
        <f t="shared" si="1"/>
        <v>0</v>
      </c>
      <c r="H60" s="18">
        <v>0</v>
      </c>
      <c r="I60" s="21"/>
      <c r="J60" s="20">
        <v>0</v>
      </c>
      <c r="K60" s="28">
        <f t="shared" si="4"/>
        <v>75</v>
      </c>
      <c r="L60" s="71">
        <f t="shared" si="3"/>
        <v>6</v>
      </c>
    </row>
    <row r="61" spans="1:12" s="1" customFormat="1" ht="12.75">
      <c r="A61" s="12" t="s">
        <v>54</v>
      </c>
      <c r="B61" s="58">
        <v>42</v>
      </c>
      <c r="C61" s="53">
        <v>1402</v>
      </c>
      <c r="D61" s="63"/>
      <c r="E61" s="49"/>
      <c r="F61" s="9">
        <v>46</v>
      </c>
      <c r="G61" s="10">
        <f t="shared" si="1"/>
        <v>0</v>
      </c>
      <c r="H61" s="18">
        <v>0</v>
      </c>
      <c r="I61" s="21"/>
      <c r="J61" s="20">
        <v>0</v>
      </c>
      <c r="K61" s="28">
        <f t="shared" si="4"/>
        <v>46</v>
      </c>
      <c r="L61" s="71">
        <f t="shared" si="3"/>
        <v>4</v>
      </c>
    </row>
    <row r="62" spans="1:12" s="1" customFormat="1" ht="12.75">
      <c r="A62" s="12" t="s">
        <v>55</v>
      </c>
      <c r="B62" s="58">
        <v>99</v>
      </c>
      <c r="C62" s="53">
        <v>3366</v>
      </c>
      <c r="D62" s="63"/>
      <c r="E62" s="49"/>
      <c r="F62" s="9">
        <v>110</v>
      </c>
      <c r="G62" s="10">
        <f t="shared" si="1"/>
        <v>0</v>
      </c>
      <c r="H62" s="18">
        <v>0</v>
      </c>
      <c r="I62" s="21"/>
      <c r="J62" s="20">
        <v>0</v>
      </c>
      <c r="K62" s="28">
        <f t="shared" si="4"/>
        <v>110</v>
      </c>
      <c r="L62" s="71">
        <f t="shared" si="3"/>
        <v>11</v>
      </c>
    </row>
    <row r="63" spans="1:12" s="1" customFormat="1" ht="12.75">
      <c r="A63" s="12" t="s">
        <v>56</v>
      </c>
      <c r="B63" s="58">
        <v>75</v>
      </c>
      <c r="C63" s="53">
        <v>2467</v>
      </c>
      <c r="D63" s="63"/>
      <c r="E63" s="49"/>
      <c r="F63" s="9">
        <v>81</v>
      </c>
      <c r="G63" s="10">
        <f t="shared" si="1"/>
        <v>0</v>
      </c>
      <c r="H63" s="18">
        <v>0</v>
      </c>
      <c r="I63" s="21"/>
      <c r="J63" s="20">
        <v>0</v>
      </c>
      <c r="K63" s="28">
        <f t="shared" si="4"/>
        <v>81</v>
      </c>
      <c r="L63" s="71">
        <f t="shared" si="3"/>
        <v>6</v>
      </c>
    </row>
    <row r="64" spans="1:12" s="1" customFormat="1" ht="12.75">
      <c r="A64" s="12" t="s">
        <v>57</v>
      </c>
      <c r="B64" s="58">
        <v>134</v>
      </c>
      <c r="C64" s="53">
        <v>4412</v>
      </c>
      <c r="D64" s="63"/>
      <c r="E64" s="49"/>
      <c r="F64" s="9">
        <v>145</v>
      </c>
      <c r="G64" s="10">
        <f t="shared" si="1"/>
        <v>0</v>
      </c>
      <c r="H64" s="18">
        <v>0</v>
      </c>
      <c r="I64" s="21"/>
      <c r="J64" s="20">
        <v>0</v>
      </c>
      <c r="K64" s="28">
        <f t="shared" si="4"/>
        <v>145</v>
      </c>
      <c r="L64" s="71">
        <f t="shared" si="3"/>
        <v>11</v>
      </c>
    </row>
    <row r="65" spans="1:12" s="1" customFormat="1" ht="12.75">
      <c r="A65" s="12" t="s">
        <v>58</v>
      </c>
      <c r="B65" s="58">
        <v>419</v>
      </c>
      <c r="C65" s="53">
        <v>9956</v>
      </c>
      <c r="D65" s="63">
        <v>5</v>
      </c>
      <c r="E65" s="49"/>
      <c r="F65" s="9">
        <v>326</v>
      </c>
      <c r="G65" s="10">
        <f t="shared" si="1"/>
        <v>145</v>
      </c>
      <c r="H65" s="18">
        <v>0</v>
      </c>
      <c r="I65" s="21"/>
      <c r="J65" s="20">
        <v>0</v>
      </c>
      <c r="K65" s="28">
        <f t="shared" si="4"/>
        <v>471</v>
      </c>
      <c r="L65" s="71">
        <f t="shared" si="3"/>
        <v>52</v>
      </c>
    </row>
    <row r="66" spans="1:12" s="1" customFormat="1" ht="13.5" thickBot="1">
      <c r="A66" s="12" t="s">
        <v>59</v>
      </c>
      <c r="B66" s="60">
        <v>203</v>
      </c>
      <c r="C66" s="54">
        <v>6991</v>
      </c>
      <c r="D66" s="64"/>
      <c r="E66" s="50"/>
      <c r="F66" s="16">
        <v>229</v>
      </c>
      <c r="G66" s="17">
        <f t="shared" si="1"/>
        <v>0</v>
      </c>
      <c r="H66" s="18">
        <v>0</v>
      </c>
      <c r="I66" s="22"/>
      <c r="J66" s="20">
        <v>0</v>
      </c>
      <c r="K66" s="29">
        <f t="shared" si="4"/>
        <v>229</v>
      </c>
      <c r="L66" s="71">
        <f t="shared" si="3"/>
        <v>26</v>
      </c>
    </row>
    <row r="67" spans="1:12" s="1" customFormat="1" ht="18.75" customHeight="1" thickBot="1">
      <c r="A67" s="8" t="s">
        <v>62</v>
      </c>
      <c r="B67" s="61">
        <f>SUM(B10:B66)</f>
        <v>905123</v>
      </c>
      <c r="C67" s="25">
        <f aca="true" t="shared" si="5" ref="C67:J67">SUM(C10:C66)</f>
        <v>1308632</v>
      </c>
      <c r="D67" s="26">
        <f t="shared" si="5"/>
        <v>851</v>
      </c>
      <c r="E67" s="23">
        <f t="shared" si="5"/>
        <v>160599</v>
      </c>
      <c r="F67" s="15">
        <f t="shared" si="5"/>
        <v>865377</v>
      </c>
      <c r="G67" s="14">
        <f t="shared" si="5"/>
        <v>24679</v>
      </c>
      <c r="H67" s="14">
        <f t="shared" si="5"/>
        <v>18469</v>
      </c>
      <c r="I67" s="14">
        <f t="shared" si="5"/>
        <v>2140</v>
      </c>
      <c r="J67" s="14">
        <f t="shared" si="5"/>
        <v>38781</v>
      </c>
      <c r="K67" s="29">
        <f>SUM(K10:K66)</f>
        <v>949446</v>
      </c>
      <c r="L67" s="72">
        <f t="shared" si="3"/>
        <v>44323</v>
      </c>
    </row>
    <row r="69" spans="1:2" ht="12.75">
      <c r="A69" s="5"/>
      <c r="B69" s="5"/>
    </row>
    <row r="71" ht="12.75">
      <c r="F71" s="19"/>
    </row>
  </sheetData>
  <sheetProtection/>
  <mergeCells count="14">
    <mergeCell ref="A6:A9"/>
    <mergeCell ref="F7:F9"/>
    <mergeCell ref="K6:K9"/>
    <mergeCell ref="C6:E6"/>
    <mergeCell ref="C7:C8"/>
    <mergeCell ref="D7:D8"/>
    <mergeCell ref="G7:G8"/>
    <mergeCell ref="J7:J9"/>
    <mergeCell ref="F6:J6"/>
    <mergeCell ref="H7:H8"/>
    <mergeCell ref="I7:I9"/>
    <mergeCell ref="E7:E8"/>
    <mergeCell ref="B6:B9"/>
    <mergeCell ref="L6:L9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fin1330</dc:creator>
  <cp:keywords/>
  <dc:description/>
  <cp:lastModifiedBy>Černoch Michail (MHMP, OVO)</cp:lastModifiedBy>
  <cp:lastPrinted>2019-11-11T16:55:48Z</cp:lastPrinted>
  <dcterms:created xsi:type="dcterms:W3CDTF">2009-10-27T09:02:46Z</dcterms:created>
  <dcterms:modified xsi:type="dcterms:W3CDTF">2019-12-16T10:17:08Z</dcterms:modified>
  <cp:category/>
  <cp:version/>
  <cp:contentType/>
  <cp:contentStatus/>
</cp:coreProperties>
</file>