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SOR 1 06" sheetId="1" r:id="rId1"/>
    <sheet name="SOR 204 06" sheetId="2" r:id="rId2"/>
    <sheet name="SOR 200 06" sheetId="3" r:id="rId3"/>
    <sheet name="PO HMP 06" sheetId="4" r:id="rId4"/>
    <sheet name="PO MČ 06" sheetId="5" r:id="rId5"/>
    <sheet name="PO SUM 06" sheetId="6" r:id="rId6"/>
    <sheet name="SUM PRAHA 06" sheetId="7" r:id="rId7"/>
  </sheets>
  <definedNames/>
  <calcPr fullCalcOnLoad="1"/>
</workbook>
</file>

<file path=xl/sharedStrings.xml><?xml version="1.0" encoding="utf-8"?>
<sst xmlns="http://schemas.openxmlformats.org/spreadsheetml/2006/main" count="570" uniqueCount="66">
  <si>
    <t>Vlastní město</t>
  </si>
  <si>
    <t>v tis. Kč</t>
  </si>
  <si>
    <t>Nehmotný</t>
  </si>
  <si>
    <t>Stavby</t>
  </si>
  <si>
    <t xml:space="preserve">Movité </t>
  </si>
  <si>
    <t>Drobný a ostatní</t>
  </si>
  <si>
    <t>Pozemky</t>
  </si>
  <si>
    <t xml:space="preserve">Umělecká díla </t>
  </si>
  <si>
    <t xml:space="preserve">Hmotný </t>
  </si>
  <si>
    <t>Dlouhodobý</t>
  </si>
  <si>
    <t>dlouhodobý</t>
  </si>
  <si>
    <t xml:space="preserve"> </t>
  </si>
  <si>
    <t>věci</t>
  </si>
  <si>
    <t>hmotný</t>
  </si>
  <si>
    <t>a předměty</t>
  </si>
  <si>
    <t>majetek</t>
  </si>
  <si>
    <t xml:space="preserve">dlouhodobý </t>
  </si>
  <si>
    <t>Celkem</t>
  </si>
  <si>
    <t>Pol.</t>
  </si>
  <si>
    <t xml:space="preserve">Poč. stav  </t>
  </si>
  <si>
    <t>nově pořízené - vlastní invest. výstavbou</t>
  </si>
  <si>
    <t>nově pořízené - nákupem</t>
  </si>
  <si>
    <t>technické zhodnocení dlouhodobého majetku</t>
  </si>
  <si>
    <t>bezúplatné převody mezi org. města</t>
  </si>
  <si>
    <t>bezúplatné převody - od cizích subjektů</t>
  </si>
  <si>
    <t>delimitace na základě právního předpisu</t>
  </si>
  <si>
    <t>dary přijaté</t>
  </si>
  <si>
    <t>změny v ocenění</t>
  </si>
  <si>
    <t>účetní opravy</t>
  </si>
  <si>
    <t>přebytky zjištění při inventarizaci</t>
  </si>
  <si>
    <t>ostatní přírůstky</t>
  </si>
  <si>
    <t xml:space="preserve">  přírůstky celkem</t>
  </si>
  <si>
    <t>vyřazení pro opotřebení</t>
  </si>
  <si>
    <t>úbytek prodejem</t>
  </si>
  <si>
    <t xml:space="preserve">bezúplatné převody mezi org. města </t>
  </si>
  <si>
    <t>bezúplatné převody - cizím subjektům</t>
  </si>
  <si>
    <t>dary poskytnuté</t>
  </si>
  <si>
    <t>vyřazení z důvodu manka nebo škody</t>
  </si>
  <si>
    <t>vklad do obchod. společností</t>
  </si>
  <si>
    <t>ostatní úbytky</t>
  </si>
  <si>
    <t>celkem úbytky</t>
  </si>
  <si>
    <t>Městské části</t>
  </si>
  <si>
    <t>Umělecká díla</t>
  </si>
  <si>
    <t xml:space="preserve">Dlouhodobý </t>
  </si>
  <si>
    <t>a</t>
  </si>
  <si>
    <t>předměty</t>
  </si>
  <si>
    <t xml:space="preserve">Poč. stav </t>
  </si>
  <si>
    <t>přebytky zjištěné při inventarizaci</t>
  </si>
  <si>
    <t>celkem přírůstky</t>
  </si>
  <si>
    <t>Hlavní město Praha celkem</t>
  </si>
  <si>
    <t>Příspěvkové organizace města</t>
  </si>
  <si>
    <t>Příspěvkové organizace městských částí</t>
  </si>
  <si>
    <t xml:space="preserve">Hmotný  </t>
  </si>
  <si>
    <t>Sumář příspěvkových  organizací</t>
  </si>
  <si>
    <t xml:space="preserve">  </t>
  </si>
  <si>
    <t>Sumář za hlavní město Prahu včetně příspěvkových organizací</t>
  </si>
  <si>
    <t>Přehled o pohybech dlouhodobého majetku v roce 2003</t>
  </si>
  <si>
    <t>Přehled o pohybech dlouhodobého majetku v roce 2006</t>
  </si>
  <si>
    <t>nově pořízené - ve vlastní režii účetní jednotky</t>
  </si>
  <si>
    <t>bezúplatné převzetí z oblasti PO</t>
  </si>
  <si>
    <t>bezúplatné převzetí od jiného útvaru ÚSC</t>
  </si>
  <si>
    <t>bezúplatné převedení do oblasti PO</t>
  </si>
  <si>
    <t>bezúplatné převedení jinému útvaru ÚSC</t>
  </si>
  <si>
    <t>Stav k 31.12.2006</t>
  </si>
  <si>
    <t>01x</t>
  </si>
  <si>
    <t>25,26,28,29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</si>
</sst>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i/>
      <sz val="12"/>
      <name val="Arial CE"/>
      <family val="2"/>
    </font>
    <font>
      <sz val="10"/>
      <name val="Arial CE"/>
      <family val="0"/>
    </font>
    <font>
      <b/>
      <i/>
      <sz val="11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/>
    </xf>
    <xf numFmtId="3" fontId="5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3" fontId="5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 horizontal="center"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3" fontId="5" fillId="0" borderId="45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41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5" zoomScaleNormal="75" workbookViewId="0" topLeftCell="A1">
      <selection activeCell="E53" sqref="E53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2" customFormat="1" ht="16.5" customHeight="1">
      <c r="A1" s="109" t="s">
        <v>57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2" customFormat="1" ht="16.5" customHeight="1" thickBo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2" customFormat="1" ht="16.5" customHeight="1">
      <c r="A3" s="4" t="s">
        <v>1</v>
      </c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8" t="s">
        <v>9</v>
      </c>
    </row>
    <row r="4" spans="1:10" s="14" customFormat="1" ht="16.5" customHeight="1">
      <c r="A4" s="9"/>
      <c r="B4" s="10"/>
      <c r="C4" s="11" t="s">
        <v>10</v>
      </c>
      <c r="D4" s="11" t="s">
        <v>11</v>
      </c>
      <c r="E4" s="11" t="s">
        <v>12</v>
      </c>
      <c r="F4" s="11" t="s">
        <v>13</v>
      </c>
      <c r="G4" s="11"/>
      <c r="H4" s="12" t="s">
        <v>14</v>
      </c>
      <c r="I4" s="11" t="s">
        <v>10</v>
      </c>
      <c r="J4" s="13" t="s">
        <v>15</v>
      </c>
    </row>
    <row r="5" spans="1:10" ht="16.5" customHeight="1">
      <c r="A5" s="9"/>
      <c r="B5" s="15"/>
      <c r="C5" s="11" t="s">
        <v>15</v>
      </c>
      <c r="D5" s="11" t="s">
        <v>11</v>
      </c>
      <c r="E5" s="11"/>
      <c r="F5" s="11" t="s">
        <v>16</v>
      </c>
      <c r="G5" s="11"/>
      <c r="H5" s="12"/>
      <c r="I5" s="11" t="s">
        <v>15</v>
      </c>
      <c r="J5" s="13"/>
    </row>
    <row r="6" spans="1:10" ht="16.5" customHeight="1">
      <c r="A6" s="9"/>
      <c r="B6" s="11"/>
      <c r="C6" s="11" t="s">
        <v>11</v>
      </c>
      <c r="D6" s="11"/>
      <c r="E6" s="11"/>
      <c r="F6" s="11" t="s">
        <v>15</v>
      </c>
      <c r="G6" s="11"/>
      <c r="H6" s="12"/>
      <c r="I6" s="11" t="s">
        <v>17</v>
      </c>
      <c r="J6" s="13" t="s">
        <v>17</v>
      </c>
    </row>
    <row r="7" spans="1:10" ht="16.5" customHeight="1" thickBot="1">
      <c r="A7" s="9"/>
      <c r="B7" s="16" t="s">
        <v>18</v>
      </c>
      <c r="C7" s="11" t="s">
        <v>64</v>
      </c>
      <c r="D7" s="11">
        <v>21</v>
      </c>
      <c r="E7" s="11">
        <v>22</v>
      </c>
      <c r="F7" s="11" t="s">
        <v>65</v>
      </c>
      <c r="G7" s="11">
        <v>31</v>
      </c>
      <c r="H7" s="12">
        <v>32</v>
      </c>
      <c r="I7" s="11"/>
      <c r="J7" s="13"/>
    </row>
    <row r="8" spans="1:10" ht="16.5" customHeight="1" thickBot="1">
      <c r="A8" s="17" t="s">
        <v>19</v>
      </c>
      <c r="B8" s="18">
        <v>111</v>
      </c>
      <c r="C8" s="19">
        <v>306703</v>
      </c>
      <c r="D8" s="19">
        <v>98564591</v>
      </c>
      <c r="E8" s="19">
        <v>4640205</v>
      </c>
      <c r="F8" s="19">
        <v>413727</v>
      </c>
      <c r="G8" s="19">
        <v>30717552</v>
      </c>
      <c r="H8" s="20">
        <v>588077</v>
      </c>
      <c r="I8" s="19">
        <f>SUM(D8:H8)</f>
        <v>134924152</v>
      </c>
      <c r="J8" s="21">
        <f>C8+I8</f>
        <v>135230855</v>
      </c>
    </row>
    <row r="9" spans="1:10" ht="16.5" customHeight="1">
      <c r="A9" s="22"/>
      <c r="B9" s="23"/>
      <c r="C9" s="24" t="s">
        <v>11</v>
      </c>
      <c r="D9" s="25"/>
      <c r="E9" s="25"/>
      <c r="F9" s="25"/>
      <c r="G9" s="25"/>
      <c r="H9" s="26"/>
      <c r="I9" s="25" t="s">
        <v>11</v>
      </c>
      <c r="J9" s="27" t="s">
        <v>11</v>
      </c>
    </row>
    <row r="10" spans="1:10" ht="16.5" customHeight="1">
      <c r="A10" s="22" t="s">
        <v>20</v>
      </c>
      <c r="B10" s="23">
        <v>121</v>
      </c>
      <c r="C10" s="24">
        <v>0</v>
      </c>
      <c r="D10" s="25">
        <v>6553519</v>
      </c>
      <c r="E10" s="25">
        <v>151163</v>
      </c>
      <c r="F10" s="25"/>
      <c r="G10" s="25">
        <v>13683</v>
      </c>
      <c r="H10" s="26">
        <v>0</v>
      </c>
      <c r="I10" s="25">
        <f aca="true" t="shared" si="0" ref="I10:I25">SUM(D10:H10)</f>
        <v>6718365</v>
      </c>
      <c r="J10" s="27">
        <f aca="true" t="shared" si="1" ref="J10:J39">C10+I10</f>
        <v>6718365</v>
      </c>
    </row>
    <row r="11" spans="1:10" ht="16.5" customHeight="1">
      <c r="A11" s="22" t="s">
        <v>21</v>
      </c>
      <c r="B11" s="23">
        <v>122</v>
      </c>
      <c r="C11" s="24">
        <v>93463</v>
      </c>
      <c r="D11" s="25">
        <v>75107</v>
      </c>
      <c r="E11" s="25">
        <v>462465</v>
      </c>
      <c r="F11" s="25">
        <v>86025</v>
      </c>
      <c r="G11" s="25">
        <v>149233</v>
      </c>
      <c r="H11" s="26">
        <v>105</v>
      </c>
      <c r="I11" s="25">
        <f t="shared" si="0"/>
        <v>772935</v>
      </c>
      <c r="J11" s="27">
        <f t="shared" si="1"/>
        <v>866398</v>
      </c>
    </row>
    <row r="12" spans="1:10" ht="16.5" customHeight="1">
      <c r="A12" s="22" t="s">
        <v>58</v>
      </c>
      <c r="B12" s="23">
        <v>123</v>
      </c>
      <c r="C12" s="24">
        <v>0</v>
      </c>
      <c r="D12" s="25">
        <v>0</v>
      </c>
      <c r="E12" s="25">
        <v>0</v>
      </c>
      <c r="F12" s="25">
        <v>0</v>
      </c>
      <c r="G12" s="25">
        <v>0</v>
      </c>
      <c r="H12" s="26">
        <v>0</v>
      </c>
      <c r="I12" s="25">
        <f t="shared" si="0"/>
        <v>0</v>
      </c>
      <c r="J12" s="27">
        <f t="shared" si="1"/>
        <v>0</v>
      </c>
    </row>
    <row r="13" spans="1:10" ht="16.5" customHeight="1">
      <c r="A13" s="22" t="s">
        <v>22</v>
      </c>
      <c r="B13" s="23">
        <v>131</v>
      </c>
      <c r="C13" s="24">
        <v>4129</v>
      </c>
      <c r="D13" s="25">
        <v>1150657</v>
      </c>
      <c r="E13" s="25">
        <v>63734</v>
      </c>
      <c r="F13" s="25">
        <v>0</v>
      </c>
      <c r="G13" s="25">
        <v>0</v>
      </c>
      <c r="H13" s="26">
        <v>0</v>
      </c>
      <c r="I13" s="25">
        <f t="shared" si="0"/>
        <v>1214391</v>
      </c>
      <c r="J13" s="27">
        <f t="shared" si="1"/>
        <v>1218520</v>
      </c>
    </row>
    <row r="14" spans="1:10" ht="16.5" customHeight="1">
      <c r="A14" s="22" t="s">
        <v>59</v>
      </c>
      <c r="B14" s="23">
        <v>140</v>
      </c>
      <c r="C14" s="24">
        <v>0</v>
      </c>
      <c r="D14" s="25">
        <v>3752</v>
      </c>
      <c r="E14" s="25">
        <v>283737</v>
      </c>
      <c r="F14" s="25">
        <v>24701</v>
      </c>
      <c r="G14" s="25">
        <v>1553</v>
      </c>
      <c r="H14" s="26">
        <v>0</v>
      </c>
      <c r="I14" s="25">
        <f t="shared" si="0"/>
        <v>313743</v>
      </c>
      <c r="J14" s="27">
        <f t="shared" si="1"/>
        <v>313743</v>
      </c>
    </row>
    <row r="15" spans="1:10" ht="16.5" customHeight="1">
      <c r="A15" s="22" t="s">
        <v>23</v>
      </c>
      <c r="B15" s="23">
        <v>141</v>
      </c>
      <c r="C15" s="24">
        <v>15556</v>
      </c>
      <c r="D15" s="25">
        <v>779398</v>
      </c>
      <c r="E15" s="25">
        <v>4777</v>
      </c>
      <c r="F15" s="25">
        <v>476</v>
      </c>
      <c r="G15" s="25">
        <v>145584</v>
      </c>
      <c r="H15" s="26">
        <v>0</v>
      </c>
      <c r="I15" s="25">
        <f t="shared" si="0"/>
        <v>930235</v>
      </c>
      <c r="J15" s="27">
        <f t="shared" si="1"/>
        <v>945791</v>
      </c>
    </row>
    <row r="16" spans="1:10" ht="16.5" customHeight="1">
      <c r="A16" s="22" t="s">
        <v>24</v>
      </c>
      <c r="B16" s="23">
        <v>142</v>
      </c>
      <c r="C16" s="24">
        <v>0</v>
      </c>
      <c r="D16" s="25">
        <v>43743</v>
      </c>
      <c r="E16" s="25">
        <v>9058</v>
      </c>
      <c r="F16" s="25">
        <v>110</v>
      </c>
      <c r="G16" s="25">
        <v>517019</v>
      </c>
      <c r="H16" s="26">
        <v>0</v>
      </c>
      <c r="I16" s="25">
        <f t="shared" si="0"/>
        <v>569930</v>
      </c>
      <c r="J16" s="27">
        <f t="shared" si="1"/>
        <v>569930</v>
      </c>
    </row>
    <row r="17" spans="1:10" ht="16.5" customHeight="1">
      <c r="A17" s="22" t="s">
        <v>25</v>
      </c>
      <c r="B17" s="23">
        <v>143</v>
      </c>
      <c r="C17" s="24">
        <v>0</v>
      </c>
      <c r="D17" s="25">
        <v>0</v>
      </c>
      <c r="E17" s="25">
        <v>0</v>
      </c>
      <c r="F17" s="25">
        <v>0</v>
      </c>
      <c r="G17" s="25">
        <v>0</v>
      </c>
      <c r="H17" s="26">
        <v>0</v>
      </c>
      <c r="I17" s="25">
        <f t="shared" si="0"/>
        <v>0</v>
      </c>
      <c r="J17" s="27">
        <f t="shared" si="1"/>
        <v>0</v>
      </c>
    </row>
    <row r="18" spans="1:10" ht="16.5" customHeight="1">
      <c r="A18" s="22" t="s">
        <v>60</v>
      </c>
      <c r="B18" s="23">
        <v>144</v>
      </c>
      <c r="C18" s="24">
        <v>0</v>
      </c>
      <c r="D18" s="25">
        <v>758654</v>
      </c>
      <c r="E18" s="25">
        <v>30259</v>
      </c>
      <c r="F18" s="25">
        <v>1786</v>
      </c>
      <c r="G18" s="25">
        <v>378062</v>
      </c>
      <c r="H18" s="26">
        <v>0</v>
      </c>
      <c r="I18" s="25">
        <f t="shared" si="0"/>
        <v>1168761</v>
      </c>
      <c r="J18" s="27">
        <f t="shared" si="1"/>
        <v>1168761</v>
      </c>
    </row>
    <row r="19" spans="1:10" ht="16.5" customHeight="1">
      <c r="A19" s="22" t="s">
        <v>26</v>
      </c>
      <c r="B19" s="23">
        <v>151</v>
      </c>
      <c r="C19" s="24">
        <v>0</v>
      </c>
      <c r="D19" s="25">
        <v>71970</v>
      </c>
      <c r="E19" s="25">
        <v>2625</v>
      </c>
      <c r="F19" s="25">
        <v>508</v>
      </c>
      <c r="G19" s="25">
        <v>62804</v>
      </c>
      <c r="H19" s="26">
        <v>638</v>
      </c>
      <c r="I19" s="25">
        <f t="shared" si="0"/>
        <v>138545</v>
      </c>
      <c r="J19" s="27">
        <f t="shared" si="1"/>
        <v>138545</v>
      </c>
    </row>
    <row r="20" spans="1:10" ht="16.5" customHeight="1">
      <c r="A20" s="22" t="s">
        <v>27</v>
      </c>
      <c r="B20" s="23">
        <v>161</v>
      </c>
      <c r="C20" s="24">
        <v>0</v>
      </c>
      <c r="D20" s="25">
        <v>0</v>
      </c>
      <c r="E20" s="25">
        <v>0</v>
      </c>
      <c r="F20" s="25">
        <v>2243</v>
      </c>
      <c r="G20" s="25">
        <v>0</v>
      </c>
      <c r="H20" s="26">
        <v>0</v>
      </c>
      <c r="I20" s="25">
        <f t="shared" si="0"/>
        <v>2243</v>
      </c>
      <c r="J20" s="27">
        <f t="shared" si="1"/>
        <v>2243</v>
      </c>
    </row>
    <row r="21" spans="1:10" s="14" customFormat="1" ht="16.5" customHeight="1">
      <c r="A21" s="22" t="s">
        <v>28</v>
      </c>
      <c r="B21" s="23">
        <v>171</v>
      </c>
      <c r="C21" s="24">
        <v>9585</v>
      </c>
      <c r="D21" s="25">
        <v>79980</v>
      </c>
      <c r="E21" s="25">
        <v>201015</v>
      </c>
      <c r="F21" s="25">
        <v>102896</v>
      </c>
      <c r="G21" s="25">
        <v>97162</v>
      </c>
      <c r="H21" s="26">
        <v>0</v>
      </c>
      <c r="I21" s="25">
        <f t="shared" si="0"/>
        <v>481053</v>
      </c>
      <c r="J21" s="27">
        <f t="shared" si="1"/>
        <v>490638</v>
      </c>
    </row>
    <row r="22" spans="1:10" ht="16.5" customHeight="1">
      <c r="A22" s="22" t="s">
        <v>29</v>
      </c>
      <c r="B22" s="23">
        <v>172</v>
      </c>
      <c r="C22" s="24">
        <v>0</v>
      </c>
      <c r="D22" s="25">
        <v>0</v>
      </c>
      <c r="E22" s="25">
        <v>0</v>
      </c>
      <c r="F22" s="25">
        <v>0</v>
      </c>
      <c r="G22" s="25">
        <v>0</v>
      </c>
      <c r="H22" s="26">
        <v>0</v>
      </c>
      <c r="I22" s="25">
        <f t="shared" si="0"/>
        <v>0</v>
      </c>
      <c r="J22" s="27">
        <f t="shared" si="1"/>
        <v>0</v>
      </c>
    </row>
    <row r="23" spans="1:10" ht="16.5" customHeight="1">
      <c r="A23" s="22" t="s">
        <v>30</v>
      </c>
      <c r="B23" s="23">
        <v>191</v>
      </c>
      <c r="C23" s="24">
        <v>2727</v>
      </c>
      <c r="D23" s="25">
        <v>1934087</v>
      </c>
      <c r="E23" s="25">
        <v>58058</v>
      </c>
      <c r="F23" s="25">
        <v>16583</v>
      </c>
      <c r="G23" s="25">
        <v>192002</v>
      </c>
      <c r="H23" s="26">
        <v>0</v>
      </c>
      <c r="I23" s="25">
        <f t="shared" si="0"/>
        <v>2200730</v>
      </c>
      <c r="J23" s="27">
        <f t="shared" si="1"/>
        <v>2203457</v>
      </c>
    </row>
    <row r="24" spans="1:10" ht="16.5" customHeight="1" thickBot="1">
      <c r="A24" s="22"/>
      <c r="B24" s="23"/>
      <c r="C24" s="24" t="s">
        <v>11</v>
      </c>
      <c r="D24" s="25"/>
      <c r="E24" s="25"/>
      <c r="F24" s="25"/>
      <c r="G24" s="25"/>
      <c r="H24" s="26"/>
      <c r="I24" s="25" t="s">
        <v>11</v>
      </c>
      <c r="J24" s="27" t="s">
        <v>11</v>
      </c>
    </row>
    <row r="25" spans="1:10" ht="16.5" customHeight="1" thickBot="1">
      <c r="A25" s="17" t="s">
        <v>31</v>
      </c>
      <c r="B25" s="18"/>
      <c r="C25" s="19">
        <f aca="true" t="shared" si="2" ref="C25:H25">SUM(C10:C24)</f>
        <v>125460</v>
      </c>
      <c r="D25" s="19">
        <f t="shared" si="2"/>
        <v>11450867</v>
      </c>
      <c r="E25" s="19">
        <f t="shared" si="2"/>
        <v>1266891</v>
      </c>
      <c r="F25" s="19">
        <f t="shared" si="2"/>
        <v>235328</v>
      </c>
      <c r="G25" s="19">
        <f t="shared" si="2"/>
        <v>1557102</v>
      </c>
      <c r="H25" s="19">
        <f t="shared" si="2"/>
        <v>743</v>
      </c>
      <c r="I25" s="19">
        <f t="shared" si="0"/>
        <v>14510931</v>
      </c>
      <c r="J25" s="21">
        <f t="shared" si="1"/>
        <v>14636391</v>
      </c>
    </row>
    <row r="26" spans="1:10" ht="16.5" customHeight="1">
      <c r="A26" s="22"/>
      <c r="B26" s="23"/>
      <c r="C26" s="24" t="s">
        <v>11</v>
      </c>
      <c r="D26" s="25"/>
      <c r="E26" s="25"/>
      <c r="F26" s="25"/>
      <c r="G26" s="25"/>
      <c r="H26" s="26"/>
      <c r="I26" s="25" t="s">
        <v>11</v>
      </c>
      <c r="J26" s="27" t="s">
        <v>11</v>
      </c>
    </row>
    <row r="27" spans="1:10" ht="16.5" customHeight="1">
      <c r="A27" s="22" t="s">
        <v>32</v>
      </c>
      <c r="B27" s="23">
        <v>311</v>
      </c>
      <c r="C27" s="24">
        <v>487</v>
      </c>
      <c r="D27" s="25">
        <v>126628</v>
      </c>
      <c r="E27" s="25">
        <v>42509</v>
      </c>
      <c r="F27" s="25">
        <v>14324</v>
      </c>
      <c r="G27" s="25">
        <v>0</v>
      </c>
      <c r="H27" s="26">
        <v>0</v>
      </c>
      <c r="I27" s="25">
        <f>SUM(D27:H27)</f>
        <v>183461</v>
      </c>
      <c r="J27" s="27">
        <f t="shared" si="1"/>
        <v>183948</v>
      </c>
    </row>
    <row r="28" spans="1:10" ht="16.5" customHeight="1">
      <c r="A28" s="22" t="s">
        <v>33</v>
      </c>
      <c r="B28" s="23">
        <v>321</v>
      </c>
      <c r="C28" s="24">
        <v>0</v>
      </c>
      <c r="D28" s="25">
        <v>196862</v>
      </c>
      <c r="E28" s="25">
        <v>17064</v>
      </c>
      <c r="F28" s="25">
        <v>6653</v>
      </c>
      <c r="G28" s="25">
        <v>186014</v>
      </c>
      <c r="H28" s="26">
        <v>0</v>
      </c>
      <c r="I28" s="25">
        <f aca="true" t="shared" si="3" ref="I28:I39">SUM(D28:H28)</f>
        <v>406593</v>
      </c>
      <c r="J28" s="27">
        <f t="shared" si="1"/>
        <v>406593</v>
      </c>
    </row>
    <row r="29" spans="1:10" ht="16.5" customHeight="1">
      <c r="A29" s="22" t="s">
        <v>61</v>
      </c>
      <c r="B29" s="23">
        <v>340</v>
      </c>
      <c r="C29" s="24"/>
      <c r="D29" s="25">
        <v>70929</v>
      </c>
      <c r="E29" s="25">
        <v>2697</v>
      </c>
      <c r="F29" s="25">
        <v>0</v>
      </c>
      <c r="G29" s="25">
        <v>41909</v>
      </c>
      <c r="H29" s="26">
        <v>0</v>
      </c>
      <c r="I29" s="25">
        <f t="shared" si="3"/>
        <v>115535</v>
      </c>
      <c r="J29" s="27">
        <f t="shared" si="1"/>
        <v>115535</v>
      </c>
    </row>
    <row r="30" spans="1:10" ht="16.5" customHeight="1">
      <c r="A30" s="22" t="s">
        <v>34</v>
      </c>
      <c r="B30" s="23">
        <v>341</v>
      </c>
      <c r="C30" s="24">
        <v>0</v>
      </c>
      <c r="D30" s="25">
        <v>605064</v>
      </c>
      <c r="E30" s="25">
        <v>31591</v>
      </c>
      <c r="F30" s="25">
        <v>6736</v>
      </c>
      <c r="G30" s="25">
        <v>169079</v>
      </c>
      <c r="H30" s="26">
        <v>0</v>
      </c>
      <c r="I30" s="25">
        <f t="shared" si="3"/>
        <v>812470</v>
      </c>
      <c r="J30" s="27">
        <f t="shared" si="1"/>
        <v>812470</v>
      </c>
    </row>
    <row r="31" spans="1:10" ht="16.5" customHeight="1">
      <c r="A31" s="22" t="s">
        <v>35</v>
      </c>
      <c r="B31" s="23">
        <v>342</v>
      </c>
      <c r="C31" s="24"/>
      <c r="D31" s="25">
        <v>563115</v>
      </c>
      <c r="E31" s="25">
        <v>0</v>
      </c>
      <c r="F31" s="25">
        <v>0</v>
      </c>
      <c r="G31" s="25">
        <v>29549</v>
      </c>
      <c r="H31" s="26">
        <v>0</v>
      </c>
      <c r="I31" s="25">
        <f t="shared" si="3"/>
        <v>592664</v>
      </c>
      <c r="J31" s="27">
        <f t="shared" si="1"/>
        <v>592664</v>
      </c>
    </row>
    <row r="32" spans="1:10" ht="16.5" customHeight="1">
      <c r="A32" s="22" t="s">
        <v>25</v>
      </c>
      <c r="B32" s="23">
        <v>343</v>
      </c>
      <c r="C32" s="24">
        <v>0</v>
      </c>
      <c r="D32" s="25">
        <v>0</v>
      </c>
      <c r="E32" s="25">
        <v>0</v>
      </c>
      <c r="F32" s="25">
        <v>0</v>
      </c>
      <c r="G32" s="25">
        <v>0</v>
      </c>
      <c r="H32" s="26">
        <v>0</v>
      </c>
      <c r="I32" s="25">
        <f t="shared" si="3"/>
        <v>0</v>
      </c>
      <c r="J32" s="27">
        <f t="shared" si="1"/>
        <v>0</v>
      </c>
    </row>
    <row r="33" spans="1:10" ht="16.5" customHeight="1">
      <c r="A33" s="22" t="s">
        <v>62</v>
      </c>
      <c r="B33" s="23">
        <v>344</v>
      </c>
      <c r="C33" s="24"/>
      <c r="D33" s="25">
        <v>758654</v>
      </c>
      <c r="E33" s="25">
        <v>30260</v>
      </c>
      <c r="F33" s="25">
        <v>1815</v>
      </c>
      <c r="G33" s="25">
        <v>378062</v>
      </c>
      <c r="H33" s="26">
        <v>0</v>
      </c>
      <c r="I33" s="25">
        <f t="shared" si="3"/>
        <v>1168791</v>
      </c>
      <c r="J33" s="27">
        <f t="shared" si="1"/>
        <v>1168791</v>
      </c>
    </row>
    <row r="34" spans="1:10" ht="16.5" customHeight="1">
      <c r="A34" s="22" t="s">
        <v>36</v>
      </c>
      <c r="B34" s="23">
        <v>351</v>
      </c>
      <c r="C34" s="24">
        <v>0</v>
      </c>
      <c r="D34" s="25">
        <v>0</v>
      </c>
      <c r="E34" s="25">
        <v>0</v>
      </c>
      <c r="F34" s="25">
        <v>0</v>
      </c>
      <c r="G34" s="25">
        <v>7103</v>
      </c>
      <c r="H34" s="26">
        <v>0</v>
      </c>
      <c r="I34" s="25">
        <f t="shared" si="3"/>
        <v>7103</v>
      </c>
      <c r="J34" s="27">
        <f t="shared" si="1"/>
        <v>7103</v>
      </c>
    </row>
    <row r="35" spans="1:10" ht="16.5" customHeight="1">
      <c r="A35" s="22" t="s">
        <v>27</v>
      </c>
      <c r="B35" s="23">
        <v>361</v>
      </c>
      <c r="C35" s="24">
        <v>0</v>
      </c>
      <c r="D35" s="25">
        <v>0</v>
      </c>
      <c r="E35" s="25">
        <v>226</v>
      </c>
      <c r="F35" s="25">
        <v>0</v>
      </c>
      <c r="G35" s="25">
        <v>0</v>
      </c>
      <c r="H35" s="26">
        <v>0</v>
      </c>
      <c r="I35" s="25">
        <f t="shared" si="3"/>
        <v>226</v>
      </c>
      <c r="J35" s="27">
        <f t="shared" si="1"/>
        <v>226</v>
      </c>
    </row>
    <row r="36" spans="1:10" ht="16.5" customHeight="1">
      <c r="A36" s="22" t="s">
        <v>28</v>
      </c>
      <c r="B36" s="23">
        <v>371</v>
      </c>
      <c r="C36" s="24">
        <v>5364</v>
      </c>
      <c r="D36" s="25">
        <v>303222</v>
      </c>
      <c r="E36" s="25">
        <v>244610</v>
      </c>
      <c r="F36" s="25">
        <v>34858</v>
      </c>
      <c r="G36" s="25">
        <v>168178</v>
      </c>
      <c r="H36" s="26">
        <v>0</v>
      </c>
      <c r="I36" s="25">
        <f t="shared" si="3"/>
        <v>750868</v>
      </c>
      <c r="J36" s="27">
        <f t="shared" si="1"/>
        <v>756232</v>
      </c>
    </row>
    <row r="37" spans="1:10" s="14" customFormat="1" ht="16.5" customHeight="1">
      <c r="A37" s="22" t="s">
        <v>37</v>
      </c>
      <c r="B37" s="23">
        <v>372</v>
      </c>
      <c r="C37" s="24">
        <v>0</v>
      </c>
      <c r="D37" s="25">
        <v>0</v>
      </c>
      <c r="E37" s="25">
        <v>1055</v>
      </c>
      <c r="F37" s="25">
        <v>1857</v>
      </c>
      <c r="G37" s="25">
        <v>0</v>
      </c>
      <c r="H37" s="26">
        <v>4</v>
      </c>
      <c r="I37" s="25">
        <f t="shared" si="3"/>
        <v>2916</v>
      </c>
      <c r="J37" s="27">
        <f t="shared" si="1"/>
        <v>2916</v>
      </c>
    </row>
    <row r="38" spans="1:10" ht="16.5" customHeight="1">
      <c r="A38" s="22" t="s">
        <v>38</v>
      </c>
      <c r="B38" s="23">
        <v>381</v>
      </c>
      <c r="C38" s="24">
        <v>0</v>
      </c>
      <c r="D38" s="25">
        <v>0</v>
      </c>
      <c r="E38" s="25">
        <v>244460</v>
      </c>
      <c r="F38" s="25">
        <v>13178</v>
      </c>
      <c r="G38" s="25">
        <v>0</v>
      </c>
      <c r="H38" s="26">
        <v>0</v>
      </c>
      <c r="I38" s="25">
        <f t="shared" si="3"/>
        <v>257638</v>
      </c>
      <c r="J38" s="27">
        <f t="shared" si="1"/>
        <v>257638</v>
      </c>
    </row>
    <row r="39" spans="1:10" s="14" customFormat="1" ht="16.5" customHeight="1">
      <c r="A39" s="22" t="s">
        <v>39</v>
      </c>
      <c r="B39" s="23">
        <v>391</v>
      </c>
      <c r="C39" s="24">
        <v>10800</v>
      </c>
      <c r="D39" s="25">
        <v>1102000</v>
      </c>
      <c r="E39" s="25">
        <v>568</v>
      </c>
      <c r="F39" s="25">
        <v>617</v>
      </c>
      <c r="G39" s="25">
        <v>205117</v>
      </c>
      <c r="H39" s="26">
        <v>0</v>
      </c>
      <c r="I39" s="25">
        <f t="shared" si="3"/>
        <v>1308302</v>
      </c>
      <c r="J39" s="27">
        <f t="shared" si="1"/>
        <v>1319102</v>
      </c>
    </row>
    <row r="40" spans="1:10" ht="16.5" customHeight="1" thickBot="1">
      <c r="A40" s="22"/>
      <c r="B40" s="23"/>
      <c r="C40" s="24" t="s">
        <v>11</v>
      </c>
      <c r="D40" s="25"/>
      <c r="E40" s="25"/>
      <c r="F40" s="25"/>
      <c r="G40" s="25"/>
      <c r="H40" s="26"/>
      <c r="I40" s="25"/>
      <c r="J40" s="27" t="s">
        <v>11</v>
      </c>
    </row>
    <row r="41" spans="1:10" ht="13.5" thickBot="1">
      <c r="A41" s="17" t="s">
        <v>40</v>
      </c>
      <c r="B41" s="18"/>
      <c r="C41" s="19">
        <f aca="true" t="shared" si="4" ref="C41:H41">SUM(C27:C40)</f>
        <v>16651</v>
      </c>
      <c r="D41" s="19">
        <f t="shared" si="4"/>
        <v>3726474</v>
      </c>
      <c r="E41" s="19">
        <f t="shared" si="4"/>
        <v>615040</v>
      </c>
      <c r="F41" s="19">
        <f t="shared" si="4"/>
        <v>80038</v>
      </c>
      <c r="G41" s="19">
        <f t="shared" si="4"/>
        <v>1185011</v>
      </c>
      <c r="H41" s="19">
        <f t="shared" si="4"/>
        <v>4</v>
      </c>
      <c r="I41" s="19">
        <f>SUM(D41:H41)</f>
        <v>5606567</v>
      </c>
      <c r="J41" s="21">
        <f>SUM(J27:J40)</f>
        <v>5623218</v>
      </c>
    </row>
    <row r="42" spans="1:10" ht="13.5" thickBot="1">
      <c r="A42" s="22"/>
      <c r="B42" s="23"/>
      <c r="C42" s="24" t="s">
        <v>11</v>
      </c>
      <c r="D42" s="25"/>
      <c r="E42" s="25"/>
      <c r="F42" s="25"/>
      <c r="G42" s="25"/>
      <c r="H42" s="26"/>
      <c r="I42" s="25" t="s">
        <v>11</v>
      </c>
      <c r="J42" s="27" t="s">
        <v>11</v>
      </c>
    </row>
    <row r="43" spans="1:10" ht="13.5" thickBot="1">
      <c r="A43" s="17" t="s">
        <v>63</v>
      </c>
      <c r="B43" s="18"/>
      <c r="C43" s="19">
        <f aca="true" t="shared" si="5" ref="C43:J43">C8+C25-C41</f>
        <v>415512</v>
      </c>
      <c r="D43" s="19">
        <f t="shared" si="5"/>
        <v>106288984</v>
      </c>
      <c r="E43" s="19">
        <f t="shared" si="5"/>
        <v>5292056</v>
      </c>
      <c r="F43" s="19">
        <f t="shared" si="5"/>
        <v>569017</v>
      </c>
      <c r="G43" s="19">
        <f t="shared" si="5"/>
        <v>31089643</v>
      </c>
      <c r="H43" s="19">
        <f t="shared" si="5"/>
        <v>588816</v>
      </c>
      <c r="I43" s="19">
        <f t="shared" si="5"/>
        <v>143828516</v>
      </c>
      <c r="J43" s="21">
        <f t="shared" si="5"/>
        <v>144244028</v>
      </c>
    </row>
    <row r="44" spans="1:10" ht="13.5" thickBot="1">
      <c r="A44" s="28"/>
      <c r="B44" s="29"/>
      <c r="C44" s="30"/>
      <c r="D44" s="31"/>
      <c r="E44" s="31"/>
      <c r="F44" s="31"/>
      <c r="G44" s="31"/>
      <c r="H44" s="32"/>
      <c r="I44" s="32"/>
      <c r="J44" s="33"/>
    </row>
  </sheetData>
  <mergeCells count="2">
    <mergeCell ref="A1:J1"/>
    <mergeCell ref="A2:J2"/>
  </mergeCells>
  <printOptions/>
  <pageMargins left="0.75" right="0.75" top="0.73" bottom="1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36">
      <selection activeCell="B59" sqref="B59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09" t="s">
        <v>57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 thickBot="1">
      <c r="A2" s="111" t="s">
        <v>41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6.5" customHeight="1">
      <c r="A3" s="35" t="s">
        <v>1</v>
      </c>
      <c r="B3" s="5"/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42</v>
      </c>
      <c r="I3" s="36" t="s">
        <v>8</v>
      </c>
      <c r="J3" s="37" t="s">
        <v>43</v>
      </c>
    </row>
    <row r="4" spans="1:10" s="14" customFormat="1" ht="16.5" customHeight="1">
      <c r="A4" s="38"/>
      <c r="B4" s="10"/>
      <c r="C4" s="39" t="s">
        <v>10</v>
      </c>
      <c r="D4" s="39" t="s">
        <v>11</v>
      </c>
      <c r="E4" s="39" t="s">
        <v>12</v>
      </c>
      <c r="F4" s="39" t="s">
        <v>13</v>
      </c>
      <c r="G4" s="39"/>
      <c r="H4" s="39" t="s">
        <v>44</v>
      </c>
      <c r="I4" s="39" t="s">
        <v>16</v>
      </c>
      <c r="J4" s="40" t="s">
        <v>15</v>
      </c>
    </row>
    <row r="5" spans="1:10" ht="16.5" customHeight="1">
      <c r="A5" s="38"/>
      <c r="C5" s="39" t="s">
        <v>15</v>
      </c>
      <c r="D5" s="39" t="s">
        <v>11</v>
      </c>
      <c r="E5" s="39"/>
      <c r="F5" s="39" t="s">
        <v>10</v>
      </c>
      <c r="G5" s="39"/>
      <c r="H5" s="39" t="s">
        <v>45</v>
      </c>
      <c r="I5" s="39" t="s">
        <v>15</v>
      </c>
      <c r="J5" s="40"/>
    </row>
    <row r="6" spans="1:10" ht="16.5" customHeight="1">
      <c r="A6" s="38"/>
      <c r="B6" s="39"/>
      <c r="C6" s="39" t="s">
        <v>11</v>
      </c>
      <c r="D6" s="39"/>
      <c r="E6" s="39"/>
      <c r="F6" s="39" t="s">
        <v>15</v>
      </c>
      <c r="G6" s="39"/>
      <c r="H6" s="39"/>
      <c r="I6" s="39" t="s">
        <v>17</v>
      </c>
      <c r="J6" s="40" t="s">
        <v>17</v>
      </c>
    </row>
    <row r="7" spans="1:10" ht="16.5" customHeight="1" thickBot="1">
      <c r="A7" s="38"/>
      <c r="B7" s="41" t="s">
        <v>18</v>
      </c>
      <c r="C7" s="39"/>
      <c r="D7" s="39"/>
      <c r="E7" s="39"/>
      <c r="F7" s="39"/>
      <c r="G7" s="39"/>
      <c r="H7" s="39"/>
      <c r="I7" s="39"/>
      <c r="J7" s="40"/>
    </row>
    <row r="8" spans="1:10" ht="16.5" customHeight="1" thickBot="1">
      <c r="A8" s="17" t="s">
        <v>46</v>
      </c>
      <c r="B8" s="18">
        <v>111</v>
      </c>
      <c r="C8" s="19">
        <v>368549</v>
      </c>
      <c r="D8" s="19">
        <v>47595583</v>
      </c>
      <c r="E8" s="19">
        <v>1539413</v>
      </c>
      <c r="F8" s="19">
        <v>858183</v>
      </c>
      <c r="G8" s="19">
        <v>18175329</v>
      </c>
      <c r="H8" s="19">
        <v>49188</v>
      </c>
      <c r="I8" s="19">
        <f aca="true" t="shared" si="0" ref="I8:I43">SUM(D8:H8)</f>
        <v>68217696</v>
      </c>
      <c r="J8" s="21">
        <f>C8+I8</f>
        <v>68586245</v>
      </c>
    </row>
    <row r="9" spans="1:10" ht="16.5" customHeight="1">
      <c r="A9" s="22"/>
      <c r="B9" s="23"/>
      <c r="C9" s="24" t="s">
        <v>11</v>
      </c>
      <c r="D9" s="25" t="s">
        <v>11</v>
      </c>
      <c r="E9" s="25" t="s">
        <v>11</v>
      </c>
      <c r="F9" s="25" t="s">
        <v>11</v>
      </c>
      <c r="G9" s="25" t="s">
        <v>11</v>
      </c>
      <c r="H9" s="25"/>
      <c r="I9" s="25">
        <f t="shared" si="0"/>
        <v>0</v>
      </c>
      <c r="J9" s="27" t="s">
        <v>11</v>
      </c>
    </row>
    <row r="10" spans="1:10" ht="16.5" customHeight="1">
      <c r="A10" s="22" t="s">
        <v>20</v>
      </c>
      <c r="B10" s="23">
        <v>121</v>
      </c>
      <c r="C10" s="24">
        <v>0</v>
      </c>
      <c r="D10" s="25">
        <v>664857</v>
      </c>
      <c r="E10" s="25">
        <v>5471</v>
      </c>
      <c r="F10" s="25">
        <v>2444</v>
      </c>
      <c r="G10" s="25">
        <v>30470</v>
      </c>
      <c r="H10" s="25">
        <v>1965</v>
      </c>
      <c r="I10" s="25">
        <f t="shared" si="0"/>
        <v>705207</v>
      </c>
      <c r="J10" s="27">
        <f aca="true" t="shared" si="1" ref="J10:J43">C10+I10</f>
        <v>705207</v>
      </c>
    </row>
    <row r="11" spans="1:10" ht="16.5" customHeight="1">
      <c r="A11" s="22" t="s">
        <v>21</v>
      </c>
      <c r="B11" s="23">
        <v>122</v>
      </c>
      <c r="C11" s="24">
        <v>62051</v>
      </c>
      <c r="D11" s="25">
        <v>255454</v>
      </c>
      <c r="E11" s="25">
        <v>137471</v>
      </c>
      <c r="F11" s="25">
        <v>105439</v>
      </c>
      <c r="G11" s="25">
        <v>70031</v>
      </c>
      <c r="H11" s="25">
        <v>1602</v>
      </c>
      <c r="I11" s="25">
        <f t="shared" si="0"/>
        <v>569997</v>
      </c>
      <c r="J11" s="27">
        <f t="shared" si="1"/>
        <v>632048</v>
      </c>
    </row>
    <row r="12" spans="1:10" ht="16.5" customHeight="1">
      <c r="A12" s="22" t="s">
        <v>58</v>
      </c>
      <c r="B12" s="23">
        <v>123</v>
      </c>
      <c r="C12" s="24">
        <v>0</v>
      </c>
      <c r="D12" s="25">
        <v>1713</v>
      </c>
      <c r="E12" s="25">
        <v>337</v>
      </c>
      <c r="F12" s="25">
        <v>245</v>
      </c>
      <c r="G12" s="25">
        <v>0</v>
      </c>
      <c r="H12" s="25">
        <v>0</v>
      </c>
      <c r="I12" s="25">
        <f>SUM(D12:H12)</f>
        <v>2295</v>
      </c>
      <c r="J12" s="27">
        <f>C12+I12</f>
        <v>2295</v>
      </c>
    </row>
    <row r="13" spans="1:10" ht="16.5" customHeight="1">
      <c r="A13" s="22" t="s">
        <v>22</v>
      </c>
      <c r="B13" s="23">
        <v>131</v>
      </c>
      <c r="C13" s="24">
        <v>8960</v>
      </c>
      <c r="D13" s="25">
        <v>2565909</v>
      </c>
      <c r="E13" s="25">
        <v>347</v>
      </c>
      <c r="F13" s="25">
        <v>10</v>
      </c>
      <c r="G13" s="25">
        <v>0</v>
      </c>
      <c r="H13" s="25">
        <v>0</v>
      </c>
      <c r="I13" s="25">
        <f t="shared" si="0"/>
        <v>2566266</v>
      </c>
      <c r="J13" s="27">
        <f t="shared" si="1"/>
        <v>2575226</v>
      </c>
    </row>
    <row r="14" spans="1:10" ht="16.5" customHeight="1">
      <c r="A14" s="22" t="s">
        <v>59</v>
      </c>
      <c r="B14" s="23">
        <v>140</v>
      </c>
      <c r="C14" s="24">
        <v>40</v>
      </c>
      <c r="D14" s="25">
        <v>170342</v>
      </c>
      <c r="E14" s="25">
        <v>8016</v>
      </c>
      <c r="F14" s="25">
        <v>8607</v>
      </c>
      <c r="G14" s="25">
        <v>14291</v>
      </c>
      <c r="H14" s="25">
        <v>808</v>
      </c>
      <c r="I14" s="25">
        <f>SUM(D14:H14)</f>
        <v>202064</v>
      </c>
      <c r="J14" s="27">
        <f>C14+I14</f>
        <v>202104</v>
      </c>
    </row>
    <row r="15" spans="1:10" ht="16.5" customHeight="1">
      <c r="A15" s="22" t="s">
        <v>23</v>
      </c>
      <c r="B15" s="23">
        <v>141</v>
      </c>
      <c r="C15" s="24">
        <v>37</v>
      </c>
      <c r="D15" s="25">
        <v>356984</v>
      </c>
      <c r="E15" s="25">
        <v>13414</v>
      </c>
      <c r="F15" s="25">
        <v>6855</v>
      </c>
      <c r="G15" s="25">
        <v>156723</v>
      </c>
      <c r="H15" s="25">
        <v>0</v>
      </c>
      <c r="I15" s="25">
        <f t="shared" si="0"/>
        <v>533976</v>
      </c>
      <c r="J15" s="27">
        <f t="shared" si="1"/>
        <v>534013</v>
      </c>
    </row>
    <row r="16" spans="1:10" ht="16.5" customHeight="1">
      <c r="A16" s="22" t="s">
        <v>24</v>
      </c>
      <c r="B16" s="23">
        <v>142</v>
      </c>
      <c r="C16" s="24">
        <v>0</v>
      </c>
      <c r="D16" s="25">
        <v>13275</v>
      </c>
      <c r="E16" s="25">
        <v>107</v>
      </c>
      <c r="F16" s="25">
        <v>174</v>
      </c>
      <c r="G16" s="25">
        <v>83920</v>
      </c>
      <c r="H16" s="25">
        <v>887</v>
      </c>
      <c r="I16" s="25">
        <f t="shared" si="0"/>
        <v>98363</v>
      </c>
      <c r="J16" s="27">
        <f t="shared" si="1"/>
        <v>98363</v>
      </c>
    </row>
    <row r="17" spans="1:10" ht="16.5" customHeight="1">
      <c r="A17" s="22" t="s">
        <v>25</v>
      </c>
      <c r="B17" s="23">
        <v>143</v>
      </c>
      <c r="C17" s="24">
        <v>0</v>
      </c>
      <c r="D17" s="25">
        <v>5773</v>
      </c>
      <c r="E17" s="25">
        <v>0</v>
      </c>
      <c r="F17" s="25">
        <v>0</v>
      </c>
      <c r="G17" s="25">
        <v>65</v>
      </c>
      <c r="H17" s="25">
        <v>0</v>
      </c>
      <c r="I17" s="25">
        <f t="shared" si="0"/>
        <v>5838</v>
      </c>
      <c r="J17" s="27">
        <f t="shared" si="1"/>
        <v>5838</v>
      </c>
    </row>
    <row r="18" spans="1:10" ht="16.5" customHeight="1">
      <c r="A18" s="22" t="s">
        <v>60</v>
      </c>
      <c r="B18" s="23">
        <v>144</v>
      </c>
      <c r="C18" s="24">
        <v>0</v>
      </c>
      <c r="D18" s="25">
        <v>167347</v>
      </c>
      <c r="E18" s="25">
        <v>16438</v>
      </c>
      <c r="F18" s="25">
        <v>4842</v>
      </c>
      <c r="G18" s="25">
        <v>18249</v>
      </c>
      <c r="H18" s="25">
        <v>0</v>
      </c>
      <c r="I18" s="25">
        <f>SUM(D18:H18)</f>
        <v>206876</v>
      </c>
      <c r="J18" s="27">
        <f>C18+I18</f>
        <v>206876</v>
      </c>
    </row>
    <row r="19" spans="1:10" ht="16.5" customHeight="1">
      <c r="A19" s="22" t="s">
        <v>26</v>
      </c>
      <c r="B19" s="23">
        <v>151</v>
      </c>
      <c r="C19" s="24">
        <v>0</v>
      </c>
      <c r="D19" s="25">
        <v>11910</v>
      </c>
      <c r="E19" s="25">
        <v>1804</v>
      </c>
      <c r="F19" s="25">
        <v>224</v>
      </c>
      <c r="G19" s="25">
        <v>41151</v>
      </c>
      <c r="H19" s="25">
        <v>80</v>
      </c>
      <c r="I19" s="25">
        <f t="shared" si="0"/>
        <v>55169</v>
      </c>
      <c r="J19" s="27">
        <f t="shared" si="1"/>
        <v>55169</v>
      </c>
    </row>
    <row r="20" spans="1:10" ht="16.5" customHeight="1">
      <c r="A20" s="22" t="s">
        <v>27</v>
      </c>
      <c r="B20" s="23">
        <v>161</v>
      </c>
      <c r="C20" s="24">
        <v>0</v>
      </c>
      <c r="D20" s="25">
        <v>2225</v>
      </c>
      <c r="E20" s="25">
        <v>0</v>
      </c>
      <c r="F20" s="25">
        <v>0</v>
      </c>
      <c r="G20" s="25">
        <v>95392</v>
      </c>
      <c r="H20" s="25">
        <v>0</v>
      </c>
      <c r="I20" s="25">
        <f t="shared" si="0"/>
        <v>97617</v>
      </c>
      <c r="J20" s="27">
        <f t="shared" si="1"/>
        <v>97617</v>
      </c>
    </row>
    <row r="21" spans="1:10" s="14" customFormat="1" ht="16.5" customHeight="1">
      <c r="A21" s="22" t="s">
        <v>28</v>
      </c>
      <c r="B21" s="23">
        <v>171</v>
      </c>
      <c r="C21" s="24">
        <v>6979</v>
      </c>
      <c r="D21" s="25">
        <v>300339</v>
      </c>
      <c r="E21" s="25">
        <v>24869</v>
      </c>
      <c r="F21" s="25">
        <v>8855</v>
      </c>
      <c r="G21" s="25">
        <v>28565</v>
      </c>
      <c r="H21" s="25">
        <v>178</v>
      </c>
      <c r="I21" s="25">
        <f t="shared" si="0"/>
        <v>362806</v>
      </c>
      <c r="J21" s="27">
        <f t="shared" si="1"/>
        <v>369785</v>
      </c>
    </row>
    <row r="22" spans="1:10" ht="16.5" customHeight="1">
      <c r="A22" s="22" t="s">
        <v>47</v>
      </c>
      <c r="B22" s="23">
        <v>172</v>
      </c>
      <c r="C22" s="24">
        <v>0</v>
      </c>
      <c r="D22" s="25">
        <v>1042</v>
      </c>
      <c r="E22" s="25">
        <v>0</v>
      </c>
      <c r="F22" s="25">
        <v>-3</v>
      </c>
      <c r="G22" s="25">
        <v>519</v>
      </c>
      <c r="H22" s="25">
        <v>0</v>
      </c>
      <c r="I22" s="25">
        <f t="shared" si="0"/>
        <v>1558</v>
      </c>
      <c r="J22" s="27">
        <f t="shared" si="1"/>
        <v>1558</v>
      </c>
    </row>
    <row r="23" spans="1:10" ht="16.5" customHeight="1">
      <c r="A23" s="22" t="s">
        <v>30</v>
      </c>
      <c r="B23" s="23">
        <v>191</v>
      </c>
      <c r="C23" s="24">
        <v>4651</v>
      </c>
      <c r="D23" s="25">
        <v>169834</v>
      </c>
      <c r="E23" s="25">
        <v>2464</v>
      </c>
      <c r="F23" s="25">
        <v>1983</v>
      </c>
      <c r="G23" s="25">
        <v>215916</v>
      </c>
      <c r="H23" s="25">
        <v>0</v>
      </c>
      <c r="I23" s="25">
        <f t="shared" si="0"/>
        <v>390197</v>
      </c>
      <c r="J23" s="27">
        <f t="shared" si="1"/>
        <v>394848</v>
      </c>
    </row>
    <row r="24" spans="1:10" ht="16.5" customHeight="1" thickBot="1">
      <c r="A24" s="28"/>
      <c r="B24" s="29"/>
      <c r="C24" s="30" t="s">
        <v>11</v>
      </c>
      <c r="D24" s="31"/>
      <c r="E24" s="31"/>
      <c r="F24" s="31" t="s">
        <v>11</v>
      </c>
      <c r="G24" s="31" t="s">
        <v>11</v>
      </c>
      <c r="H24" s="31"/>
      <c r="I24" s="31"/>
      <c r="J24" s="33" t="s">
        <v>11</v>
      </c>
    </row>
    <row r="25" spans="1:10" ht="16.5" customHeight="1" thickBot="1">
      <c r="A25" s="42" t="s">
        <v>48</v>
      </c>
      <c r="B25" s="43"/>
      <c r="C25" s="44">
        <f>SUM(C10:C24)</f>
        <v>82718</v>
      </c>
      <c r="D25" s="44">
        <f>SUM(D10:D24)</f>
        <v>4687004</v>
      </c>
      <c r="E25" s="44">
        <f>SUM(E10:E23)</f>
        <v>210738</v>
      </c>
      <c r="F25" s="44">
        <f>SUM(F10:F23)</f>
        <v>139675</v>
      </c>
      <c r="G25" s="44">
        <f>SUM(G10:G24)</f>
        <v>755292</v>
      </c>
      <c r="H25" s="44">
        <f>SUM(H10:H23)</f>
        <v>5520</v>
      </c>
      <c r="I25" s="44">
        <f t="shared" si="0"/>
        <v>5798229</v>
      </c>
      <c r="J25" s="45">
        <f t="shared" si="1"/>
        <v>5880947</v>
      </c>
    </row>
    <row r="26" spans="1:10" ht="16.5" customHeight="1">
      <c r="A26" s="46"/>
      <c r="B26" s="47"/>
      <c r="C26" s="48" t="s">
        <v>11</v>
      </c>
      <c r="D26" s="49"/>
      <c r="E26" s="49"/>
      <c r="F26" s="49"/>
      <c r="G26" s="49"/>
      <c r="H26" s="49"/>
      <c r="I26" s="49"/>
      <c r="J26" s="50" t="s">
        <v>11</v>
      </c>
    </row>
    <row r="27" spans="1:10" ht="16.5" customHeight="1">
      <c r="A27" s="22" t="s">
        <v>32</v>
      </c>
      <c r="B27" s="23">
        <v>311</v>
      </c>
      <c r="C27" s="24">
        <v>8243</v>
      </c>
      <c r="D27" s="25">
        <v>10662</v>
      </c>
      <c r="E27" s="25">
        <v>46273</v>
      </c>
      <c r="F27" s="25">
        <v>25159</v>
      </c>
      <c r="G27" s="25">
        <v>18</v>
      </c>
      <c r="H27" s="25">
        <v>0</v>
      </c>
      <c r="I27" s="25">
        <f t="shared" si="0"/>
        <v>82112</v>
      </c>
      <c r="J27" s="27">
        <f t="shared" si="1"/>
        <v>90355</v>
      </c>
    </row>
    <row r="28" spans="1:10" ht="16.5" customHeight="1">
      <c r="A28" s="22" t="s">
        <v>33</v>
      </c>
      <c r="B28" s="23">
        <v>321</v>
      </c>
      <c r="C28" s="24">
        <v>1430</v>
      </c>
      <c r="D28" s="25">
        <v>1967230</v>
      </c>
      <c r="E28" s="25">
        <v>15785</v>
      </c>
      <c r="F28" s="25">
        <v>3514</v>
      </c>
      <c r="G28" s="25">
        <v>489115</v>
      </c>
      <c r="H28" s="25">
        <v>0</v>
      </c>
      <c r="I28" s="25">
        <f t="shared" si="0"/>
        <v>2475644</v>
      </c>
      <c r="J28" s="27">
        <f t="shared" si="1"/>
        <v>2477074</v>
      </c>
    </row>
    <row r="29" spans="1:10" ht="16.5" customHeight="1">
      <c r="A29" s="22" t="s">
        <v>61</v>
      </c>
      <c r="B29" s="23">
        <v>340</v>
      </c>
      <c r="C29" s="24">
        <v>40</v>
      </c>
      <c r="D29" s="25">
        <v>0</v>
      </c>
      <c r="E29" s="25">
        <v>7447</v>
      </c>
      <c r="F29" s="25">
        <v>10665</v>
      </c>
      <c r="G29" s="25">
        <v>0</v>
      </c>
      <c r="H29" s="25">
        <v>0</v>
      </c>
      <c r="I29" s="25">
        <f>SUM(D29:H29)</f>
        <v>18112</v>
      </c>
      <c r="J29" s="27">
        <f>C29+I29</f>
        <v>18152</v>
      </c>
    </row>
    <row r="30" spans="1:10" ht="16.5" customHeight="1">
      <c r="A30" s="22" t="s">
        <v>34</v>
      </c>
      <c r="B30" s="23">
        <v>341</v>
      </c>
      <c r="C30" s="24">
        <v>37</v>
      </c>
      <c r="D30" s="25">
        <v>562983</v>
      </c>
      <c r="E30" s="25">
        <v>16002</v>
      </c>
      <c r="F30" s="25">
        <v>10055</v>
      </c>
      <c r="G30" s="25">
        <v>115714</v>
      </c>
      <c r="H30" s="25">
        <v>0</v>
      </c>
      <c r="I30" s="25">
        <f t="shared" si="0"/>
        <v>704754</v>
      </c>
      <c r="J30" s="27">
        <f t="shared" si="1"/>
        <v>704791</v>
      </c>
    </row>
    <row r="31" spans="1:10" ht="16.5" customHeight="1">
      <c r="A31" s="22" t="s">
        <v>35</v>
      </c>
      <c r="B31" s="23">
        <v>342</v>
      </c>
      <c r="C31" s="24">
        <v>0</v>
      </c>
      <c r="D31" s="25">
        <v>21480</v>
      </c>
      <c r="E31" s="25">
        <v>3830</v>
      </c>
      <c r="F31" s="25">
        <v>503</v>
      </c>
      <c r="G31" s="25">
        <v>21411</v>
      </c>
      <c r="H31" s="25">
        <v>0</v>
      </c>
      <c r="I31" s="25">
        <f t="shared" si="0"/>
        <v>47224</v>
      </c>
      <c r="J31" s="27">
        <f t="shared" si="1"/>
        <v>47224</v>
      </c>
    </row>
    <row r="32" spans="1:10" ht="16.5" customHeight="1">
      <c r="A32" s="22" t="s">
        <v>25</v>
      </c>
      <c r="B32" s="23">
        <v>343</v>
      </c>
      <c r="C32" s="24">
        <v>0</v>
      </c>
      <c r="D32" s="25">
        <v>28293</v>
      </c>
      <c r="E32" s="25">
        <v>0</v>
      </c>
      <c r="F32" s="25">
        <v>0</v>
      </c>
      <c r="G32" s="25">
        <v>43</v>
      </c>
      <c r="H32" s="25">
        <v>0</v>
      </c>
      <c r="I32" s="25">
        <f t="shared" si="0"/>
        <v>28336</v>
      </c>
      <c r="J32" s="27">
        <f t="shared" si="1"/>
        <v>28336</v>
      </c>
    </row>
    <row r="33" spans="1:10" ht="16.5" customHeight="1">
      <c r="A33" s="22" t="s">
        <v>62</v>
      </c>
      <c r="B33" s="23">
        <v>344</v>
      </c>
      <c r="C33" s="24">
        <v>0</v>
      </c>
      <c r="D33" s="25">
        <v>239802</v>
      </c>
      <c r="E33" s="25">
        <v>4396</v>
      </c>
      <c r="F33" s="25">
        <v>351</v>
      </c>
      <c r="G33" s="25">
        <v>21200</v>
      </c>
      <c r="H33" s="25">
        <v>0</v>
      </c>
      <c r="I33" s="25">
        <f>SUM(D33:H33)</f>
        <v>265749</v>
      </c>
      <c r="J33" s="27">
        <f>C33+I33</f>
        <v>265749</v>
      </c>
    </row>
    <row r="34" spans="1:10" ht="16.5" customHeight="1">
      <c r="A34" s="22" t="s">
        <v>36</v>
      </c>
      <c r="B34" s="23">
        <v>351</v>
      </c>
      <c r="C34" s="24">
        <v>82</v>
      </c>
      <c r="D34" s="25">
        <v>9764</v>
      </c>
      <c r="E34" s="25">
        <v>9637</v>
      </c>
      <c r="F34" s="25">
        <v>13789</v>
      </c>
      <c r="G34" s="25">
        <v>319</v>
      </c>
      <c r="H34" s="25">
        <v>0</v>
      </c>
      <c r="I34" s="25">
        <f t="shared" si="0"/>
        <v>33509</v>
      </c>
      <c r="J34" s="27">
        <f t="shared" si="1"/>
        <v>33591</v>
      </c>
    </row>
    <row r="35" spans="1:10" ht="16.5" customHeight="1">
      <c r="A35" s="22" t="s">
        <v>27</v>
      </c>
      <c r="B35" s="23">
        <v>361</v>
      </c>
      <c r="C35" s="24">
        <v>0</v>
      </c>
      <c r="D35" s="25">
        <v>0</v>
      </c>
      <c r="E35" s="25">
        <v>0</v>
      </c>
      <c r="F35" s="25">
        <v>1</v>
      </c>
      <c r="G35" s="25">
        <v>67358</v>
      </c>
      <c r="H35" s="25">
        <v>0</v>
      </c>
      <c r="I35" s="25">
        <f t="shared" si="0"/>
        <v>67359</v>
      </c>
      <c r="J35" s="27">
        <f t="shared" si="1"/>
        <v>67359</v>
      </c>
    </row>
    <row r="36" spans="1:10" ht="16.5" customHeight="1">
      <c r="A36" s="22" t="s">
        <v>28</v>
      </c>
      <c r="B36" s="23">
        <v>371</v>
      </c>
      <c r="C36" s="24">
        <v>7083</v>
      </c>
      <c r="D36" s="25">
        <v>181891</v>
      </c>
      <c r="E36" s="25">
        <v>30220</v>
      </c>
      <c r="F36" s="25">
        <v>8656</v>
      </c>
      <c r="G36" s="25">
        <v>51318</v>
      </c>
      <c r="H36" s="25">
        <v>58</v>
      </c>
      <c r="I36" s="25">
        <f t="shared" si="0"/>
        <v>272143</v>
      </c>
      <c r="J36" s="27">
        <f t="shared" si="1"/>
        <v>279226</v>
      </c>
    </row>
    <row r="37" spans="1:10" s="14" customFormat="1" ht="16.5" customHeight="1">
      <c r="A37" s="22" t="s">
        <v>37</v>
      </c>
      <c r="B37" s="23">
        <v>372</v>
      </c>
      <c r="C37" s="24">
        <v>0</v>
      </c>
      <c r="D37" s="25">
        <v>0</v>
      </c>
      <c r="E37" s="25">
        <v>637</v>
      </c>
      <c r="F37" s="25">
        <v>2242</v>
      </c>
      <c r="G37" s="25">
        <v>2462</v>
      </c>
      <c r="H37" s="25">
        <v>0</v>
      </c>
      <c r="I37" s="25">
        <f t="shared" si="0"/>
        <v>5341</v>
      </c>
      <c r="J37" s="27">
        <f t="shared" si="1"/>
        <v>5341</v>
      </c>
    </row>
    <row r="38" spans="1:10" ht="16.5" customHeight="1">
      <c r="A38" s="22" t="s">
        <v>38</v>
      </c>
      <c r="B38" s="23">
        <v>381</v>
      </c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0"/>
        <v>0</v>
      </c>
      <c r="J38" s="27">
        <f t="shared" si="1"/>
        <v>0</v>
      </c>
    </row>
    <row r="39" spans="1:10" s="14" customFormat="1" ht="16.5" customHeight="1">
      <c r="A39" s="22" t="s">
        <v>39</v>
      </c>
      <c r="B39" s="23">
        <v>391</v>
      </c>
      <c r="C39" s="24">
        <v>38</v>
      </c>
      <c r="D39" s="25">
        <v>418062</v>
      </c>
      <c r="E39" s="25">
        <v>1950</v>
      </c>
      <c r="F39" s="25">
        <v>1400</v>
      </c>
      <c r="G39" s="25">
        <v>421180</v>
      </c>
      <c r="H39" s="25">
        <v>2</v>
      </c>
      <c r="I39" s="25">
        <f t="shared" si="0"/>
        <v>842594</v>
      </c>
      <c r="J39" s="27">
        <f t="shared" si="1"/>
        <v>842632</v>
      </c>
    </row>
    <row r="40" spans="1:10" ht="16.5" customHeight="1" thickBot="1">
      <c r="A40" s="22"/>
      <c r="B40" s="23"/>
      <c r="C40" s="24" t="s">
        <v>11</v>
      </c>
      <c r="D40" s="25"/>
      <c r="E40" s="25"/>
      <c r="F40" s="25"/>
      <c r="G40" s="25"/>
      <c r="H40" s="25"/>
      <c r="I40" s="25">
        <f t="shared" si="0"/>
        <v>0</v>
      </c>
      <c r="J40" s="27" t="s">
        <v>11</v>
      </c>
    </row>
    <row r="41" spans="1:10" ht="13.5" thickBot="1">
      <c r="A41" s="17" t="s">
        <v>40</v>
      </c>
      <c r="B41" s="18"/>
      <c r="C41" s="19">
        <f aca="true" t="shared" si="2" ref="C41:H41">SUM(C27:C40)</f>
        <v>16953</v>
      </c>
      <c r="D41" s="19">
        <f t="shared" si="2"/>
        <v>3440167</v>
      </c>
      <c r="E41" s="19">
        <f t="shared" si="2"/>
        <v>136177</v>
      </c>
      <c r="F41" s="19">
        <f t="shared" si="2"/>
        <v>76335</v>
      </c>
      <c r="G41" s="19">
        <f t="shared" si="2"/>
        <v>1190138</v>
      </c>
      <c r="H41" s="19">
        <f t="shared" si="2"/>
        <v>60</v>
      </c>
      <c r="I41" s="19">
        <f t="shared" si="0"/>
        <v>4842877</v>
      </c>
      <c r="J41" s="21">
        <f t="shared" si="1"/>
        <v>4859830</v>
      </c>
    </row>
    <row r="42" spans="1:10" ht="13.5" thickBot="1">
      <c r="A42" s="22"/>
      <c r="B42" s="23"/>
      <c r="C42" s="24" t="s">
        <v>11</v>
      </c>
      <c r="D42" s="25"/>
      <c r="E42" s="25"/>
      <c r="F42" s="25"/>
      <c r="G42" s="25"/>
      <c r="H42" s="25"/>
      <c r="I42" s="25">
        <f t="shared" si="0"/>
        <v>0</v>
      </c>
      <c r="J42" s="27" t="s">
        <v>11</v>
      </c>
    </row>
    <row r="43" spans="1:10" ht="13.5" thickBot="1">
      <c r="A43" s="17" t="s">
        <v>63</v>
      </c>
      <c r="B43" s="18"/>
      <c r="C43" s="19">
        <f aca="true" t="shared" si="3" ref="C43:H43">C8+C25-C41</f>
        <v>434314</v>
      </c>
      <c r="D43" s="19">
        <f t="shared" si="3"/>
        <v>48842420</v>
      </c>
      <c r="E43" s="19">
        <f t="shared" si="3"/>
        <v>1613974</v>
      </c>
      <c r="F43" s="19">
        <f t="shared" si="3"/>
        <v>921523</v>
      </c>
      <c r="G43" s="19">
        <f t="shared" si="3"/>
        <v>17740483</v>
      </c>
      <c r="H43" s="19">
        <f t="shared" si="3"/>
        <v>54648</v>
      </c>
      <c r="I43" s="19">
        <f t="shared" si="0"/>
        <v>69173048</v>
      </c>
      <c r="J43" s="21">
        <f t="shared" si="1"/>
        <v>69607362</v>
      </c>
    </row>
    <row r="44" spans="1:10" ht="13.5" thickBot="1">
      <c r="A44" s="28"/>
      <c r="B44" s="29"/>
      <c r="C44" s="30" t="s">
        <v>11</v>
      </c>
      <c r="D44" s="31"/>
      <c r="E44" s="31"/>
      <c r="F44" s="31"/>
      <c r="G44" s="31"/>
      <c r="H44" s="31"/>
      <c r="I44" s="31" t="s">
        <v>11</v>
      </c>
      <c r="J44" s="33"/>
    </row>
  </sheetData>
  <mergeCells count="2">
    <mergeCell ref="A1:J1"/>
    <mergeCell ref="A2:J2"/>
  </mergeCells>
  <printOptions/>
  <pageMargins left="0.77" right="0.75" top="0.49" bottom="1" header="0.4921259845" footer="0.492125984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29">
      <selection activeCell="J28" sqref="J28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51" customFormat="1" ht="16.5" customHeight="1">
      <c r="A1" s="109" t="s">
        <v>57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51" customFormat="1" ht="16.5" customHeight="1" thickBot="1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51" customFormat="1" ht="16.5" customHeight="1">
      <c r="A3" s="52" t="s">
        <v>1</v>
      </c>
      <c r="B3" s="53"/>
      <c r="C3" s="54" t="s">
        <v>2</v>
      </c>
      <c r="D3" s="55" t="s">
        <v>3</v>
      </c>
      <c r="E3" s="56" t="s">
        <v>4</v>
      </c>
      <c r="F3" s="56" t="s">
        <v>5</v>
      </c>
      <c r="G3" s="56" t="s">
        <v>6</v>
      </c>
      <c r="H3" s="57" t="s">
        <v>42</v>
      </c>
      <c r="I3" s="54" t="s">
        <v>8</v>
      </c>
      <c r="J3" s="58" t="s">
        <v>43</v>
      </c>
    </row>
    <row r="4" spans="1:10" s="14" customFormat="1" ht="16.5" customHeight="1">
      <c r="A4" s="59"/>
      <c r="B4" s="60"/>
      <c r="C4" s="61" t="s">
        <v>10</v>
      </c>
      <c r="D4" s="62" t="s">
        <v>11</v>
      </c>
      <c r="E4" s="63" t="s">
        <v>12</v>
      </c>
      <c r="F4" s="63" t="s">
        <v>13</v>
      </c>
      <c r="G4" s="63"/>
      <c r="H4" s="64" t="s">
        <v>44</v>
      </c>
      <c r="I4" s="61" t="s">
        <v>16</v>
      </c>
      <c r="J4" s="65" t="s">
        <v>15</v>
      </c>
    </row>
    <row r="5" spans="1:10" ht="16.5" customHeight="1">
      <c r="A5" s="59"/>
      <c r="C5" s="61" t="s">
        <v>15</v>
      </c>
      <c r="D5" s="62" t="s">
        <v>11</v>
      </c>
      <c r="E5" s="63"/>
      <c r="F5" s="63" t="s">
        <v>10</v>
      </c>
      <c r="G5" s="63"/>
      <c r="H5" s="64" t="s">
        <v>45</v>
      </c>
      <c r="I5" s="61" t="s">
        <v>15</v>
      </c>
      <c r="J5" s="65"/>
    </row>
    <row r="6" spans="1:10" ht="16.5" customHeight="1">
      <c r="A6" s="59"/>
      <c r="B6" s="64"/>
      <c r="C6" s="61" t="s">
        <v>11</v>
      </c>
      <c r="D6" s="62"/>
      <c r="E6" s="63"/>
      <c r="F6" s="63" t="s">
        <v>15</v>
      </c>
      <c r="G6" s="63"/>
      <c r="H6" s="64"/>
      <c r="I6" s="61" t="s">
        <v>17</v>
      </c>
      <c r="J6" s="65" t="s">
        <v>17</v>
      </c>
    </row>
    <row r="7" spans="1:10" ht="16.5" customHeight="1" thickBot="1">
      <c r="A7" s="59"/>
      <c r="B7" s="66" t="s">
        <v>18</v>
      </c>
      <c r="C7" s="61"/>
      <c r="D7" s="62"/>
      <c r="E7" s="63"/>
      <c r="F7" s="63"/>
      <c r="G7" s="63"/>
      <c r="H7" s="64"/>
      <c r="I7" s="61"/>
      <c r="J7" s="65"/>
    </row>
    <row r="8" spans="1:10" ht="16.5" customHeight="1" thickBot="1">
      <c r="A8" s="17" t="s">
        <v>46</v>
      </c>
      <c r="B8" s="67">
        <v>111</v>
      </c>
      <c r="C8" s="68">
        <f>'SOR 1 06'!C8+'SOR 204 06'!C8</f>
        <v>675252</v>
      </c>
      <c r="D8" s="68">
        <f>'SOR 1 06'!D8+'SOR 204 06'!D8</f>
        <v>146160174</v>
      </c>
      <c r="E8" s="68">
        <f>'SOR 1 06'!E8+'SOR 204 06'!E8</f>
        <v>6179618</v>
      </c>
      <c r="F8" s="68">
        <f>'SOR 1 06'!F8+'SOR 204 06'!F8</f>
        <v>1271910</v>
      </c>
      <c r="G8" s="68">
        <f>'SOR 1 06'!G8+'SOR 204 06'!G8</f>
        <v>48892881</v>
      </c>
      <c r="H8" s="68">
        <f>'SOR 1 06'!H8+'SOR 204 06'!H8</f>
        <v>637265</v>
      </c>
      <c r="I8" s="68">
        <f>'SOR 1 06'!I8+'SOR 204 06'!I8</f>
        <v>203141848</v>
      </c>
      <c r="J8" s="68">
        <f>C8+I8</f>
        <v>203817100</v>
      </c>
    </row>
    <row r="9" spans="1:10" ht="16.5" customHeight="1" thickBot="1">
      <c r="A9" s="22"/>
      <c r="B9" s="69"/>
      <c r="C9" s="70"/>
      <c r="D9" s="71" t="s">
        <v>11</v>
      </c>
      <c r="E9" s="25"/>
      <c r="F9" s="25"/>
      <c r="G9" s="25"/>
      <c r="H9" s="26"/>
      <c r="I9" s="68"/>
      <c r="J9" s="68"/>
    </row>
    <row r="10" spans="1:10" ht="16.5" customHeight="1" thickBot="1">
      <c r="A10" s="22" t="s">
        <v>20</v>
      </c>
      <c r="B10" s="69">
        <v>121</v>
      </c>
      <c r="C10" s="72">
        <f>'SOR 1 06'!C10+'SOR 204 06'!C10</f>
        <v>0</v>
      </c>
      <c r="D10" s="72">
        <f>'SOR 1 06'!D10+'SOR 204 06'!D10</f>
        <v>7218376</v>
      </c>
      <c r="E10" s="72">
        <f>'SOR 1 06'!E10+'SOR 204 06'!E10</f>
        <v>156634</v>
      </c>
      <c r="F10" s="72">
        <f>'SOR 1 06'!F10+'SOR 204 06'!F10</f>
        <v>2444</v>
      </c>
      <c r="G10" s="72">
        <f>'SOR 1 06'!G10+'SOR 204 06'!G10</f>
        <v>44153</v>
      </c>
      <c r="H10" s="72">
        <f>'SOR 1 06'!H10+'SOR 204 06'!H10</f>
        <v>1965</v>
      </c>
      <c r="I10" s="68">
        <f>'SOR 1 06'!I10+'SOR 204 06'!I10</f>
        <v>7423572</v>
      </c>
      <c r="J10" s="68">
        <f aca="true" t="shared" si="0" ref="J10:J23">C10+I10</f>
        <v>7423572</v>
      </c>
    </row>
    <row r="11" spans="1:10" ht="16.5" customHeight="1" thickBot="1">
      <c r="A11" s="22" t="s">
        <v>21</v>
      </c>
      <c r="B11" s="69">
        <v>122</v>
      </c>
      <c r="C11" s="72">
        <f>'SOR 1 06'!C11+'SOR 204 06'!C11</f>
        <v>155514</v>
      </c>
      <c r="D11" s="72">
        <f>'SOR 1 06'!D11+'SOR 204 06'!D11</f>
        <v>330561</v>
      </c>
      <c r="E11" s="72">
        <f>'SOR 1 06'!E11+'SOR 204 06'!E11</f>
        <v>599936</v>
      </c>
      <c r="F11" s="72">
        <f>'SOR 1 06'!F11+'SOR 204 06'!F11</f>
        <v>191464</v>
      </c>
      <c r="G11" s="72">
        <f>'SOR 1 06'!G11+'SOR 204 06'!G11</f>
        <v>219264</v>
      </c>
      <c r="H11" s="72">
        <f>'SOR 1 06'!H11+'SOR 204 06'!H11</f>
        <v>1707</v>
      </c>
      <c r="I11" s="68">
        <f>'SOR 1 06'!I11+'SOR 204 06'!I11</f>
        <v>1342932</v>
      </c>
      <c r="J11" s="68">
        <f t="shared" si="0"/>
        <v>1498446</v>
      </c>
    </row>
    <row r="12" spans="1:10" ht="16.5" customHeight="1" thickBot="1">
      <c r="A12" s="22" t="s">
        <v>58</v>
      </c>
      <c r="B12" s="69">
        <v>123</v>
      </c>
      <c r="C12" s="72">
        <f>'SOR 1 06'!C12+'SOR 204 06'!C12</f>
        <v>0</v>
      </c>
      <c r="D12" s="72">
        <f>'SOR 1 06'!D12+'SOR 204 06'!D12</f>
        <v>1713</v>
      </c>
      <c r="E12" s="72">
        <f>'SOR 1 06'!E12+'SOR 204 06'!E12</f>
        <v>337</v>
      </c>
      <c r="F12" s="72">
        <f>'SOR 1 06'!F12+'SOR 204 06'!F12</f>
        <v>245</v>
      </c>
      <c r="G12" s="72">
        <f>'SOR 1 06'!G12+'SOR 204 06'!G12</f>
        <v>0</v>
      </c>
      <c r="H12" s="72">
        <f>'SOR 1 06'!H12+'SOR 204 06'!H12</f>
        <v>0</v>
      </c>
      <c r="I12" s="68">
        <f>'SOR 1 06'!I12+'SOR 204 06'!I12</f>
        <v>2295</v>
      </c>
      <c r="J12" s="68">
        <f t="shared" si="0"/>
        <v>2295</v>
      </c>
    </row>
    <row r="13" spans="1:10" ht="16.5" customHeight="1" thickBot="1">
      <c r="A13" s="22" t="s">
        <v>22</v>
      </c>
      <c r="B13" s="69">
        <v>131</v>
      </c>
      <c r="C13" s="72">
        <f>'SOR 1 06'!C13+'SOR 204 06'!C13</f>
        <v>13089</v>
      </c>
      <c r="D13" s="72">
        <f>'SOR 1 06'!D13+'SOR 204 06'!D13</f>
        <v>3716566</v>
      </c>
      <c r="E13" s="72">
        <f>'SOR 1 06'!E13+'SOR 204 06'!E13</f>
        <v>64081</v>
      </c>
      <c r="F13" s="72">
        <f>'SOR 1 06'!F13+'SOR 204 06'!F13</f>
        <v>10</v>
      </c>
      <c r="G13" s="72">
        <f>'SOR 1 06'!G13+'SOR 204 06'!G13</f>
        <v>0</v>
      </c>
      <c r="H13" s="72">
        <f>'SOR 1 06'!H13+'SOR 204 06'!H13</f>
        <v>0</v>
      </c>
      <c r="I13" s="68">
        <f>'SOR 1 06'!I13+'SOR 204 06'!I13</f>
        <v>3780657</v>
      </c>
      <c r="J13" s="68">
        <f t="shared" si="0"/>
        <v>3793746</v>
      </c>
    </row>
    <row r="14" spans="1:10" ht="16.5" customHeight="1" thickBot="1">
      <c r="A14" s="22" t="s">
        <v>59</v>
      </c>
      <c r="B14" s="69">
        <v>140</v>
      </c>
      <c r="C14" s="72">
        <f>'SOR 1 06'!C14+'SOR 204 06'!C14</f>
        <v>40</v>
      </c>
      <c r="D14" s="72">
        <f>'SOR 1 06'!D14+'SOR 204 06'!D14</f>
        <v>174094</v>
      </c>
      <c r="E14" s="72">
        <f>'SOR 1 06'!E14+'SOR 204 06'!E14</f>
        <v>291753</v>
      </c>
      <c r="F14" s="72">
        <f>'SOR 1 06'!F14+'SOR 204 06'!F14</f>
        <v>33308</v>
      </c>
      <c r="G14" s="72">
        <f>'SOR 1 06'!G14+'SOR 204 06'!G14</f>
        <v>15844</v>
      </c>
      <c r="H14" s="72">
        <f>'SOR 1 06'!H14+'SOR 204 06'!H14</f>
        <v>808</v>
      </c>
      <c r="I14" s="68">
        <f>'SOR 1 06'!I14+'SOR 204 06'!I14</f>
        <v>515807</v>
      </c>
      <c r="J14" s="68">
        <f t="shared" si="0"/>
        <v>515847</v>
      </c>
    </row>
    <row r="15" spans="1:10" ht="16.5" customHeight="1" thickBot="1">
      <c r="A15" s="22" t="s">
        <v>23</v>
      </c>
      <c r="B15" s="69">
        <v>141</v>
      </c>
      <c r="C15" s="72">
        <f>'SOR 1 06'!C15+'SOR 204 06'!C15</f>
        <v>15593</v>
      </c>
      <c r="D15" s="72">
        <f>'SOR 1 06'!D15+'SOR 204 06'!D15</f>
        <v>1136382</v>
      </c>
      <c r="E15" s="72">
        <f>'SOR 1 06'!E15+'SOR 204 06'!E15</f>
        <v>18191</v>
      </c>
      <c r="F15" s="72">
        <f>'SOR 1 06'!F15+'SOR 204 06'!F15</f>
        <v>7331</v>
      </c>
      <c r="G15" s="72">
        <f>'SOR 1 06'!G15+'SOR 204 06'!G15</f>
        <v>302307</v>
      </c>
      <c r="H15" s="72">
        <f>'SOR 1 06'!H15+'SOR 204 06'!H15</f>
        <v>0</v>
      </c>
      <c r="I15" s="68">
        <f>'SOR 1 06'!I15+'SOR 204 06'!I15</f>
        <v>1464211</v>
      </c>
      <c r="J15" s="68">
        <f t="shared" si="0"/>
        <v>1479804</v>
      </c>
    </row>
    <row r="16" spans="1:10" ht="16.5" customHeight="1" thickBot="1">
      <c r="A16" s="22" t="s">
        <v>24</v>
      </c>
      <c r="B16" s="69">
        <v>142</v>
      </c>
      <c r="C16" s="72">
        <f>'SOR 1 06'!C16+'SOR 204 06'!C16</f>
        <v>0</v>
      </c>
      <c r="D16" s="72">
        <f>'SOR 1 06'!D16+'SOR 204 06'!D16</f>
        <v>57018</v>
      </c>
      <c r="E16" s="72">
        <f>'SOR 1 06'!E16+'SOR 204 06'!E16</f>
        <v>9165</v>
      </c>
      <c r="F16" s="72">
        <f>'SOR 1 06'!F16+'SOR 204 06'!F16</f>
        <v>284</v>
      </c>
      <c r="G16" s="72">
        <f>'SOR 1 06'!G16+'SOR 204 06'!G16</f>
        <v>600939</v>
      </c>
      <c r="H16" s="72">
        <f>'SOR 1 06'!H16+'SOR 204 06'!H16</f>
        <v>887</v>
      </c>
      <c r="I16" s="68">
        <f>'SOR 1 06'!I16+'SOR 204 06'!I16</f>
        <v>668293</v>
      </c>
      <c r="J16" s="68">
        <f t="shared" si="0"/>
        <v>668293</v>
      </c>
    </row>
    <row r="17" spans="1:10" ht="16.5" customHeight="1" thickBot="1">
      <c r="A17" s="22" t="s">
        <v>25</v>
      </c>
      <c r="B17" s="69">
        <v>143</v>
      </c>
      <c r="C17" s="72">
        <f>'SOR 1 06'!C17+'SOR 204 06'!C17</f>
        <v>0</v>
      </c>
      <c r="D17" s="72">
        <f>'SOR 1 06'!D17+'SOR 204 06'!D17</f>
        <v>5773</v>
      </c>
      <c r="E17" s="72">
        <f>'SOR 1 06'!E17+'SOR 204 06'!E17</f>
        <v>0</v>
      </c>
      <c r="F17" s="72">
        <f>'SOR 1 06'!F17+'SOR 204 06'!F17</f>
        <v>0</v>
      </c>
      <c r="G17" s="72">
        <f>'SOR 1 06'!G17+'SOR 204 06'!G17</f>
        <v>65</v>
      </c>
      <c r="H17" s="72">
        <f>'SOR 1 06'!H17+'SOR 204 06'!H17</f>
        <v>0</v>
      </c>
      <c r="I17" s="68">
        <f>'SOR 1 06'!I17+'SOR 204 06'!I17</f>
        <v>5838</v>
      </c>
      <c r="J17" s="68">
        <f t="shared" si="0"/>
        <v>5838</v>
      </c>
    </row>
    <row r="18" spans="1:10" ht="16.5" customHeight="1" thickBot="1">
      <c r="A18" s="22" t="s">
        <v>60</v>
      </c>
      <c r="B18" s="69">
        <v>144</v>
      </c>
      <c r="C18" s="72">
        <f>'SOR 1 06'!C18+'SOR 204 06'!C18</f>
        <v>0</v>
      </c>
      <c r="D18" s="72">
        <f>'SOR 1 06'!D18+'SOR 204 06'!D18</f>
        <v>926001</v>
      </c>
      <c r="E18" s="72">
        <f>'SOR 1 06'!E18+'SOR 204 06'!E18</f>
        <v>46697</v>
      </c>
      <c r="F18" s="72">
        <f>'SOR 1 06'!F18+'SOR 204 06'!F18</f>
        <v>6628</v>
      </c>
      <c r="G18" s="72">
        <f>'SOR 1 06'!G18+'SOR 204 06'!G18</f>
        <v>396311</v>
      </c>
      <c r="H18" s="72">
        <f>'SOR 1 06'!H18+'SOR 204 06'!H18</f>
        <v>0</v>
      </c>
      <c r="I18" s="68">
        <f>'SOR 1 06'!I18+'SOR 204 06'!I18</f>
        <v>1375637</v>
      </c>
      <c r="J18" s="68">
        <f t="shared" si="0"/>
        <v>1375637</v>
      </c>
    </row>
    <row r="19" spans="1:10" ht="16.5" customHeight="1" thickBot="1">
      <c r="A19" s="22" t="s">
        <v>26</v>
      </c>
      <c r="B19" s="69">
        <v>151</v>
      </c>
      <c r="C19" s="72">
        <f>'SOR 1 06'!C19+'SOR 204 06'!C19</f>
        <v>0</v>
      </c>
      <c r="D19" s="72">
        <f>'SOR 1 06'!D19+'SOR 204 06'!D19</f>
        <v>83880</v>
      </c>
      <c r="E19" s="72">
        <f>'SOR 1 06'!E19+'SOR 204 06'!E19</f>
        <v>4429</v>
      </c>
      <c r="F19" s="72">
        <f>'SOR 1 06'!F19+'SOR 204 06'!F19</f>
        <v>732</v>
      </c>
      <c r="G19" s="72">
        <f>'SOR 1 06'!G19+'SOR 204 06'!G19</f>
        <v>103955</v>
      </c>
      <c r="H19" s="72">
        <f>'SOR 1 06'!H19+'SOR 204 06'!H19</f>
        <v>718</v>
      </c>
      <c r="I19" s="68">
        <f>'SOR 1 06'!I19+'SOR 204 06'!I19</f>
        <v>193714</v>
      </c>
      <c r="J19" s="68">
        <f t="shared" si="0"/>
        <v>193714</v>
      </c>
    </row>
    <row r="20" spans="1:10" ht="16.5" customHeight="1" thickBot="1">
      <c r="A20" s="22" t="s">
        <v>27</v>
      </c>
      <c r="B20" s="69">
        <v>161</v>
      </c>
      <c r="C20" s="72">
        <f>'SOR 1 06'!C20+'SOR 204 06'!C20</f>
        <v>0</v>
      </c>
      <c r="D20" s="72">
        <f>'SOR 1 06'!D20+'SOR 204 06'!D20</f>
        <v>2225</v>
      </c>
      <c r="E20" s="72">
        <f>'SOR 1 06'!E20+'SOR 204 06'!E20</f>
        <v>0</v>
      </c>
      <c r="F20" s="72">
        <f>'SOR 1 06'!F20+'SOR 204 06'!F20</f>
        <v>2243</v>
      </c>
      <c r="G20" s="72">
        <f>'SOR 1 06'!G20+'SOR 204 06'!G20</f>
        <v>95392</v>
      </c>
      <c r="H20" s="72">
        <f>'SOR 1 06'!H20+'SOR 204 06'!H20</f>
        <v>0</v>
      </c>
      <c r="I20" s="68">
        <f>'SOR 1 06'!I20+'SOR 204 06'!I20</f>
        <v>99860</v>
      </c>
      <c r="J20" s="68">
        <f t="shared" si="0"/>
        <v>99860</v>
      </c>
    </row>
    <row r="21" spans="1:10" s="14" customFormat="1" ht="16.5" customHeight="1" thickBot="1">
      <c r="A21" s="22" t="s">
        <v>28</v>
      </c>
      <c r="B21" s="69">
        <v>171</v>
      </c>
      <c r="C21" s="72">
        <f>'SOR 1 06'!C21+'SOR 204 06'!C21</f>
        <v>16564</v>
      </c>
      <c r="D21" s="72">
        <f>'SOR 1 06'!D21+'SOR 204 06'!D21</f>
        <v>380319</v>
      </c>
      <c r="E21" s="72">
        <f>'SOR 1 06'!E21+'SOR 204 06'!E21</f>
        <v>225884</v>
      </c>
      <c r="F21" s="72">
        <f>'SOR 1 06'!F21+'SOR 204 06'!F21</f>
        <v>111751</v>
      </c>
      <c r="G21" s="72">
        <f>'SOR 1 06'!G21+'SOR 204 06'!G21</f>
        <v>125727</v>
      </c>
      <c r="H21" s="72">
        <f>'SOR 1 06'!H21+'SOR 204 06'!H21</f>
        <v>178</v>
      </c>
      <c r="I21" s="68">
        <f>'SOR 1 06'!I21+'SOR 204 06'!I21</f>
        <v>843859</v>
      </c>
      <c r="J21" s="68">
        <f t="shared" si="0"/>
        <v>860423</v>
      </c>
    </row>
    <row r="22" spans="1:10" ht="16.5" customHeight="1" thickBot="1">
      <c r="A22" s="22" t="s">
        <v>47</v>
      </c>
      <c r="B22" s="69">
        <v>172</v>
      </c>
      <c r="C22" s="72">
        <f>'SOR 1 06'!C22+'SOR 204 06'!C22</f>
        <v>0</v>
      </c>
      <c r="D22" s="72">
        <f>'SOR 1 06'!D22+'SOR 204 06'!D22</f>
        <v>1042</v>
      </c>
      <c r="E22" s="72">
        <f>'SOR 1 06'!E22+'SOR 204 06'!E22</f>
        <v>0</v>
      </c>
      <c r="F22" s="72">
        <f>'SOR 1 06'!F22+'SOR 204 06'!F22</f>
        <v>-3</v>
      </c>
      <c r="G22" s="72">
        <f>'SOR 1 06'!G22+'SOR 204 06'!G22</f>
        <v>519</v>
      </c>
      <c r="H22" s="72">
        <f>'SOR 1 06'!H22+'SOR 204 06'!H22</f>
        <v>0</v>
      </c>
      <c r="I22" s="68">
        <f>'SOR 1 06'!I22+'SOR 204 06'!I22</f>
        <v>1558</v>
      </c>
      <c r="J22" s="68">
        <f t="shared" si="0"/>
        <v>1558</v>
      </c>
    </row>
    <row r="23" spans="1:10" ht="16.5" customHeight="1" thickBot="1">
      <c r="A23" s="22" t="s">
        <v>30</v>
      </c>
      <c r="B23" s="69">
        <v>191</v>
      </c>
      <c r="C23" s="72">
        <f>'SOR 1 06'!C23+'SOR 204 06'!C23</f>
        <v>7378</v>
      </c>
      <c r="D23" s="72">
        <f>'SOR 1 06'!D23+'SOR 204 06'!D23</f>
        <v>2103921</v>
      </c>
      <c r="E23" s="72">
        <f>'SOR 1 06'!E23+'SOR 204 06'!E23</f>
        <v>60522</v>
      </c>
      <c r="F23" s="72">
        <f>'SOR 1 06'!F23+'SOR 204 06'!F23</f>
        <v>18566</v>
      </c>
      <c r="G23" s="72">
        <f>'SOR 1 06'!G23+'SOR 204 06'!G23</f>
        <v>407918</v>
      </c>
      <c r="H23" s="72">
        <f>'SOR 1 06'!H23+'SOR 204 06'!H23</f>
        <v>0</v>
      </c>
      <c r="I23" s="68">
        <f>'SOR 1 06'!I23+'SOR 204 06'!I23</f>
        <v>2590927</v>
      </c>
      <c r="J23" s="68">
        <f t="shared" si="0"/>
        <v>2598305</v>
      </c>
    </row>
    <row r="24" spans="1:10" ht="16.5" customHeight="1" thickBot="1">
      <c r="A24" s="28"/>
      <c r="B24" s="74"/>
      <c r="C24" s="75"/>
      <c r="D24" s="72"/>
      <c r="E24" s="31"/>
      <c r="F24" s="31"/>
      <c r="G24" s="31"/>
      <c r="H24" s="32"/>
      <c r="I24" s="77"/>
      <c r="J24" s="78"/>
    </row>
    <row r="25" spans="1:10" ht="16.5" customHeight="1" thickBot="1">
      <c r="A25" s="42" t="s">
        <v>48</v>
      </c>
      <c r="B25" s="79"/>
      <c r="C25" s="80">
        <f aca="true" t="shared" si="1" ref="C25:I25">SUM(C10:C24)</f>
        <v>208178</v>
      </c>
      <c r="D25" s="81">
        <f t="shared" si="1"/>
        <v>16137871</v>
      </c>
      <c r="E25" s="44">
        <f t="shared" si="1"/>
        <v>1477629</v>
      </c>
      <c r="F25" s="44">
        <f t="shared" si="1"/>
        <v>375003</v>
      </c>
      <c r="G25" s="44">
        <f t="shared" si="1"/>
        <v>2312394</v>
      </c>
      <c r="H25" s="82">
        <f t="shared" si="1"/>
        <v>6263</v>
      </c>
      <c r="I25" s="80">
        <f t="shared" si="1"/>
        <v>20309160</v>
      </c>
      <c r="J25" s="83">
        <f>SUM(J10:J23)</f>
        <v>20517338</v>
      </c>
    </row>
    <row r="26" spans="1:10" ht="16.5" customHeight="1" thickBot="1">
      <c r="A26" s="46"/>
      <c r="B26" s="84"/>
      <c r="C26" s="85"/>
      <c r="D26" s="86"/>
      <c r="E26" s="49"/>
      <c r="F26" s="49"/>
      <c r="G26" s="49"/>
      <c r="H26" s="87"/>
      <c r="I26" s="88" t="s">
        <v>11</v>
      </c>
      <c r="J26" s="89"/>
    </row>
    <row r="27" spans="1:10" ht="16.5" customHeight="1" thickBot="1">
      <c r="A27" s="22" t="s">
        <v>32</v>
      </c>
      <c r="B27" s="69">
        <v>311</v>
      </c>
      <c r="C27" s="72">
        <f>'SOR 1 06'!C27+'SOR 204 06'!C27</f>
        <v>8730</v>
      </c>
      <c r="D27" s="72">
        <f>'SOR 1 06'!D27+'SOR 204 06'!D27</f>
        <v>137290</v>
      </c>
      <c r="E27" s="72">
        <f>'SOR 1 06'!E27+'SOR 204 06'!E27</f>
        <v>88782</v>
      </c>
      <c r="F27" s="72">
        <f>'SOR 1 06'!F27+'SOR 204 06'!F27</f>
        <v>39483</v>
      </c>
      <c r="G27" s="72">
        <f>'SOR 1 06'!G27+'SOR 204 06'!G27</f>
        <v>18</v>
      </c>
      <c r="H27" s="72">
        <f>'SOR 1 06'!H27+'SOR 204 06'!H27</f>
        <v>0</v>
      </c>
      <c r="I27" s="68">
        <f>'SOR 1 06'!I27+'SOR 204 06'!I27</f>
        <v>265573</v>
      </c>
      <c r="J27" s="73">
        <f>C27+I27</f>
        <v>274303</v>
      </c>
    </row>
    <row r="28" spans="1:10" ht="16.5" customHeight="1" thickBot="1">
      <c r="A28" s="22" t="s">
        <v>33</v>
      </c>
      <c r="B28" s="69">
        <v>321</v>
      </c>
      <c r="C28" s="72">
        <f>'SOR 1 06'!C28+'SOR 204 06'!C28</f>
        <v>1430</v>
      </c>
      <c r="D28" s="72">
        <f>'SOR 1 06'!D28+'SOR 204 06'!D28</f>
        <v>2164092</v>
      </c>
      <c r="E28" s="72">
        <f>'SOR 1 06'!E28+'SOR 204 06'!E28</f>
        <v>32849</v>
      </c>
      <c r="F28" s="72">
        <f>'SOR 1 06'!F28+'SOR 204 06'!F28</f>
        <v>10167</v>
      </c>
      <c r="G28" s="72">
        <f>'SOR 1 06'!G28+'SOR 204 06'!G28</f>
        <v>675129</v>
      </c>
      <c r="H28" s="72">
        <f>'SOR 1 06'!H28+'SOR 204 06'!H28</f>
        <v>0</v>
      </c>
      <c r="I28" s="68">
        <f>'SOR 1 06'!I28+'SOR 204 06'!I28</f>
        <v>2882237</v>
      </c>
      <c r="J28" s="73">
        <f aca="true" t="shared" si="2" ref="J28:J39">C28+I28</f>
        <v>2883667</v>
      </c>
    </row>
    <row r="29" spans="1:10" ht="16.5" customHeight="1" thickBot="1">
      <c r="A29" s="22" t="s">
        <v>61</v>
      </c>
      <c r="B29" s="69">
        <v>340</v>
      </c>
      <c r="C29" s="72">
        <f>'SOR 1 06'!C29+'SOR 204 06'!C29</f>
        <v>40</v>
      </c>
      <c r="D29" s="72">
        <f>'SOR 1 06'!D29+'SOR 204 06'!D29</f>
        <v>70929</v>
      </c>
      <c r="E29" s="72">
        <f>'SOR 1 06'!E29+'SOR 204 06'!E29</f>
        <v>10144</v>
      </c>
      <c r="F29" s="72">
        <f>'SOR 1 06'!F29+'SOR 204 06'!F29</f>
        <v>10665</v>
      </c>
      <c r="G29" s="72">
        <f>'SOR 1 06'!G29+'SOR 204 06'!G29</f>
        <v>41909</v>
      </c>
      <c r="H29" s="72">
        <f>'SOR 1 06'!H29+'SOR 204 06'!H29</f>
        <v>0</v>
      </c>
      <c r="I29" s="68">
        <f>'SOR 1 06'!I29+'SOR 204 06'!I29</f>
        <v>133647</v>
      </c>
      <c r="J29" s="73">
        <f t="shared" si="2"/>
        <v>133687</v>
      </c>
    </row>
    <row r="30" spans="1:10" ht="16.5" customHeight="1" thickBot="1">
      <c r="A30" s="22" t="s">
        <v>34</v>
      </c>
      <c r="B30" s="69">
        <v>341</v>
      </c>
      <c r="C30" s="72">
        <f>'SOR 1 06'!C30+'SOR 204 06'!C30</f>
        <v>37</v>
      </c>
      <c r="D30" s="72">
        <f>'SOR 1 06'!D30+'SOR 204 06'!D30</f>
        <v>1168047</v>
      </c>
      <c r="E30" s="72">
        <f>'SOR 1 06'!E30+'SOR 204 06'!E30</f>
        <v>47593</v>
      </c>
      <c r="F30" s="72">
        <f>'SOR 1 06'!F30+'SOR 204 06'!F30</f>
        <v>16791</v>
      </c>
      <c r="G30" s="72">
        <f>'SOR 1 06'!G30+'SOR 204 06'!G30</f>
        <v>284793</v>
      </c>
      <c r="H30" s="72">
        <f>'SOR 1 06'!H30+'SOR 204 06'!H30</f>
        <v>0</v>
      </c>
      <c r="I30" s="68">
        <f>'SOR 1 06'!I30+'SOR 204 06'!I30</f>
        <v>1517224</v>
      </c>
      <c r="J30" s="73">
        <f t="shared" si="2"/>
        <v>1517261</v>
      </c>
    </row>
    <row r="31" spans="1:10" ht="16.5" customHeight="1" thickBot="1">
      <c r="A31" s="22" t="s">
        <v>35</v>
      </c>
      <c r="B31" s="69">
        <v>342</v>
      </c>
      <c r="C31" s="72">
        <f>'SOR 1 06'!C31+'SOR 204 06'!C31</f>
        <v>0</v>
      </c>
      <c r="D31" s="72">
        <f>'SOR 1 06'!D31+'SOR 204 06'!D31</f>
        <v>584595</v>
      </c>
      <c r="E31" s="72">
        <f>'SOR 1 06'!E31+'SOR 204 06'!E31</f>
        <v>3830</v>
      </c>
      <c r="F31" s="72">
        <f>'SOR 1 06'!F31+'SOR 204 06'!F31</f>
        <v>503</v>
      </c>
      <c r="G31" s="72">
        <f>'SOR 1 06'!G31+'SOR 204 06'!G31</f>
        <v>50960</v>
      </c>
      <c r="H31" s="72">
        <f>'SOR 1 06'!H31+'SOR 204 06'!H31</f>
        <v>0</v>
      </c>
      <c r="I31" s="68">
        <f>'SOR 1 06'!I31+'SOR 204 06'!I31</f>
        <v>639888</v>
      </c>
      <c r="J31" s="73">
        <f t="shared" si="2"/>
        <v>639888</v>
      </c>
    </row>
    <row r="32" spans="1:10" ht="16.5" customHeight="1" thickBot="1">
      <c r="A32" s="22" t="s">
        <v>25</v>
      </c>
      <c r="B32" s="69">
        <v>343</v>
      </c>
      <c r="C32" s="72">
        <f>'SOR 1 06'!C32+'SOR 204 06'!C32</f>
        <v>0</v>
      </c>
      <c r="D32" s="72">
        <f>'SOR 1 06'!D32+'SOR 204 06'!D32</f>
        <v>28293</v>
      </c>
      <c r="E32" s="72">
        <f>'SOR 1 06'!E32+'SOR 204 06'!E32</f>
        <v>0</v>
      </c>
      <c r="F32" s="72">
        <f>'SOR 1 06'!F32+'SOR 204 06'!F32</f>
        <v>0</v>
      </c>
      <c r="G32" s="72">
        <f>'SOR 1 06'!G32+'SOR 204 06'!G32</f>
        <v>43</v>
      </c>
      <c r="H32" s="72">
        <f>'SOR 1 06'!H32+'SOR 204 06'!H32</f>
        <v>0</v>
      </c>
      <c r="I32" s="68">
        <f>'SOR 1 06'!I32+'SOR 204 06'!I32</f>
        <v>28336</v>
      </c>
      <c r="J32" s="73">
        <f t="shared" si="2"/>
        <v>28336</v>
      </c>
    </row>
    <row r="33" spans="1:10" ht="16.5" customHeight="1" thickBot="1">
      <c r="A33" s="22" t="s">
        <v>62</v>
      </c>
      <c r="B33" s="69">
        <v>344</v>
      </c>
      <c r="C33" s="72">
        <f>'SOR 1 06'!C33+'SOR 204 06'!C33</f>
        <v>0</v>
      </c>
      <c r="D33" s="72">
        <f>'SOR 1 06'!D33+'SOR 204 06'!D33</f>
        <v>998456</v>
      </c>
      <c r="E33" s="72">
        <f>'SOR 1 06'!E33+'SOR 204 06'!E33</f>
        <v>34656</v>
      </c>
      <c r="F33" s="72">
        <f>'SOR 1 06'!F33+'SOR 204 06'!F33</f>
        <v>2166</v>
      </c>
      <c r="G33" s="72">
        <f>'SOR 1 06'!G33+'SOR 204 06'!G33</f>
        <v>399262</v>
      </c>
      <c r="H33" s="72">
        <f>'SOR 1 06'!H33+'SOR 204 06'!H33</f>
        <v>0</v>
      </c>
      <c r="I33" s="68">
        <f>'SOR 1 06'!I33+'SOR 204 06'!I33</f>
        <v>1434540</v>
      </c>
      <c r="J33" s="73">
        <f t="shared" si="2"/>
        <v>1434540</v>
      </c>
    </row>
    <row r="34" spans="1:10" ht="16.5" customHeight="1" thickBot="1">
      <c r="A34" s="22" t="s">
        <v>36</v>
      </c>
      <c r="B34" s="69">
        <v>351</v>
      </c>
      <c r="C34" s="72">
        <f>'SOR 1 06'!C34+'SOR 204 06'!C34</f>
        <v>82</v>
      </c>
      <c r="D34" s="72">
        <f>'SOR 1 06'!D34+'SOR 204 06'!D34</f>
        <v>9764</v>
      </c>
      <c r="E34" s="72">
        <f>'SOR 1 06'!E34+'SOR 204 06'!E34</f>
        <v>9637</v>
      </c>
      <c r="F34" s="72">
        <f>'SOR 1 06'!F34+'SOR 204 06'!F34</f>
        <v>13789</v>
      </c>
      <c r="G34" s="72">
        <f>'SOR 1 06'!G34+'SOR 204 06'!G34</f>
        <v>7422</v>
      </c>
      <c r="H34" s="72">
        <f>'SOR 1 06'!H34+'SOR 204 06'!H34</f>
        <v>0</v>
      </c>
      <c r="I34" s="68">
        <f>'SOR 1 06'!I34+'SOR 204 06'!I34</f>
        <v>40612</v>
      </c>
      <c r="J34" s="73">
        <f t="shared" si="2"/>
        <v>40694</v>
      </c>
    </row>
    <row r="35" spans="1:10" ht="16.5" customHeight="1" thickBot="1">
      <c r="A35" s="22" t="s">
        <v>27</v>
      </c>
      <c r="B35" s="69">
        <v>361</v>
      </c>
      <c r="C35" s="72">
        <f>'SOR 1 06'!C35+'SOR 204 06'!C35</f>
        <v>0</v>
      </c>
      <c r="D35" s="72">
        <f>'SOR 1 06'!D35+'SOR 204 06'!D35</f>
        <v>0</v>
      </c>
      <c r="E35" s="72">
        <f>'SOR 1 06'!E35+'SOR 204 06'!E35</f>
        <v>226</v>
      </c>
      <c r="F35" s="72">
        <f>'SOR 1 06'!F35+'SOR 204 06'!F35</f>
        <v>1</v>
      </c>
      <c r="G35" s="72">
        <f>'SOR 1 06'!G35+'SOR 204 06'!G35</f>
        <v>67358</v>
      </c>
      <c r="H35" s="72">
        <f>'SOR 1 06'!H35+'SOR 204 06'!H35</f>
        <v>0</v>
      </c>
      <c r="I35" s="68">
        <f>'SOR 1 06'!I35+'SOR 204 06'!I35</f>
        <v>67585</v>
      </c>
      <c r="J35" s="73">
        <f t="shared" si="2"/>
        <v>67585</v>
      </c>
    </row>
    <row r="36" spans="1:10" ht="16.5" customHeight="1" thickBot="1">
      <c r="A36" s="22" t="s">
        <v>28</v>
      </c>
      <c r="B36" s="69">
        <v>371</v>
      </c>
      <c r="C36" s="72">
        <f>'SOR 1 06'!C36+'SOR 204 06'!C36</f>
        <v>12447</v>
      </c>
      <c r="D36" s="72">
        <f>'SOR 1 06'!D36+'SOR 204 06'!D36</f>
        <v>485113</v>
      </c>
      <c r="E36" s="72">
        <f>'SOR 1 06'!E36+'SOR 204 06'!E36</f>
        <v>274830</v>
      </c>
      <c r="F36" s="72">
        <f>'SOR 1 06'!F36+'SOR 204 06'!F36</f>
        <v>43514</v>
      </c>
      <c r="G36" s="72">
        <f>'SOR 1 06'!G36+'SOR 204 06'!G36</f>
        <v>219496</v>
      </c>
      <c r="H36" s="72">
        <f>'SOR 1 06'!H36+'SOR 204 06'!H36</f>
        <v>58</v>
      </c>
      <c r="I36" s="68">
        <f>'SOR 1 06'!I36+'SOR 204 06'!I36</f>
        <v>1023011</v>
      </c>
      <c r="J36" s="73">
        <f t="shared" si="2"/>
        <v>1035458</v>
      </c>
    </row>
    <row r="37" spans="1:10" ht="16.5" customHeight="1" thickBot="1">
      <c r="A37" s="22" t="s">
        <v>37</v>
      </c>
      <c r="B37" s="69">
        <v>372</v>
      </c>
      <c r="C37" s="72">
        <f>'SOR 1 06'!C37+'SOR 204 06'!C37</f>
        <v>0</v>
      </c>
      <c r="D37" s="72">
        <f>'SOR 1 06'!D37+'SOR 204 06'!D37</f>
        <v>0</v>
      </c>
      <c r="E37" s="72">
        <f>'SOR 1 06'!E37+'SOR 204 06'!E37</f>
        <v>1692</v>
      </c>
      <c r="F37" s="72">
        <f>'SOR 1 06'!F37+'SOR 204 06'!F37</f>
        <v>4099</v>
      </c>
      <c r="G37" s="72">
        <f>'SOR 1 06'!G37+'SOR 204 06'!G37</f>
        <v>2462</v>
      </c>
      <c r="H37" s="72">
        <f>'SOR 1 06'!H37+'SOR 204 06'!H37</f>
        <v>4</v>
      </c>
      <c r="I37" s="68">
        <f>'SOR 1 06'!I37+'SOR 204 06'!I37</f>
        <v>8257</v>
      </c>
      <c r="J37" s="73">
        <f t="shared" si="2"/>
        <v>8257</v>
      </c>
    </row>
    <row r="38" spans="1:10" ht="16.5" customHeight="1" thickBot="1">
      <c r="A38" s="22" t="s">
        <v>38</v>
      </c>
      <c r="B38" s="69">
        <v>381</v>
      </c>
      <c r="C38" s="72">
        <f>'SOR 1 06'!C38+'SOR 204 06'!C38</f>
        <v>0</v>
      </c>
      <c r="D38" s="72">
        <f>'SOR 1 06'!D38+'SOR 204 06'!D38</f>
        <v>0</v>
      </c>
      <c r="E38" s="72">
        <f>'SOR 1 06'!E38+'SOR 204 06'!E38</f>
        <v>244460</v>
      </c>
      <c r="F38" s="72">
        <f>'SOR 1 06'!F38+'SOR 204 06'!F38</f>
        <v>13178</v>
      </c>
      <c r="G38" s="72">
        <f>'SOR 1 06'!G38+'SOR 204 06'!G38</f>
        <v>0</v>
      </c>
      <c r="H38" s="72">
        <f>'SOR 1 06'!H38+'SOR 204 06'!H38</f>
        <v>0</v>
      </c>
      <c r="I38" s="68">
        <f>'SOR 1 06'!I38+'SOR 204 06'!I38</f>
        <v>257638</v>
      </c>
      <c r="J38" s="73">
        <f t="shared" si="2"/>
        <v>257638</v>
      </c>
    </row>
    <row r="39" spans="1:10" s="14" customFormat="1" ht="16.5" customHeight="1" thickBot="1">
      <c r="A39" s="22" t="s">
        <v>39</v>
      </c>
      <c r="B39" s="69">
        <v>391</v>
      </c>
      <c r="C39" s="72">
        <f>'SOR 1 06'!C39+'SOR 204 06'!C39</f>
        <v>10838</v>
      </c>
      <c r="D39" s="72">
        <f>'SOR 1 06'!D39+'SOR 204 06'!D39</f>
        <v>1520062</v>
      </c>
      <c r="E39" s="72">
        <f>'SOR 1 06'!E39+'SOR 204 06'!E39</f>
        <v>2518</v>
      </c>
      <c r="F39" s="72">
        <f>'SOR 1 06'!F39+'SOR 204 06'!F39</f>
        <v>2017</v>
      </c>
      <c r="G39" s="72">
        <f>'SOR 1 06'!G39+'SOR 204 06'!G39</f>
        <v>626297</v>
      </c>
      <c r="H39" s="72">
        <f>'SOR 1 06'!H39+'SOR 204 06'!H39</f>
        <v>2</v>
      </c>
      <c r="I39" s="68">
        <f>'SOR 1 06'!I39+'SOR 204 06'!I39</f>
        <v>2150896</v>
      </c>
      <c r="J39" s="73">
        <f t="shared" si="2"/>
        <v>2161734</v>
      </c>
    </row>
    <row r="40" spans="1:10" ht="13.5" thickBot="1">
      <c r="A40" s="22"/>
      <c r="B40" s="69"/>
      <c r="C40" s="77" t="s">
        <v>11</v>
      </c>
      <c r="D40" s="76" t="s">
        <v>11</v>
      </c>
      <c r="E40" s="31"/>
      <c r="F40" s="31"/>
      <c r="G40" s="31"/>
      <c r="H40" s="32"/>
      <c r="I40" s="77"/>
      <c r="J40" s="78"/>
    </row>
    <row r="41" spans="1:10" ht="13.5" thickBot="1">
      <c r="A41" s="90" t="s">
        <v>40</v>
      </c>
      <c r="B41" s="91"/>
      <c r="C41" s="92">
        <f>SUM(C27:C40)</f>
        <v>33604</v>
      </c>
      <c r="D41" s="92">
        <f aca="true" t="shared" si="3" ref="D41:J41">SUM(D27:D40)</f>
        <v>7166641</v>
      </c>
      <c r="E41" s="92">
        <f t="shared" si="3"/>
        <v>751217</v>
      </c>
      <c r="F41" s="92">
        <f t="shared" si="3"/>
        <v>156373</v>
      </c>
      <c r="G41" s="92">
        <f t="shared" si="3"/>
        <v>2375149</v>
      </c>
      <c r="H41" s="92">
        <f t="shared" si="3"/>
        <v>64</v>
      </c>
      <c r="I41" s="92">
        <f t="shared" si="3"/>
        <v>10449444</v>
      </c>
      <c r="J41" s="92">
        <f t="shared" si="3"/>
        <v>10483048</v>
      </c>
    </row>
    <row r="42" spans="1:10" ht="13.5" thickBot="1">
      <c r="A42" s="22"/>
      <c r="B42" s="69"/>
      <c r="C42" s="88" t="s">
        <v>11</v>
      </c>
      <c r="D42" s="86" t="s">
        <v>11</v>
      </c>
      <c r="E42" s="49"/>
      <c r="F42" s="49"/>
      <c r="G42" s="49"/>
      <c r="H42" s="87"/>
      <c r="I42" s="88" t="s">
        <v>11</v>
      </c>
      <c r="J42" s="89"/>
    </row>
    <row r="43" spans="1:10" ht="13.5" thickBot="1">
      <c r="A43" s="17" t="s">
        <v>63</v>
      </c>
      <c r="B43" s="67"/>
      <c r="C43" s="68">
        <f aca="true" t="shared" si="4" ref="C43:J43">C8+C25-C41</f>
        <v>849826</v>
      </c>
      <c r="D43" s="68">
        <f t="shared" si="4"/>
        <v>155131404</v>
      </c>
      <c r="E43" s="68">
        <f t="shared" si="4"/>
        <v>6906030</v>
      </c>
      <c r="F43" s="68">
        <f t="shared" si="4"/>
        <v>1490540</v>
      </c>
      <c r="G43" s="68">
        <f t="shared" si="4"/>
        <v>48830126</v>
      </c>
      <c r="H43" s="68">
        <f t="shared" si="4"/>
        <v>643464</v>
      </c>
      <c r="I43" s="68">
        <f t="shared" si="4"/>
        <v>213001564</v>
      </c>
      <c r="J43" s="68">
        <f t="shared" si="4"/>
        <v>213851390</v>
      </c>
    </row>
    <row r="44" spans="1:10" ht="13.5" thickBot="1">
      <c r="A44" s="17"/>
      <c r="B44" s="67"/>
      <c r="C44" s="68"/>
      <c r="D44" s="68"/>
      <c r="E44" s="68"/>
      <c r="F44" s="68"/>
      <c r="G44" s="68"/>
      <c r="H44" s="68"/>
      <c r="I44" s="68" t="s">
        <v>11</v>
      </c>
      <c r="J44" s="68"/>
    </row>
  </sheetData>
  <mergeCells count="2">
    <mergeCell ref="A1:J1"/>
    <mergeCell ref="A2:J2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31">
      <selection activeCell="D53" sqref="D53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09" t="s">
        <v>57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 thickBot="1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6.5" customHeight="1">
      <c r="A3" s="35" t="s">
        <v>1</v>
      </c>
      <c r="B3" s="5"/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43</v>
      </c>
    </row>
    <row r="4" spans="1:10" s="14" customFormat="1" ht="16.5" customHeight="1">
      <c r="A4" s="38"/>
      <c r="B4" s="10"/>
      <c r="C4" s="39" t="s">
        <v>10</v>
      </c>
      <c r="D4" s="39" t="s">
        <v>11</v>
      </c>
      <c r="E4" s="39" t="s">
        <v>12</v>
      </c>
      <c r="F4" s="39" t="s">
        <v>13</v>
      </c>
      <c r="G4" s="39"/>
      <c r="H4" s="39" t="s">
        <v>44</v>
      </c>
      <c r="I4" s="39" t="s">
        <v>10</v>
      </c>
      <c r="J4" s="40" t="s">
        <v>15</v>
      </c>
    </row>
    <row r="5" spans="1:10" ht="16.5" customHeight="1">
      <c r="A5" s="38"/>
      <c r="C5" s="39" t="s">
        <v>15</v>
      </c>
      <c r="D5" s="39" t="s">
        <v>11</v>
      </c>
      <c r="E5" s="39"/>
      <c r="F5" s="39" t="s">
        <v>10</v>
      </c>
      <c r="G5" s="39"/>
      <c r="H5" s="39" t="s">
        <v>45</v>
      </c>
      <c r="I5" s="39" t="s">
        <v>15</v>
      </c>
      <c r="J5" s="40"/>
    </row>
    <row r="6" spans="1:10" ht="16.5" customHeight="1">
      <c r="A6" s="38"/>
      <c r="C6" s="39" t="s">
        <v>11</v>
      </c>
      <c r="D6" s="39"/>
      <c r="E6" s="39"/>
      <c r="F6" s="39" t="s">
        <v>15</v>
      </c>
      <c r="G6" s="39"/>
      <c r="H6" s="39" t="s">
        <v>11</v>
      </c>
      <c r="I6" s="39" t="s">
        <v>17</v>
      </c>
      <c r="J6" s="40" t="s">
        <v>17</v>
      </c>
    </row>
    <row r="7" spans="1:10" ht="16.5" customHeight="1" thickBot="1">
      <c r="A7" s="38"/>
      <c r="B7" s="41" t="s">
        <v>18</v>
      </c>
      <c r="C7" s="39"/>
      <c r="D7" s="39"/>
      <c r="E7" s="39"/>
      <c r="F7" s="39"/>
      <c r="G7" s="39"/>
      <c r="H7" s="39"/>
      <c r="I7" s="39"/>
      <c r="J7" s="40"/>
    </row>
    <row r="8" spans="1:10" ht="16.5" customHeight="1" thickBot="1">
      <c r="A8" s="17" t="s">
        <v>19</v>
      </c>
      <c r="B8" s="18">
        <v>111</v>
      </c>
      <c r="C8" s="19">
        <v>173769</v>
      </c>
      <c r="D8" s="19">
        <v>12095322</v>
      </c>
      <c r="E8" s="19">
        <v>3193874</v>
      </c>
      <c r="F8" s="19">
        <v>2064389</v>
      </c>
      <c r="G8" s="19">
        <v>2487801</v>
      </c>
      <c r="H8" s="19">
        <v>12449</v>
      </c>
      <c r="I8" s="19">
        <f>SUM(D8:H8)</f>
        <v>19853835</v>
      </c>
      <c r="J8" s="21">
        <f>I8+C8</f>
        <v>20027604</v>
      </c>
    </row>
    <row r="9" spans="1:10" ht="16.5" customHeight="1">
      <c r="A9" s="22"/>
      <c r="B9" s="23"/>
      <c r="C9" s="24"/>
      <c r="D9" s="25"/>
      <c r="E9" s="25"/>
      <c r="F9" s="25"/>
      <c r="G9" s="25"/>
      <c r="H9" s="25"/>
      <c r="I9" s="25" t="s">
        <v>11</v>
      </c>
      <c r="J9" s="27" t="s">
        <v>11</v>
      </c>
    </row>
    <row r="10" spans="1:10" ht="16.5" customHeight="1">
      <c r="A10" s="22" t="s">
        <v>20</v>
      </c>
      <c r="B10" s="23">
        <v>121</v>
      </c>
      <c r="C10" s="24">
        <v>1772</v>
      </c>
      <c r="D10" s="25">
        <v>234996</v>
      </c>
      <c r="E10" s="25">
        <v>39253</v>
      </c>
      <c r="F10" s="25">
        <v>1245</v>
      </c>
      <c r="G10" s="25">
        <v>0</v>
      </c>
      <c r="H10" s="25">
        <v>211</v>
      </c>
      <c r="I10" s="25">
        <f aca="true" t="shared" si="0" ref="I10:I41">SUM(D10:H10)</f>
        <v>275705</v>
      </c>
      <c r="J10" s="27">
        <f aca="true" t="shared" si="1" ref="J10:J43">I10+C10</f>
        <v>277477</v>
      </c>
    </row>
    <row r="11" spans="1:10" ht="16.5" customHeight="1">
      <c r="A11" s="22" t="s">
        <v>21</v>
      </c>
      <c r="B11" s="23">
        <v>122</v>
      </c>
      <c r="C11" s="24">
        <v>23736</v>
      </c>
      <c r="D11" s="25">
        <v>62351</v>
      </c>
      <c r="E11" s="25">
        <v>211782</v>
      </c>
      <c r="F11" s="25">
        <v>198799</v>
      </c>
      <c r="G11" s="25">
        <v>1475</v>
      </c>
      <c r="H11" s="25">
        <v>533</v>
      </c>
      <c r="I11" s="25">
        <f t="shared" si="0"/>
        <v>474940</v>
      </c>
      <c r="J11" s="27">
        <f t="shared" si="1"/>
        <v>498676</v>
      </c>
    </row>
    <row r="12" spans="1:10" ht="16.5" customHeight="1">
      <c r="A12" s="22" t="s">
        <v>58</v>
      </c>
      <c r="B12" s="23">
        <v>123</v>
      </c>
      <c r="C12" s="24">
        <v>0</v>
      </c>
      <c r="D12" s="25">
        <v>0</v>
      </c>
      <c r="E12" s="25">
        <v>0</v>
      </c>
      <c r="F12" s="25">
        <v>176</v>
      </c>
      <c r="G12" s="25">
        <v>0</v>
      </c>
      <c r="H12" s="25">
        <v>0</v>
      </c>
      <c r="I12" s="25">
        <f t="shared" si="0"/>
        <v>176</v>
      </c>
      <c r="J12" s="27">
        <f t="shared" si="1"/>
        <v>176</v>
      </c>
    </row>
    <row r="13" spans="1:10" ht="16.5" customHeight="1">
      <c r="A13" s="22" t="s">
        <v>22</v>
      </c>
      <c r="B13" s="23">
        <v>131</v>
      </c>
      <c r="C13" s="24">
        <v>1311</v>
      </c>
      <c r="D13" s="25">
        <v>433890</v>
      </c>
      <c r="E13" s="25">
        <v>3826</v>
      </c>
      <c r="F13" s="25">
        <v>0</v>
      </c>
      <c r="G13" s="25">
        <v>0</v>
      </c>
      <c r="H13" s="25">
        <v>0</v>
      </c>
      <c r="I13" s="25">
        <f t="shared" si="0"/>
        <v>437716</v>
      </c>
      <c r="J13" s="27">
        <f t="shared" si="1"/>
        <v>439027</v>
      </c>
    </row>
    <row r="14" spans="1:10" ht="16.5" customHeight="1">
      <c r="A14" s="22" t="s">
        <v>59</v>
      </c>
      <c r="B14" s="23">
        <v>140</v>
      </c>
      <c r="C14" s="24">
        <v>807</v>
      </c>
      <c r="D14" s="25">
        <v>99683</v>
      </c>
      <c r="E14" s="25">
        <v>18223</v>
      </c>
      <c r="F14" s="25">
        <v>11724</v>
      </c>
      <c r="G14" s="25">
        <v>66148</v>
      </c>
      <c r="H14" s="25">
        <v>0</v>
      </c>
      <c r="I14" s="25">
        <f t="shared" si="0"/>
        <v>195778</v>
      </c>
      <c r="J14" s="27">
        <f t="shared" si="1"/>
        <v>196585</v>
      </c>
    </row>
    <row r="15" spans="1:10" ht="16.5" customHeight="1">
      <c r="A15" s="22" t="s">
        <v>23</v>
      </c>
      <c r="B15" s="23">
        <v>141</v>
      </c>
      <c r="C15" s="24">
        <v>0</v>
      </c>
      <c r="D15" s="25">
        <v>72076</v>
      </c>
      <c r="E15" s="25">
        <v>1757</v>
      </c>
      <c r="F15" s="25">
        <v>1748</v>
      </c>
      <c r="G15" s="25">
        <v>42005</v>
      </c>
      <c r="H15" s="25">
        <v>0</v>
      </c>
      <c r="I15" s="25">
        <f t="shared" si="0"/>
        <v>117586</v>
      </c>
      <c r="J15" s="27">
        <f t="shared" si="1"/>
        <v>117586</v>
      </c>
    </row>
    <row r="16" spans="1:10" ht="16.5" customHeight="1">
      <c r="A16" s="22" t="s">
        <v>24</v>
      </c>
      <c r="B16" s="23">
        <v>142</v>
      </c>
      <c r="C16" s="24">
        <v>0</v>
      </c>
      <c r="D16" s="25">
        <v>548</v>
      </c>
      <c r="E16" s="25">
        <v>1845</v>
      </c>
      <c r="F16" s="25">
        <v>623</v>
      </c>
      <c r="G16" s="25">
        <v>0</v>
      </c>
      <c r="H16" s="25">
        <v>0</v>
      </c>
      <c r="I16" s="25">
        <f t="shared" si="0"/>
        <v>3016</v>
      </c>
      <c r="J16" s="27">
        <f t="shared" si="1"/>
        <v>3016</v>
      </c>
    </row>
    <row r="17" spans="1:10" ht="16.5" customHeight="1">
      <c r="A17" s="22" t="s">
        <v>25</v>
      </c>
      <c r="B17" s="23">
        <v>143</v>
      </c>
      <c r="C17" s="24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0</v>
      </c>
      <c r="J17" s="27">
        <f t="shared" si="1"/>
        <v>0</v>
      </c>
    </row>
    <row r="18" spans="1:10" ht="16.5" customHeight="1">
      <c r="A18" s="22" t="s">
        <v>60</v>
      </c>
      <c r="B18" s="23">
        <v>144</v>
      </c>
      <c r="C18" s="24">
        <v>0</v>
      </c>
      <c r="D18" s="25">
        <v>5553</v>
      </c>
      <c r="E18" s="25">
        <v>0</v>
      </c>
      <c r="F18" s="25">
        <v>78</v>
      </c>
      <c r="G18" s="25">
        <v>3369</v>
      </c>
      <c r="H18" s="25">
        <v>0</v>
      </c>
      <c r="I18" s="25">
        <f t="shared" si="0"/>
        <v>9000</v>
      </c>
      <c r="J18" s="27">
        <f t="shared" si="1"/>
        <v>9000</v>
      </c>
    </row>
    <row r="19" spans="1:10" ht="16.5" customHeight="1">
      <c r="A19" s="22" t="s">
        <v>26</v>
      </c>
      <c r="B19" s="23">
        <v>151</v>
      </c>
      <c r="C19" s="24">
        <v>574</v>
      </c>
      <c r="D19" s="25">
        <v>2163</v>
      </c>
      <c r="E19" s="25">
        <v>1563</v>
      </c>
      <c r="F19" s="25">
        <v>8382</v>
      </c>
      <c r="G19" s="25">
        <v>845</v>
      </c>
      <c r="H19" s="25">
        <v>83</v>
      </c>
      <c r="I19" s="25">
        <f t="shared" si="0"/>
        <v>13036</v>
      </c>
      <c r="J19" s="27">
        <f t="shared" si="1"/>
        <v>13610</v>
      </c>
    </row>
    <row r="20" spans="1:10" ht="16.5" customHeight="1">
      <c r="A20" s="22" t="s">
        <v>27</v>
      </c>
      <c r="B20" s="23">
        <v>161</v>
      </c>
      <c r="C20" s="24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f t="shared" si="0"/>
        <v>0</v>
      </c>
      <c r="J20" s="27">
        <f t="shared" si="1"/>
        <v>0</v>
      </c>
    </row>
    <row r="21" spans="1:10" s="14" customFormat="1" ht="16.5" customHeight="1">
      <c r="A21" s="22" t="s">
        <v>28</v>
      </c>
      <c r="B21" s="23">
        <v>171</v>
      </c>
      <c r="C21" s="24">
        <v>2765</v>
      </c>
      <c r="D21" s="25">
        <v>38380</v>
      </c>
      <c r="E21" s="25">
        <v>213813</v>
      </c>
      <c r="F21" s="25">
        <v>44854</v>
      </c>
      <c r="G21" s="25">
        <v>1093817</v>
      </c>
      <c r="H21" s="25">
        <v>290</v>
      </c>
      <c r="I21" s="25">
        <f t="shared" si="0"/>
        <v>1391154</v>
      </c>
      <c r="J21" s="27">
        <f t="shared" si="1"/>
        <v>1393919</v>
      </c>
    </row>
    <row r="22" spans="1:10" ht="16.5" customHeight="1">
      <c r="A22" s="22" t="s">
        <v>47</v>
      </c>
      <c r="B22" s="23">
        <v>172</v>
      </c>
      <c r="C22" s="24">
        <v>0</v>
      </c>
      <c r="D22" s="25">
        <v>70</v>
      </c>
      <c r="E22" s="25">
        <v>43</v>
      </c>
      <c r="F22" s="25">
        <v>1146</v>
      </c>
      <c r="G22" s="25">
        <v>0</v>
      </c>
      <c r="H22" s="25">
        <v>13</v>
      </c>
      <c r="I22" s="25">
        <f t="shared" si="0"/>
        <v>1272</v>
      </c>
      <c r="J22" s="27">
        <f t="shared" si="1"/>
        <v>1272</v>
      </c>
    </row>
    <row r="23" spans="1:10" ht="16.5" customHeight="1">
      <c r="A23" s="22" t="s">
        <v>30</v>
      </c>
      <c r="B23" s="23">
        <v>191</v>
      </c>
      <c r="C23" s="24">
        <v>1089</v>
      </c>
      <c r="D23" s="25">
        <v>64779</v>
      </c>
      <c r="E23" s="25">
        <v>17541</v>
      </c>
      <c r="F23" s="25">
        <v>9684</v>
      </c>
      <c r="G23" s="25">
        <v>23869</v>
      </c>
      <c r="H23" s="25">
        <v>74</v>
      </c>
      <c r="I23" s="25">
        <f t="shared" si="0"/>
        <v>115947</v>
      </c>
      <c r="J23" s="27">
        <f t="shared" si="1"/>
        <v>117036</v>
      </c>
    </row>
    <row r="24" spans="1:10" ht="16.5" customHeight="1" thickBot="1">
      <c r="A24" s="22"/>
      <c r="B24" s="23"/>
      <c r="C24" s="24"/>
      <c r="D24" s="25"/>
      <c r="E24" s="25"/>
      <c r="F24" s="25"/>
      <c r="G24" s="25"/>
      <c r="H24" s="25" t="s">
        <v>11</v>
      </c>
      <c r="I24" s="25" t="s">
        <v>11</v>
      </c>
      <c r="J24" s="27" t="s">
        <v>11</v>
      </c>
    </row>
    <row r="25" spans="1:10" ht="16.5" customHeight="1" thickBot="1">
      <c r="A25" s="17" t="s">
        <v>48</v>
      </c>
      <c r="B25" s="18"/>
      <c r="C25" s="19">
        <f aca="true" t="shared" si="2" ref="C25:H25">SUM(C10:C24)</f>
        <v>32054</v>
      </c>
      <c r="D25" s="19">
        <f t="shared" si="2"/>
        <v>1014489</v>
      </c>
      <c r="E25" s="19">
        <f t="shared" si="2"/>
        <v>509646</v>
      </c>
      <c r="F25" s="19">
        <f t="shared" si="2"/>
        <v>278459</v>
      </c>
      <c r="G25" s="19">
        <f t="shared" si="2"/>
        <v>1231528</v>
      </c>
      <c r="H25" s="19">
        <f t="shared" si="2"/>
        <v>1204</v>
      </c>
      <c r="I25" s="19">
        <f t="shared" si="0"/>
        <v>3035326</v>
      </c>
      <c r="J25" s="21">
        <f t="shared" si="1"/>
        <v>3067380</v>
      </c>
    </row>
    <row r="26" spans="1:10" ht="16.5" customHeight="1">
      <c r="A26" s="22"/>
      <c r="B26" s="23"/>
      <c r="C26" s="24"/>
      <c r="D26" s="25"/>
      <c r="E26" s="25"/>
      <c r="F26" s="25"/>
      <c r="G26" s="25"/>
      <c r="H26" s="25" t="s">
        <v>11</v>
      </c>
      <c r="I26" s="25" t="s">
        <v>11</v>
      </c>
      <c r="J26" s="27" t="s">
        <v>11</v>
      </c>
    </row>
    <row r="27" spans="1:10" ht="16.5" customHeight="1">
      <c r="A27" s="22" t="s">
        <v>32</v>
      </c>
      <c r="B27" s="23">
        <v>311</v>
      </c>
      <c r="C27" s="24">
        <v>4838</v>
      </c>
      <c r="D27" s="25">
        <v>1508</v>
      </c>
      <c r="E27" s="25">
        <v>91141</v>
      </c>
      <c r="F27" s="25">
        <v>69722</v>
      </c>
      <c r="G27" s="25">
        <v>0</v>
      </c>
      <c r="H27" s="25">
        <v>0</v>
      </c>
      <c r="I27" s="25">
        <f t="shared" si="0"/>
        <v>162371</v>
      </c>
      <c r="J27" s="27">
        <f t="shared" si="1"/>
        <v>167209</v>
      </c>
    </row>
    <row r="28" spans="1:10" ht="16.5" customHeight="1">
      <c r="A28" s="22" t="s">
        <v>33</v>
      </c>
      <c r="B28" s="23">
        <v>321</v>
      </c>
      <c r="C28" s="24">
        <v>0</v>
      </c>
      <c r="D28" s="25">
        <v>291</v>
      </c>
      <c r="E28" s="25">
        <v>33172</v>
      </c>
      <c r="F28" s="25">
        <v>1016</v>
      </c>
      <c r="G28" s="25">
        <v>18</v>
      </c>
      <c r="H28" s="25">
        <v>0</v>
      </c>
      <c r="I28" s="25">
        <f t="shared" si="0"/>
        <v>34497</v>
      </c>
      <c r="J28" s="27">
        <f t="shared" si="1"/>
        <v>34497</v>
      </c>
    </row>
    <row r="29" spans="1:10" ht="16.5" customHeight="1">
      <c r="A29" s="22" t="s">
        <v>61</v>
      </c>
      <c r="B29" s="23">
        <v>340</v>
      </c>
      <c r="C29" s="24">
        <v>0</v>
      </c>
      <c r="D29" s="25">
        <v>966</v>
      </c>
      <c r="E29" s="25">
        <v>1522</v>
      </c>
      <c r="F29" s="25">
        <v>1411</v>
      </c>
      <c r="G29" s="25">
        <v>12029</v>
      </c>
      <c r="H29" s="25">
        <v>0</v>
      </c>
      <c r="I29" s="25">
        <f t="shared" si="0"/>
        <v>15928</v>
      </c>
      <c r="J29" s="27">
        <f t="shared" si="1"/>
        <v>15928</v>
      </c>
    </row>
    <row r="30" spans="1:10" ht="16.5" customHeight="1">
      <c r="A30" s="22" t="s">
        <v>34</v>
      </c>
      <c r="B30" s="23">
        <v>341</v>
      </c>
      <c r="C30" s="24">
        <v>16551</v>
      </c>
      <c r="D30" s="25">
        <v>12333</v>
      </c>
      <c r="E30" s="25">
        <v>41257</v>
      </c>
      <c r="F30" s="25">
        <v>11522</v>
      </c>
      <c r="G30" s="25">
        <v>748</v>
      </c>
      <c r="H30" s="25">
        <v>0</v>
      </c>
      <c r="I30" s="25">
        <f t="shared" si="0"/>
        <v>65860</v>
      </c>
      <c r="J30" s="27">
        <f t="shared" si="1"/>
        <v>82411</v>
      </c>
    </row>
    <row r="31" spans="1:10" ht="16.5" customHeight="1">
      <c r="A31" s="22" t="s">
        <v>35</v>
      </c>
      <c r="B31" s="23">
        <v>342</v>
      </c>
      <c r="C31" s="24">
        <v>0</v>
      </c>
      <c r="D31" s="25">
        <v>0</v>
      </c>
      <c r="E31" s="25">
        <v>57</v>
      </c>
      <c r="F31" s="25">
        <v>167</v>
      </c>
      <c r="G31" s="25">
        <v>0</v>
      </c>
      <c r="H31" s="25">
        <v>0</v>
      </c>
      <c r="I31" s="25">
        <f t="shared" si="0"/>
        <v>224</v>
      </c>
      <c r="J31" s="27">
        <f t="shared" si="1"/>
        <v>224</v>
      </c>
    </row>
    <row r="32" spans="1:10" ht="16.5" customHeight="1">
      <c r="A32" s="22" t="s">
        <v>25</v>
      </c>
      <c r="B32" s="23">
        <v>343</v>
      </c>
      <c r="C32" s="24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f t="shared" si="0"/>
        <v>0</v>
      </c>
      <c r="J32" s="27">
        <f t="shared" si="1"/>
        <v>0</v>
      </c>
    </row>
    <row r="33" spans="1:10" ht="16.5" customHeight="1">
      <c r="A33" s="22" t="s">
        <v>62</v>
      </c>
      <c r="B33" s="23">
        <v>344</v>
      </c>
      <c r="C33" s="24">
        <v>0</v>
      </c>
      <c r="D33" s="25">
        <v>3901</v>
      </c>
      <c r="E33" s="25">
        <v>0</v>
      </c>
      <c r="F33" s="25">
        <v>0</v>
      </c>
      <c r="G33" s="25">
        <v>125812</v>
      </c>
      <c r="H33" s="25">
        <v>0</v>
      </c>
      <c r="I33" s="25">
        <f t="shared" si="0"/>
        <v>129713</v>
      </c>
      <c r="J33" s="27">
        <f t="shared" si="1"/>
        <v>129713</v>
      </c>
    </row>
    <row r="34" spans="1:10" ht="16.5" customHeight="1">
      <c r="A34" s="22" t="s">
        <v>36</v>
      </c>
      <c r="B34" s="23">
        <v>351</v>
      </c>
      <c r="C34" s="24">
        <v>0</v>
      </c>
      <c r="D34" s="25">
        <v>222</v>
      </c>
      <c r="E34" s="25">
        <v>0</v>
      </c>
      <c r="F34" s="25">
        <v>0</v>
      </c>
      <c r="G34" s="25">
        <v>13</v>
      </c>
      <c r="H34" s="25">
        <v>0</v>
      </c>
      <c r="I34" s="25">
        <f t="shared" si="0"/>
        <v>235</v>
      </c>
      <c r="J34" s="27">
        <f t="shared" si="1"/>
        <v>235</v>
      </c>
    </row>
    <row r="35" spans="1:10" ht="16.5" customHeight="1">
      <c r="A35" s="22" t="s">
        <v>27</v>
      </c>
      <c r="B35" s="23">
        <v>361</v>
      </c>
      <c r="C35" s="24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f t="shared" si="0"/>
        <v>0</v>
      </c>
      <c r="J35" s="27">
        <f t="shared" si="1"/>
        <v>0</v>
      </c>
    </row>
    <row r="36" spans="1:10" ht="16.5" customHeight="1">
      <c r="A36" s="22" t="s">
        <v>28</v>
      </c>
      <c r="B36" s="23">
        <v>371</v>
      </c>
      <c r="C36" s="24">
        <v>5071</v>
      </c>
      <c r="D36" s="25">
        <v>52395</v>
      </c>
      <c r="E36" s="25">
        <v>212233</v>
      </c>
      <c r="F36" s="25">
        <v>52327</v>
      </c>
      <c r="G36" s="25">
        <v>1106</v>
      </c>
      <c r="H36" s="25">
        <v>8</v>
      </c>
      <c r="I36" s="25">
        <f t="shared" si="0"/>
        <v>318069</v>
      </c>
      <c r="J36" s="27">
        <f t="shared" si="1"/>
        <v>323140</v>
      </c>
    </row>
    <row r="37" spans="1:10" s="14" customFormat="1" ht="16.5" customHeight="1">
      <c r="A37" s="22" t="s">
        <v>37</v>
      </c>
      <c r="B37" s="23">
        <v>372</v>
      </c>
      <c r="C37" s="24">
        <v>50</v>
      </c>
      <c r="D37" s="25">
        <v>0</v>
      </c>
      <c r="E37" s="25">
        <v>783</v>
      </c>
      <c r="F37" s="25">
        <v>999</v>
      </c>
      <c r="G37" s="25">
        <v>0</v>
      </c>
      <c r="H37" s="25">
        <v>0</v>
      </c>
      <c r="I37" s="25">
        <f t="shared" si="0"/>
        <v>1782</v>
      </c>
      <c r="J37" s="27">
        <f t="shared" si="1"/>
        <v>1832</v>
      </c>
    </row>
    <row r="38" spans="1:10" ht="16.5" customHeight="1">
      <c r="A38" s="22" t="s">
        <v>38</v>
      </c>
      <c r="B38" s="23">
        <v>381</v>
      </c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0"/>
        <v>0</v>
      </c>
      <c r="J38" s="27">
        <f t="shared" si="1"/>
        <v>0</v>
      </c>
    </row>
    <row r="39" spans="1:10" s="14" customFormat="1" ht="16.5" customHeight="1">
      <c r="A39" s="22" t="s">
        <v>39</v>
      </c>
      <c r="B39" s="23">
        <v>391</v>
      </c>
      <c r="C39" s="24">
        <v>2800</v>
      </c>
      <c r="D39" s="25">
        <v>113721</v>
      </c>
      <c r="E39" s="25">
        <v>283040</v>
      </c>
      <c r="F39" s="25">
        <v>5119</v>
      </c>
      <c r="G39" s="25">
        <v>63368</v>
      </c>
      <c r="H39" s="25">
        <v>30</v>
      </c>
      <c r="I39" s="25">
        <f t="shared" si="0"/>
        <v>465278</v>
      </c>
      <c r="J39" s="27">
        <f t="shared" si="1"/>
        <v>468078</v>
      </c>
    </row>
    <row r="40" spans="1:10" ht="16.5" customHeight="1" thickBot="1">
      <c r="A40" s="22"/>
      <c r="B40" s="23"/>
      <c r="C40" s="24"/>
      <c r="D40" s="25"/>
      <c r="E40" s="25">
        <v>0</v>
      </c>
      <c r="F40" s="25"/>
      <c r="G40" s="25"/>
      <c r="H40" s="25" t="s">
        <v>11</v>
      </c>
      <c r="I40" s="25" t="s">
        <v>11</v>
      </c>
      <c r="J40" s="27" t="s">
        <v>11</v>
      </c>
    </row>
    <row r="41" spans="1:10" ht="13.5" thickBot="1">
      <c r="A41" s="17" t="s">
        <v>40</v>
      </c>
      <c r="B41" s="18"/>
      <c r="C41" s="19">
        <f aca="true" t="shared" si="3" ref="C41:H41">SUM(C27:C40)</f>
        <v>29310</v>
      </c>
      <c r="D41" s="19">
        <f t="shared" si="3"/>
        <v>185337</v>
      </c>
      <c r="E41" s="19">
        <f t="shared" si="3"/>
        <v>663205</v>
      </c>
      <c r="F41" s="19">
        <f t="shared" si="3"/>
        <v>142283</v>
      </c>
      <c r="G41" s="19">
        <f t="shared" si="3"/>
        <v>203094</v>
      </c>
      <c r="H41" s="19">
        <f t="shared" si="3"/>
        <v>38</v>
      </c>
      <c r="I41" s="19">
        <f t="shared" si="0"/>
        <v>1193957</v>
      </c>
      <c r="J41" s="21">
        <f t="shared" si="1"/>
        <v>1223267</v>
      </c>
    </row>
    <row r="42" spans="1:10" ht="13.5" thickBot="1">
      <c r="A42" s="22"/>
      <c r="B42" s="23"/>
      <c r="C42" s="24"/>
      <c r="D42" s="25"/>
      <c r="E42" s="25"/>
      <c r="F42" s="25"/>
      <c r="G42" s="25"/>
      <c r="H42" s="25" t="s">
        <v>11</v>
      </c>
      <c r="I42" s="25" t="s">
        <v>11</v>
      </c>
      <c r="J42" s="27" t="s">
        <v>11</v>
      </c>
    </row>
    <row r="43" spans="1:10" ht="13.5" thickBot="1">
      <c r="A43" s="17" t="s">
        <v>63</v>
      </c>
      <c r="B43" s="18"/>
      <c r="C43" s="19">
        <f aca="true" t="shared" si="4" ref="C43:I43">C8+C25-C41</f>
        <v>176513</v>
      </c>
      <c r="D43" s="19">
        <f t="shared" si="4"/>
        <v>12924474</v>
      </c>
      <c r="E43" s="19">
        <f t="shared" si="4"/>
        <v>3040315</v>
      </c>
      <c r="F43" s="19">
        <f t="shared" si="4"/>
        <v>2200565</v>
      </c>
      <c r="G43" s="19">
        <f t="shared" si="4"/>
        <v>3516235</v>
      </c>
      <c r="H43" s="19">
        <f t="shared" si="4"/>
        <v>13615</v>
      </c>
      <c r="I43" s="19">
        <f t="shared" si="4"/>
        <v>21695204</v>
      </c>
      <c r="J43" s="21">
        <f t="shared" si="1"/>
        <v>21871717</v>
      </c>
    </row>
    <row r="44" spans="1:10" ht="13.5" thickBot="1">
      <c r="A44" s="28"/>
      <c r="B44" s="29"/>
      <c r="C44" s="30"/>
      <c r="D44" s="31"/>
      <c r="E44" s="31"/>
      <c r="F44" s="31"/>
      <c r="G44" s="31"/>
      <c r="H44" s="31"/>
      <c r="I44" s="31" t="s">
        <v>11</v>
      </c>
      <c r="J44" s="33"/>
    </row>
  </sheetData>
  <mergeCells count="2">
    <mergeCell ref="A1:J1"/>
    <mergeCell ref="A2:J2"/>
  </mergeCells>
  <printOptions/>
  <pageMargins left="0.75" right="0.75" top="0.71" bottom="1" header="0.4921259845" footer="0.4921259845"/>
  <pageSetup horizontalDpi="1200" verticalDpi="12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31">
      <selection activeCell="A50" sqref="A50:A51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09" t="s">
        <v>57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 thickBot="1">
      <c r="A2" s="111" t="s">
        <v>51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6.5" customHeight="1">
      <c r="A3" s="35" t="s">
        <v>1</v>
      </c>
      <c r="B3" s="5"/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52</v>
      </c>
      <c r="J3" s="37" t="s">
        <v>43</v>
      </c>
    </row>
    <row r="4" spans="1:10" s="14" customFormat="1" ht="16.5" customHeight="1">
      <c r="A4" s="38"/>
      <c r="B4" s="10"/>
      <c r="C4" s="39" t="s">
        <v>10</v>
      </c>
      <c r="D4" s="39" t="s">
        <v>11</v>
      </c>
      <c r="E4" s="39" t="s">
        <v>12</v>
      </c>
      <c r="F4" s="39" t="s">
        <v>13</v>
      </c>
      <c r="G4" s="39"/>
      <c r="H4" s="39" t="s">
        <v>44</v>
      </c>
      <c r="I4" s="39" t="s">
        <v>10</v>
      </c>
      <c r="J4" s="40" t="s">
        <v>15</v>
      </c>
    </row>
    <row r="5" spans="1:10" ht="16.5" customHeight="1">
      <c r="A5" s="38"/>
      <c r="C5" s="39" t="s">
        <v>15</v>
      </c>
      <c r="D5" s="39" t="s">
        <v>11</v>
      </c>
      <c r="E5" s="39"/>
      <c r="F5" s="39" t="s">
        <v>10</v>
      </c>
      <c r="G5" s="39"/>
      <c r="H5" s="39" t="s">
        <v>45</v>
      </c>
      <c r="I5" s="39" t="s">
        <v>15</v>
      </c>
      <c r="J5" s="40"/>
    </row>
    <row r="6" spans="1:10" ht="16.5" customHeight="1">
      <c r="A6" s="38"/>
      <c r="B6" s="39"/>
      <c r="C6" s="39" t="s">
        <v>11</v>
      </c>
      <c r="D6" s="39"/>
      <c r="E6" s="39"/>
      <c r="F6" s="39" t="s">
        <v>15</v>
      </c>
      <c r="G6" s="39"/>
      <c r="H6" s="39" t="s">
        <v>11</v>
      </c>
      <c r="I6" s="39" t="s">
        <v>17</v>
      </c>
      <c r="J6" s="40" t="s">
        <v>17</v>
      </c>
    </row>
    <row r="7" spans="1:10" ht="16.5" customHeight="1" thickBot="1">
      <c r="A7" s="38"/>
      <c r="B7" s="41" t="s">
        <v>18</v>
      </c>
      <c r="C7" s="39"/>
      <c r="D7" s="39"/>
      <c r="E7" s="39"/>
      <c r="F7" s="39"/>
      <c r="G7" s="39"/>
      <c r="H7" s="39"/>
      <c r="I7" s="39"/>
      <c r="J7" s="40"/>
    </row>
    <row r="8" spans="1:10" ht="16.5" customHeight="1" thickBot="1">
      <c r="A8" s="17" t="s">
        <v>19</v>
      </c>
      <c r="B8" s="18">
        <v>111</v>
      </c>
      <c r="C8" s="19">
        <v>42412</v>
      </c>
      <c r="D8" s="19">
        <v>2135192</v>
      </c>
      <c r="E8" s="19">
        <v>1022883</v>
      </c>
      <c r="F8" s="19">
        <v>1547603</v>
      </c>
      <c r="G8" s="19">
        <v>364089</v>
      </c>
      <c r="H8" s="19">
        <v>3220</v>
      </c>
      <c r="I8" s="19">
        <f>SUM(D8:H8)</f>
        <v>5072987</v>
      </c>
      <c r="J8" s="21">
        <f>I8+C8</f>
        <v>5115399</v>
      </c>
    </row>
    <row r="9" spans="1:10" ht="16.5" customHeight="1">
      <c r="A9" s="22"/>
      <c r="B9" s="23"/>
      <c r="C9" s="24" t="s">
        <v>11</v>
      </c>
      <c r="D9" s="25"/>
      <c r="E9" s="25"/>
      <c r="F9" s="25"/>
      <c r="G9" s="25"/>
      <c r="H9" s="25" t="s">
        <v>11</v>
      </c>
      <c r="I9" s="25" t="s">
        <v>11</v>
      </c>
      <c r="J9" s="27" t="s">
        <v>11</v>
      </c>
    </row>
    <row r="10" spans="1:10" ht="16.5" customHeight="1">
      <c r="A10" s="22" t="s">
        <v>20</v>
      </c>
      <c r="B10" s="23">
        <v>121</v>
      </c>
      <c r="C10" s="24">
        <v>165</v>
      </c>
      <c r="D10" s="25">
        <v>1848</v>
      </c>
      <c r="E10" s="25">
        <v>457</v>
      </c>
      <c r="F10" s="25">
        <v>0</v>
      </c>
      <c r="G10" s="25">
        <v>0</v>
      </c>
      <c r="H10" s="25">
        <v>0</v>
      </c>
      <c r="I10" s="25">
        <f>SUM(D10:H10)</f>
        <v>2305</v>
      </c>
      <c r="J10" s="27">
        <f aca="true" t="shared" si="0" ref="J10:J43">I10+C10</f>
        <v>2470</v>
      </c>
    </row>
    <row r="11" spans="1:10" ht="16.5" customHeight="1">
      <c r="A11" s="22" t="s">
        <v>21</v>
      </c>
      <c r="B11" s="23">
        <v>122</v>
      </c>
      <c r="C11" s="24">
        <v>6219</v>
      </c>
      <c r="D11" s="25">
        <v>602</v>
      </c>
      <c r="E11" s="25">
        <v>63995</v>
      </c>
      <c r="F11" s="25">
        <v>142739</v>
      </c>
      <c r="G11" s="25">
        <v>0</v>
      </c>
      <c r="H11" s="25">
        <v>0</v>
      </c>
      <c r="I11" s="25">
        <f aca="true" t="shared" si="1" ref="I11:I23">SUM(D11:H11)</f>
        <v>207336</v>
      </c>
      <c r="J11" s="27">
        <f t="shared" si="0"/>
        <v>213555</v>
      </c>
    </row>
    <row r="12" spans="1:10" ht="16.5" customHeight="1">
      <c r="A12" s="22" t="s">
        <v>58</v>
      </c>
      <c r="B12" s="23">
        <v>123</v>
      </c>
      <c r="C12" s="24">
        <v>10</v>
      </c>
      <c r="D12" s="25">
        <v>0</v>
      </c>
      <c r="E12" s="25">
        <v>457</v>
      </c>
      <c r="F12" s="25">
        <v>630</v>
      </c>
      <c r="G12" s="25">
        <v>0</v>
      </c>
      <c r="H12" s="25">
        <v>0</v>
      </c>
      <c r="I12" s="25">
        <f t="shared" si="1"/>
        <v>1087</v>
      </c>
      <c r="J12" s="27">
        <f t="shared" si="0"/>
        <v>1097</v>
      </c>
    </row>
    <row r="13" spans="1:10" ht="16.5" customHeight="1">
      <c r="A13" s="22" t="s">
        <v>22</v>
      </c>
      <c r="B13" s="23">
        <v>131</v>
      </c>
      <c r="C13" s="24">
        <v>0</v>
      </c>
      <c r="D13" s="25">
        <v>23643</v>
      </c>
      <c r="E13" s="25">
        <v>93</v>
      </c>
      <c r="F13" s="25">
        <v>0</v>
      </c>
      <c r="G13" s="25">
        <v>0</v>
      </c>
      <c r="H13" s="25">
        <v>0</v>
      </c>
      <c r="I13" s="25">
        <f t="shared" si="1"/>
        <v>23736</v>
      </c>
      <c r="J13" s="27">
        <f t="shared" si="0"/>
        <v>23736</v>
      </c>
    </row>
    <row r="14" spans="1:10" ht="16.5" customHeight="1">
      <c r="A14" s="22" t="s">
        <v>59</v>
      </c>
      <c r="B14" s="23">
        <v>140</v>
      </c>
      <c r="C14" s="24">
        <v>51</v>
      </c>
      <c r="D14" s="25">
        <v>0</v>
      </c>
      <c r="E14" s="25">
        <v>1736</v>
      </c>
      <c r="F14" s="25">
        <v>4951</v>
      </c>
      <c r="G14" s="25">
        <v>0</v>
      </c>
      <c r="H14" s="25">
        <v>0</v>
      </c>
      <c r="I14" s="25">
        <f t="shared" si="1"/>
        <v>6687</v>
      </c>
      <c r="J14" s="27">
        <f t="shared" si="0"/>
        <v>6738</v>
      </c>
    </row>
    <row r="15" spans="1:10" ht="16.5" customHeight="1">
      <c r="A15" s="22" t="s">
        <v>23</v>
      </c>
      <c r="B15" s="23">
        <v>141</v>
      </c>
      <c r="C15" s="24">
        <v>157</v>
      </c>
      <c r="D15" s="25">
        <v>56345</v>
      </c>
      <c r="E15" s="25">
        <v>17162</v>
      </c>
      <c r="F15" s="25">
        <v>18151</v>
      </c>
      <c r="G15" s="25">
        <v>103096</v>
      </c>
      <c r="H15" s="25">
        <v>0</v>
      </c>
      <c r="I15" s="25">
        <f t="shared" si="1"/>
        <v>194754</v>
      </c>
      <c r="J15" s="27">
        <f t="shared" si="0"/>
        <v>194911</v>
      </c>
    </row>
    <row r="16" spans="1:10" ht="16.5" customHeight="1">
      <c r="A16" s="22" t="s">
        <v>24</v>
      </c>
      <c r="B16" s="23">
        <v>142</v>
      </c>
      <c r="C16" s="24">
        <v>0</v>
      </c>
      <c r="D16" s="25">
        <v>0</v>
      </c>
      <c r="E16" s="25">
        <v>517</v>
      </c>
      <c r="F16" s="25">
        <v>124</v>
      </c>
      <c r="G16" s="25">
        <v>0</v>
      </c>
      <c r="H16" s="25">
        <v>0</v>
      </c>
      <c r="I16" s="25">
        <f t="shared" si="1"/>
        <v>641</v>
      </c>
      <c r="J16" s="27">
        <f t="shared" si="0"/>
        <v>641</v>
      </c>
    </row>
    <row r="17" spans="1:10" ht="16.5" customHeight="1">
      <c r="A17" s="22" t="s">
        <v>25</v>
      </c>
      <c r="B17" s="23">
        <v>143</v>
      </c>
      <c r="C17" s="24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1"/>
        <v>0</v>
      </c>
      <c r="J17" s="27">
        <f t="shared" si="0"/>
        <v>0</v>
      </c>
    </row>
    <row r="18" spans="1:10" ht="16.5" customHeight="1">
      <c r="A18" s="22" t="s">
        <v>60</v>
      </c>
      <c r="B18" s="23">
        <v>144</v>
      </c>
      <c r="C18" s="24">
        <v>0</v>
      </c>
      <c r="D18" s="25">
        <v>23259</v>
      </c>
      <c r="E18" s="25">
        <v>473</v>
      </c>
      <c r="F18" s="25">
        <v>164</v>
      </c>
      <c r="G18" s="25">
        <v>0</v>
      </c>
      <c r="H18" s="25">
        <v>0</v>
      </c>
      <c r="I18" s="25">
        <f t="shared" si="1"/>
        <v>23896</v>
      </c>
      <c r="J18" s="27">
        <f t="shared" si="0"/>
        <v>23896</v>
      </c>
    </row>
    <row r="19" spans="1:10" ht="16.5" customHeight="1">
      <c r="A19" s="22" t="s">
        <v>26</v>
      </c>
      <c r="B19" s="23">
        <v>151</v>
      </c>
      <c r="C19" s="24">
        <v>58</v>
      </c>
      <c r="D19" s="25">
        <v>590</v>
      </c>
      <c r="E19" s="25">
        <v>1922</v>
      </c>
      <c r="F19" s="25">
        <v>3609</v>
      </c>
      <c r="G19" s="25">
        <v>0</v>
      </c>
      <c r="H19" s="25">
        <v>16</v>
      </c>
      <c r="I19" s="25">
        <f t="shared" si="1"/>
        <v>6137</v>
      </c>
      <c r="J19" s="27">
        <f t="shared" si="0"/>
        <v>6195</v>
      </c>
    </row>
    <row r="20" spans="1:10" ht="16.5" customHeight="1">
      <c r="A20" s="22" t="s">
        <v>27</v>
      </c>
      <c r="B20" s="23">
        <v>161</v>
      </c>
      <c r="C20" s="24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f t="shared" si="1"/>
        <v>0</v>
      </c>
      <c r="J20" s="27">
        <f t="shared" si="0"/>
        <v>0</v>
      </c>
    </row>
    <row r="21" spans="1:10" s="14" customFormat="1" ht="16.5" customHeight="1">
      <c r="A21" s="22" t="s">
        <v>28</v>
      </c>
      <c r="B21" s="23">
        <v>171</v>
      </c>
      <c r="C21" s="24">
        <v>474</v>
      </c>
      <c r="D21" s="25">
        <v>2369</v>
      </c>
      <c r="E21" s="25">
        <v>6108</v>
      </c>
      <c r="F21" s="25">
        <v>5205</v>
      </c>
      <c r="G21" s="25">
        <v>41</v>
      </c>
      <c r="H21" s="25">
        <v>0</v>
      </c>
      <c r="I21" s="25">
        <f t="shared" si="1"/>
        <v>13723</v>
      </c>
      <c r="J21" s="27">
        <f t="shared" si="0"/>
        <v>14197</v>
      </c>
    </row>
    <row r="22" spans="1:10" ht="16.5" customHeight="1">
      <c r="A22" s="22" t="s">
        <v>47</v>
      </c>
      <c r="B22" s="23">
        <v>172</v>
      </c>
      <c r="C22" s="24">
        <v>0</v>
      </c>
      <c r="D22" s="25">
        <v>0</v>
      </c>
      <c r="E22" s="25">
        <v>0</v>
      </c>
      <c r="F22" s="25">
        <v>66</v>
      </c>
      <c r="G22" s="25">
        <v>0</v>
      </c>
      <c r="H22" s="25">
        <v>0</v>
      </c>
      <c r="I22" s="25">
        <f t="shared" si="1"/>
        <v>66</v>
      </c>
      <c r="J22" s="27">
        <f t="shared" si="0"/>
        <v>66</v>
      </c>
    </row>
    <row r="23" spans="1:10" ht="16.5" customHeight="1">
      <c r="A23" s="22" t="s">
        <v>30</v>
      </c>
      <c r="B23" s="23">
        <v>191</v>
      </c>
      <c r="C23" s="24">
        <v>81</v>
      </c>
      <c r="D23" s="25">
        <v>0</v>
      </c>
      <c r="E23" s="25">
        <v>16984</v>
      </c>
      <c r="F23" s="25">
        <v>2645</v>
      </c>
      <c r="G23" s="25">
        <v>2505</v>
      </c>
      <c r="H23" s="25">
        <v>0</v>
      </c>
      <c r="I23" s="25">
        <f t="shared" si="1"/>
        <v>22134</v>
      </c>
      <c r="J23" s="27">
        <f t="shared" si="0"/>
        <v>22215</v>
      </c>
    </row>
    <row r="24" spans="1:10" ht="16.5" customHeight="1" thickBot="1">
      <c r="A24" s="22"/>
      <c r="B24" s="23"/>
      <c r="C24" s="24"/>
      <c r="D24" s="25"/>
      <c r="E24" s="25"/>
      <c r="F24" s="25"/>
      <c r="G24" s="25"/>
      <c r="H24" s="25" t="s">
        <v>11</v>
      </c>
      <c r="I24" s="25" t="s">
        <v>11</v>
      </c>
      <c r="J24" s="27" t="s">
        <v>11</v>
      </c>
    </row>
    <row r="25" spans="1:10" ht="16.5" customHeight="1" thickBot="1">
      <c r="A25" s="17" t="s">
        <v>48</v>
      </c>
      <c r="B25" s="18"/>
      <c r="C25" s="19">
        <f aca="true" t="shared" si="2" ref="C25:H25">SUM(C10:C24)</f>
        <v>7215</v>
      </c>
      <c r="D25" s="19">
        <f t="shared" si="2"/>
        <v>108656</v>
      </c>
      <c r="E25" s="19">
        <f t="shared" si="2"/>
        <v>109904</v>
      </c>
      <c r="F25" s="19">
        <f t="shared" si="2"/>
        <v>178284</v>
      </c>
      <c r="G25" s="19">
        <f t="shared" si="2"/>
        <v>105642</v>
      </c>
      <c r="H25" s="19">
        <f t="shared" si="2"/>
        <v>16</v>
      </c>
      <c r="I25" s="19">
        <f>SUM(I10:I23)</f>
        <v>502502</v>
      </c>
      <c r="J25" s="21">
        <f t="shared" si="0"/>
        <v>509717</v>
      </c>
    </row>
    <row r="26" spans="1:10" ht="16.5" customHeight="1">
      <c r="A26" s="22"/>
      <c r="B26" s="23"/>
      <c r="C26" s="24"/>
      <c r="D26" s="25"/>
      <c r="E26" s="25"/>
      <c r="F26" s="25"/>
      <c r="G26" s="25"/>
      <c r="H26" s="25" t="s">
        <v>11</v>
      </c>
      <c r="I26" s="25" t="s">
        <v>11</v>
      </c>
      <c r="J26" s="27" t="s">
        <v>11</v>
      </c>
    </row>
    <row r="27" spans="1:10" ht="16.5" customHeight="1">
      <c r="A27" s="22" t="s">
        <v>32</v>
      </c>
      <c r="B27" s="23">
        <v>311</v>
      </c>
      <c r="C27" s="24">
        <v>830</v>
      </c>
      <c r="D27" s="25">
        <v>36</v>
      </c>
      <c r="E27" s="25">
        <v>45355</v>
      </c>
      <c r="F27" s="25">
        <v>46654</v>
      </c>
      <c r="G27" s="25">
        <v>0</v>
      </c>
      <c r="H27" s="25">
        <v>0</v>
      </c>
      <c r="I27" s="25">
        <f>SUM(D27:H27)</f>
        <v>92045</v>
      </c>
      <c r="J27" s="27">
        <f t="shared" si="0"/>
        <v>92875</v>
      </c>
    </row>
    <row r="28" spans="1:10" ht="16.5" customHeight="1">
      <c r="A28" s="22" t="s">
        <v>33</v>
      </c>
      <c r="B28" s="23">
        <v>321</v>
      </c>
      <c r="C28" s="24">
        <v>0</v>
      </c>
      <c r="D28" s="25">
        <v>0</v>
      </c>
      <c r="E28" s="25">
        <v>2049</v>
      </c>
      <c r="F28" s="25">
        <v>842</v>
      </c>
      <c r="G28" s="25">
        <v>0</v>
      </c>
      <c r="H28" s="25">
        <v>14</v>
      </c>
      <c r="I28" s="25">
        <f aca="true" t="shared" si="3" ref="I28:I39">SUM(D28:H28)</f>
        <v>2905</v>
      </c>
      <c r="J28" s="27">
        <f t="shared" si="0"/>
        <v>2905</v>
      </c>
    </row>
    <row r="29" spans="1:10" ht="16.5" customHeight="1">
      <c r="A29" s="22" t="s">
        <v>61</v>
      </c>
      <c r="B29" s="23">
        <v>340</v>
      </c>
      <c r="C29" s="24">
        <v>0</v>
      </c>
      <c r="D29" s="25">
        <v>0</v>
      </c>
      <c r="E29" s="25">
        <v>1229</v>
      </c>
      <c r="F29" s="25">
        <v>987</v>
      </c>
      <c r="G29" s="25">
        <v>0</v>
      </c>
      <c r="H29" s="25">
        <v>0</v>
      </c>
      <c r="I29" s="25">
        <f t="shared" si="3"/>
        <v>2216</v>
      </c>
      <c r="J29" s="27">
        <f t="shared" si="0"/>
        <v>2216</v>
      </c>
    </row>
    <row r="30" spans="1:10" ht="16.5" customHeight="1">
      <c r="A30" s="22" t="s">
        <v>34</v>
      </c>
      <c r="B30" s="23">
        <v>341</v>
      </c>
      <c r="C30" s="24">
        <v>109</v>
      </c>
      <c r="D30" s="25">
        <v>188526</v>
      </c>
      <c r="E30" s="25">
        <v>14731</v>
      </c>
      <c r="F30" s="25">
        <v>9435</v>
      </c>
      <c r="G30" s="25">
        <v>16382</v>
      </c>
      <c r="H30" s="25">
        <v>0</v>
      </c>
      <c r="I30" s="25">
        <f t="shared" si="3"/>
        <v>229074</v>
      </c>
      <c r="J30" s="27">
        <f t="shared" si="0"/>
        <v>229183</v>
      </c>
    </row>
    <row r="31" spans="1:10" ht="16.5" customHeight="1">
      <c r="A31" s="22" t="s">
        <v>35</v>
      </c>
      <c r="B31" s="23">
        <v>342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f t="shared" si="3"/>
        <v>0</v>
      </c>
      <c r="J31" s="27">
        <f t="shared" si="0"/>
        <v>0</v>
      </c>
    </row>
    <row r="32" spans="1:10" ht="16.5" customHeight="1">
      <c r="A32" s="22" t="s">
        <v>25</v>
      </c>
      <c r="B32" s="23">
        <v>343</v>
      </c>
      <c r="C32" s="24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f t="shared" si="3"/>
        <v>0</v>
      </c>
      <c r="J32" s="27">
        <f t="shared" si="0"/>
        <v>0</v>
      </c>
    </row>
    <row r="33" spans="1:10" ht="16.5" customHeight="1">
      <c r="A33" s="22" t="s">
        <v>62</v>
      </c>
      <c r="B33" s="23">
        <v>344</v>
      </c>
      <c r="C33" s="24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f t="shared" si="3"/>
        <v>0</v>
      </c>
      <c r="J33" s="27">
        <f t="shared" si="0"/>
        <v>0</v>
      </c>
    </row>
    <row r="34" spans="1:10" ht="16.5" customHeight="1">
      <c r="A34" s="22" t="s">
        <v>36</v>
      </c>
      <c r="B34" s="23">
        <v>351</v>
      </c>
      <c r="C34" s="24">
        <v>0</v>
      </c>
      <c r="D34" s="25">
        <v>0</v>
      </c>
      <c r="E34" s="25">
        <v>296</v>
      </c>
      <c r="F34" s="25">
        <v>0</v>
      </c>
      <c r="G34" s="25">
        <v>0</v>
      </c>
      <c r="H34" s="25">
        <v>0</v>
      </c>
      <c r="I34" s="25">
        <f t="shared" si="3"/>
        <v>296</v>
      </c>
      <c r="J34" s="27">
        <f t="shared" si="0"/>
        <v>296</v>
      </c>
    </row>
    <row r="35" spans="1:10" ht="16.5" customHeight="1">
      <c r="A35" s="22" t="s">
        <v>27</v>
      </c>
      <c r="B35" s="23">
        <v>361</v>
      </c>
      <c r="C35" s="24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f t="shared" si="3"/>
        <v>0</v>
      </c>
      <c r="J35" s="27">
        <f t="shared" si="0"/>
        <v>0</v>
      </c>
    </row>
    <row r="36" spans="1:10" ht="16.5" customHeight="1">
      <c r="A36" s="22" t="s">
        <v>28</v>
      </c>
      <c r="B36" s="23">
        <v>371</v>
      </c>
      <c r="C36" s="24">
        <v>426</v>
      </c>
      <c r="D36" s="25">
        <v>2714</v>
      </c>
      <c r="E36" s="25">
        <v>6313</v>
      </c>
      <c r="F36" s="25">
        <v>9423</v>
      </c>
      <c r="G36" s="25">
        <v>47</v>
      </c>
      <c r="H36" s="25">
        <v>0</v>
      </c>
      <c r="I36" s="25">
        <f t="shared" si="3"/>
        <v>18497</v>
      </c>
      <c r="J36" s="27">
        <f t="shared" si="0"/>
        <v>18923</v>
      </c>
    </row>
    <row r="37" spans="1:10" s="14" customFormat="1" ht="16.5" customHeight="1">
      <c r="A37" s="22" t="s">
        <v>37</v>
      </c>
      <c r="B37" s="23">
        <v>372</v>
      </c>
      <c r="C37" s="24">
        <v>51</v>
      </c>
      <c r="D37" s="25">
        <v>0</v>
      </c>
      <c r="E37" s="25">
        <v>175</v>
      </c>
      <c r="F37" s="25">
        <v>187</v>
      </c>
      <c r="G37" s="25">
        <v>0</v>
      </c>
      <c r="H37" s="25">
        <v>0</v>
      </c>
      <c r="I37" s="25">
        <f t="shared" si="3"/>
        <v>362</v>
      </c>
      <c r="J37" s="27">
        <f t="shared" si="0"/>
        <v>413</v>
      </c>
    </row>
    <row r="38" spans="1:10" ht="16.5" customHeight="1">
      <c r="A38" s="22" t="s">
        <v>38</v>
      </c>
      <c r="B38" s="23">
        <v>381</v>
      </c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3"/>
        <v>0</v>
      </c>
      <c r="J38" s="27">
        <f t="shared" si="0"/>
        <v>0</v>
      </c>
    </row>
    <row r="39" spans="1:10" s="14" customFormat="1" ht="16.5" customHeight="1">
      <c r="A39" s="22" t="s">
        <v>39</v>
      </c>
      <c r="B39" s="23">
        <v>391</v>
      </c>
      <c r="C39" s="24">
        <v>271</v>
      </c>
      <c r="D39" s="25">
        <v>98</v>
      </c>
      <c r="E39" s="25">
        <v>10754</v>
      </c>
      <c r="F39" s="25">
        <v>10095</v>
      </c>
      <c r="G39" s="25">
        <v>1082</v>
      </c>
      <c r="H39" s="25">
        <v>0</v>
      </c>
      <c r="I39" s="25">
        <f t="shared" si="3"/>
        <v>22029</v>
      </c>
      <c r="J39" s="27">
        <f t="shared" si="0"/>
        <v>22300</v>
      </c>
    </row>
    <row r="40" spans="1:10" ht="16.5" customHeight="1" thickBot="1">
      <c r="A40" s="22"/>
      <c r="B40" s="23"/>
      <c r="C40" s="24"/>
      <c r="D40" s="25"/>
      <c r="E40" s="25"/>
      <c r="F40" s="25"/>
      <c r="G40" s="25"/>
      <c r="H40" s="25" t="s">
        <v>11</v>
      </c>
      <c r="I40" s="25" t="s">
        <v>11</v>
      </c>
      <c r="J40" s="27" t="s">
        <v>11</v>
      </c>
    </row>
    <row r="41" spans="1:10" ht="13.5" thickBot="1">
      <c r="A41" s="17" t="s">
        <v>40</v>
      </c>
      <c r="B41" s="18"/>
      <c r="C41" s="19">
        <f aca="true" t="shared" si="4" ref="C41:H41">SUM(C27:C40)</f>
        <v>1687</v>
      </c>
      <c r="D41" s="19">
        <f t="shared" si="4"/>
        <v>191374</v>
      </c>
      <c r="E41" s="19">
        <f t="shared" si="4"/>
        <v>80902</v>
      </c>
      <c r="F41" s="19">
        <f t="shared" si="4"/>
        <v>77623</v>
      </c>
      <c r="G41" s="19">
        <f t="shared" si="4"/>
        <v>17511</v>
      </c>
      <c r="H41" s="19">
        <f t="shared" si="4"/>
        <v>14</v>
      </c>
      <c r="I41" s="19">
        <f>SUM(I27:I39)</f>
        <v>367424</v>
      </c>
      <c r="J41" s="21">
        <f t="shared" si="0"/>
        <v>369111</v>
      </c>
    </row>
    <row r="42" spans="1:10" ht="13.5" thickBot="1">
      <c r="A42" s="22"/>
      <c r="B42" s="23"/>
      <c r="C42" s="24"/>
      <c r="D42" s="25"/>
      <c r="E42" s="25"/>
      <c r="F42" s="25"/>
      <c r="G42" s="25"/>
      <c r="H42" s="25" t="s">
        <v>11</v>
      </c>
      <c r="I42" s="25" t="s">
        <v>11</v>
      </c>
      <c r="J42" s="27" t="s">
        <v>11</v>
      </c>
    </row>
    <row r="43" spans="1:10" ht="13.5" thickBot="1">
      <c r="A43" s="17" t="s">
        <v>63</v>
      </c>
      <c r="B43" s="18"/>
      <c r="C43" s="19">
        <f aca="true" t="shared" si="5" ref="C43:I43">C8+C25-C41</f>
        <v>47940</v>
      </c>
      <c r="D43" s="19">
        <f t="shared" si="5"/>
        <v>2052474</v>
      </c>
      <c r="E43" s="19">
        <f t="shared" si="5"/>
        <v>1051885</v>
      </c>
      <c r="F43" s="19">
        <f t="shared" si="5"/>
        <v>1648264</v>
      </c>
      <c r="G43" s="19">
        <f t="shared" si="5"/>
        <v>452220</v>
      </c>
      <c r="H43" s="19">
        <f t="shared" si="5"/>
        <v>3222</v>
      </c>
      <c r="I43" s="19">
        <f t="shared" si="5"/>
        <v>5208065</v>
      </c>
      <c r="J43" s="21">
        <f t="shared" si="0"/>
        <v>5256005</v>
      </c>
    </row>
    <row r="44" spans="1:10" ht="13.5" thickBot="1">
      <c r="A44" s="28"/>
      <c r="B44" s="29"/>
      <c r="C44" s="30"/>
      <c r="D44" s="31"/>
      <c r="E44" s="31"/>
      <c r="F44" s="31"/>
      <c r="G44" s="31"/>
      <c r="H44" s="31"/>
      <c r="I44" s="31" t="s">
        <v>11</v>
      </c>
      <c r="J44" s="33"/>
    </row>
  </sheetData>
  <mergeCells count="2">
    <mergeCell ref="A1:J1"/>
    <mergeCell ref="A2:J2"/>
  </mergeCells>
  <printOptions/>
  <pageMargins left="0.75" right="0.75" top="0.7" bottom="1" header="0.4921259845" footer="0.4921259845"/>
  <pageSetup horizontalDpi="1200" verticalDpi="12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="75" zoomScaleNormal="75" workbookViewId="0" topLeftCell="A29">
      <selection activeCell="I43" sqref="I43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09" t="s">
        <v>57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 thickBot="1">
      <c r="A2" s="111" t="s">
        <v>53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6.5" customHeight="1">
      <c r="A3" s="35" t="s">
        <v>1</v>
      </c>
      <c r="B3" s="5"/>
      <c r="C3" s="93" t="s">
        <v>2</v>
      </c>
      <c r="D3" s="94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52</v>
      </c>
      <c r="J3" s="37" t="s">
        <v>43</v>
      </c>
    </row>
    <row r="4" spans="1:10" s="14" customFormat="1" ht="16.5" customHeight="1">
      <c r="A4" s="38"/>
      <c r="B4" s="10"/>
      <c r="C4" s="95" t="s">
        <v>10</v>
      </c>
      <c r="D4" s="38" t="s">
        <v>11</v>
      </c>
      <c r="E4" s="39" t="s">
        <v>12</v>
      </c>
      <c r="F4" s="39" t="s">
        <v>13</v>
      </c>
      <c r="G4" s="39"/>
      <c r="H4" s="39" t="s">
        <v>44</v>
      </c>
      <c r="I4" s="39" t="s">
        <v>10</v>
      </c>
      <c r="J4" s="40" t="s">
        <v>15</v>
      </c>
    </row>
    <row r="5" spans="1:10" ht="16.5" customHeight="1">
      <c r="A5" s="38"/>
      <c r="B5" s="96"/>
      <c r="C5" s="95" t="s">
        <v>15</v>
      </c>
      <c r="D5" s="38" t="s">
        <v>11</v>
      </c>
      <c r="E5" s="39"/>
      <c r="F5" s="39" t="s">
        <v>10</v>
      </c>
      <c r="G5" s="39"/>
      <c r="H5" s="39" t="s">
        <v>45</v>
      </c>
      <c r="I5" s="39" t="s">
        <v>15</v>
      </c>
      <c r="J5" s="40"/>
    </row>
    <row r="6" spans="1:10" ht="16.5" customHeight="1">
      <c r="A6" s="38"/>
      <c r="B6" s="39"/>
      <c r="C6" s="95" t="s">
        <v>11</v>
      </c>
      <c r="D6" s="38"/>
      <c r="E6" s="39"/>
      <c r="F6" s="39" t="s">
        <v>15</v>
      </c>
      <c r="G6" s="39"/>
      <c r="H6" s="39" t="s">
        <v>11</v>
      </c>
      <c r="I6" s="39" t="s">
        <v>17</v>
      </c>
      <c r="J6" s="40" t="s">
        <v>17</v>
      </c>
    </row>
    <row r="7" spans="1:10" ht="16.5" customHeight="1" thickBot="1">
      <c r="A7" s="38"/>
      <c r="B7" s="41" t="s">
        <v>18</v>
      </c>
      <c r="C7" s="95"/>
      <c r="D7" s="38"/>
      <c r="E7" s="39"/>
      <c r="F7" s="39"/>
      <c r="G7" s="39"/>
      <c r="H7" s="39"/>
      <c r="I7" s="39"/>
      <c r="J7" s="40"/>
    </row>
    <row r="8" spans="1:10" ht="16.5" customHeight="1" thickBot="1">
      <c r="A8" s="17" t="s">
        <v>19</v>
      </c>
      <c r="B8" s="18">
        <v>111</v>
      </c>
      <c r="C8" s="97">
        <v>216182</v>
      </c>
      <c r="D8" s="97">
        <f>'PO HMP 06'!D8+'PO MČ 06'!D8</f>
        <v>14230514</v>
      </c>
      <c r="E8" s="97">
        <f>'PO HMP 06'!E8+'PO MČ 06'!E8</f>
        <v>4216757</v>
      </c>
      <c r="F8" s="97">
        <f>'PO HMP 06'!F8+'PO MČ 06'!F8</f>
        <v>3611992</v>
      </c>
      <c r="G8" s="97">
        <f>'PO HMP 06'!G8+'PO MČ 06'!G8</f>
        <v>2851890</v>
      </c>
      <c r="H8" s="97">
        <f>'PO HMP 06'!H8+'PO MČ 06'!H8</f>
        <v>15669</v>
      </c>
      <c r="I8" s="97">
        <f>'PO HMP 06'!I8+'PO MČ 06'!I8</f>
        <v>24926822</v>
      </c>
      <c r="J8" s="98">
        <f>I8+C8</f>
        <v>25143004</v>
      </c>
    </row>
    <row r="9" spans="1:10" ht="16.5" customHeight="1">
      <c r="A9" s="22"/>
      <c r="B9" s="23"/>
      <c r="C9" s="99"/>
      <c r="D9" s="100"/>
      <c r="E9" s="25"/>
      <c r="F9" s="25"/>
      <c r="G9" s="25"/>
      <c r="H9" s="25"/>
      <c r="I9" s="101"/>
      <c r="J9" s="102"/>
    </row>
    <row r="10" spans="1:10" ht="16.5" customHeight="1">
      <c r="A10" s="22" t="s">
        <v>20</v>
      </c>
      <c r="B10" s="23">
        <v>121</v>
      </c>
      <c r="C10" s="99">
        <v>1936</v>
      </c>
      <c r="D10" s="99">
        <f>'PO HMP 06'!D10+'PO MČ 06'!D10</f>
        <v>236844</v>
      </c>
      <c r="E10" s="99">
        <f>'PO HMP 06'!E10+'PO MČ 06'!E10</f>
        <v>39710</v>
      </c>
      <c r="F10" s="99">
        <f>'PO HMP 06'!F10+'PO MČ 06'!F10</f>
        <v>1245</v>
      </c>
      <c r="G10" s="99">
        <f>'PO HMP 06'!G10+'PO MČ 06'!G10</f>
        <v>0</v>
      </c>
      <c r="H10" s="99">
        <f>'PO HMP 06'!H10+'PO MČ 06'!H10</f>
        <v>211</v>
      </c>
      <c r="I10" s="99">
        <f>'PO HMP 06'!I10+'PO MČ 06'!I10</f>
        <v>278010</v>
      </c>
      <c r="J10" s="102">
        <f>I10+C10</f>
        <v>279946</v>
      </c>
    </row>
    <row r="11" spans="1:10" ht="16.5" customHeight="1">
      <c r="A11" s="22" t="s">
        <v>21</v>
      </c>
      <c r="B11" s="23">
        <v>122</v>
      </c>
      <c r="C11" s="99">
        <v>29956</v>
      </c>
      <c r="D11" s="99">
        <f>'PO HMP 06'!D11+'PO MČ 06'!D11</f>
        <v>62953</v>
      </c>
      <c r="E11" s="99">
        <f>'PO HMP 06'!E11+'PO MČ 06'!E11</f>
        <v>275777</v>
      </c>
      <c r="F11" s="99">
        <f>'PO HMP 06'!F11+'PO MČ 06'!F11</f>
        <v>341538</v>
      </c>
      <c r="G11" s="99">
        <f>'PO HMP 06'!G11+'PO MČ 06'!G11</f>
        <v>1475</v>
      </c>
      <c r="H11" s="99">
        <f>'PO HMP 06'!H11+'PO MČ 06'!H11</f>
        <v>533</v>
      </c>
      <c r="I11" s="99">
        <f>'PO HMP 06'!I11+'PO MČ 06'!I11</f>
        <v>682276</v>
      </c>
      <c r="J11" s="102">
        <f aca="true" t="shared" si="0" ref="J11:J23">I11+C11</f>
        <v>712232</v>
      </c>
    </row>
    <row r="12" spans="1:10" ht="16.5" customHeight="1">
      <c r="A12" s="22" t="s">
        <v>58</v>
      </c>
      <c r="B12" s="23">
        <v>123</v>
      </c>
      <c r="C12" s="99">
        <v>10</v>
      </c>
      <c r="D12" s="99">
        <v>0</v>
      </c>
      <c r="E12" s="99">
        <v>457</v>
      </c>
      <c r="F12" s="99">
        <v>807</v>
      </c>
      <c r="G12" s="99">
        <v>0</v>
      </c>
      <c r="H12" s="99">
        <v>0</v>
      </c>
      <c r="I12" s="99">
        <f>'PO HMP 06'!I12+'PO MČ 06'!I12</f>
        <v>1263</v>
      </c>
      <c r="J12" s="102">
        <f t="shared" si="0"/>
        <v>1273</v>
      </c>
    </row>
    <row r="13" spans="1:10" ht="16.5" customHeight="1">
      <c r="A13" s="22" t="s">
        <v>22</v>
      </c>
      <c r="B13" s="23">
        <v>131</v>
      </c>
      <c r="C13" s="99">
        <f>'PO HMP 06'!C13+'PO MČ 06'!C13</f>
        <v>1311</v>
      </c>
      <c r="D13" s="99">
        <f>'PO HMP 06'!D13+'PO MČ 06'!D13</f>
        <v>457533</v>
      </c>
      <c r="E13" s="99">
        <v>3920</v>
      </c>
      <c r="F13" s="99">
        <f>'PO HMP 06'!F13+'PO MČ 06'!F13</f>
        <v>0</v>
      </c>
      <c r="G13" s="99">
        <f>'PO HMP 06'!G13+'PO MČ 06'!G13</f>
        <v>0</v>
      </c>
      <c r="H13" s="99">
        <f>'PO HMP 06'!H13+'PO MČ 06'!H13</f>
        <v>0</v>
      </c>
      <c r="I13" s="99">
        <f>'PO HMP 06'!I13+'PO MČ 06'!I13</f>
        <v>461452</v>
      </c>
      <c r="J13" s="102">
        <f t="shared" si="0"/>
        <v>462763</v>
      </c>
    </row>
    <row r="14" spans="1:10" ht="16.5" customHeight="1">
      <c r="A14" s="22" t="s">
        <v>59</v>
      </c>
      <c r="B14" s="23">
        <v>140</v>
      </c>
      <c r="C14" s="99">
        <v>858</v>
      </c>
      <c r="D14" s="99">
        <v>99683</v>
      </c>
      <c r="E14" s="99">
        <v>19960</v>
      </c>
      <c r="F14" s="99">
        <v>16675</v>
      </c>
      <c r="G14" s="99">
        <v>66148</v>
      </c>
      <c r="H14" s="99">
        <v>0</v>
      </c>
      <c r="I14" s="99">
        <f>'PO HMP 06'!I14+'PO MČ 06'!I14</f>
        <v>202465</v>
      </c>
      <c r="J14" s="102">
        <f t="shared" si="0"/>
        <v>203323</v>
      </c>
    </row>
    <row r="15" spans="1:10" ht="16.5" customHeight="1">
      <c r="A15" s="22" t="s">
        <v>23</v>
      </c>
      <c r="B15" s="23">
        <v>141</v>
      </c>
      <c r="C15" s="99">
        <f>'PO HMP 06'!C15+'PO MČ 06'!C15</f>
        <v>157</v>
      </c>
      <c r="D15" s="99">
        <f>'PO HMP 06'!D15+'PO MČ 06'!D15</f>
        <v>128421</v>
      </c>
      <c r="E15" s="99">
        <f>'PO HMP 06'!E15+'PO MČ 06'!E15</f>
        <v>18919</v>
      </c>
      <c r="F15" s="99">
        <v>19900</v>
      </c>
      <c r="G15" s="99">
        <f>'PO HMP 06'!G15+'PO MČ 06'!G15</f>
        <v>145101</v>
      </c>
      <c r="H15" s="99">
        <f>'PO HMP 06'!H15+'PO MČ 06'!H15</f>
        <v>0</v>
      </c>
      <c r="I15" s="99">
        <f>'PO HMP 06'!I15+'PO MČ 06'!I15</f>
        <v>312340</v>
      </c>
      <c r="J15" s="102">
        <f t="shared" si="0"/>
        <v>312497</v>
      </c>
    </row>
    <row r="16" spans="1:10" ht="16.5" customHeight="1">
      <c r="A16" s="22" t="s">
        <v>24</v>
      </c>
      <c r="B16" s="23">
        <v>142</v>
      </c>
      <c r="C16" s="99">
        <f>'PO HMP 06'!C16+'PO MČ 06'!C16</f>
        <v>0</v>
      </c>
      <c r="D16" s="99">
        <f>'PO HMP 06'!D16+'PO MČ 06'!D16</f>
        <v>548</v>
      </c>
      <c r="E16" s="99">
        <v>2361</v>
      </c>
      <c r="F16" s="99">
        <f>'PO HMP 06'!F16+'PO MČ 06'!F16</f>
        <v>747</v>
      </c>
      <c r="G16" s="99">
        <f>'PO HMP 06'!G16+'PO MČ 06'!G16</f>
        <v>0</v>
      </c>
      <c r="H16" s="99">
        <f>'PO HMP 06'!H16+'PO MČ 06'!H16</f>
        <v>0</v>
      </c>
      <c r="I16" s="99">
        <f>'PO HMP 06'!I16+'PO MČ 06'!I16</f>
        <v>3657</v>
      </c>
      <c r="J16" s="102">
        <f t="shared" si="0"/>
        <v>3657</v>
      </c>
    </row>
    <row r="17" spans="1:10" ht="16.5" customHeight="1">
      <c r="A17" s="22" t="s">
        <v>25</v>
      </c>
      <c r="B17" s="23">
        <v>143</v>
      </c>
      <c r="C17" s="99">
        <f>'PO HMP 06'!C17+'PO MČ 06'!C17</f>
        <v>0</v>
      </c>
      <c r="D17" s="99">
        <f>'PO HMP 06'!D17+'PO MČ 06'!D17</f>
        <v>0</v>
      </c>
      <c r="E17" s="99">
        <f>'PO HMP 06'!E17+'PO MČ 06'!E17</f>
        <v>0</v>
      </c>
      <c r="F17" s="99">
        <f>'PO HMP 06'!F17+'PO MČ 06'!F17</f>
        <v>0</v>
      </c>
      <c r="G17" s="99">
        <f>'PO HMP 06'!G17+'PO MČ 06'!G17</f>
        <v>0</v>
      </c>
      <c r="H17" s="99">
        <f>'PO HMP 06'!H17+'PO MČ 06'!H17</f>
        <v>0</v>
      </c>
      <c r="I17" s="99">
        <f>'PO HMP 06'!I17+'PO MČ 06'!I17</f>
        <v>0</v>
      </c>
      <c r="J17" s="102">
        <f t="shared" si="0"/>
        <v>0</v>
      </c>
    </row>
    <row r="18" spans="1:10" ht="16.5" customHeight="1">
      <c r="A18" s="22" t="s">
        <v>60</v>
      </c>
      <c r="B18" s="23">
        <v>144</v>
      </c>
      <c r="C18" s="99">
        <v>0</v>
      </c>
      <c r="D18" s="99">
        <v>28811</v>
      </c>
      <c r="E18" s="99">
        <v>473</v>
      </c>
      <c r="F18" s="99">
        <v>242</v>
      </c>
      <c r="G18" s="99">
        <v>3369</v>
      </c>
      <c r="H18" s="99">
        <v>0</v>
      </c>
      <c r="I18" s="99">
        <f>'PO HMP 06'!I18+'PO MČ 06'!I18</f>
        <v>32896</v>
      </c>
      <c r="J18" s="102">
        <f t="shared" si="0"/>
        <v>32896</v>
      </c>
    </row>
    <row r="19" spans="1:10" ht="16.5" customHeight="1">
      <c r="A19" s="22" t="s">
        <v>26</v>
      </c>
      <c r="B19" s="23">
        <v>151</v>
      </c>
      <c r="C19" s="99">
        <v>631</v>
      </c>
      <c r="D19" s="99">
        <f>'PO HMP 06'!D19+'PO MČ 06'!D19</f>
        <v>2753</v>
      </c>
      <c r="E19" s="99">
        <f>'PO HMP 06'!E19+'PO MČ 06'!E19</f>
        <v>3485</v>
      </c>
      <c r="F19" s="99">
        <f>'PO HMP 06'!F19+'PO MČ 06'!F19</f>
        <v>11991</v>
      </c>
      <c r="G19" s="99">
        <f>'PO HMP 06'!G19+'PO MČ 06'!G19</f>
        <v>845</v>
      </c>
      <c r="H19" s="99">
        <f>'PO HMP 06'!H19+'PO MČ 06'!H19</f>
        <v>99</v>
      </c>
      <c r="I19" s="99">
        <f>'PO HMP 06'!I19+'PO MČ 06'!I19</f>
        <v>19173</v>
      </c>
      <c r="J19" s="102">
        <f t="shared" si="0"/>
        <v>19804</v>
      </c>
    </row>
    <row r="20" spans="1:10" ht="16.5" customHeight="1">
      <c r="A20" s="22" t="s">
        <v>27</v>
      </c>
      <c r="B20" s="23">
        <v>161</v>
      </c>
      <c r="C20" s="99">
        <f>'PO HMP 06'!C20+'PO MČ 06'!C20</f>
        <v>0</v>
      </c>
      <c r="D20" s="99">
        <f>'PO HMP 06'!D20+'PO MČ 06'!D20</f>
        <v>0</v>
      </c>
      <c r="E20" s="99">
        <f>'PO HMP 06'!E20+'PO MČ 06'!E20</f>
        <v>0</v>
      </c>
      <c r="F20" s="99">
        <f>'PO HMP 06'!F20+'PO MČ 06'!F20</f>
        <v>0</v>
      </c>
      <c r="G20" s="99">
        <f>'PO HMP 06'!G20+'PO MČ 06'!G20</f>
        <v>0</v>
      </c>
      <c r="H20" s="99">
        <f>'PO HMP 06'!H20+'PO MČ 06'!H20</f>
        <v>0</v>
      </c>
      <c r="I20" s="99">
        <f>'PO HMP 06'!I20+'PO MČ 06'!I20</f>
        <v>0</v>
      </c>
      <c r="J20" s="102">
        <f t="shared" si="0"/>
        <v>0</v>
      </c>
    </row>
    <row r="21" spans="1:10" s="14" customFormat="1" ht="16.5" customHeight="1">
      <c r="A21" s="22" t="s">
        <v>28</v>
      </c>
      <c r="B21" s="23">
        <v>171</v>
      </c>
      <c r="C21" s="99">
        <v>3239</v>
      </c>
      <c r="D21" s="99">
        <v>40748</v>
      </c>
      <c r="E21" s="99">
        <f>'PO HMP 06'!E21+'PO MČ 06'!E21</f>
        <v>219921</v>
      </c>
      <c r="F21" s="99">
        <v>50058</v>
      </c>
      <c r="G21" s="99">
        <f>'PO HMP 06'!G21+'PO MČ 06'!G21</f>
        <v>1093858</v>
      </c>
      <c r="H21" s="99">
        <f>'PO HMP 06'!H21+'PO MČ 06'!H21</f>
        <v>290</v>
      </c>
      <c r="I21" s="99">
        <f>'PO HMP 06'!I21+'PO MČ 06'!I21</f>
        <v>1404877</v>
      </c>
      <c r="J21" s="102">
        <f t="shared" si="0"/>
        <v>1408116</v>
      </c>
    </row>
    <row r="22" spans="1:10" ht="16.5" customHeight="1">
      <c r="A22" s="22" t="s">
        <v>47</v>
      </c>
      <c r="B22" s="23">
        <v>172</v>
      </c>
      <c r="C22" s="99">
        <f>'PO HMP 06'!C22+'PO MČ 06'!C22</f>
        <v>0</v>
      </c>
      <c r="D22" s="99">
        <f>'PO HMP 06'!D22+'PO MČ 06'!D22</f>
        <v>70</v>
      </c>
      <c r="E22" s="99">
        <f>'PO HMP 06'!E22+'PO MČ 06'!E22</f>
        <v>43</v>
      </c>
      <c r="F22" s="99">
        <f>'PO HMP 06'!F22+'PO MČ 06'!F22</f>
        <v>1212</v>
      </c>
      <c r="G22" s="99">
        <f>'PO HMP 06'!G22+'PO MČ 06'!G22</f>
        <v>0</v>
      </c>
      <c r="H22" s="99">
        <f>'PO HMP 06'!H22+'PO MČ 06'!H22</f>
        <v>13</v>
      </c>
      <c r="I22" s="99">
        <f>'PO HMP 06'!I22+'PO MČ 06'!I22</f>
        <v>1338</v>
      </c>
      <c r="J22" s="102">
        <f t="shared" si="0"/>
        <v>1338</v>
      </c>
    </row>
    <row r="23" spans="1:10" ht="16.5" customHeight="1">
      <c r="A23" s="22" t="s">
        <v>30</v>
      </c>
      <c r="B23" s="23">
        <v>191</v>
      </c>
      <c r="C23" s="99">
        <f>'PO HMP 06'!C23+'PO MČ 06'!C23</f>
        <v>1170</v>
      </c>
      <c r="D23" s="99">
        <f>'PO HMP 06'!D23+'PO MČ 06'!D23</f>
        <v>64779</v>
      </c>
      <c r="E23" s="99">
        <f>'PO HMP 06'!E23+'PO MČ 06'!E23</f>
        <v>34525</v>
      </c>
      <c r="F23" s="99">
        <f>'PO HMP 06'!F23+'PO MČ 06'!F23</f>
        <v>12329</v>
      </c>
      <c r="G23" s="99">
        <f>'PO HMP 06'!G23+'PO MČ 06'!G23</f>
        <v>26374</v>
      </c>
      <c r="H23" s="99">
        <f>'PO HMP 06'!H23+'PO MČ 06'!H23</f>
        <v>74</v>
      </c>
      <c r="I23" s="99">
        <f>'PO HMP 06'!I23+'PO MČ 06'!I23</f>
        <v>138081</v>
      </c>
      <c r="J23" s="102">
        <f t="shared" si="0"/>
        <v>139251</v>
      </c>
    </row>
    <row r="24" spans="1:10" ht="16.5" customHeight="1" thickBot="1">
      <c r="A24" s="22"/>
      <c r="B24" s="23"/>
      <c r="C24" s="99" t="s">
        <v>11</v>
      </c>
      <c r="D24" s="100" t="s">
        <v>11</v>
      </c>
      <c r="E24" s="25" t="s">
        <v>11</v>
      </c>
      <c r="F24" s="25" t="s">
        <v>11</v>
      </c>
      <c r="G24" s="25" t="s">
        <v>11</v>
      </c>
      <c r="H24" s="25" t="s">
        <v>11</v>
      </c>
      <c r="I24" s="101" t="s">
        <v>11</v>
      </c>
      <c r="J24" s="102" t="s">
        <v>11</v>
      </c>
    </row>
    <row r="25" spans="1:10" ht="16.5" customHeight="1" thickBot="1">
      <c r="A25" s="17" t="s">
        <v>48</v>
      </c>
      <c r="B25" s="18"/>
      <c r="C25" s="97">
        <f aca="true" t="shared" si="1" ref="C25:I25">SUM(C10:C24)</f>
        <v>39268</v>
      </c>
      <c r="D25" s="20">
        <f t="shared" si="1"/>
        <v>1123143</v>
      </c>
      <c r="E25" s="20">
        <f t="shared" si="1"/>
        <v>619551</v>
      </c>
      <c r="F25" s="20">
        <f t="shared" si="1"/>
        <v>456744</v>
      </c>
      <c r="G25" s="20">
        <f t="shared" si="1"/>
        <v>1337170</v>
      </c>
      <c r="H25" s="20">
        <f t="shared" si="1"/>
        <v>1220</v>
      </c>
      <c r="I25" s="97">
        <f t="shared" si="1"/>
        <v>3537828</v>
      </c>
      <c r="J25" s="98">
        <f>C25+I25</f>
        <v>3577096</v>
      </c>
    </row>
    <row r="26" spans="1:10" ht="16.5" customHeight="1">
      <c r="A26" s="22"/>
      <c r="B26" s="23"/>
      <c r="C26" s="99" t="s">
        <v>54</v>
      </c>
      <c r="D26" s="100" t="s">
        <v>11</v>
      </c>
      <c r="E26" s="25" t="s">
        <v>11</v>
      </c>
      <c r="F26" s="25" t="s">
        <v>11</v>
      </c>
      <c r="G26" s="25" t="s">
        <v>11</v>
      </c>
      <c r="H26" s="25" t="s">
        <v>11</v>
      </c>
      <c r="I26" s="101" t="s">
        <v>11</v>
      </c>
      <c r="J26" s="102" t="s">
        <v>11</v>
      </c>
    </row>
    <row r="27" spans="1:10" ht="16.5" customHeight="1">
      <c r="A27" s="22" t="s">
        <v>32</v>
      </c>
      <c r="B27" s="23">
        <v>311</v>
      </c>
      <c r="C27" s="99">
        <f>'PO HMP 06'!C27+'PO MČ 06'!C27</f>
        <v>5668</v>
      </c>
      <c r="D27" s="99">
        <f>'PO HMP 06'!D27+'PO MČ 06'!D27</f>
        <v>1544</v>
      </c>
      <c r="E27" s="99">
        <f>'PO HMP 06'!E27+'PO MČ 06'!E27</f>
        <v>136496</v>
      </c>
      <c r="F27" s="99">
        <f>'PO HMP 06'!F27+'PO MČ 06'!F27</f>
        <v>116376</v>
      </c>
      <c r="G27" s="99">
        <f>'PO HMP 06'!G27+'PO MČ 06'!G27</f>
        <v>0</v>
      </c>
      <c r="H27" s="99">
        <f>'PO HMP 06'!H27+'PO MČ 06'!H27</f>
        <v>0</v>
      </c>
      <c r="I27" s="99">
        <f>'PO HMP 06'!I27+'PO MČ 06'!I27</f>
        <v>254416</v>
      </c>
      <c r="J27" s="102">
        <f>I27+C27</f>
        <v>260084</v>
      </c>
    </row>
    <row r="28" spans="1:10" ht="16.5" customHeight="1">
      <c r="A28" s="22" t="s">
        <v>33</v>
      </c>
      <c r="B28" s="23">
        <v>321</v>
      </c>
      <c r="C28" s="99">
        <f>'PO HMP 06'!C28+'PO MČ 06'!C28</f>
        <v>0</v>
      </c>
      <c r="D28" s="99">
        <f>'PO HMP 06'!D28+'PO MČ 06'!D28</f>
        <v>291</v>
      </c>
      <c r="E28" s="99">
        <f>'PO HMP 06'!E28+'PO MČ 06'!E28</f>
        <v>35221</v>
      </c>
      <c r="F28" s="99">
        <f>'PO HMP 06'!F28+'PO MČ 06'!F28</f>
        <v>1858</v>
      </c>
      <c r="G28" s="99">
        <f>'PO HMP 06'!G28+'PO MČ 06'!G28</f>
        <v>18</v>
      </c>
      <c r="H28" s="99">
        <f>'PO HMP 06'!H28+'PO MČ 06'!H28</f>
        <v>14</v>
      </c>
      <c r="I28" s="99">
        <f>'PO HMP 06'!I28+'PO MČ 06'!I28</f>
        <v>37402</v>
      </c>
      <c r="J28" s="102">
        <f aca="true" t="shared" si="2" ref="J28:J39">I28+C28</f>
        <v>37402</v>
      </c>
    </row>
    <row r="29" spans="1:10" ht="16.5" customHeight="1">
      <c r="A29" s="22" t="s">
        <v>61</v>
      </c>
      <c r="B29" s="23">
        <v>340</v>
      </c>
      <c r="C29" s="99">
        <v>0</v>
      </c>
      <c r="D29" s="99">
        <v>966</v>
      </c>
      <c r="E29" s="99">
        <v>2751</v>
      </c>
      <c r="F29" s="99">
        <v>2399</v>
      </c>
      <c r="G29" s="99">
        <v>12029</v>
      </c>
      <c r="H29" s="99">
        <v>0</v>
      </c>
      <c r="I29" s="99">
        <f>'PO HMP 06'!I29+'PO MČ 06'!I29</f>
        <v>18144</v>
      </c>
      <c r="J29" s="102">
        <f t="shared" si="2"/>
        <v>18144</v>
      </c>
    </row>
    <row r="30" spans="1:10" ht="16.5" customHeight="1">
      <c r="A30" s="22" t="s">
        <v>34</v>
      </c>
      <c r="B30" s="23">
        <v>341</v>
      </c>
      <c r="C30" s="99">
        <f>'PO HMP 06'!C30+'PO MČ 06'!C30</f>
        <v>16660</v>
      </c>
      <c r="D30" s="99">
        <v>200858</v>
      </c>
      <c r="E30" s="99">
        <f>'PO HMP 06'!E30+'PO MČ 06'!E30</f>
        <v>55988</v>
      </c>
      <c r="F30" s="99">
        <f>'PO HMP 06'!F30+'PO MČ 06'!F30</f>
        <v>20957</v>
      </c>
      <c r="G30" s="99">
        <f>'PO HMP 06'!G30+'PO MČ 06'!G30</f>
        <v>17130</v>
      </c>
      <c r="H30" s="99">
        <f>'PO HMP 06'!H30+'PO MČ 06'!H30</f>
        <v>0</v>
      </c>
      <c r="I30" s="99">
        <f>'PO HMP 06'!I30+'PO MČ 06'!I30</f>
        <v>294934</v>
      </c>
      <c r="J30" s="102">
        <f t="shared" si="2"/>
        <v>311594</v>
      </c>
    </row>
    <row r="31" spans="1:10" ht="16.5" customHeight="1">
      <c r="A31" s="22" t="s">
        <v>35</v>
      </c>
      <c r="B31" s="23">
        <v>342</v>
      </c>
      <c r="C31" s="99">
        <f>'PO HMP 06'!C31+'PO MČ 06'!C31</f>
        <v>0</v>
      </c>
      <c r="D31" s="99">
        <f>'PO HMP 06'!D31+'PO MČ 06'!D31</f>
        <v>0</v>
      </c>
      <c r="E31" s="99">
        <f>'PO HMP 06'!E31+'PO MČ 06'!E31</f>
        <v>57</v>
      </c>
      <c r="F31" s="99">
        <f>'PO HMP 06'!F31+'PO MČ 06'!F31</f>
        <v>167</v>
      </c>
      <c r="G31" s="99">
        <f>'PO HMP 06'!G31+'PO MČ 06'!G31</f>
        <v>0</v>
      </c>
      <c r="H31" s="99">
        <f>'PO HMP 06'!H31+'PO MČ 06'!H31</f>
        <v>0</v>
      </c>
      <c r="I31" s="99">
        <f>'PO HMP 06'!I31+'PO MČ 06'!I31</f>
        <v>224</v>
      </c>
      <c r="J31" s="102">
        <f t="shared" si="2"/>
        <v>224</v>
      </c>
    </row>
    <row r="32" spans="1:10" ht="16.5" customHeight="1">
      <c r="A32" s="22" t="s">
        <v>25</v>
      </c>
      <c r="B32" s="23">
        <v>343</v>
      </c>
      <c r="C32" s="99">
        <f>'PO HMP 06'!C32+'PO MČ 06'!C32</f>
        <v>0</v>
      </c>
      <c r="D32" s="99">
        <f>'PO HMP 06'!D32+'PO MČ 06'!D32</f>
        <v>0</v>
      </c>
      <c r="E32" s="99">
        <f>'PO HMP 06'!E32+'PO MČ 06'!E32</f>
        <v>0</v>
      </c>
      <c r="F32" s="99">
        <f>'PO HMP 06'!F32+'PO MČ 06'!F32</f>
        <v>0</v>
      </c>
      <c r="G32" s="99">
        <f>'PO HMP 06'!G32+'PO MČ 06'!G32</f>
        <v>0</v>
      </c>
      <c r="H32" s="99">
        <f>'PO HMP 06'!H32+'PO MČ 06'!H32</f>
        <v>0</v>
      </c>
      <c r="I32" s="99">
        <f>'PO HMP 06'!I32+'PO MČ 06'!I32</f>
        <v>0</v>
      </c>
      <c r="J32" s="102">
        <f t="shared" si="2"/>
        <v>0</v>
      </c>
    </row>
    <row r="33" spans="1:10" ht="16.5" customHeight="1">
      <c r="A33" s="22" t="s">
        <v>62</v>
      </c>
      <c r="B33" s="23">
        <v>344</v>
      </c>
      <c r="C33" s="99">
        <v>0</v>
      </c>
      <c r="D33" s="99">
        <v>3901</v>
      </c>
      <c r="E33" s="99">
        <v>0</v>
      </c>
      <c r="F33" s="99">
        <v>0</v>
      </c>
      <c r="G33" s="99">
        <v>125812</v>
      </c>
      <c r="H33" s="99">
        <v>0</v>
      </c>
      <c r="I33" s="99">
        <f>'PO HMP 06'!I33+'PO MČ 06'!I33</f>
        <v>129713</v>
      </c>
      <c r="J33" s="102">
        <f t="shared" si="2"/>
        <v>129713</v>
      </c>
    </row>
    <row r="34" spans="1:10" ht="16.5" customHeight="1">
      <c r="A34" s="22" t="s">
        <v>36</v>
      </c>
      <c r="B34" s="23">
        <v>351</v>
      </c>
      <c r="C34" s="99">
        <f>'PO HMP 06'!C34+'PO MČ 06'!C34</f>
        <v>0</v>
      </c>
      <c r="D34" s="99">
        <f>'PO HMP 06'!D34+'PO MČ 06'!D34</f>
        <v>222</v>
      </c>
      <c r="E34" s="99">
        <f>'PO HMP 06'!E34+'PO MČ 06'!E34</f>
        <v>296</v>
      </c>
      <c r="F34" s="99">
        <f>'PO HMP 06'!F34+'PO MČ 06'!F34</f>
        <v>0</v>
      </c>
      <c r="G34" s="99">
        <f>'PO HMP 06'!G34+'PO MČ 06'!G34</f>
        <v>13</v>
      </c>
      <c r="H34" s="99">
        <f>'PO HMP 06'!H34+'PO MČ 06'!H34</f>
        <v>0</v>
      </c>
      <c r="I34" s="99">
        <f>'PO HMP 06'!I34+'PO MČ 06'!I34</f>
        <v>531</v>
      </c>
      <c r="J34" s="102">
        <f t="shared" si="2"/>
        <v>531</v>
      </c>
    </row>
    <row r="35" spans="1:10" ht="16.5" customHeight="1">
      <c r="A35" s="22" t="s">
        <v>27</v>
      </c>
      <c r="B35" s="23">
        <v>361</v>
      </c>
      <c r="C35" s="99">
        <f>'PO HMP 06'!C35+'PO MČ 06'!C35</f>
        <v>0</v>
      </c>
      <c r="D35" s="99">
        <f>'PO HMP 06'!D35+'PO MČ 06'!D35</f>
        <v>0</v>
      </c>
      <c r="E35" s="99">
        <f>'PO HMP 06'!E35+'PO MČ 06'!E35</f>
        <v>0</v>
      </c>
      <c r="F35" s="99">
        <f>'PO HMP 06'!F35+'PO MČ 06'!F35</f>
        <v>0</v>
      </c>
      <c r="G35" s="99">
        <f>'PO HMP 06'!G35+'PO MČ 06'!G35</f>
        <v>0</v>
      </c>
      <c r="H35" s="99">
        <f>'PO HMP 06'!H35+'PO MČ 06'!H35</f>
        <v>0</v>
      </c>
      <c r="I35" s="99">
        <f>'PO HMP 06'!I35+'PO MČ 06'!I35</f>
        <v>0</v>
      </c>
      <c r="J35" s="102">
        <f t="shared" si="2"/>
        <v>0</v>
      </c>
    </row>
    <row r="36" spans="1:10" ht="16.5" customHeight="1">
      <c r="A36" s="22" t="s">
        <v>28</v>
      </c>
      <c r="B36" s="23">
        <v>371</v>
      </c>
      <c r="C36" s="99">
        <v>5498</v>
      </c>
      <c r="D36" s="99">
        <f>'PO HMP 06'!D36+'PO MČ 06'!D36</f>
        <v>55109</v>
      </c>
      <c r="E36" s="99">
        <v>218547</v>
      </c>
      <c r="F36" s="99">
        <f>'PO HMP 06'!F36+'PO MČ 06'!F36</f>
        <v>61750</v>
      </c>
      <c r="G36" s="99">
        <v>1106468</v>
      </c>
      <c r="H36" s="99">
        <f>'PO HMP 06'!H36+'PO MČ 06'!H36</f>
        <v>8</v>
      </c>
      <c r="I36" s="99">
        <f>'PO HMP 06'!I36+'PO MČ 06'!I36</f>
        <v>336566</v>
      </c>
      <c r="J36" s="102">
        <f t="shared" si="2"/>
        <v>342064</v>
      </c>
    </row>
    <row r="37" spans="1:10" s="14" customFormat="1" ht="16.5" customHeight="1">
      <c r="A37" s="22" t="s">
        <v>37</v>
      </c>
      <c r="B37" s="23">
        <v>372</v>
      </c>
      <c r="C37" s="99">
        <v>102</v>
      </c>
      <c r="D37" s="99">
        <f>'PO HMP 06'!D37+'PO MČ 06'!D37</f>
        <v>0</v>
      </c>
      <c r="E37" s="99">
        <f>'PO HMP 06'!E37+'PO MČ 06'!E37</f>
        <v>958</v>
      </c>
      <c r="F37" s="99">
        <v>1187</v>
      </c>
      <c r="G37" s="99">
        <f>'PO HMP 06'!G37+'PO MČ 06'!G37</f>
        <v>0</v>
      </c>
      <c r="H37" s="99">
        <f>'PO HMP 06'!H37+'PO MČ 06'!H37</f>
        <v>0</v>
      </c>
      <c r="I37" s="99">
        <f>'PO HMP 06'!I37+'PO MČ 06'!I37</f>
        <v>2144</v>
      </c>
      <c r="J37" s="102">
        <f t="shared" si="2"/>
        <v>2246</v>
      </c>
    </row>
    <row r="38" spans="1:10" ht="16.5" customHeight="1">
      <c r="A38" s="22" t="s">
        <v>38</v>
      </c>
      <c r="B38" s="23">
        <v>381</v>
      </c>
      <c r="C38" s="99">
        <f>'PO HMP 06'!C38+'PO MČ 06'!C38</f>
        <v>0</v>
      </c>
      <c r="D38" s="99">
        <f>'PO HMP 06'!D38+'PO MČ 06'!D38</f>
        <v>0</v>
      </c>
      <c r="E38" s="99">
        <f>'PO HMP 06'!E38+'PO MČ 06'!E38</f>
        <v>0</v>
      </c>
      <c r="F38" s="99">
        <f>'PO HMP 06'!F38+'PO MČ 06'!F38</f>
        <v>0</v>
      </c>
      <c r="G38" s="99">
        <f>'PO HMP 06'!G38+'PO MČ 06'!G38</f>
        <v>0</v>
      </c>
      <c r="H38" s="99">
        <f>'PO HMP 06'!H38+'PO MČ 06'!H38</f>
        <v>0</v>
      </c>
      <c r="I38" s="99">
        <f>'PO HMP 06'!I38+'PO MČ 06'!I38</f>
        <v>0</v>
      </c>
      <c r="J38" s="102">
        <f t="shared" si="2"/>
        <v>0</v>
      </c>
    </row>
    <row r="39" spans="1:10" s="14" customFormat="1" ht="16.5" customHeight="1">
      <c r="A39" s="22" t="s">
        <v>39</v>
      </c>
      <c r="B39" s="23">
        <v>391</v>
      </c>
      <c r="C39" s="99">
        <f>'PO HMP 06'!C39+'PO MČ 06'!C39</f>
        <v>3071</v>
      </c>
      <c r="D39" s="99">
        <f>'PO HMP 06'!D39+'PO MČ 06'!D39</f>
        <v>113819</v>
      </c>
      <c r="E39" s="99">
        <f>'PO HMP 06'!E39+'PO MČ 06'!E39</f>
        <v>293794</v>
      </c>
      <c r="F39" s="99">
        <v>45986</v>
      </c>
      <c r="G39" s="99">
        <f>'PO HMP 06'!G39+'PO MČ 06'!G39</f>
        <v>64450</v>
      </c>
      <c r="H39" s="99">
        <f>'PO HMP 06'!H39+'PO MČ 06'!H39</f>
        <v>30</v>
      </c>
      <c r="I39" s="99">
        <f>'PO HMP 06'!I39+'PO MČ 06'!I39</f>
        <v>487307</v>
      </c>
      <c r="J39" s="102">
        <f t="shared" si="2"/>
        <v>490378</v>
      </c>
    </row>
    <row r="40" spans="1:10" ht="16.5" customHeight="1" thickBot="1">
      <c r="A40" s="22"/>
      <c r="B40" s="23"/>
      <c r="C40" s="99" t="s">
        <v>11</v>
      </c>
      <c r="D40" s="100" t="s">
        <v>11</v>
      </c>
      <c r="E40" s="25" t="s">
        <v>11</v>
      </c>
      <c r="F40" s="25" t="s">
        <v>11</v>
      </c>
      <c r="G40" s="25" t="s">
        <v>11</v>
      </c>
      <c r="H40" s="25" t="s">
        <v>11</v>
      </c>
      <c r="I40" s="101" t="s">
        <v>11</v>
      </c>
      <c r="J40" s="102" t="s">
        <v>11</v>
      </c>
    </row>
    <row r="41" spans="1:10" ht="13.5" thickBot="1">
      <c r="A41" s="17" t="s">
        <v>40</v>
      </c>
      <c r="B41" s="18"/>
      <c r="C41" s="97">
        <f aca="true" t="shared" si="3" ref="C41:I41">SUM(C27:C40)</f>
        <v>30999</v>
      </c>
      <c r="D41" s="20">
        <f t="shared" si="3"/>
        <v>376710</v>
      </c>
      <c r="E41" s="20">
        <f t="shared" si="3"/>
        <v>744108</v>
      </c>
      <c r="F41" s="20">
        <f t="shared" si="3"/>
        <v>250680</v>
      </c>
      <c r="G41" s="20">
        <f t="shared" si="3"/>
        <v>1325920</v>
      </c>
      <c r="H41" s="20">
        <f t="shared" si="3"/>
        <v>52</v>
      </c>
      <c r="I41" s="97">
        <f t="shared" si="3"/>
        <v>1561381</v>
      </c>
      <c r="J41" s="98">
        <f>C41+I41</f>
        <v>1592380</v>
      </c>
    </row>
    <row r="42" spans="1:10" ht="13.5" thickBot="1">
      <c r="A42" s="22"/>
      <c r="B42" s="23"/>
      <c r="C42" s="99" t="s">
        <v>11</v>
      </c>
      <c r="D42" s="100" t="s">
        <v>11</v>
      </c>
      <c r="E42" s="25" t="s">
        <v>11</v>
      </c>
      <c r="F42" s="25" t="s">
        <v>11</v>
      </c>
      <c r="G42" s="25" t="s">
        <v>11</v>
      </c>
      <c r="H42" s="25" t="s">
        <v>11</v>
      </c>
      <c r="I42" s="101" t="s">
        <v>11</v>
      </c>
      <c r="J42" s="102" t="s">
        <v>11</v>
      </c>
    </row>
    <row r="43" spans="1:10" ht="13.5" thickBot="1">
      <c r="A43" s="17" t="s">
        <v>63</v>
      </c>
      <c r="B43" s="18"/>
      <c r="C43" s="97">
        <f aca="true" t="shared" si="4" ref="C43:I43">C8+C25-C41</f>
        <v>224451</v>
      </c>
      <c r="D43" s="20">
        <f t="shared" si="4"/>
        <v>14976947</v>
      </c>
      <c r="E43" s="20">
        <f t="shared" si="4"/>
        <v>4092200</v>
      </c>
      <c r="F43" s="20">
        <f t="shared" si="4"/>
        <v>3818056</v>
      </c>
      <c r="G43" s="20">
        <f t="shared" si="4"/>
        <v>2863140</v>
      </c>
      <c r="H43" s="20">
        <f t="shared" si="4"/>
        <v>16837</v>
      </c>
      <c r="I43" s="97">
        <f t="shared" si="4"/>
        <v>26903269</v>
      </c>
      <c r="J43" s="98">
        <f>C43+I43</f>
        <v>27127720</v>
      </c>
    </row>
    <row r="44" spans="1:10" ht="13.5" thickBot="1">
      <c r="A44" s="28"/>
      <c r="B44" s="29"/>
      <c r="C44" s="103"/>
      <c r="D44" s="104"/>
      <c r="E44" s="31"/>
      <c r="F44" s="31"/>
      <c r="G44" s="31"/>
      <c r="H44" s="31"/>
      <c r="I44" s="105" t="s">
        <v>11</v>
      </c>
      <c r="J44" s="106"/>
    </row>
    <row r="45" spans="3:10" ht="12.75">
      <c r="C45" s="34"/>
      <c r="D45" s="34"/>
      <c r="E45" s="34"/>
      <c r="F45" s="34"/>
      <c r="G45" s="34"/>
      <c r="H45" s="34"/>
      <c r="I45" s="34"/>
      <c r="J45" s="34"/>
    </row>
  </sheetData>
  <mergeCells count="2">
    <mergeCell ref="A1:J1"/>
    <mergeCell ref="A2:J2"/>
  </mergeCells>
  <printOptions/>
  <pageMargins left="0.75" right="0.75" top="0.73" bottom="1" header="0.4921259845" footer="0.4921259845"/>
  <pageSetup horizontalDpi="1200" verticalDpi="12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="75" zoomScaleNormal="75" workbookViewId="0" topLeftCell="A31">
      <selection activeCell="K22" sqref="K2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  <col min="11" max="11" width="13.57421875" style="0" customWidth="1"/>
  </cols>
  <sheetData>
    <row r="1" spans="1:10" ht="16.5" customHeight="1" hidden="1">
      <c r="A1" s="35" t="s">
        <v>1</v>
      </c>
      <c r="B1" s="5"/>
      <c r="C1" s="94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52</v>
      </c>
      <c r="J1" s="37" t="s">
        <v>43</v>
      </c>
    </row>
    <row r="2" spans="1:10" ht="16.5" customHeight="1">
      <c r="A2" s="112" t="s">
        <v>56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6.5" customHeight="1" thickBo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7.25" customHeight="1">
      <c r="A4" s="35" t="s">
        <v>1</v>
      </c>
      <c r="B4" s="5"/>
      <c r="C4" s="93" t="s">
        <v>2</v>
      </c>
      <c r="D4" s="94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52</v>
      </c>
      <c r="J4" s="37" t="s">
        <v>43</v>
      </c>
    </row>
    <row r="5" spans="1:10" ht="15.75" customHeight="1">
      <c r="A5" s="38"/>
      <c r="B5" s="10"/>
      <c r="C5" s="95" t="s">
        <v>10</v>
      </c>
      <c r="D5" s="38" t="s">
        <v>11</v>
      </c>
      <c r="E5" s="39" t="s">
        <v>12</v>
      </c>
      <c r="F5" s="39" t="s">
        <v>13</v>
      </c>
      <c r="G5" s="39"/>
      <c r="H5" s="39" t="s">
        <v>44</v>
      </c>
      <c r="I5" s="39" t="s">
        <v>10</v>
      </c>
      <c r="J5" s="40" t="s">
        <v>15</v>
      </c>
    </row>
    <row r="6" spans="1:10" ht="15.75" customHeight="1">
      <c r="A6" s="38"/>
      <c r="B6" s="96"/>
      <c r="C6" s="95" t="s">
        <v>15</v>
      </c>
      <c r="D6" s="38" t="s">
        <v>11</v>
      </c>
      <c r="E6" s="39"/>
      <c r="F6" s="39" t="s">
        <v>10</v>
      </c>
      <c r="G6" s="39"/>
      <c r="H6" s="39" t="s">
        <v>45</v>
      </c>
      <c r="I6" s="39" t="s">
        <v>15</v>
      </c>
      <c r="J6" s="40"/>
    </row>
    <row r="7" spans="1:10" ht="16.5" customHeight="1">
      <c r="A7" s="38"/>
      <c r="B7" s="39"/>
      <c r="C7" s="95" t="s">
        <v>11</v>
      </c>
      <c r="D7" s="38"/>
      <c r="E7" s="39"/>
      <c r="F7" s="39" t="s">
        <v>15</v>
      </c>
      <c r="G7" s="39"/>
      <c r="H7" s="39" t="s">
        <v>11</v>
      </c>
      <c r="I7" s="39" t="s">
        <v>17</v>
      </c>
      <c r="J7" s="40" t="s">
        <v>17</v>
      </c>
    </row>
    <row r="8" spans="1:10" ht="16.5" customHeight="1" thickBot="1">
      <c r="A8" s="38"/>
      <c r="B8" s="41" t="s">
        <v>18</v>
      </c>
      <c r="C8" s="95"/>
      <c r="D8" s="38"/>
      <c r="E8" s="39"/>
      <c r="F8" s="39"/>
      <c r="G8" s="39"/>
      <c r="H8" s="39"/>
      <c r="I8" s="39"/>
      <c r="J8" s="40"/>
    </row>
    <row r="9" spans="1:11" s="14" customFormat="1" ht="16.5" customHeight="1" thickBot="1">
      <c r="A9" s="17" t="s">
        <v>19</v>
      </c>
      <c r="B9" s="18">
        <v>111</v>
      </c>
      <c r="C9" s="97">
        <f>'SOR 200 06'!C8+'PO SUM 06'!C8</f>
        <v>891434</v>
      </c>
      <c r="D9" s="97">
        <f>'SOR 200 06'!D8+'PO SUM 06'!D8</f>
        <v>160390688</v>
      </c>
      <c r="E9" s="97">
        <f>'SOR 200 06'!E8+'PO SUM 06'!E8</f>
        <v>10396375</v>
      </c>
      <c r="F9" s="97">
        <f>'SOR 200 06'!F8+'PO SUM 06'!F8</f>
        <v>4883902</v>
      </c>
      <c r="G9" s="97">
        <f>'SOR 200 06'!G8+'PO SUM 06'!G8</f>
        <v>51744771</v>
      </c>
      <c r="H9" s="97">
        <f>'SOR 200 06'!H8+'PO SUM 06'!H8</f>
        <v>652934</v>
      </c>
      <c r="I9" s="97">
        <f>'SOR 200 06'!I8+'PO SUM 06'!I8</f>
        <v>228068670</v>
      </c>
      <c r="J9" s="98">
        <f>I9+C9</f>
        <v>228960104</v>
      </c>
      <c r="K9" s="108" t="s">
        <v>11</v>
      </c>
    </row>
    <row r="10" spans="1:10" ht="16.5" customHeight="1">
      <c r="A10" s="22"/>
      <c r="B10" s="23"/>
      <c r="C10" s="101" t="s">
        <v>11</v>
      </c>
      <c r="D10" s="25"/>
      <c r="E10" s="25"/>
      <c r="F10" s="25"/>
      <c r="G10" s="25"/>
      <c r="H10" s="25"/>
      <c r="I10" s="101"/>
      <c r="J10" s="102"/>
    </row>
    <row r="11" spans="1:10" ht="16.5" customHeight="1">
      <c r="A11" s="22" t="s">
        <v>20</v>
      </c>
      <c r="B11" s="23">
        <v>121</v>
      </c>
      <c r="C11" s="101">
        <f>'SOR 200 06'!C10+'PO SUM 06'!C10</f>
        <v>1936</v>
      </c>
      <c r="D11" s="101">
        <f>'SOR 200 06'!D10+'PO SUM 06'!D10</f>
        <v>7455220</v>
      </c>
      <c r="E11" s="101">
        <f>'SOR 200 06'!E10+'PO SUM 06'!E10</f>
        <v>196344</v>
      </c>
      <c r="F11" s="101">
        <f>'SOR 200 06'!F10+'PO SUM 06'!F10</f>
        <v>3689</v>
      </c>
      <c r="G11" s="101">
        <f>'SOR 200 06'!G10+'PO SUM 06'!G10</f>
        <v>44153</v>
      </c>
      <c r="H11" s="101">
        <f>'SOR 200 06'!H10+'PO SUM 06'!H10</f>
        <v>2176</v>
      </c>
      <c r="I11" s="101">
        <f>'SOR 200 06'!I10+'PO SUM 06'!I10</f>
        <v>7701582</v>
      </c>
      <c r="J11" s="102">
        <f>I11+C11</f>
        <v>7703518</v>
      </c>
    </row>
    <row r="12" spans="1:10" ht="16.5" customHeight="1">
      <c r="A12" s="22" t="s">
        <v>21</v>
      </c>
      <c r="B12" s="23">
        <v>122</v>
      </c>
      <c r="C12" s="101">
        <f>'SOR 200 06'!C11+'PO SUM 06'!C11</f>
        <v>185470</v>
      </c>
      <c r="D12" s="101">
        <f>'SOR 200 06'!D11+'PO SUM 06'!D11</f>
        <v>393514</v>
      </c>
      <c r="E12" s="101">
        <f>'SOR 200 06'!E11+'PO SUM 06'!E11</f>
        <v>875713</v>
      </c>
      <c r="F12" s="101">
        <f>'SOR 200 06'!F11+'PO SUM 06'!F11</f>
        <v>533002</v>
      </c>
      <c r="G12" s="101">
        <f>'SOR 200 06'!G11+'PO SUM 06'!G11</f>
        <v>220739</v>
      </c>
      <c r="H12" s="101">
        <f>'SOR 200 06'!H11+'PO SUM 06'!H11</f>
        <v>2240</v>
      </c>
      <c r="I12" s="101">
        <f>'SOR 200 06'!I11+'PO SUM 06'!I11</f>
        <v>2025208</v>
      </c>
      <c r="J12" s="102">
        <f aca="true" t="shared" si="0" ref="J12:J24">I12+C12</f>
        <v>2210678</v>
      </c>
    </row>
    <row r="13" spans="1:10" ht="16.5" customHeight="1">
      <c r="A13" s="22" t="s">
        <v>58</v>
      </c>
      <c r="B13" s="23">
        <v>123</v>
      </c>
      <c r="C13" s="101">
        <f>'SOR 200 06'!C12+'PO SUM 06'!C12</f>
        <v>10</v>
      </c>
      <c r="D13" s="101">
        <f>'SOR 200 06'!D12+'PO SUM 06'!D12</f>
        <v>1713</v>
      </c>
      <c r="E13" s="101">
        <f>'SOR 200 06'!E12+'PO SUM 06'!E12</f>
        <v>794</v>
      </c>
      <c r="F13" s="101">
        <f>'SOR 200 06'!F12+'PO SUM 06'!F12</f>
        <v>1052</v>
      </c>
      <c r="G13" s="101">
        <f>'SOR 200 06'!G12+'PO SUM 06'!G12</f>
        <v>0</v>
      </c>
      <c r="H13" s="101">
        <f>'SOR 200 06'!H12+'PO SUM 06'!H12</f>
        <v>0</v>
      </c>
      <c r="I13" s="101">
        <f>'SOR 200 06'!I12+'PO SUM 06'!I12</f>
        <v>3558</v>
      </c>
      <c r="J13" s="102">
        <f t="shared" si="0"/>
        <v>3568</v>
      </c>
    </row>
    <row r="14" spans="1:10" ht="16.5" customHeight="1">
      <c r="A14" s="22" t="s">
        <v>22</v>
      </c>
      <c r="B14" s="23">
        <v>131</v>
      </c>
      <c r="C14" s="101">
        <f>'SOR 200 06'!C13+'PO SUM 06'!C13</f>
        <v>14400</v>
      </c>
      <c r="D14" s="101">
        <f>'SOR 200 06'!D13+'PO SUM 06'!D13</f>
        <v>4174099</v>
      </c>
      <c r="E14" s="101">
        <f>'SOR 200 06'!E13+'PO SUM 06'!E13</f>
        <v>68001</v>
      </c>
      <c r="F14" s="101">
        <f>'SOR 200 06'!F13+'PO SUM 06'!F13</f>
        <v>10</v>
      </c>
      <c r="G14" s="101">
        <f>'SOR 200 06'!G13+'PO SUM 06'!G13</f>
        <v>0</v>
      </c>
      <c r="H14" s="101">
        <f>'SOR 200 06'!H13+'PO SUM 06'!H13</f>
        <v>0</v>
      </c>
      <c r="I14" s="101">
        <f>'SOR 200 06'!I13+'PO SUM 06'!I13</f>
        <v>4242109</v>
      </c>
      <c r="J14" s="102">
        <f t="shared" si="0"/>
        <v>4256509</v>
      </c>
    </row>
    <row r="15" spans="1:10" ht="16.5" customHeight="1">
      <c r="A15" s="22" t="s">
        <v>59</v>
      </c>
      <c r="B15" s="23">
        <v>140</v>
      </c>
      <c r="C15" s="101">
        <f>'SOR 200 06'!C14+'PO SUM 06'!C14</f>
        <v>898</v>
      </c>
      <c r="D15" s="101">
        <f>'SOR 200 06'!D14+'PO SUM 06'!D14</f>
        <v>273777</v>
      </c>
      <c r="E15" s="101">
        <f>'SOR 200 06'!E14+'PO SUM 06'!E14</f>
        <v>311713</v>
      </c>
      <c r="F15" s="101">
        <f>'SOR 200 06'!F14+'PO SUM 06'!F14</f>
        <v>49983</v>
      </c>
      <c r="G15" s="101">
        <f>'SOR 200 06'!G14+'PO SUM 06'!G14</f>
        <v>81992</v>
      </c>
      <c r="H15" s="101">
        <f>'SOR 200 06'!H14+'PO SUM 06'!H14</f>
        <v>808</v>
      </c>
      <c r="I15" s="101">
        <f>'SOR 200 06'!I14+'PO SUM 06'!I14</f>
        <v>718272</v>
      </c>
      <c r="J15" s="102">
        <f t="shared" si="0"/>
        <v>719170</v>
      </c>
    </row>
    <row r="16" spans="1:10" ht="16.5" customHeight="1">
      <c r="A16" s="22" t="s">
        <v>23</v>
      </c>
      <c r="B16" s="23">
        <v>141</v>
      </c>
      <c r="C16" s="101">
        <f>'SOR 200 06'!C15+'PO SUM 06'!C15</f>
        <v>15750</v>
      </c>
      <c r="D16" s="101">
        <f>'SOR 200 06'!D15+'PO SUM 06'!D15</f>
        <v>1264803</v>
      </c>
      <c r="E16" s="101">
        <f>'SOR 200 06'!E15+'PO SUM 06'!E15</f>
        <v>37110</v>
      </c>
      <c r="F16" s="101">
        <f>'SOR 200 06'!F15+'PO SUM 06'!F15</f>
        <v>27231</v>
      </c>
      <c r="G16" s="101">
        <f>'SOR 200 06'!G15+'PO SUM 06'!G15</f>
        <v>447408</v>
      </c>
      <c r="H16" s="101">
        <f>'SOR 200 06'!H15+'PO SUM 06'!H15</f>
        <v>0</v>
      </c>
      <c r="I16" s="101">
        <f>'SOR 200 06'!I15+'PO SUM 06'!I15</f>
        <v>1776551</v>
      </c>
      <c r="J16" s="102">
        <f t="shared" si="0"/>
        <v>1792301</v>
      </c>
    </row>
    <row r="17" spans="1:10" ht="16.5" customHeight="1">
      <c r="A17" s="22" t="s">
        <v>24</v>
      </c>
      <c r="B17" s="23">
        <v>142</v>
      </c>
      <c r="C17" s="101">
        <f>'SOR 200 06'!C16+'PO SUM 06'!C16</f>
        <v>0</v>
      </c>
      <c r="D17" s="101">
        <f>'SOR 200 06'!D16+'PO SUM 06'!D16</f>
        <v>57566</v>
      </c>
      <c r="E17" s="101">
        <f>'SOR 200 06'!E16+'PO SUM 06'!E16</f>
        <v>11526</v>
      </c>
      <c r="F17" s="101">
        <f>'SOR 200 06'!F16+'PO SUM 06'!F16</f>
        <v>1031</v>
      </c>
      <c r="G17" s="101">
        <f>'SOR 200 06'!G16+'PO SUM 06'!G16</f>
        <v>600939</v>
      </c>
      <c r="H17" s="101">
        <f>'SOR 200 06'!H16+'PO SUM 06'!H16</f>
        <v>887</v>
      </c>
      <c r="I17" s="101">
        <f>'SOR 200 06'!I16+'PO SUM 06'!I16</f>
        <v>671950</v>
      </c>
      <c r="J17" s="102">
        <f t="shared" si="0"/>
        <v>671950</v>
      </c>
    </row>
    <row r="18" spans="1:10" ht="16.5" customHeight="1">
      <c r="A18" s="22" t="s">
        <v>25</v>
      </c>
      <c r="B18" s="23">
        <v>143</v>
      </c>
      <c r="C18" s="101">
        <f>'SOR 200 06'!C17+'PO SUM 06'!C17</f>
        <v>0</v>
      </c>
      <c r="D18" s="101">
        <f>'SOR 200 06'!D17+'PO SUM 06'!D17</f>
        <v>5773</v>
      </c>
      <c r="E18" s="101">
        <f>'SOR 200 06'!E17+'PO SUM 06'!E17</f>
        <v>0</v>
      </c>
      <c r="F18" s="101">
        <f>'SOR 200 06'!F17+'PO SUM 06'!F17</f>
        <v>0</v>
      </c>
      <c r="G18" s="101">
        <f>'SOR 200 06'!G17+'PO SUM 06'!G17</f>
        <v>65</v>
      </c>
      <c r="H18" s="101">
        <f>'SOR 200 06'!H17+'PO SUM 06'!H17</f>
        <v>0</v>
      </c>
      <c r="I18" s="101">
        <f>'SOR 200 06'!I17+'PO SUM 06'!I17</f>
        <v>5838</v>
      </c>
      <c r="J18" s="102">
        <f t="shared" si="0"/>
        <v>5838</v>
      </c>
    </row>
    <row r="19" spans="1:10" ht="16.5" customHeight="1">
      <c r="A19" s="22" t="s">
        <v>60</v>
      </c>
      <c r="B19" s="23">
        <v>144</v>
      </c>
      <c r="C19" s="101">
        <f>'SOR 200 06'!C18+'PO SUM 06'!C18</f>
        <v>0</v>
      </c>
      <c r="D19" s="101">
        <f>'SOR 200 06'!D18+'PO SUM 06'!D18</f>
        <v>954812</v>
      </c>
      <c r="E19" s="101">
        <f>'SOR 200 06'!E18+'PO SUM 06'!E18</f>
        <v>47170</v>
      </c>
      <c r="F19" s="101">
        <f>'SOR 200 06'!F18+'PO SUM 06'!F18</f>
        <v>6870</v>
      </c>
      <c r="G19" s="101">
        <f>'SOR 200 06'!G18+'PO SUM 06'!G18</f>
        <v>399680</v>
      </c>
      <c r="H19" s="101">
        <f>'SOR 200 06'!H18+'PO SUM 06'!H18</f>
        <v>0</v>
      </c>
      <c r="I19" s="101">
        <f>'SOR 200 06'!I18+'PO SUM 06'!I18</f>
        <v>1408533</v>
      </c>
      <c r="J19" s="102">
        <f t="shared" si="0"/>
        <v>1408533</v>
      </c>
    </row>
    <row r="20" spans="1:10" ht="16.5" customHeight="1">
      <c r="A20" s="22" t="s">
        <v>26</v>
      </c>
      <c r="B20" s="23">
        <v>151</v>
      </c>
      <c r="C20" s="101">
        <f>'SOR 200 06'!C19+'PO SUM 06'!C19</f>
        <v>631</v>
      </c>
      <c r="D20" s="101">
        <f>'SOR 200 06'!D19+'PO SUM 06'!D19</f>
        <v>86633</v>
      </c>
      <c r="E20" s="101">
        <f>'SOR 200 06'!E19+'PO SUM 06'!E19</f>
        <v>7914</v>
      </c>
      <c r="F20" s="101">
        <f>'SOR 200 06'!F19+'PO SUM 06'!F19</f>
        <v>12723</v>
      </c>
      <c r="G20" s="101">
        <f>'SOR 200 06'!G19+'PO SUM 06'!G19</f>
        <v>104800</v>
      </c>
      <c r="H20" s="101">
        <f>'SOR 200 06'!H19+'PO SUM 06'!H19</f>
        <v>817</v>
      </c>
      <c r="I20" s="101">
        <f>'SOR 200 06'!I19+'PO SUM 06'!I19</f>
        <v>212887</v>
      </c>
      <c r="J20" s="102">
        <f t="shared" si="0"/>
        <v>213518</v>
      </c>
    </row>
    <row r="21" spans="1:10" ht="16.5" customHeight="1">
      <c r="A21" s="22" t="s">
        <v>27</v>
      </c>
      <c r="B21" s="23">
        <v>161</v>
      </c>
      <c r="C21" s="101">
        <f>'SOR 200 06'!C20+'PO SUM 06'!C20</f>
        <v>0</v>
      </c>
      <c r="D21" s="101">
        <f>'SOR 200 06'!D20+'PO SUM 06'!D20</f>
        <v>2225</v>
      </c>
      <c r="E21" s="101">
        <f>'SOR 200 06'!E20+'PO SUM 06'!E20</f>
        <v>0</v>
      </c>
      <c r="F21" s="101">
        <f>'SOR 200 06'!F20+'PO SUM 06'!F20</f>
        <v>2243</v>
      </c>
      <c r="G21" s="101">
        <f>'SOR 200 06'!G20+'PO SUM 06'!G20</f>
        <v>95392</v>
      </c>
      <c r="H21" s="101">
        <f>'SOR 200 06'!H20+'PO SUM 06'!H20</f>
        <v>0</v>
      </c>
      <c r="I21" s="101">
        <f>'SOR 200 06'!I20+'PO SUM 06'!I20</f>
        <v>99860</v>
      </c>
      <c r="J21" s="102">
        <f t="shared" si="0"/>
        <v>99860</v>
      </c>
    </row>
    <row r="22" spans="1:10" ht="16.5" customHeight="1">
      <c r="A22" s="22" t="s">
        <v>28</v>
      </c>
      <c r="B22" s="23">
        <v>171</v>
      </c>
      <c r="C22" s="101">
        <f>'SOR 200 06'!C21+'PO SUM 06'!C21</f>
        <v>19803</v>
      </c>
      <c r="D22" s="101">
        <f>'SOR 200 06'!D21+'PO SUM 06'!D21</f>
        <v>421067</v>
      </c>
      <c r="E22" s="101">
        <f>'SOR 200 06'!E21+'PO SUM 06'!E21</f>
        <v>445805</v>
      </c>
      <c r="F22" s="101">
        <f>'SOR 200 06'!F21+'PO SUM 06'!F21</f>
        <v>161809</v>
      </c>
      <c r="G22" s="101">
        <f>'SOR 200 06'!G21+'PO SUM 06'!G21</f>
        <v>1219585</v>
      </c>
      <c r="H22" s="101">
        <f>'SOR 200 06'!H21+'PO SUM 06'!H21</f>
        <v>468</v>
      </c>
      <c r="I22" s="101">
        <f>'SOR 200 06'!I21+'PO SUM 06'!I21</f>
        <v>2248736</v>
      </c>
      <c r="J22" s="102">
        <f t="shared" si="0"/>
        <v>2268539</v>
      </c>
    </row>
    <row r="23" spans="1:10" ht="16.5" customHeight="1">
      <c r="A23" s="22" t="s">
        <v>47</v>
      </c>
      <c r="B23" s="23">
        <v>172</v>
      </c>
      <c r="C23" s="101">
        <f>'SOR 200 06'!C22+'PO SUM 06'!C22</f>
        <v>0</v>
      </c>
      <c r="D23" s="101">
        <f>'SOR 200 06'!D22+'PO SUM 06'!D22</f>
        <v>1112</v>
      </c>
      <c r="E23" s="101">
        <f>'SOR 200 06'!E22+'PO SUM 06'!E22</f>
        <v>43</v>
      </c>
      <c r="F23" s="101">
        <f>'SOR 200 06'!F22+'PO SUM 06'!F22</f>
        <v>1209</v>
      </c>
      <c r="G23" s="101">
        <f>'SOR 200 06'!G22+'PO SUM 06'!G22</f>
        <v>519</v>
      </c>
      <c r="H23" s="101">
        <f>'SOR 200 06'!H22+'PO SUM 06'!H22</f>
        <v>13</v>
      </c>
      <c r="I23" s="101">
        <f>'SOR 200 06'!I22+'PO SUM 06'!I22</f>
        <v>2896</v>
      </c>
      <c r="J23" s="102">
        <f t="shared" si="0"/>
        <v>2896</v>
      </c>
    </row>
    <row r="24" spans="1:10" ht="16.5" customHeight="1">
      <c r="A24" s="22" t="s">
        <v>30</v>
      </c>
      <c r="B24" s="23">
        <v>191</v>
      </c>
      <c r="C24" s="101">
        <f>'SOR 200 06'!C23+'PO SUM 06'!C23</f>
        <v>8548</v>
      </c>
      <c r="D24" s="101">
        <f>'SOR 200 06'!D23+'PO SUM 06'!D23</f>
        <v>2168700</v>
      </c>
      <c r="E24" s="101">
        <f>'SOR 200 06'!E23+'PO SUM 06'!E23</f>
        <v>95047</v>
      </c>
      <c r="F24" s="101">
        <f>'SOR 200 06'!F23+'PO SUM 06'!F23</f>
        <v>30895</v>
      </c>
      <c r="G24" s="101">
        <f>'SOR 200 06'!G23+'PO SUM 06'!G23</f>
        <v>434292</v>
      </c>
      <c r="H24" s="101">
        <f>'SOR 200 06'!H23+'PO SUM 06'!H23</f>
        <v>74</v>
      </c>
      <c r="I24" s="101">
        <f>'SOR 200 06'!I23+'PO SUM 06'!I23</f>
        <v>2729008</v>
      </c>
      <c r="J24" s="102">
        <f t="shared" si="0"/>
        <v>2737556</v>
      </c>
    </row>
    <row r="25" spans="1:10" ht="16.5" customHeight="1" thickBot="1">
      <c r="A25" s="22"/>
      <c r="B25" s="23"/>
      <c r="C25" s="101" t="s">
        <v>11</v>
      </c>
      <c r="D25" s="25" t="s">
        <v>11</v>
      </c>
      <c r="E25" s="101"/>
      <c r="F25" s="25" t="s">
        <v>11</v>
      </c>
      <c r="G25" s="25" t="s">
        <v>11</v>
      </c>
      <c r="H25" s="25" t="s">
        <v>11</v>
      </c>
      <c r="I25" s="101" t="s">
        <v>11</v>
      </c>
      <c r="J25" s="102" t="s">
        <v>11</v>
      </c>
    </row>
    <row r="26" spans="1:11" s="14" customFormat="1" ht="16.5" customHeight="1" thickBot="1">
      <c r="A26" s="17" t="s">
        <v>48</v>
      </c>
      <c r="B26" s="18"/>
      <c r="C26" s="107">
        <f aca="true" t="shared" si="1" ref="C26:H26">SUM(C11:C25)</f>
        <v>247446</v>
      </c>
      <c r="D26" s="107">
        <f t="shared" si="1"/>
        <v>17261014</v>
      </c>
      <c r="E26" s="107">
        <f t="shared" si="1"/>
        <v>2097180</v>
      </c>
      <c r="F26" s="107">
        <f t="shared" si="1"/>
        <v>831747</v>
      </c>
      <c r="G26" s="107">
        <f t="shared" si="1"/>
        <v>3649564</v>
      </c>
      <c r="H26" s="107">
        <f t="shared" si="1"/>
        <v>7483</v>
      </c>
      <c r="I26" s="107">
        <f>SUM(D26:H26)</f>
        <v>23846988</v>
      </c>
      <c r="J26" s="98">
        <f>I26+C26</f>
        <v>24094434</v>
      </c>
      <c r="K26" s="108" t="s">
        <v>11</v>
      </c>
    </row>
    <row r="27" spans="1:10" ht="16.5" customHeight="1">
      <c r="A27" s="22"/>
      <c r="B27" s="23"/>
      <c r="C27" s="101" t="s">
        <v>11</v>
      </c>
      <c r="D27" s="25" t="s">
        <v>11</v>
      </c>
      <c r="E27" s="25" t="s">
        <v>11</v>
      </c>
      <c r="F27" s="25" t="s">
        <v>11</v>
      </c>
      <c r="G27" s="25" t="s">
        <v>11</v>
      </c>
      <c r="H27" s="25" t="s">
        <v>11</v>
      </c>
      <c r="I27" s="101" t="s">
        <v>11</v>
      </c>
      <c r="J27" s="102" t="s">
        <v>11</v>
      </c>
    </row>
    <row r="28" spans="1:10" ht="16.5" customHeight="1">
      <c r="A28" s="22" t="s">
        <v>32</v>
      </c>
      <c r="B28" s="23">
        <v>311</v>
      </c>
      <c r="C28" s="101">
        <f>'SOR 200 06'!C27+'PO SUM 06'!C27</f>
        <v>14398</v>
      </c>
      <c r="D28" s="101">
        <f>'SOR 200 06'!D27+'PO SUM 06'!D27</f>
        <v>138834</v>
      </c>
      <c r="E28" s="101">
        <f>'SOR 200 06'!E27+'PO SUM 06'!E27</f>
        <v>225278</v>
      </c>
      <c r="F28" s="101">
        <f>'SOR 200 06'!F27+'PO SUM 06'!F27</f>
        <v>155859</v>
      </c>
      <c r="G28" s="101">
        <f>'SOR 200 06'!G27+'PO SUM 06'!G27</f>
        <v>18</v>
      </c>
      <c r="H28" s="101">
        <f>'SOR 200 06'!H27+'PO SUM 06'!H27</f>
        <v>0</v>
      </c>
      <c r="I28" s="101">
        <f>'SOR 200 06'!I27+'PO SUM 06'!I27</f>
        <v>519989</v>
      </c>
      <c r="J28" s="102">
        <f aca="true" t="shared" si="2" ref="J28:J40">I28+C28</f>
        <v>534387</v>
      </c>
    </row>
    <row r="29" spans="1:10" ht="16.5" customHeight="1">
      <c r="A29" s="22" t="s">
        <v>33</v>
      </c>
      <c r="B29" s="23">
        <v>321</v>
      </c>
      <c r="C29" s="101">
        <f>'SOR 200 06'!C28+'PO SUM 06'!C28</f>
        <v>1430</v>
      </c>
      <c r="D29" s="101">
        <f>'SOR 200 06'!D28+'PO SUM 06'!D28</f>
        <v>2164383</v>
      </c>
      <c r="E29" s="101">
        <f>'SOR 200 06'!E28+'PO SUM 06'!E28</f>
        <v>68070</v>
      </c>
      <c r="F29" s="101">
        <f>'SOR 200 06'!F28+'PO SUM 06'!F28</f>
        <v>12025</v>
      </c>
      <c r="G29" s="101">
        <f>'SOR 200 06'!G28+'PO SUM 06'!G28</f>
        <v>675147</v>
      </c>
      <c r="H29" s="101">
        <f>'SOR 200 06'!H28+'PO SUM 06'!H28</f>
        <v>14</v>
      </c>
      <c r="I29" s="101">
        <f>'SOR 200 06'!I28+'PO SUM 06'!I28</f>
        <v>2919639</v>
      </c>
      <c r="J29" s="102">
        <f t="shared" si="2"/>
        <v>2921069</v>
      </c>
    </row>
    <row r="30" spans="1:10" ht="16.5" customHeight="1">
      <c r="A30" s="22" t="s">
        <v>61</v>
      </c>
      <c r="B30" s="23">
        <v>340</v>
      </c>
      <c r="C30" s="101">
        <f>'SOR 200 06'!C29+'PO SUM 06'!C29</f>
        <v>40</v>
      </c>
      <c r="D30" s="101">
        <f>'SOR 200 06'!D29+'PO SUM 06'!D29</f>
        <v>71895</v>
      </c>
      <c r="E30" s="101">
        <f>'SOR 200 06'!E29+'PO SUM 06'!E29</f>
        <v>12895</v>
      </c>
      <c r="F30" s="101">
        <f>'SOR 200 06'!F29+'PO SUM 06'!F29</f>
        <v>13064</v>
      </c>
      <c r="G30" s="101">
        <f>'SOR 200 06'!G29+'PO SUM 06'!G29</f>
        <v>53938</v>
      </c>
      <c r="H30" s="101">
        <f>'SOR 200 06'!H29+'PO SUM 06'!H29</f>
        <v>0</v>
      </c>
      <c r="I30" s="101">
        <f>'SOR 200 06'!I29+'PO SUM 06'!I29</f>
        <v>151791</v>
      </c>
      <c r="J30" s="102">
        <f t="shared" si="2"/>
        <v>151831</v>
      </c>
    </row>
    <row r="31" spans="1:10" ht="16.5" customHeight="1">
      <c r="A31" s="22" t="s">
        <v>34</v>
      </c>
      <c r="B31" s="23">
        <v>341</v>
      </c>
      <c r="C31" s="101">
        <f>'SOR 200 06'!C30+'PO SUM 06'!C30</f>
        <v>16697</v>
      </c>
      <c r="D31" s="101">
        <f>'SOR 200 06'!D30+'PO SUM 06'!D30</f>
        <v>1368905</v>
      </c>
      <c r="E31" s="101">
        <f>'SOR 200 06'!E30+'PO SUM 06'!E30</f>
        <v>103581</v>
      </c>
      <c r="F31" s="101">
        <f>'SOR 200 06'!F30+'PO SUM 06'!F30</f>
        <v>37748</v>
      </c>
      <c r="G31" s="101">
        <f>'SOR 200 06'!G30+'PO SUM 06'!G30</f>
        <v>301923</v>
      </c>
      <c r="H31" s="101">
        <f>'SOR 200 06'!H30+'PO SUM 06'!H30</f>
        <v>0</v>
      </c>
      <c r="I31" s="101">
        <f>'SOR 200 06'!I30+'PO SUM 06'!I30</f>
        <v>1812158</v>
      </c>
      <c r="J31" s="102">
        <f t="shared" si="2"/>
        <v>1828855</v>
      </c>
    </row>
    <row r="32" spans="1:10" ht="16.5" customHeight="1">
      <c r="A32" s="22" t="s">
        <v>35</v>
      </c>
      <c r="B32" s="23">
        <v>342</v>
      </c>
      <c r="C32" s="101">
        <f>'SOR 200 06'!C31+'PO SUM 06'!C31</f>
        <v>0</v>
      </c>
      <c r="D32" s="101">
        <f>'SOR 200 06'!D31+'PO SUM 06'!D31</f>
        <v>584595</v>
      </c>
      <c r="E32" s="101">
        <f>'SOR 200 06'!E31+'PO SUM 06'!E31</f>
        <v>3887</v>
      </c>
      <c r="F32" s="101">
        <f>'SOR 200 06'!F31+'PO SUM 06'!F31</f>
        <v>670</v>
      </c>
      <c r="G32" s="101">
        <f>'SOR 200 06'!G31+'PO SUM 06'!G31</f>
        <v>50960</v>
      </c>
      <c r="H32" s="101">
        <f>'SOR 200 06'!H31+'PO SUM 06'!H31</f>
        <v>0</v>
      </c>
      <c r="I32" s="101">
        <f>'SOR 200 06'!I31+'PO SUM 06'!I31</f>
        <v>640112</v>
      </c>
      <c r="J32" s="102">
        <f t="shared" si="2"/>
        <v>640112</v>
      </c>
    </row>
    <row r="33" spans="1:10" ht="16.5" customHeight="1">
      <c r="A33" s="22" t="s">
        <v>25</v>
      </c>
      <c r="B33" s="23">
        <v>343</v>
      </c>
      <c r="C33" s="101">
        <f>'SOR 200 06'!C32+'PO SUM 06'!C32</f>
        <v>0</v>
      </c>
      <c r="D33" s="101">
        <f>'SOR 200 06'!D32+'PO SUM 06'!D32</f>
        <v>28293</v>
      </c>
      <c r="E33" s="101">
        <f>'SOR 200 06'!E32+'PO SUM 06'!E32</f>
        <v>0</v>
      </c>
      <c r="F33" s="101">
        <f>'SOR 200 06'!F32+'PO SUM 06'!F32</f>
        <v>0</v>
      </c>
      <c r="G33" s="101">
        <f>'SOR 200 06'!G32+'PO SUM 06'!G32</f>
        <v>43</v>
      </c>
      <c r="H33" s="101">
        <f>'SOR 200 06'!H32+'PO SUM 06'!H32</f>
        <v>0</v>
      </c>
      <c r="I33" s="101">
        <f>'SOR 200 06'!I32+'PO SUM 06'!I32</f>
        <v>28336</v>
      </c>
      <c r="J33" s="102">
        <f t="shared" si="2"/>
        <v>28336</v>
      </c>
    </row>
    <row r="34" spans="1:10" ht="16.5" customHeight="1">
      <c r="A34" s="22" t="s">
        <v>62</v>
      </c>
      <c r="B34" s="23">
        <v>344</v>
      </c>
      <c r="C34" s="101">
        <f>'SOR 200 06'!C33+'PO SUM 06'!C33</f>
        <v>0</v>
      </c>
      <c r="D34" s="101">
        <f>'SOR 200 06'!D33+'PO SUM 06'!D33</f>
        <v>1002357</v>
      </c>
      <c r="E34" s="101">
        <f>'SOR 200 06'!E33+'PO SUM 06'!E33</f>
        <v>34656</v>
      </c>
      <c r="F34" s="101">
        <f>'SOR 200 06'!F33+'PO SUM 06'!F33</f>
        <v>2166</v>
      </c>
      <c r="G34" s="101">
        <f>'SOR 200 06'!G33+'PO SUM 06'!G33</f>
        <v>525074</v>
      </c>
      <c r="H34" s="101">
        <f>'SOR 200 06'!H33+'PO SUM 06'!H33</f>
        <v>0</v>
      </c>
      <c r="I34" s="101">
        <f>'SOR 200 06'!I33+'PO SUM 06'!I33</f>
        <v>1564253</v>
      </c>
      <c r="J34" s="102">
        <f t="shared" si="2"/>
        <v>1564253</v>
      </c>
    </row>
    <row r="35" spans="1:10" ht="16.5" customHeight="1">
      <c r="A35" s="22" t="s">
        <v>36</v>
      </c>
      <c r="B35" s="23">
        <v>351</v>
      </c>
      <c r="C35" s="101">
        <f>'SOR 200 06'!C34+'PO SUM 06'!C34</f>
        <v>82</v>
      </c>
      <c r="D35" s="101">
        <f>'SOR 200 06'!D34+'PO SUM 06'!D34</f>
        <v>9986</v>
      </c>
      <c r="E35" s="101">
        <f>'SOR 200 06'!E34+'PO SUM 06'!E34</f>
        <v>9933</v>
      </c>
      <c r="F35" s="101">
        <f>'SOR 200 06'!F34+'PO SUM 06'!F34</f>
        <v>13789</v>
      </c>
      <c r="G35" s="101">
        <f>'SOR 200 06'!G34+'PO SUM 06'!G34</f>
        <v>7435</v>
      </c>
      <c r="H35" s="101">
        <f>'SOR 200 06'!H34+'PO SUM 06'!H34</f>
        <v>0</v>
      </c>
      <c r="I35" s="101">
        <f>'SOR 200 06'!I34+'PO SUM 06'!I34</f>
        <v>41143</v>
      </c>
      <c r="J35" s="102">
        <f t="shared" si="2"/>
        <v>41225</v>
      </c>
    </row>
    <row r="36" spans="1:10" ht="16.5" customHeight="1">
      <c r="A36" s="22" t="s">
        <v>27</v>
      </c>
      <c r="B36" s="23">
        <v>361</v>
      </c>
      <c r="C36" s="101">
        <f>'SOR 200 06'!C35+'PO SUM 06'!C35</f>
        <v>0</v>
      </c>
      <c r="D36" s="101">
        <f>'SOR 200 06'!D35+'PO SUM 06'!D35</f>
        <v>0</v>
      </c>
      <c r="E36" s="101">
        <f>'SOR 200 06'!E35+'PO SUM 06'!E35</f>
        <v>226</v>
      </c>
      <c r="F36" s="101">
        <f>'SOR 200 06'!F35+'PO SUM 06'!F35</f>
        <v>1</v>
      </c>
      <c r="G36" s="101">
        <f>'SOR 200 06'!G35+'PO SUM 06'!G35</f>
        <v>67358</v>
      </c>
      <c r="H36" s="101">
        <f>'SOR 200 06'!H35+'PO SUM 06'!H35</f>
        <v>0</v>
      </c>
      <c r="I36" s="101">
        <f>'SOR 200 06'!I35+'PO SUM 06'!I35</f>
        <v>67585</v>
      </c>
      <c r="J36" s="102">
        <f t="shared" si="2"/>
        <v>67585</v>
      </c>
    </row>
    <row r="37" spans="1:10" ht="16.5" customHeight="1">
      <c r="A37" s="22" t="s">
        <v>28</v>
      </c>
      <c r="B37" s="23">
        <v>371</v>
      </c>
      <c r="C37" s="101">
        <f>'SOR 200 06'!C36+'PO SUM 06'!C36</f>
        <v>17945</v>
      </c>
      <c r="D37" s="101">
        <f>'SOR 200 06'!D36+'PO SUM 06'!D36</f>
        <v>540222</v>
      </c>
      <c r="E37" s="101">
        <f>'SOR 200 06'!E36+'PO SUM 06'!E36</f>
        <v>493377</v>
      </c>
      <c r="F37" s="101">
        <f>'SOR 200 06'!F36+'PO SUM 06'!F36</f>
        <v>105264</v>
      </c>
      <c r="G37" s="101">
        <f>'SOR 200 06'!G36+'PO SUM 06'!G36</f>
        <v>1325964</v>
      </c>
      <c r="H37" s="101">
        <f>'SOR 200 06'!H36+'PO SUM 06'!H36</f>
        <v>66</v>
      </c>
      <c r="I37" s="101">
        <f>'SOR 200 06'!I36+'PO SUM 06'!I36</f>
        <v>1359577</v>
      </c>
      <c r="J37" s="102">
        <f t="shared" si="2"/>
        <v>1377522</v>
      </c>
    </row>
    <row r="38" spans="1:10" ht="16.5" customHeight="1">
      <c r="A38" s="22" t="s">
        <v>37</v>
      </c>
      <c r="B38" s="23">
        <v>372</v>
      </c>
      <c r="C38" s="101">
        <f>'SOR 200 06'!C37+'PO SUM 06'!C37</f>
        <v>102</v>
      </c>
      <c r="D38" s="101">
        <f>'SOR 200 06'!D37+'PO SUM 06'!D37</f>
        <v>0</v>
      </c>
      <c r="E38" s="101">
        <f>'SOR 200 06'!E37+'PO SUM 06'!E37</f>
        <v>2650</v>
      </c>
      <c r="F38" s="101">
        <f>'SOR 200 06'!F37+'PO SUM 06'!F37</f>
        <v>5286</v>
      </c>
      <c r="G38" s="101">
        <f>'SOR 200 06'!G37+'PO SUM 06'!G37</f>
        <v>2462</v>
      </c>
      <c r="H38" s="101">
        <f>'SOR 200 06'!H37+'PO SUM 06'!H37</f>
        <v>4</v>
      </c>
      <c r="I38" s="101">
        <f>'SOR 200 06'!I37+'PO SUM 06'!I37</f>
        <v>10401</v>
      </c>
      <c r="J38" s="102">
        <f t="shared" si="2"/>
        <v>10503</v>
      </c>
    </row>
    <row r="39" spans="1:10" ht="16.5" customHeight="1">
      <c r="A39" s="22" t="s">
        <v>38</v>
      </c>
      <c r="B39" s="23">
        <v>381</v>
      </c>
      <c r="C39" s="101">
        <f>'SOR 200 06'!C38+'PO SUM 06'!C38</f>
        <v>0</v>
      </c>
      <c r="D39" s="101">
        <f>'SOR 200 06'!D38+'PO SUM 06'!D38</f>
        <v>0</v>
      </c>
      <c r="E39" s="101">
        <f>'SOR 200 06'!E38+'PO SUM 06'!E38</f>
        <v>244460</v>
      </c>
      <c r="F39" s="101">
        <f>'SOR 200 06'!F38+'PO SUM 06'!F38</f>
        <v>13178</v>
      </c>
      <c r="G39" s="101">
        <f>'SOR 200 06'!G38+'PO SUM 06'!G38</f>
        <v>0</v>
      </c>
      <c r="H39" s="101">
        <f>'SOR 200 06'!H38+'PO SUM 06'!H38</f>
        <v>0</v>
      </c>
      <c r="I39" s="101">
        <f>'SOR 200 06'!I38+'PO SUM 06'!I38</f>
        <v>257638</v>
      </c>
      <c r="J39" s="102">
        <f t="shared" si="2"/>
        <v>257638</v>
      </c>
    </row>
    <row r="40" spans="1:10" ht="16.5" customHeight="1">
      <c r="A40" s="22" t="s">
        <v>39</v>
      </c>
      <c r="B40" s="23">
        <v>391</v>
      </c>
      <c r="C40" s="101">
        <f>'SOR 200 06'!C39+'PO SUM 06'!C39</f>
        <v>13909</v>
      </c>
      <c r="D40" s="101">
        <f>'SOR 200 06'!D39+'PO SUM 06'!D39</f>
        <v>1633881</v>
      </c>
      <c r="E40" s="101">
        <f>'SOR 200 06'!E37+'PO SUM 06'!E37</f>
        <v>2650</v>
      </c>
      <c r="F40" s="101">
        <f>'SOR 200 06'!F39+'PO SUM 06'!F39</f>
        <v>48003</v>
      </c>
      <c r="G40" s="101">
        <f>'SOR 200 06'!G39+'PO SUM 06'!G39</f>
        <v>690747</v>
      </c>
      <c r="H40" s="101">
        <f>'SOR 200 06'!H39+'PO SUM 06'!H39</f>
        <v>32</v>
      </c>
      <c r="I40" s="101">
        <f>'SOR 200 06'!I39+'PO SUM 06'!I39</f>
        <v>2638203</v>
      </c>
      <c r="J40" s="102">
        <f t="shared" si="2"/>
        <v>2652112</v>
      </c>
    </row>
    <row r="41" spans="1:10" ht="16.5" customHeight="1" thickBot="1">
      <c r="A41" s="22"/>
      <c r="B41" s="23"/>
      <c r="C41" s="101" t="s">
        <v>11</v>
      </c>
      <c r="D41" s="25" t="s">
        <v>11</v>
      </c>
      <c r="E41" s="25" t="s">
        <v>11</v>
      </c>
      <c r="F41" s="25" t="s">
        <v>11</v>
      </c>
      <c r="G41" s="25" t="s">
        <v>11</v>
      </c>
      <c r="H41" s="25" t="s">
        <v>11</v>
      </c>
      <c r="I41" s="101" t="s">
        <v>11</v>
      </c>
      <c r="J41" s="102" t="s">
        <v>11</v>
      </c>
    </row>
    <row r="42" spans="1:11" s="14" customFormat="1" ht="16.5" customHeight="1" thickBot="1">
      <c r="A42" s="17" t="s">
        <v>40</v>
      </c>
      <c r="B42" s="18"/>
      <c r="C42" s="107">
        <f aca="true" t="shared" si="3" ref="C42:H42">SUM(C28:C41)</f>
        <v>64603</v>
      </c>
      <c r="D42" s="107">
        <f t="shared" si="3"/>
        <v>7543351</v>
      </c>
      <c r="E42" s="107">
        <f t="shared" si="3"/>
        <v>1201663</v>
      </c>
      <c r="F42" s="107">
        <f t="shared" si="3"/>
        <v>407053</v>
      </c>
      <c r="G42" s="107">
        <f t="shared" si="3"/>
        <v>3701069</v>
      </c>
      <c r="H42" s="107">
        <f t="shared" si="3"/>
        <v>116</v>
      </c>
      <c r="I42" s="107">
        <f>SUM(D42:H42)</f>
        <v>12853252</v>
      </c>
      <c r="J42" s="98">
        <f>I42+C42</f>
        <v>12917855</v>
      </c>
      <c r="K42" s="108" t="s">
        <v>11</v>
      </c>
    </row>
    <row r="43" spans="1:10" ht="16.5" customHeight="1" thickBot="1">
      <c r="A43" s="22"/>
      <c r="B43" s="23"/>
      <c r="C43" s="101" t="s">
        <v>11</v>
      </c>
      <c r="D43" s="25" t="s">
        <v>11</v>
      </c>
      <c r="E43" s="25" t="s">
        <v>11</v>
      </c>
      <c r="F43" s="25" t="s">
        <v>11</v>
      </c>
      <c r="G43" s="25" t="s">
        <v>11</v>
      </c>
      <c r="H43" s="25" t="s">
        <v>11</v>
      </c>
      <c r="I43" s="101" t="s">
        <v>11</v>
      </c>
      <c r="J43" s="102" t="s">
        <v>11</v>
      </c>
    </row>
    <row r="44" spans="1:11" s="14" customFormat="1" ht="16.5" customHeight="1" thickBot="1">
      <c r="A44" s="17" t="s">
        <v>63</v>
      </c>
      <c r="B44" s="18"/>
      <c r="C44" s="107">
        <f>C9+C26-C42</f>
        <v>1074277</v>
      </c>
      <c r="D44" s="19">
        <f aca="true" t="shared" si="4" ref="D44:J44">D9+D26-D42</f>
        <v>170108351</v>
      </c>
      <c r="E44" s="19">
        <f t="shared" si="4"/>
        <v>11291892</v>
      </c>
      <c r="F44" s="19">
        <f t="shared" si="4"/>
        <v>5308596</v>
      </c>
      <c r="G44" s="19">
        <f t="shared" si="4"/>
        <v>51693266</v>
      </c>
      <c r="H44" s="19">
        <f t="shared" si="4"/>
        <v>660301</v>
      </c>
      <c r="I44" s="107">
        <f t="shared" si="4"/>
        <v>239062406</v>
      </c>
      <c r="J44" s="98">
        <f t="shared" si="4"/>
        <v>240136683</v>
      </c>
      <c r="K44" s="108" t="s">
        <v>11</v>
      </c>
    </row>
    <row r="45" spans="1:10" ht="16.5" customHeight="1" thickBot="1">
      <c r="A45" s="28"/>
      <c r="B45" s="29"/>
      <c r="C45" s="105"/>
      <c r="D45" s="31"/>
      <c r="E45" s="31"/>
      <c r="F45" s="31"/>
      <c r="G45" s="31"/>
      <c r="H45" s="31"/>
      <c r="I45" s="105" t="s">
        <v>11</v>
      </c>
      <c r="J45" s="106"/>
    </row>
    <row r="46" spans="3:10" ht="12.75">
      <c r="C46" s="34"/>
      <c r="D46" s="34"/>
      <c r="E46" s="34"/>
      <c r="F46" s="34"/>
      <c r="G46" s="34"/>
      <c r="H46" s="34"/>
      <c r="I46" s="34"/>
      <c r="J46" s="34"/>
    </row>
    <row r="47" spans="3:10" ht="12.75">
      <c r="C47" s="34"/>
      <c r="D47" s="34"/>
      <c r="E47" s="34"/>
      <c r="F47" s="34"/>
      <c r="G47" s="34"/>
      <c r="H47" s="34" t="s">
        <v>11</v>
      </c>
      <c r="I47" s="34"/>
      <c r="J47" s="34"/>
    </row>
    <row r="48" spans="3:10" ht="12.75">
      <c r="C48" s="34"/>
      <c r="D48" s="34"/>
      <c r="E48" s="34"/>
      <c r="F48" s="34"/>
      <c r="G48" s="34"/>
      <c r="H48" s="34"/>
      <c r="I48" s="34"/>
      <c r="J48" s="34"/>
    </row>
    <row r="49" spans="3:10" ht="12.75">
      <c r="C49" s="34"/>
      <c r="D49" s="34"/>
      <c r="E49" s="34"/>
      <c r="F49" s="34"/>
      <c r="G49" s="34"/>
      <c r="H49" s="34"/>
      <c r="I49" s="34"/>
      <c r="J49" s="34"/>
    </row>
  </sheetData>
  <mergeCells count="2">
    <mergeCell ref="A2:J2"/>
    <mergeCell ref="A3:J3"/>
  </mergeCells>
  <printOptions/>
  <pageMargins left="0.75" right="0.75" top="0.64" bottom="1" header="0.4921259845" footer="0.4921259845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Ševčiková</dc:creator>
  <cp:keywords/>
  <dc:description/>
  <cp:lastModifiedBy>INF</cp:lastModifiedBy>
  <cp:lastPrinted>2007-03-29T06:47:29Z</cp:lastPrinted>
  <dcterms:created xsi:type="dcterms:W3CDTF">2004-03-24T16:53:30Z</dcterms:created>
  <dcterms:modified xsi:type="dcterms:W3CDTF">2007-04-12T13:06:57Z</dcterms:modified>
  <cp:category/>
  <cp:version/>
  <cp:contentType/>
  <cp:contentStatus/>
</cp:coreProperties>
</file>