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000xz001978\Desktop\Rozbory hospodaření\Rok 2018\Návrh rozpočtu na rok 2018\"/>
    </mc:Choice>
  </mc:AlternateContent>
  <bookViews>
    <workbookView xWindow="7785" yWindow="-30" windowWidth="7530" windowHeight="8190" tabRatio="645"/>
  </bookViews>
  <sheets>
    <sheet name="MŠ" sheetId="2" r:id="rId1"/>
    <sheet name="ZŠ 1-5" sheetId="11" r:id="rId2"/>
    <sheet name="ZŠ 1-9" sheetId="12" r:id="rId3"/>
    <sheet name="ŠD" sheetId="5" r:id="rId4"/>
    <sheet name="Přípl.postižení" sheetId="10" r:id="rId5"/>
    <sheet name="Individ.integrace" sheetId="15" r:id="rId6"/>
    <sheet name="NFN" sheetId="31" r:id="rId7"/>
    <sheet name="ŠJ - MŠ" sheetId="6" r:id="rId8"/>
    <sheet name="ŠJ - ZŠ a SOŠ" sheetId="7" r:id="rId9"/>
    <sheet name="ZUŠ" sheetId="26" r:id="rId10"/>
    <sheet name="DDM" sheetId="27" r:id="rId11"/>
    <sheet name="DM " sheetId="3" r:id="rId12"/>
    <sheet name="PPP, DD" sheetId="25" r:id="rId13"/>
    <sheet name="Obory typu C" sheetId="23" r:id="rId14"/>
    <sheet name="Obory typu E" sheetId="17" r:id="rId15"/>
    <sheet name="Obory typu H" sheetId="18" r:id="rId16"/>
    <sheet name="Obory typu J" sheetId="19" r:id="rId17"/>
    <sheet name="Obory typu K" sheetId="24" r:id="rId18"/>
    <sheet name="Obory typu L0" sheetId="20" r:id="rId19"/>
    <sheet name="Obory typu L5" sheetId="29" r:id="rId20"/>
    <sheet name="Obory typu M" sheetId="21" r:id="rId21"/>
    <sheet name="Obory typu N" sheetId="22" r:id="rId22"/>
    <sheet name="Obory typu P" sheetId="28" r:id="rId23"/>
    <sheet name="List1" sheetId="30" r:id="rId24"/>
  </sheets>
  <definedNames>
    <definedName name="_xlnm._FilterDatabase" localSheetId="11" hidden="1">'DM '!$A$24:$V$25</definedName>
    <definedName name="_xlnm._FilterDatabase" localSheetId="13" hidden="1">'Obory typu C'!$A$5:$L$6</definedName>
    <definedName name="_xlnm._FilterDatabase" localSheetId="14" hidden="1">'Obory typu E'!$A$5:$I$6</definedName>
    <definedName name="_xlnm._FilterDatabase" localSheetId="15" hidden="1">'Obory typu H'!$A$5:$I$100</definedName>
    <definedName name="_xlnm._FilterDatabase" localSheetId="17" hidden="1">'Obory typu K'!$A$5:$L$6</definedName>
    <definedName name="_xlnm._FilterDatabase" localSheetId="18" hidden="1">'Obory typu L0'!$A$5:$I$36</definedName>
    <definedName name="_xlnm._FilterDatabase" localSheetId="20" hidden="1">'Obory typu M'!$A$5:$L$64</definedName>
    <definedName name="_xlnm._FilterDatabase" localSheetId="21" hidden="1">'Obory typu N'!$A$5:$L$49</definedName>
    <definedName name="_xlnm._FilterDatabase" localSheetId="22" hidden="1">'Obory typu P'!$A$5:$L$6</definedName>
    <definedName name="_xlnm._FilterDatabase" localSheetId="3" hidden="1">ŠD!$A$21:$H$22</definedName>
    <definedName name="_xlnm._FilterDatabase" localSheetId="8" hidden="1">'ŠJ - ZŠ a SOŠ'!$A$26:$X$27</definedName>
    <definedName name="_xlnm._FilterDatabase" localSheetId="1" hidden="1">'ZŠ 1-5'!$A$18:$K$422</definedName>
    <definedName name="_xlnm._FilterDatabase" localSheetId="2" hidden="1">'ZŠ 1-9'!$A$28:$V$29</definedName>
    <definedName name="_xlnm.Print_Titles" localSheetId="11">'DM '!$23:$25</definedName>
    <definedName name="_xlnm.Print_Titles" localSheetId="0">MŠ!$A:$A,MŠ!$24:$26</definedName>
    <definedName name="_xlnm.Print_Titles" localSheetId="14">'Obory typu E'!$5:$6</definedName>
    <definedName name="_xlnm.Print_Titles" localSheetId="15">'Obory typu H'!$5:$6</definedName>
    <definedName name="_xlnm.Print_Titles" localSheetId="18">'Obory typu L0'!$5:$6</definedName>
    <definedName name="_xlnm.Print_Titles" localSheetId="20">'Obory typu M'!$5:$6</definedName>
    <definedName name="_xlnm.Print_Titles" localSheetId="21">'Obory typu N'!$5:$6</definedName>
    <definedName name="_xlnm.Print_Titles" localSheetId="3">ŠD!$21:$22</definedName>
    <definedName name="_xlnm.Print_Titles" localSheetId="7">'ŠJ - MŠ'!$A:$A,'ŠJ - MŠ'!$17:$19</definedName>
    <definedName name="_xlnm.Print_Titles" localSheetId="8">'ŠJ - ZŠ a SOŠ'!$25:$27</definedName>
    <definedName name="_xlnm.Print_Titles" localSheetId="1">'ZŠ 1-5'!$17:$19</definedName>
    <definedName name="_xlnm.Print_Titles" localSheetId="2">'ZŠ 1-9'!$27:$29</definedName>
  </definedNames>
  <calcPr calcId="152511"/>
</workbook>
</file>

<file path=xl/calcChain.xml><?xml version="1.0" encoding="utf-8"?>
<calcChain xmlns="http://schemas.openxmlformats.org/spreadsheetml/2006/main">
  <c r="G27" i="31" l="1"/>
  <c r="H12" i="29" l="1"/>
  <c r="G12" i="29"/>
  <c r="J12" i="29" s="1"/>
  <c r="L12" i="29" l="1"/>
  <c r="I12" i="29"/>
  <c r="H41" i="22"/>
  <c r="G41" i="22"/>
  <c r="J41" i="22" s="1"/>
  <c r="I41" i="22" l="1"/>
  <c r="L41" i="22" s="1"/>
  <c r="R30" i="12"/>
  <c r="Q30" i="12"/>
  <c r="E28" i="15"/>
  <c r="E29" i="15"/>
  <c r="F29" i="15"/>
  <c r="G29" i="15"/>
  <c r="H29" i="15"/>
  <c r="E15" i="15"/>
  <c r="G15" i="15" s="1"/>
  <c r="F15" i="15" l="1"/>
  <c r="H15" i="15" s="1"/>
  <c r="T30" i="12"/>
  <c r="E31" i="31" l="1"/>
  <c r="G26" i="31" l="1"/>
  <c r="G28" i="31"/>
  <c r="G25" i="31"/>
  <c r="G29" i="31"/>
  <c r="E35" i="15"/>
  <c r="G35" i="15" s="1"/>
  <c r="E20" i="15"/>
  <c r="G20" i="15" s="1"/>
  <c r="F35" i="15" l="1"/>
  <c r="F20" i="15"/>
  <c r="H20" i="15" s="1"/>
  <c r="G15" i="24"/>
  <c r="J15" i="24" s="1"/>
  <c r="H15" i="24"/>
  <c r="I15" i="24" l="1"/>
  <c r="L15" i="24" s="1"/>
  <c r="H35" i="15"/>
  <c r="G11" i="22"/>
  <c r="H11" i="22"/>
  <c r="G43" i="17"/>
  <c r="H43" i="17"/>
  <c r="G44" i="17"/>
  <c r="H44" i="17"/>
  <c r="J44" i="17" l="1"/>
  <c r="J43" i="17"/>
  <c r="J11" i="22"/>
  <c r="I44" i="17"/>
  <c r="L44" i="17" s="1"/>
  <c r="I43" i="17"/>
  <c r="I11" i="22"/>
  <c r="R629" i="12"/>
  <c r="Q629" i="12"/>
  <c r="T629" i="12" s="1"/>
  <c r="R628" i="12"/>
  <c r="Q628" i="12"/>
  <c r="T628" i="12" s="1"/>
  <c r="R627" i="12"/>
  <c r="Q627" i="12"/>
  <c r="T627" i="12" s="1"/>
  <c r="R626" i="12"/>
  <c r="Q626" i="12"/>
  <c r="T626" i="12" s="1"/>
  <c r="R625" i="12"/>
  <c r="Q625" i="12"/>
  <c r="T625" i="12" s="1"/>
  <c r="R624" i="12"/>
  <c r="Q624" i="12"/>
  <c r="T624" i="12" s="1"/>
  <c r="R623" i="12"/>
  <c r="Q623" i="12"/>
  <c r="R622" i="12"/>
  <c r="Q622" i="12"/>
  <c r="T622" i="12" s="1"/>
  <c r="R621" i="12"/>
  <c r="Q621" i="12"/>
  <c r="T621" i="12" s="1"/>
  <c r="R620" i="12"/>
  <c r="Q620" i="12"/>
  <c r="T620" i="12" s="1"/>
  <c r="R619" i="12"/>
  <c r="Q619" i="12"/>
  <c r="T619" i="12" s="1"/>
  <c r="R618" i="12"/>
  <c r="Q618" i="12"/>
  <c r="T618" i="12" s="1"/>
  <c r="R617" i="12"/>
  <c r="Q617" i="12"/>
  <c r="T617" i="12" s="1"/>
  <c r="R616" i="12"/>
  <c r="Q616" i="12"/>
  <c r="T616" i="12" s="1"/>
  <c r="R615" i="12"/>
  <c r="Q615" i="12"/>
  <c r="T615" i="12" s="1"/>
  <c r="R614" i="12"/>
  <c r="Q614" i="12"/>
  <c r="T614" i="12" s="1"/>
  <c r="R613" i="12"/>
  <c r="Q613" i="12"/>
  <c r="T613" i="12" s="1"/>
  <c r="R612" i="12"/>
  <c r="Q612" i="12"/>
  <c r="T612" i="12" s="1"/>
  <c r="R611" i="12"/>
  <c r="Q611" i="12"/>
  <c r="T611" i="12" s="1"/>
  <c r="R610" i="12"/>
  <c r="Q610" i="12"/>
  <c r="T610" i="12" s="1"/>
  <c r="R609" i="12"/>
  <c r="Q609" i="12"/>
  <c r="R608" i="12"/>
  <c r="Q608" i="12"/>
  <c r="T608" i="12" s="1"/>
  <c r="R607" i="12"/>
  <c r="Q607" i="12"/>
  <c r="T607" i="12" s="1"/>
  <c r="R606" i="12"/>
  <c r="Q606" i="12"/>
  <c r="T606" i="12" s="1"/>
  <c r="R605" i="12"/>
  <c r="Q605" i="12"/>
  <c r="T605" i="12" s="1"/>
  <c r="R604" i="12"/>
  <c r="Q604" i="12"/>
  <c r="T604" i="12" s="1"/>
  <c r="R603" i="12"/>
  <c r="Q603" i="12"/>
  <c r="T603" i="12" s="1"/>
  <c r="R602" i="12"/>
  <c r="Q602" i="12"/>
  <c r="T602" i="12" s="1"/>
  <c r="R601" i="12"/>
  <c r="Q601" i="12"/>
  <c r="T601" i="12" s="1"/>
  <c r="R600" i="12"/>
  <c r="Q600" i="12"/>
  <c r="T600" i="12" s="1"/>
  <c r="R599" i="12"/>
  <c r="Q599" i="12"/>
  <c r="R598" i="12"/>
  <c r="Q598" i="12"/>
  <c r="T598" i="12" s="1"/>
  <c r="R597" i="12"/>
  <c r="Q597" i="12"/>
  <c r="T597" i="12" s="1"/>
  <c r="R596" i="12"/>
  <c r="Q596" i="12"/>
  <c r="T596" i="12" s="1"/>
  <c r="R595" i="12"/>
  <c r="Q595" i="12"/>
  <c r="T595" i="12" s="1"/>
  <c r="R594" i="12"/>
  <c r="Q594" i="12"/>
  <c r="T594" i="12" s="1"/>
  <c r="R593" i="12"/>
  <c r="Q593" i="12"/>
  <c r="R592" i="12"/>
  <c r="Q592" i="12"/>
  <c r="T592" i="12" s="1"/>
  <c r="R591" i="12"/>
  <c r="Q591" i="12"/>
  <c r="T591" i="12" s="1"/>
  <c r="R590" i="12"/>
  <c r="Q590" i="12"/>
  <c r="T590" i="12" s="1"/>
  <c r="R589" i="12"/>
  <c r="Q589" i="12"/>
  <c r="R588" i="12"/>
  <c r="Q588" i="12"/>
  <c r="T588" i="12" s="1"/>
  <c r="R587" i="12"/>
  <c r="Q587" i="12"/>
  <c r="R586" i="12"/>
  <c r="Q586" i="12"/>
  <c r="T586" i="12" s="1"/>
  <c r="R585" i="12"/>
  <c r="Q585" i="12"/>
  <c r="T585" i="12" s="1"/>
  <c r="R584" i="12"/>
  <c r="Q584" i="12"/>
  <c r="T584" i="12" s="1"/>
  <c r="R583" i="12"/>
  <c r="Q583" i="12"/>
  <c r="T583" i="12" s="1"/>
  <c r="R582" i="12"/>
  <c r="Q582" i="12"/>
  <c r="T582" i="12" s="1"/>
  <c r="R581" i="12"/>
  <c r="Q581" i="12"/>
  <c r="T581" i="12" s="1"/>
  <c r="R580" i="12"/>
  <c r="Q580" i="12"/>
  <c r="T580" i="12" s="1"/>
  <c r="R579" i="12"/>
  <c r="Q579" i="12"/>
  <c r="T579" i="12" s="1"/>
  <c r="R578" i="12"/>
  <c r="Q578" i="12"/>
  <c r="T578" i="12" s="1"/>
  <c r="R577" i="12"/>
  <c r="Q577" i="12"/>
  <c r="R576" i="12"/>
  <c r="Q576" i="12"/>
  <c r="T576" i="12" s="1"/>
  <c r="R575" i="12"/>
  <c r="Q575" i="12"/>
  <c r="T575" i="12" s="1"/>
  <c r="R574" i="12"/>
  <c r="Q574" i="12"/>
  <c r="T574" i="12" s="1"/>
  <c r="R573" i="12"/>
  <c r="Q573" i="12"/>
  <c r="T573" i="12" s="1"/>
  <c r="R572" i="12"/>
  <c r="Q572" i="12"/>
  <c r="T572" i="12" s="1"/>
  <c r="R571" i="12"/>
  <c r="Q571" i="12"/>
  <c r="T571" i="12" s="1"/>
  <c r="R570" i="12"/>
  <c r="Q570" i="12"/>
  <c r="T570" i="12" s="1"/>
  <c r="R569" i="12"/>
  <c r="Q569" i="12"/>
  <c r="R568" i="12"/>
  <c r="Q568" i="12"/>
  <c r="T568" i="12" s="1"/>
  <c r="R567" i="12"/>
  <c r="Q567" i="12"/>
  <c r="R566" i="12"/>
  <c r="Q566" i="12"/>
  <c r="T566" i="12" s="1"/>
  <c r="R565" i="12"/>
  <c r="Q565" i="12"/>
  <c r="T565" i="12" s="1"/>
  <c r="R564" i="12"/>
  <c r="Q564" i="12"/>
  <c r="T564" i="12" s="1"/>
  <c r="R563" i="12"/>
  <c r="Q563" i="12"/>
  <c r="T563" i="12" s="1"/>
  <c r="R562" i="12"/>
  <c r="Q562" i="12"/>
  <c r="T562" i="12" s="1"/>
  <c r="R561" i="12"/>
  <c r="Q561" i="12"/>
  <c r="T561" i="12" s="1"/>
  <c r="R560" i="12"/>
  <c r="Q560" i="12"/>
  <c r="T560" i="12" s="1"/>
  <c r="R559" i="12"/>
  <c r="Q559" i="12"/>
  <c r="T559" i="12" s="1"/>
  <c r="R558" i="12"/>
  <c r="Q558" i="12"/>
  <c r="T558" i="12" s="1"/>
  <c r="R557" i="12"/>
  <c r="Q557" i="12"/>
  <c r="T557" i="12" s="1"/>
  <c r="R556" i="12"/>
  <c r="Q556" i="12"/>
  <c r="T556" i="12" s="1"/>
  <c r="R555" i="12"/>
  <c r="Q555" i="12"/>
  <c r="R554" i="12"/>
  <c r="Q554" i="12"/>
  <c r="T554" i="12" s="1"/>
  <c r="R553" i="12"/>
  <c r="Q553" i="12"/>
  <c r="R552" i="12"/>
  <c r="Q552" i="12"/>
  <c r="T552" i="12" s="1"/>
  <c r="R551" i="12"/>
  <c r="Q551" i="12"/>
  <c r="T551" i="12" s="1"/>
  <c r="R550" i="12"/>
  <c r="Q550" i="12"/>
  <c r="T550" i="12" s="1"/>
  <c r="R549" i="12"/>
  <c r="Q549" i="12"/>
  <c r="T549" i="12" s="1"/>
  <c r="R548" i="12"/>
  <c r="Q548" i="12"/>
  <c r="T548" i="12" s="1"/>
  <c r="R547" i="12"/>
  <c r="Q547" i="12"/>
  <c r="R546" i="12"/>
  <c r="Q546" i="12"/>
  <c r="T546" i="12" s="1"/>
  <c r="R545" i="12"/>
  <c r="Q545" i="12"/>
  <c r="T545" i="12" s="1"/>
  <c r="R544" i="12"/>
  <c r="Q544" i="12"/>
  <c r="T544" i="12" s="1"/>
  <c r="R543" i="12"/>
  <c r="Q543" i="12"/>
  <c r="R542" i="12"/>
  <c r="Q542" i="12"/>
  <c r="T542" i="12" s="1"/>
  <c r="R541" i="12"/>
  <c r="Q541" i="12"/>
  <c r="T541" i="12" s="1"/>
  <c r="R540" i="12"/>
  <c r="Q540" i="12"/>
  <c r="T540" i="12" s="1"/>
  <c r="R539" i="12"/>
  <c r="Q539" i="12"/>
  <c r="T539" i="12" s="1"/>
  <c r="R538" i="12"/>
  <c r="Q538" i="12"/>
  <c r="T538" i="12" s="1"/>
  <c r="R537" i="12"/>
  <c r="Q537" i="12"/>
  <c r="T537" i="12" s="1"/>
  <c r="R536" i="12"/>
  <c r="Q536" i="12"/>
  <c r="T536" i="12" s="1"/>
  <c r="R535" i="12"/>
  <c r="Q535" i="12"/>
  <c r="T535" i="12" s="1"/>
  <c r="R534" i="12"/>
  <c r="Q534" i="12"/>
  <c r="T534" i="12" s="1"/>
  <c r="R533" i="12"/>
  <c r="Q533" i="12"/>
  <c r="T533" i="12" s="1"/>
  <c r="R532" i="12"/>
  <c r="Q532" i="12"/>
  <c r="T532" i="12" s="1"/>
  <c r="R531" i="12"/>
  <c r="Q531" i="12"/>
  <c r="T531" i="12" s="1"/>
  <c r="R530" i="12"/>
  <c r="Q530" i="12"/>
  <c r="T530" i="12" s="1"/>
  <c r="R529" i="12"/>
  <c r="Q529" i="12"/>
  <c r="R528" i="12"/>
  <c r="Q528" i="12"/>
  <c r="T528" i="12" s="1"/>
  <c r="R527" i="12"/>
  <c r="Q527" i="12"/>
  <c r="T527" i="12" s="1"/>
  <c r="R526" i="12"/>
  <c r="Q526" i="12"/>
  <c r="T526" i="12" s="1"/>
  <c r="R525" i="12"/>
  <c r="Q525" i="12"/>
  <c r="T525" i="12" s="1"/>
  <c r="R524" i="12"/>
  <c r="Q524" i="12"/>
  <c r="T524" i="12" s="1"/>
  <c r="R523" i="12"/>
  <c r="Q523" i="12"/>
  <c r="R522" i="12"/>
  <c r="Q522" i="12"/>
  <c r="T522" i="12" s="1"/>
  <c r="R521" i="12"/>
  <c r="Q521" i="12"/>
  <c r="T521" i="12" s="1"/>
  <c r="R520" i="12"/>
  <c r="Q520" i="12"/>
  <c r="T520" i="12" s="1"/>
  <c r="R519" i="12"/>
  <c r="Q519" i="12"/>
  <c r="T519" i="12" s="1"/>
  <c r="R518" i="12"/>
  <c r="Q518" i="12"/>
  <c r="T518" i="12" s="1"/>
  <c r="R517" i="12"/>
  <c r="Q517" i="12"/>
  <c r="T517" i="12" s="1"/>
  <c r="R516" i="12"/>
  <c r="Q516" i="12"/>
  <c r="T516" i="12" s="1"/>
  <c r="R515" i="12"/>
  <c r="Q515" i="12"/>
  <c r="T515" i="12" s="1"/>
  <c r="R514" i="12"/>
  <c r="Q514" i="12"/>
  <c r="T514" i="12" s="1"/>
  <c r="R513" i="12"/>
  <c r="Q513" i="12"/>
  <c r="T513" i="12" s="1"/>
  <c r="R512" i="12"/>
  <c r="Q512" i="12"/>
  <c r="T512" i="12" s="1"/>
  <c r="R511" i="12"/>
  <c r="Q511" i="12"/>
  <c r="T511" i="12" s="1"/>
  <c r="R510" i="12"/>
  <c r="Q510" i="12"/>
  <c r="T510" i="12" s="1"/>
  <c r="R509" i="12"/>
  <c r="Q509" i="12"/>
  <c r="T509" i="12" s="1"/>
  <c r="R508" i="12"/>
  <c r="Q508" i="12"/>
  <c r="T508" i="12" s="1"/>
  <c r="R507" i="12"/>
  <c r="Q507" i="12"/>
  <c r="R506" i="12"/>
  <c r="Q506" i="12"/>
  <c r="T506" i="12" s="1"/>
  <c r="R505" i="12"/>
  <c r="Q505" i="12"/>
  <c r="T505" i="12" s="1"/>
  <c r="R504" i="12"/>
  <c r="Q504" i="12"/>
  <c r="T504" i="12" s="1"/>
  <c r="R503" i="12"/>
  <c r="Q503" i="12"/>
  <c r="T503" i="12" s="1"/>
  <c r="R502" i="12"/>
  <c r="Q502" i="12"/>
  <c r="T502" i="12" s="1"/>
  <c r="R501" i="12"/>
  <c r="Q501" i="12"/>
  <c r="T501" i="12" s="1"/>
  <c r="R500" i="12"/>
  <c r="Q500" i="12"/>
  <c r="T500" i="12" s="1"/>
  <c r="R499" i="12"/>
  <c r="Q499" i="12"/>
  <c r="R498" i="12"/>
  <c r="Q498" i="12"/>
  <c r="T498" i="12" s="1"/>
  <c r="R497" i="12"/>
  <c r="Q497" i="12"/>
  <c r="R496" i="12"/>
  <c r="Q496" i="12"/>
  <c r="T496" i="12" s="1"/>
  <c r="R495" i="12"/>
  <c r="Q495" i="12"/>
  <c r="R494" i="12"/>
  <c r="Q494" i="12"/>
  <c r="T494" i="12" s="1"/>
  <c r="R493" i="12"/>
  <c r="Q493" i="12"/>
  <c r="R492" i="12"/>
  <c r="Q492" i="12"/>
  <c r="T492" i="12" s="1"/>
  <c r="R491" i="12"/>
  <c r="Q491" i="12"/>
  <c r="T491" i="12" s="1"/>
  <c r="R490" i="12"/>
  <c r="Q490" i="12"/>
  <c r="T490" i="12" s="1"/>
  <c r="R489" i="12"/>
  <c r="Q489" i="12"/>
  <c r="T489" i="12" s="1"/>
  <c r="R488" i="12"/>
  <c r="Q488" i="12"/>
  <c r="T488" i="12" s="1"/>
  <c r="R487" i="12"/>
  <c r="Q487" i="12"/>
  <c r="R486" i="12"/>
  <c r="Q486" i="12"/>
  <c r="T486" i="12" s="1"/>
  <c r="R485" i="12"/>
  <c r="Q485" i="12"/>
  <c r="T485" i="12" s="1"/>
  <c r="R484" i="12"/>
  <c r="Q484" i="12"/>
  <c r="T484" i="12" s="1"/>
  <c r="R483" i="12"/>
  <c r="Q483" i="12"/>
  <c r="R482" i="12"/>
  <c r="Q482" i="12"/>
  <c r="T482" i="12" s="1"/>
  <c r="R481" i="12"/>
  <c r="Q481" i="12"/>
  <c r="T481" i="12" s="1"/>
  <c r="R480" i="12"/>
  <c r="Q480" i="12"/>
  <c r="T480" i="12" s="1"/>
  <c r="R479" i="12"/>
  <c r="Q479" i="12"/>
  <c r="R478" i="12"/>
  <c r="R477" i="12"/>
  <c r="R476" i="12"/>
  <c r="R475" i="12"/>
  <c r="R474" i="12"/>
  <c r="R473" i="12"/>
  <c r="R472" i="12"/>
  <c r="R471" i="12"/>
  <c r="R470" i="12"/>
  <c r="R469" i="12"/>
  <c r="R468" i="12"/>
  <c r="R467" i="12"/>
  <c r="R466" i="12"/>
  <c r="R465" i="12"/>
  <c r="R464" i="12"/>
  <c r="R463" i="12"/>
  <c r="R462" i="12"/>
  <c r="R461" i="12"/>
  <c r="R460" i="12"/>
  <c r="R459" i="12"/>
  <c r="R458" i="12"/>
  <c r="R457" i="12"/>
  <c r="R456" i="12"/>
  <c r="R455" i="12"/>
  <c r="R454" i="12"/>
  <c r="R453" i="12"/>
  <c r="R452" i="12"/>
  <c r="R451" i="12"/>
  <c r="R450" i="12"/>
  <c r="R449" i="12"/>
  <c r="R448" i="12"/>
  <c r="R447" i="12"/>
  <c r="R446" i="12"/>
  <c r="R445" i="12"/>
  <c r="R444" i="12"/>
  <c r="R443" i="12"/>
  <c r="R442" i="12"/>
  <c r="R441" i="12"/>
  <c r="R440" i="12"/>
  <c r="R439" i="12"/>
  <c r="R438" i="12"/>
  <c r="R437" i="12"/>
  <c r="R436" i="12"/>
  <c r="R435" i="12"/>
  <c r="R434" i="12"/>
  <c r="R433" i="12"/>
  <c r="R432" i="12"/>
  <c r="R431" i="12"/>
  <c r="R430" i="12"/>
  <c r="R429" i="12"/>
  <c r="R428" i="12"/>
  <c r="R427" i="12"/>
  <c r="R426" i="12"/>
  <c r="R425" i="12"/>
  <c r="R424" i="12"/>
  <c r="R423" i="12"/>
  <c r="R422" i="12"/>
  <c r="R421" i="12"/>
  <c r="R420" i="12"/>
  <c r="R419" i="12"/>
  <c r="R418" i="12"/>
  <c r="R417" i="12"/>
  <c r="R416" i="12"/>
  <c r="R415" i="12"/>
  <c r="R414" i="12"/>
  <c r="R413" i="12"/>
  <c r="R412" i="12"/>
  <c r="R411" i="12"/>
  <c r="R410" i="12"/>
  <c r="R409" i="12"/>
  <c r="R408" i="12"/>
  <c r="R407" i="12"/>
  <c r="R406" i="12"/>
  <c r="R405" i="12"/>
  <c r="R404" i="12"/>
  <c r="R403" i="12"/>
  <c r="R402" i="12"/>
  <c r="R401" i="12"/>
  <c r="R400" i="12"/>
  <c r="R399" i="12"/>
  <c r="R398" i="12"/>
  <c r="R397" i="12"/>
  <c r="R396" i="12"/>
  <c r="R395" i="12"/>
  <c r="R394" i="12"/>
  <c r="R393" i="12"/>
  <c r="R392" i="12"/>
  <c r="R391" i="12"/>
  <c r="R390" i="12"/>
  <c r="R389" i="12"/>
  <c r="R388" i="12"/>
  <c r="R387" i="12"/>
  <c r="R386" i="12"/>
  <c r="R385" i="12"/>
  <c r="R384" i="12"/>
  <c r="R383" i="12"/>
  <c r="R382" i="12"/>
  <c r="R381" i="12"/>
  <c r="R380" i="12"/>
  <c r="R379" i="12"/>
  <c r="R378" i="12"/>
  <c r="R377" i="12"/>
  <c r="R376" i="12"/>
  <c r="R375" i="12"/>
  <c r="R374" i="12"/>
  <c r="R373" i="12"/>
  <c r="R372" i="12"/>
  <c r="R371" i="12"/>
  <c r="R370" i="12"/>
  <c r="R369" i="12"/>
  <c r="R368" i="12"/>
  <c r="R367" i="12"/>
  <c r="R366" i="12"/>
  <c r="R365" i="12"/>
  <c r="R364" i="12"/>
  <c r="R363" i="12"/>
  <c r="R362" i="12"/>
  <c r="R361" i="12"/>
  <c r="R360" i="12"/>
  <c r="R359" i="12"/>
  <c r="R358" i="12"/>
  <c r="R357" i="12"/>
  <c r="R356" i="12"/>
  <c r="R355" i="12"/>
  <c r="R354" i="12"/>
  <c r="R353" i="12"/>
  <c r="R352" i="12"/>
  <c r="R351" i="12"/>
  <c r="R350" i="12"/>
  <c r="R349" i="12"/>
  <c r="R348" i="12"/>
  <c r="R347" i="12"/>
  <c r="R346" i="12"/>
  <c r="R345" i="12"/>
  <c r="R344" i="12"/>
  <c r="R343" i="12"/>
  <c r="R342" i="12"/>
  <c r="R341" i="12"/>
  <c r="R340" i="12"/>
  <c r="R339" i="12"/>
  <c r="R338" i="12"/>
  <c r="R337" i="12"/>
  <c r="R336" i="12"/>
  <c r="R335" i="12"/>
  <c r="R334" i="12"/>
  <c r="R333" i="12"/>
  <c r="R332" i="12"/>
  <c r="R331" i="12"/>
  <c r="R330" i="12"/>
  <c r="R329" i="12"/>
  <c r="R328" i="12"/>
  <c r="R327" i="12"/>
  <c r="R326" i="12"/>
  <c r="R325" i="12"/>
  <c r="R324" i="12"/>
  <c r="R323" i="12"/>
  <c r="R322" i="12"/>
  <c r="R321" i="12"/>
  <c r="R320" i="12"/>
  <c r="R319" i="12"/>
  <c r="R318" i="12"/>
  <c r="R317" i="12"/>
  <c r="R316" i="12"/>
  <c r="R315" i="12"/>
  <c r="R314" i="12"/>
  <c r="R313" i="12"/>
  <c r="R312" i="12"/>
  <c r="R311" i="12"/>
  <c r="R310" i="12"/>
  <c r="R309" i="12"/>
  <c r="R308" i="12"/>
  <c r="R307" i="12"/>
  <c r="R306" i="12"/>
  <c r="R305" i="12"/>
  <c r="R304" i="12"/>
  <c r="R303" i="12"/>
  <c r="R302" i="12"/>
  <c r="R301" i="12"/>
  <c r="R300" i="12"/>
  <c r="R299" i="12"/>
  <c r="R298" i="12"/>
  <c r="R297" i="12"/>
  <c r="R296" i="12"/>
  <c r="R295" i="12"/>
  <c r="R294" i="12"/>
  <c r="R293" i="12"/>
  <c r="R292" i="12"/>
  <c r="R291" i="12"/>
  <c r="R290" i="12"/>
  <c r="R289" i="12"/>
  <c r="R288" i="12"/>
  <c r="R287" i="12"/>
  <c r="R286" i="12"/>
  <c r="R285" i="12"/>
  <c r="R284" i="12"/>
  <c r="R283" i="12"/>
  <c r="R282" i="12"/>
  <c r="R281" i="12"/>
  <c r="R280" i="12"/>
  <c r="R279" i="12"/>
  <c r="R278" i="12"/>
  <c r="R277" i="12"/>
  <c r="R276" i="12"/>
  <c r="R275" i="12"/>
  <c r="R274" i="12"/>
  <c r="R273" i="12"/>
  <c r="R272" i="12"/>
  <c r="R271" i="12"/>
  <c r="R270" i="12"/>
  <c r="R269" i="12"/>
  <c r="R268" i="12"/>
  <c r="R267" i="12"/>
  <c r="R266" i="12"/>
  <c r="R265" i="12"/>
  <c r="R264" i="12"/>
  <c r="R263" i="12"/>
  <c r="R262" i="12"/>
  <c r="R261" i="12"/>
  <c r="R260" i="12"/>
  <c r="R259" i="12"/>
  <c r="R258" i="12"/>
  <c r="R257" i="12"/>
  <c r="R256" i="12"/>
  <c r="R255" i="12"/>
  <c r="R254" i="12"/>
  <c r="R253" i="12"/>
  <c r="R252" i="12"/>
  <c r="R251" i="12"/>
  <c r="R250" i="12"/>
  <c r="R249" i="12"/>
  <c r="R248" i="12"/>
  <c r="R247" i="12"/>
  <c r="R246" i="12"/>
  <c r="R245" i="12"/>
  <c r="R244" i="12"/>
  <c r="R243" i="12"/>
  <c r="R242" i="12"/>
  <c r="R241" i="12"/>
  <c r="R240" i="12"/>
  <c r="R239" i="12"/>
  <c r="R238" i="12"/>
  <c r="R237" i="12"/>
  <c r="R236" i="12"/>
  <c r="R235" i="12"/>
  <c r="R234" i="12"/>
  <c r="R233" i="12"/>
  <c r="R232" i="12"/>
  <c r="R231" i="12"/>
  <c r="R230" i="12"/>
  <c r="R229" i="12"/>
  <c r="R228" i="12"/>
  <c r="R227" i="12"/>
  <c r="R226" i="12"/>
  <c r="R225" i="12"/>
  <c r="R224" i="12"/>
  <c r="R223" i="12"/>
  <c r="R222" i="12"/>
  <c r="R221" i="12"/>
  <c r="R220" i="12"/>
  <c r="R219" i="12"/>
  <c r="R218" i="12"/>
  <c r="R217" i="12"/>
  <c r="R216" i="12"/>
  <c r="R215" i="12"/>
  <c r="R214" i="12"/>
  <c r="R213" i="12"/>
  <c r="R212" i="12"/>
  <c r="R211" i="12"/>
  <c r="R210" i="12"/>
  <c r="R209" i="12"/>
  <c r="R208" i="12"/>
  <c r="R207" i="12"/>
  <c r="R206" i="12"/>
  <c r="R205" i="12"/>
  <c r="R204" i="12"/>
  <c r="R203" i="12"/>
  <c r="R202" i="12"/>
  <c r="R201" i="12"/>
  <c r="R200" i="12"/>
  <c r="R199" i="12"/>
  <c r="R198" i="12"/>
  <c r="R197" i="12"/>
  <c r="R196" i="12"/>
  <c r="R195" i="12"/>
  <c r="R194" i="12"/>
  <c r="R193" i="12"/>
  <c r="R192" i="12"/>
  <c r="R191" i="12"/>
  <c r="R190" i="12"/>
  <c r="R189" i="12"/>
  <c r="R188" i="12"/>
  <c r="R187" i="12"/>
  <c r="R186" i="12"/>
  <c r="R185" i="12"/>
  <c r="R184" i="12"/>
  <c r="R183" i="12"/>
  <c r="R182" i="12"/>
  <c r="R181" i="12"/>
  <c r="R180" i="12"/>
  <c r="R179" i="12"/>
  <c r="R178" i="12"/>
  <c r="R177" i="12"/>
  <c r="R176" i="12"/>
  <c r="R175" i="12"/>
  <c r="R174" i="12"/>
  <c r="R173" i="12"/>
  <c r="R172" i="12"/>
  <c r="R171" i="12"/>
  <c r="R170" i="12"/>
  <c r="R169" i="12"/>
  <c r="R168" i="12"/>
  <c r="R167" i="12"/>
  <c r="R166" i="12"/>
  <c r="R165" i="12"/>
  <c r="R164" i="12"/>
  <c r="R163" i="12"/>
  <c r="R162" i="12"/>
  <c r="R161" i="12"/>
  <c r="R160" i="12"/>
  <c r="R159" i="12"/>
  <c r="R158" i="12"/>
  <c r="R157" i="12"/>
  <c r="R156" i="12"/>
  <c r="R155" i="12"/>
  <c r="R154" i="12"/>
  <c r="R153" i="12"/>
  <c r="R152" i="12"/>
  <c r="R151" i="12"/>
  <c r="R150" i="12"/>
  <c r="R149" i="12"/>
  <c r="R148" i="12"/>
  <c r="R147" i="12"/>
  <c r="R146" i="12"/>
  <c r="R145" i="12"/>
  <c r="R144" i="12"/>
  <c r="R143" i="12"/>
  <c r="R142" i="12"/>
  <c r="R141" i="12"/>
  <c r="R140" i="12"/>
  <c r="R139" i="12"/>
  <c r="R138" i="12"/>
  <c r="R137" i="12"/>
  <c r="R136" i="12"/>
  <c r="R135" i="12"/>
  <c r="R134" i="12"/>
  <c r="R133" i="12"/>
  <c r="R132" i="12"/>
  <c r="R131" i="12"/>
  <c r="R130" i="12"/>
  <c r="R129" i="12"/>
  <c r="R128" i="12"/>
  <c r="R127" i="12"/>
  <c r="R126" i="12"/>
  <c r="R125" i="12"/>
  <c r="R124" i="12"/>
  <c r="R123" i="12"/>
  <c r="R122" i="12"/>
  <c r="R121" i="12"/>
  <c r="R120" i="12"/>
  <c r="R119" i="12"/>
  <c r="R118" i="12"/>
  <c r="R117" i="12"/>
  <c r="R116" i="12"/>
  <c r="R115" i="12"/>
  <c r="R114" i="12"/>
  <c r="R113" i="12"/>
  <c r="R112" i="12"/>
  <c r="R111" i="12"/>
  <c r="R110" i="12"/>
  <c r="R109" i="12"/>
  <c r="R108" i="12"/>
  <c r="R107" i="12"/>
  <c r="R106" i="12"/>
  <c r="R105" i="12"/>
  <c r="R104" i="12"/>
  <c r="R103" i="12"/>
  <c r="Q103" i="12"/>
  <c r="R102" i="12"/>
  <c r="S102" i="12" s="1"/>
  <c r="Q102" i="12"/>
  <c r="R101" i="12"/>
  <c r="Q101" i="12"/>
  <c r="R100" i="12"/>
  <c r="Q100" i="12"/>
  <c r="R99" i="12"/>
  <c r="Q99" i="12"/>
  <c r="R98" i="12"/>
  <c r="Q98" i="12"/>
  <c r="R97" i="12"/>
  <c r="Q97" i="12"/>
  <c r="R96" i="12"/>
  <c r="Q96" i="12"/>
  <c r="R95" i="12"/>
  <c r="Q95" i="12"/>
  <c r="R94" i="12"/>
  <c r="S94" i="12" s="1"/>
  <c r="Q94" i="12"/>
  <c r="R93" i="12"/>
  <c r="Q93" i="12"/>
  <c r="R92" i="12"/>
  <c r="Q92" i="12"/>
  <c r="R91" i="12"/>
  <c r="Q91" i="12"/>
  <c r="R90" i="12"/>
  <c r="Q90" i="12"/>
  <c r="R89" i="12"/>
  <c r="Q89" i="12"/>
  <c r="R88" i="12"/>
  <c r="Q88" i="12"/>
  <c r="R87" i="12"/>
  <c r="Q87" i="12"/>
  <c r="R86" i="12"/>
  <c r="Q86" i="12"/>
  <c r="R85" i="12"/>
  <c r="Q85" i="12"/>
  <c r="R84" i="12"/>
  <c r="S84" i="12" s="1"/>
  <c r="Q84" i="12"/>
  <c r="R83" i="12"/>
  <c r="Q83" i="12"/>
  <c r="R82" i="12"/>
  <c r="Q82" i="12"/>
  <c r="R81" i="12"/>
  <c r="Q81" i="12"/>
  <c r="R80" i="12"/>
  <c r="Q80" i="12"/>
  <c r="R79" i="12"/>
  <c r="Q79" i="12"/>
  <c r="R78" i="12"/>
  <c r="Q78" i="12"/>
  <c r="R77" i="12"/>
  <c r="Q77" i="12"/>
  <c r="R76" i="12"/>
  <c r="Q76" i="12"/>
  <c r="R75" i="12"/>
  <c r="Q75" i="12"/>
  <c r="R74" i="12"/>
  <c r="Q74" i="12"/>
  <c r="R73" i="12"/>
  <c r="Q73" i="12"/>
  <c r="R72" i="12"/>
  <c r="Q72" i="12"/>
  <c r="R71" i="12"/>
  <c r="Q71" i="12"/>
  <c r="R70" i="12"/>
  <c r="Q70" i="12"/>
  <c r="R69" i="12"/>
  <c r="Q69" i="12"/>
  <c r="R68" i="12"/>
  <c r="Q68" i="12"/>
  <c r="R67" i="12"/>
  <c r="Q67" i="12"/>
  <c r="R66" i="12"/>
  <c r="Q66" i="12"/>
  <c r="R65" i="12"/>
  <c r="Q65" i="12"/>
  <c r="R64" i="12"/>
  <c r="Q64" i="12"/>
  <c r="R63" i="12"/>
  <c r="Q63" i="12"/>
  <c r="R62" i="12"/>
  <c r="Q62" i="12"/>
  <c r="R61" i="12"/>
  <c r="Q61" i="12"/>
  <c r="R60" i="12"/>
  <c r="Q60" i="12"/>
  <c r="R59" i="12"/>
  <c r="Q59" i="12"/>
  <c r="R58" i="12"/>
  <c r="Q58" i="12"/>
  <c r="R57" i="12"/>
  <c r="Q57" i="12"/>
  <c r="R56" i="12"/>
  <c r="Q56" i="12"/>
  <c r="R55" i="12"/>
  <c r="Q55" i="12"/>
  <c r="R54" i="12"/>
  <c r="Q54" i="12"/>
  <c r="R53" i="12"/>
  <c r="Q53" i="12"/>
  <c r="R52" i="12"/>
  <c r="S52" i="12" s="1"/>
  <c r="Q52" i="12"/>
  <c r="R51" i="12"/>
  <c r="Q51" i="12"/>
  <c r="R50" i="12"/>
  <c r="S50" i="12" s="1"/>
  <c r="Q50" i="12"/>
  <c r="R49" i="12"/>
  <c r="Q49" i="12"/>
  <c r="R48" i="12"/>
  <c r="S48" i="12" s="1"/>
  <c r="Q48" i="12"/>
  <c r="R47" i="12"/>
  <c r="Q47" i="12"/>
  <c r="R46" i="12"/>
  <c r="S46" i="12" s="1"/>
  <c r="Q46" i="12"/>
  <c r="R45" i="12"/>
  <c r="Q45" i="12"/>
  <c r="R44" i="12"/>
  <c r="S44" i="12" s="1"/>
  <c r="Q44" i="12"/>
  <c r="R43" i="12"/>
  <c r="Q43" i="12"/>
  <c r="R42" i="12"/>
  <c r="Q42" i="12"/>
  <c r="R41" i="12"/>
  <c r="Q41" i="12"/>
  <c r="R40" i="12"/>
  <c r="Q40" i="12"/>
  <c r="R39" i="12"/>
  <c r="Q39" i="12"/>
  <c r="R38" i="12"/>
  <c r="S38" i="12" s="1"/>
  <c r="Q38" i="12"/>
  <c r="R37" i="12"/>
  <c r="Q37" i="12"/>
  <c r="R36" i="12"/>
  <c r="Q36" i="12"/>
  <c r="R35" i="12"/>
  <c r="Q35" i="12"/>
  <c r="R34" i="12"/>
  <c r="Q34" i="12"/>
  <c r="R33" i="12"/>
  <c r="Q33" i="12"/>
  <c r="R32" i="12"/>
  <c r="Q32" i="12"/>
  <c r="R31" i="12"/>
  <c r="Q31" i="12"/>
  <c r="G14" i="22"/>
  <c r="H14" i="22"/>
  <c r="H88" i="18"/>
  <c r="G88" i="18"/>
  <c r="J88" i="18" s="1"/>
  <c r="H87" i="18"/>
  <c r="G87" i="18"/>
  <c r="M374" i="3"/>
  <c r="B105" i="3"/>
  <c r="B104" i="3"/>
  <c r="F104" i="3" s="1"/>
  <c r="B103" i="3"/>
  <c r="F103" i="3" s="1"/>
  <c r="B102" i="3"/>
  <c r="B101" i="3"/>
  <c r="B100" i="3"/>
  <c r="F100" i="3" s="1"/>
  <c r="B99" i="3"/>
  <c r="F99" i="3" s="1"/>
  <c r="B98" i="3"/>
  <c r="B97" i="3"/>
  <c r="B96" i="3"/>
  <c r="F96" i="3" s="1"/>
  <c r="B95" i="3"/>
  <c r="F95" i="3" s="1"/>
  <c r="B94" i="3"/>
  <c r="B93" i="3"/>
  <c r="B92" i="3"/>
  <c r="B91" i="3"/>
  <c r="F91" i="3" s="1"/>
  <c r="B90" i="3"/>
  <c r="B89" i="3"/>
  <c r="B88" i="3"/>
  <c r="B87" i="3"/>
  <c r="F87" i="3" s="1"/>
  <c r="B86" i="3"/>
  <c r="B85" i="3"/>
  <c r="B84" i="3"/>
  <c r="B83" i="3"/>
  <c r="F83" i="3" s="1"/>
  <c r="B82" i="3"/>
  <c r="B81" i="3"/>
  <c r="B80" i="3"/>
  <c r="B79" i="3"/>
  <c r="F79" i="3" s="1"/>
  <c r="B78" i="3"/>
  <c r="B77" i="3"/>
  <c r="B76" i="3"/>
  <c r="B75" i="3"/>
  <c r="F75" i="3" s="1"/>
  <c r="B74" i="3"/>
  <c r="B73" i="3"/>
  <c r="B72" i="3"/>
  <c r="F72" i="3" s="1"/>
  <c r="B71" i="3"/>
  <c r="B70" i="3"/>
  <c r="B69" i="3"/>
  <c r="B68" i="3"/>
  <c r="F68" i="3" s="1"/>
  <c r="B67" i="3"/>
  <c r="B66" i="3"/>
  <c r="B65" i="3"/>
  <c r="B64" i="3"/>
  <c r="F64" i="3" s="1"/>
  <c r="G18" i="17"/>
  <c r="H18" i="17"/>
  <c r="G17" i="17"/>
  <c r="J17" i="17" s="1"/>
  <c r="H17" i="17"/>
  <c r="G24" i="21"/>
  <c r="H24" i="21"/>
  <c r="I24" i="21" s="1"/>
  <c r="G16" i="24"/>
  <c r="H16" i="24"/>
  <c r="G14" i="24"/>
  <c r="H14" i="24"/>
  <c r="I14" i="24" s="1"/>
  <c r="G13" i="24"/>
  <c r="H13" i="24"/>
  <c r="G12" i="24"/>
  <c r="H12" i="24"/>
  <c r="G11" i="24"/>
  <c r="H11" i="24"/>
  <c r="G10" i="24"/>
  <c r="H10" i="24"/>
  <c r="G9" i="24"/>
  <c r="H9" i="24"/>
  <c r="G8" i="24"/>
  <c r="H8" i="24"/>
  <c r="G7" i="24"/>
  <c r="H7" i="24"/>
  <c r="G54" i="18"/>
  <c r="H54" i="18"/>
  <c r="G53" i="18"/>
  <c r="J53" i="18" s="1"/>
  <c r="H53" i="18"/>
  <c r="G19" i="29"/>
  <c r="H19" i="29"/>
  <c r="G31" i="20"/>
  <c r="J31" i="20" s="1"/>
  <c r="H31" i="20"/>
  <c r="G32" i="20"/>
  <c r="H32" i="20"/>
  <c r="G27" i="22"/>
  <c r="J27" i="22" s="1"/>
  <c r="H27" i="22"/>
  <c r="G10" i="22"/>
  <c r="H10" i="22"/>
  <c r="G10" i="28"/>
  <c r="H10" i="28"/>
  <c r="I10" i="28" s="1"/>
  <c r="G20" i="29"/>
  <c r="H20" i="29"/>
  <c r="G18" i="29"/>
  <c r="J18" i="29" s="1"/>
  <c r="H18" i="29"/>
  <c r="G17" i="29"/>
  <c r="H17" i="29"/>
  <c r="G16" i="29"/>
  <c r="H16" i="29"/>
  <c r="G15" i="29"/>
  <c r="H15" i="29"/>
  <c r="G14" i="29"/>
  <c r="H14" i="29"/>
  <c r="G13" i="29"/>
  <c r="H13" i="29"/>
  <c r="I13" i="29" s="1"/>
  <c r="G11" i="29"/>
  <c r="J11" i="29" s="1"/>
  <c r="H11" i="29"/>
  <c r="G10" i="29"/>
  <c r="H10" i="29"/>
  <c r="G9" i="29"/>
  <c r="J9" i="29" s="1"/>
  <c r="H9" i="29"/>
  <c r="G8" i="29"/>
  <c r="H8" i="29"/>
  <c r="G7" i="29"/>
  <c r="J7" i="29" s="1"/>
  <c r="H7" i="29"/>
  <c r="D56" i="7"/>
  <c r="F56" i="7" s="1"/>
  <c r="D55" i="7"/>
  <c r="D54" i="7"/>
  <c r="F54" i="7" s="1"/>
  <c r="D53" i="7"/>
  <c r="F53" i="7" s="1"/>
  <c r="D52" i="7"/>
  <c r="D51" i="7"/>
  <c r="F51" i="7" s="1"/>
  <c r="D50" i="7"/>
  <c r="F50" i="7" s="1"/>
  <c r="D49" i="7"/>
  <c r="F49" i="7" s="1"/>
  <c r="D48" i="7"/>
  <c r="F48" i="7" s="1"/>
  <c r="D47" i="7"/>
  <c r="F47" i="7" s="1"/>
  <c r="D46" i="7"/>
  <c r="F46" i="7" s="1"/>
  <c r="D45" i="7"/>
  <c r="F45" i="7" s="1"/>
  <c r="D44" i="7"/>
  <c r="D43" i="7"/>
  <c r="F43" i="7" s="1"/>
  <c r="D42" i="7"/>
  <c r="D41" i="7"/>
  <c r="F41" i="7" s="1"/>
  <c r="D40" i="7"/>
  <c r="F40" i="7" s="1"/>
  <c r="D39" i="7"/>
  <c r="F39" i="7" s="1"/>
  <c r="D38" i="7"/>
  <c r="F38" i="7" s="1"/>
  <c r="D37" i="7"/>
  <c r="F37" i="7" s="1"/>
  <c r="D36" i="7"/>
  <c r="F36" i="7" s="1"/>
  <c r="D35" i="7"/>
  <c r="F35" i="7" s="1"/>
  <c r="D34" i="7"/>
  <c r="F34" i="7" s="1"/>
  <c r="D33" i="7"/>
  <c r="D32" i="7"/>
  <c r="F32" i="7" s="1"/>
  <c r="D31" i="7"/>
  <c r="F31" i="7" s="1"/>
  <c r="D30" i="7"/>
  <c r="F30" i="7" s="1"/>
  <c r="D29" i="7"/>
  <c r="F29" i="7" s="1"/>
  <c r="D28" i="7"/>
  <c r="F28" i="7" s="1"/>
  <c r="G13" i="7"/>
  <c r="I13" i="7" s="1"/>
  <c r="G12" i="7"/>
  <c r="R339" i="6"/>
  <c r="T339" i="6" s="1"/>
  <c r="R338" i="6"/>
  <c r="T338" i="6" s="1"/>
  <c r="R337" i="6"/>
  <c r="T337" i="6" s="1"/>
  <c r="R336" i="6"/>
  <c r="T336" i="6" s="1"/>
  <c r="R335" i="6"/>
  <c r="T335" i="6" s="1"/>
  <c r="R334" i="6"/>
  <c r="T334" i="6" s="1"/>
  <c r="R333" i="6"/>
  <c r="R332" i="6"/>
  <c r="T332" i="6" s="1"/>
  <c r="R331" i="6"/>
  <c r="T331" i="6" s="1"/>
  <c r="R330" i="6"/>
  <c r="T330" i="6" s="1"/>
  <c r="R329" i="6"/>
  <c r="R328" i="6"/>
  <c r="T328" i="6" s="1"/>
  <c r="R327" i="6"/>
  <c r="R326" i="6"/>
  <c r="T326" i="6" s="1"/>
  <c r="R325" i="6"/>
  <c r="T325" i="6" s="1"/>
  <c r="R324" i="6"/>
  <c r="T324" i="6" s="1"/>
  <c r="R323" i="6"/>
  <c r="T323" i="6" s="1"/>
  <c r="R322" i="6"/>
  <c r="T322" i="6" s="1"/>
  <c r="R321" i="6"/>
  <c r="T321" i="6" s="1"/>
  <c r="R320" i="6"/>
  <c r="T320" i="6" s="1"/>
  <c r="R319" i="6"/>
  <c r="T319" i="6" s="1"/>
  <c r="R318" i="6"/>
  <c r="R317" i="6"/>
  <c r="R316" i="6"/>
  <c r="T316" i="6" s="1"/>
  <c r="R315" i="6"/>
  <c r="T315" i="6" s="1"/>
  <c r="R314" i="6"/>
  <c r="T314" i="6" s="1"/>
  <c r="R313" i="6"/>
  <c r="T313" i="6" s="1"/>
  <c r="R312" i="6"/>
  <c r="T312" i="6" s="1"/>
  <c r="R311" i="6"/>
  <c r="T311" i="6" s="1"/>
  <c r="R310" i="6"/>
  <c r="T310" i="6" s="1"/>
  <c r="R309" i="6"/>
  <c r="T309" i="6" s="1"/>
  <c r="R308" i="6"/>
  <c r="T308" i="6" s="1"/>
  <c r="R307" i="6"/>
  <c r="T307" i="6" s="1"/>
  <c r="R306" i="6"/>
  <c r="T306" i="6" s="1"/>
  <c r="R305" i="6"/>
  <c r="T305" i="6" s="1"/>
  <c r="R304" i="6"/>
  <c r="T304" i="6" s="1"/>
  <c r="R303" i="6"/>
  <c r="T303" i="6" s="1"/>
  <c r="R302" i="6"/>
  <c r="T302" i="6" s="1"/>
  <c r="R301" i="6"/>
  <c r="T301" i="6" s="1"/>
  <c r="R300" i="6"/>
  <c r="R299" i="6"/>
  <c r="T299" i="6" s="1"/>
  <c r="R298" i="6"/>
  <c r="T298" i="6" s="1"/>
  <c r="R297" i="6"/>
  <c r="T297" i="6" s="1"/>
  <c r="R296" i="6"/>
  <c r="R295" i="6"/>
  <c r="T295" i="6" s="1"/>
  <c r="R294" i="6"/>
  <c r="R293" i="6"/>
  <c r="T293" i="6" s="1"/>
  <c r="R292" i="6"/>
  <c r="R291" i="6"/>
  <c r="R290" i="6"/>
  <c r="R289" i="6"/>
  <c r="T289" i="6" s="1"/>
  <c r="R288" i="6"/>
  <c r="T288" i="6" s="1"/>
  <c r="R287" i="6"/>
  <c r="T287" i="6" s="1"/>
  <c r="R286" i="6"/>
  <c r="R285" i="6"/>
  <c r="T285" i="6" s="1"/>
  <c r="R284" i="6"/>
  <c r="T284" i="6" s="1"/>
  <c r="R283" i="6"/>
  <c r="T283" i="6" s="1"/>
  <c r="R282" i="6"/>
  <c r="T282" i="6" s="1"/>
  <c r="R281" i="6"/>
  <c r="T281" i="6" s="1"/>
  <c r="R280" i="6"/>
  <c r="T280" i="6" s="1"/>
  <c r="R279" i="6"/>
  <c r="T279" i="6" s="1"/>
  <c r="R278" i="6"/>
  <c r="T278" i="6" s="1"/>
  <c r="R277" i="6"/>
  <c r="T277" i="6" s="1"/>
  <c r="R276" i="6"/>
  <c r="T276" i="6" s="1"/>
  <c r="R275" i="6"/>
  <c r="T275" i="6" s="1"/>
  <c r="R274" i="6"/>
  <c r="R273" i="6"/>
  <c r="T273" i="6" s="1"/>
  <c r="R272" i="6"/>
  <c r="T272" i="6" s="1"/>
  <c r="R271" i="6"/>
  <c r="T271" i="6" s="1"/>
  <c r="R270" i="6"/>
  <c r="T270" i="6" s="1"/>
  <c r="R269" i="6"/>
  <c r="T269" i="6" s="1"/>
  <c r="R268" i="6"/>
  <c r="T268" i="6" s="1"/>
  <c r="R267" i="6"/>
  <c r="T267" i="6" s="1"/>
  <c r="R266" i="6"/>
  <c r="T266" i="6" s="1"/>
  <c r="R265" i="6"/>
  <c r="R264" i="6"/>
  <c r="T264" i="6" s="1"/>
  <c r="R263" i="6"/>
  <c r="T263" i="6" s="1"/>
  <c r="R262" i="6"/>
  <c r="T262" i="6" s="1"/>
  <c r="R261" i="6"/>
  <c r="T261" i="6" s="1"/>
  <c r="R260" i="6"/>
  <c r="T260" i="6" s="1"/>
  <c r="R259" i="6"/>
  <c r="T259" i="6" s="1"/>
  <c r="R258" i="6"/>
  <c r="R257" i="6"/>
  <c r="T257" i="6" s="1"/>
  <c r="R256" i="6"/>
  <c r="T256" i="6" s="1"/>
  <c r="R255" i="6"/>
  <c r="R254" i="6"/>
  <c r="T254" i="6" s="1"/>
  <c r="R253" i="6"/>
  <c r="T253" i="6" s="1"/>
  <c r="R252" i="6"/>
  <c r="T252" i="6" s="1"/>
  <c r="R251" i="6"/>
  <c r="T251" i="6" s="1"/>
  <c r="R250" i="6"/>
  <c r="T250" i="6" s="1"/>
  <c r="R249" i="6"/>
  <c r="T249" i="6" s="1"/>
  <c r="R248" i="6"/>
  <c r="R247" i="6"/>
  <c r="T247" i="6" s="1"/>
  <c r="R246" i="6"/>
  <c r="T246" i="6" s="1"/>
  <c r="R245" i="6"/>
  <c r="T245" i="6" s="1"/>
  <c r="R244" i="6"/>
  <c r="T244" i="6" s="1"/>
  <c r="R243" i="6"/>
  <c r="T243" i="6" s="1"/>
  <c r="R242" i="6"/>
  <c r="T242" i="6" s="1"/>
  <c r="R241" i="6"/>
  <c r="T241" i="6" s="1"/>
  <c r="R240" i="6"/>
  <c r="T240" i="6" s="1"/>
  <c r="R239" i="6"/>
  <c r="T239" i="6" s="1"/>
  <c r="R238" i="6"/>
  <c r="T238" i="6" s="1"/>
  <c r="R237" i="6"/>
  <c r="T237" i="6" s="1"/>
  <c r="R236" i="6"/>
  <c r="T236" i="6" s="1"/>
  <c r="R235" i="6"/>
  <c r="T235" i="6" s="1"/>
  <c r="R234" i="6"/>
  <c r="T234" i="6" s="1"/>
  <c r="R233" i="6"/>
  <c r="T233" i="6" s="1"/>
  <c r="R232" i="6"/>
  <c r="T232" i="6" s="1"/>
  <c r="R231" i="6"/>
  <c r="T231" i="6" s="1"/>
  <c r="R230" i="6"/>
  <c r="R229" i="6"/>
  <c r="R228" i="6"/>
  <c r="T228" i="6" s="1"/>
  <c r="R227" i="6"/>
  <c r="R226" i="6"/>
  <c r="T226" i="6" s="1"/>
  <c r="R225" i="6"/>
  <c r="T225" i="6" s="1"/>
  <c r="R224" i="6"/>
  <c r="T224" i="6" s="1"/>
  <c r="R223" i="6"/>
  <c r="T223" i="6" s="1"/>
  <c r="R222" i="6"/>
  <c r="T222" i="6" s="1"/>
  <c r="R221" i="6"/>
  <c r="T221" i="6" s="1"/>
  <c r="R220" i="6"/>
  <c r="T220" i="6" s="1"/>
  <c r="R219" i="6"/>
  <c r="R218" i="6"/>
  <c r="T218" i="6" s="1"/>
  <c r="R217" i="6"/>
  <c r="T217" i="6" s="1"/>
  <c r="R216" i="6"/>
  <c r="R215" i="6"/>
  <c r="T215" i="6" s="1"/>
  <c r="R214" i="6"/>
  <c r="T214" i="6" s="1"/>
  <c r="R213" i="6"/>
  <c r="T213" i="6" s="1"/>
  <c r="R212" i="6"/>
  <c r="T212" i="6" s="1"/>
  <c r="R211" i="6"/>
  <c r="R210" i="6"/>
  <c r="T210" i="6" s="1"/>
  <c r="R209" i="6"/>
  <c r="R208" i="6"/>
  <c r="T208" i="6" s="1"/>
  <c r="R207" i="6"/>
  <c r="T207" i="6" s="1"/>
  <c r="R206" i="6"/>
  <c r="T206" i="6" s="1"/>
  <c r="R205" i="6"/>
  <c r="R204" i="6"/>
  <c r="T204" i="6" s="1"/>
  <c r="R203" i="6"/>
  <c r="R202" i="6"/>
  <c r="R201" i="6"/>
  <c r="R200" i="6"/>
  <c r="R199" i="6"/>
  <c r="T199" i="6" s="1"/>
  <c r="R198" i="6"/>
  <c r="T198" i="6" s="1"/>
  <c r="R197" i="6"/>
  <c r="T197" i="6" s="1"/>
  <c r="R196" i="6"/>
  <c r="T196" i="6" s="1"/>
  <c r="R195" i="6"/>
  <c r="T195" i="6" s="1"/>
  <c r="R194" i="6"/>
  <c r="T194" i="6" s="1"/>
  <c r="R193" i="6"/>
  <c r="R192" i="6"/>
  <c r="T192" i="6" s="1"/>
  <c r="R191" i="6"/>
  <c r="T191" i="6" s="1"/>
  <c r="R190" i="6"/>
  <c r="T190" i="6" s="1"/>
  <c r="R189" i="6"/>
  <c r="R188" i="6"/>
  <c r="T188" i="6" s="1"/>
  <c r="R187" i="6"/>
  <c r="T187" i="6" s="1"/>
  <c r="R186" i="6"/>
  <c r="T186" i="6" s="1"/>
  <c r="R185" i="6"/>
  <c r="T185" i="6" s="1"/>
  <c r="R184" i="6"/>
  <c r="R183" i="6"/>
  <c r="T183" i="6" s="1"/>
  <c r="R182" i="6"/>
  <c r="T182" i="6" s="1"/>
  <c r="R181" i="6"/>
  <c r="T181" i="6" s="1"/>
  <c r="R180" i="6"/>
  <c r="T180" i="6" s="1"/>
  <c r="R179" i="6"/>
  <c r="T179" i="6" s="1"/>
  <c r="R178" i="6"/>
  <c r="T178" i="6" s="1"/>
  <c r="R177" i="6"/>
  <c r="T177" i="6" s="1"/>
  <c r="R176" i="6"/>
  <c r="R175" i="6"/>
  <c r="T175" i="6" s="1"/>
  <c r="R174" i="6"/>
  <c r="T174" i="6" s="1"/>
  <c r="R173" i="6"/>
  <c r="T173" i="6" s="1"/>
  <c r="R172" i="6"/>
  <c r="T172" i="6" s="1"/>
  <c r="R171" i="6"/>
  <c r="T171" i="6" s="1"/>
  <c r="R170" i="6"/>
  <c r="T170" i="6" s="1"/>
  <c r="R169" i="6"/>
  <c r="R168" i="6"/>
  <c r="T168" i="6" s="1"/>
  <c r="R167" i="6"/>
  <c r="T167" i="6" s="1"/>
  <c r="R166" i="6"/>
  <c r="R165" i="6"/>
  <c r="T165" i="6" s="1"/>
  <c r="R164" i="6"/>
  <c r="T164" i="6" s="1"/>
  <c r="R163" i="6"/>
  <c r="T163" i="6" s="1"/>
  <c r="R162" i="6"/>
  <c r="T162" i="6" s="1"/>
  <c r="R161" i="6"/>
  <c r="T161" i="6" s="1"/>
  <c r="R160" i="6"/>
  <c r="T160" i="6" s="1"/>
  <c r="R159" i="6"/>
  <c r="T159" i="6" s="1"/>
  <c r="R158" i="6"/>
  <c r="T158" i="6" s="1"/>
  <c r="R157" i="6"/>
  <c r="T157" i="6" s="1"/>
  <c r="R156" i="6"/>
  <c r="T156" i="6" s="1"/>
  <c r="R155" i="6"/>
  <c r="T155" i="6" s="1"/>
  <c r="R154" i="6"/>
  <c r="R153" i="6"/>
  <c r="R152" i="6"/>
  <c r="R151" i="6"/>
  <c r="T151" i="6" s="1"/>
  <c r="R150" i="6"/>
  <c r="T150" i="6" s="1"/>
  <c r="R149" i="6"/>
  <c r="T149" i="6" s="1"/>
  <c r="R148" i="6"/>
  <c r="T148" i="6" s="1"/>
  <c r="R147" i="6"/>
  <c r="T147" i="6" s="1"/>
  <c r="R146" i="6"/>
  <c r="T146" i="6" s="1"/>
  <c r="R145" i="6"/>
  <c r="T145" i="6" s="1"/>
  <c r="R144" i="6"/>
  <c r="T144" i="6" s="1"/>
  <c r="R143" i="6"/>
  <c r="T143" i="6" s="1"/>
  <c r="R142" i="6"/>
  <c r="T142" i="6" s="1"/>
  <c r="R141" i="6"/>
  <c r="T141" i="6" s="1"/>
  <c r="R140" i="6"/>
  <c r="T140" i="6" s="1"/>
  <c r="R139" i="6"/>
  <c r="T139" i="6" s="1"/>
  <c r="R138" i="6"/>
  <c r="T138" i="6" s="1"/>
  <c r="R137" i="6"/>
  <c r="R136" i="6"/>
  <c r="T136" i="6" s="1"/>
  <c r="R135" i="6"/>
  <c r="T135" i="6" s="1"/>
  <c r="R134" i="6"/>
  <c r="T134" i="6" s="1"/>
  <c r="R133" i="6"/>
  <c r="T133" i="6" s="1"/>
  <c r="R132" i="6"/>
  <c r="T132" i="6" s="1"/>
  <c r="R131" i="6"/>
  <c r="T131" i="6" s="1"/>
  <c r="R130" i="6"/>
  <c r="T130" i="6" s="1"/>
  <c r="R129" i="6"/>
  <c r="R128" i="6"/>
  <c r="T128" i="6" s="1"/>
  <c r="R127" i="6"/>
  <c r="T127" i="6" s="1"/>
  <c r="R126" i="6"/>
  <c r="R125" i="6"/>
  <c r="T125" i="6" s="1"/>
  <c r="R124" i="6"/>
  <c r="T124" i="6" s="1"/>
  <c r="R123" i="6"/>
  <c r="T123" i="6" s="1"/>
  <c r="R122" i="6"/>
  <c r="T122" i="6" s="1"/>
  <c r="R121" i="6"/>
  <c r="T121" i="6" s="1"/>
  <c r="R120" i="6"/>
  <c r="T120" i="6" s="1"/>
  <c r="R119" i="6"/>
  <c r="T119" i="6" s="1"/>
  <c r="R118" i="6"/>
  <c r="T118" i="6" s="1"/>
  <c r="R117" i="6"/>
  <c r="T117" i="6" s="1"/>
  <c r="R116" i="6"/>
  <c r="T116" i="6" s="1"/>
  <c r="R115" i="6"/>
  <c r="T115" i="6" s="1"/>
  <c r="R114" i="6"/>
  <c r="T114" i="6" s="1"/>
  <c r="R113" i="6"/>
  <c r="T113" i="6" s="1"/>
  <c r="R112" i="6"/>
  <c r="R111" i="6"/>
  <c r="T111" i="6" s="1"/>
  <c r="R110" i="6"/>
  <c r="T110" i="6" s="1"/>
  <c r="R109" i="6"/>
  <c r="T109" i="6" s="1"/>
  <c r="R108" i="6"/>
  <c r="T108" i="6" s="1"/>
  <c r="R107" i="6"/>
  <c r="T107" i="6" s="1"/>
  <c r="R106" i="6"/>
  <c r="T106" i="6" s="1"/>
  <c r="R105" i="6"/>
  <c r="T105" i="6" s="1"/>
  <c r="R104" i="6"/>
  <c r="T104" i="6" s="1"/>
  <c r="R103" i="6"/>
  <c r="T103" i="6" s="1"/>
  <c r="R102" i="6"/>
  <c r="T102" i="6" s="1"/>
  <c r="R101" i="6"/>
  <c r="T101" i="6" s="1"/>
  <c r="R100" i="6"/>
  <c r="T100" i="6" s="1"/>
  <c r="R99" i="6"/>
  <c r="T99" i="6" s="1"/>
  <c r="R98" i="6"/>
  <c r="R97" i="6"/>
  <c r="T97" i="6" s="1"/>
  <c r="R96" i="6"/>
  <c r="T96" i="6" s="1"/>
  <c r="R95" i="6"/>
  <c r="T95" i="6" s="1"/>
  <c r="R94" i="6"/>
  <c r="T94" i="6" s="1"/>
  <c r="R93" i="6"/>
  <c r="T93" i="6" s="1"/>
  <c r="R92" i="6"/>
  <c r="T92" i="6" s="1"/>
  <c r="R91" i="6"/>
  <c r="T91" i="6" s="1"/>
  <c r="R90" i="6"/>
  <c r="T90" i="6" s="1"/>
  <c r="S90" i="6"/>
  <c r="V90" i="6" s="1"/>
  <c r="R89" i="6"/>
  <c r="R88" i="6"/>
  <c r="R87" i="6"/>
  <c r="T87" i="6" s="1"/>
  <c r="R86" i="6"/>
  <c r="R85" i="6"/>
  <c r="T85" i="6" s="1"/>
  <c r="R84" i="6"/>
  <c r="T84" i="6" s="1"/>
  <c r="R83" i="6"/>
  <c r="T83" i="6" s="1"/>
  <c r="R82" i="6"/>
  <c r="T82" i="6" s="1"/>
  <c r="R81" i="6"/>
  <c r="T81" i="6" s="1"/>
  <c r="R80" i="6"/>
  <c r="T80" i="6" s="1"/>
  <c r="R79" i="6"/>
  <c r="T79" i="6" s="1"/>
  <c r="R78" i="6"/>
  <c r="T78" i="6" s="1"/>
  <c r="R77" i="6"/>
  <c r="T77" i="6" s="1"/>
  <c r="R76" i="6"/>
  <c r="T76" i="6" s="1"/>
  <c r="R75" i="6"/>
  <c r="T75" i="6" s="1"/>
  <c r="R74" i="6"/>
  <c r="T74" i="6" s="1"/>
  <c r="R73" i="6"/>
  <c r="T73" i="6" s="1"/>
  <c r="R72" i="6"/>
  <c r="T72" i="6" s="1"/>
  <c r="R71" i="6"/>
  <c r="T71" i="6" s="1"/>
  <c r="R70" i="6"/>
  <c r="R69" i="6"/>
  <c r="T69" i="6" s="1"/>
  <c r="R68" i="6"/>
  <c r="T68" i="6" s="1"/>
  <c r="R67" i="6"/>
  <c r="T67" i="6" s="1"/>
  <c r="R66" i="6"/>
  <c r="T66" i="6" s="1"/>
  <c r="R65" i="6"/>
  <c r="T65" i="6" s="1"/>
  <c r="R64" i="6"/>
  <c r="R63" i="6"/>
  <c r="T63" i="6" s="1"/>
  <c r="R62" i="6"/>
  <c r="T62" i="6" s="1"/>
  <c r="R61" i="6"/>
  <c r="T61" i="6" s="1"/>
  <c r="R60" i="6"/>
  <c r="T60" i="6" s="1"/>
  <c r="R59" i="6"/>
  <c r="T59" i="6" s="1"/>
  <c r="R58" i="6"/>
  <c r="R57" i="6"/>
  <c r="R56" i="6"/>
  <c r="R55" i="6"/>
  <c r="T55" i="6" s="1"/>
  <c r="R54" i="6"/>
  <c r="T54" i="6" s="1"/>
  <c r="R53" i="6"/>
  <c r="R52" i="6"/>
  <c r="T52" i="6" s="1"/>
  <c r="R51" i="6"/>
  <c r="T51" i="6" s="1"/>
  <c r="R50" i="6"/>
  <c r="T50" i="6" s="1"/>
  <c r="R49" i="6"/>
  <c r="R48" i="6"/>
  <c r="T48" i="6" s="1"/>
  <c r="R47" i="6"/>
  <c r="T47" i="6" s="1"/>
  <c r="R46" i="6"/>
  <c r="T46" i="6" s="1"/>
  <c r="R45" i="6"/>
  <c r="R44" i="6"/>
  <c r="T44" i="6" s="1"/>
  <c r="R43" i="6"/>
  <c r="T43" i="6" s="1"/>
  <c r="R42" i="6"/>
  <c r="T42" i="6" s="1"/>
  <c r="R41" i="6"/>
  <c r="T41" i="6" s="1"/>
  <c r="R40" i="6"/>
  <c r="T40" i="6" s="1"/>
  <c r="R39" i="6"/>
  <c r="T39" i="6" s="1"/>
  <c r="R38" i="6"/>
  <c r="R37" i="6"/>
  <c r="T37" i="6" s="1"/>
  <c r="R36" i="6"/>
  <c r="R35" i="6"/>
  <c r="T35" i="6" s="1"/>
  <c r="R34" i="6"/>
  <c r="R33" i="6"/>
  <c r="R32" i="6"/>
  <c r="T32" i="6" s="1"/>
  <c r="R31" i="6"/>
  <c r="T31" i="6" s="1"/>
  <c r="R30" i="6"/>
  <c r="T30" i="6" s="1"/>
  <c r="R29" i="6"/>
  <c r="T29" i="6" s="1"/>
  <c r="R28" i="6"/>
  <c r="T28" i="6" s="1"/>
  <c r="R27" i="6"/>
  <c r="T27" i="6" s="1"/>
  <c r="R26" i="6"/>
  <c r="T26" i="6" s="1"/>
  <c r="R25" i="6"/>
  <c r="R24" i="6"/>
  <c r="T24" i="6" s="1"/>
  <c r="R23" i="6"/>
  <c r="T23" i="6" s="1"/>
  <c r="R22" i="6"/>
  <c r="R21" i="6"/>
  <c r="T21" i="6" s="1"/>
  <c r="R20" i="6"/>
  <c r="T20" i="6" s="1"/>
  <c r="K339" i="6"/>
  <c r="M339" i="6" s="1"/>
  <c r="K338" i="6"/>
  <c r="M338" i="6" s="1"/>
  <c r="K337" i="6"/>
  <c r="M337" i="6" s="1"/>
  <c r="K336" i="6"/>
  <c r="M336" i="6" s="1"/>
  <c r="K335" i="6"/>
  <c r="M335" i="6" s="1"/>
  <c r="K334" i="6"/>
  <c r="M334" i="6" s="1"/>
  <c r="K333" i="6"/>
  <c r="M333" i="6" s="1"/>
  <c r="K332" i="6"/>
  <c r="M332" i="6" s="1"/>
  <c r="K331" i="6"/>
  <c r="M331" i="6" s="1"/>
  <c r="K330" i="6"/>
  <c r="M330" i="6" s="1"/>
  <c r="K329" i="6"/>
  <c r="M329" i="6" s="1"/>
  <c r="K328" i="6"/>
  <c r="M328" i="6" s="1"/>
  <c r="K327" i="6"/>
  <c r="M327" i="6" s="1"/>
  <c r="K326" i="6"/>
  <c r="M326" i="6" s="1"/>
  <c r="K325" i="6"/>
  <c r="M325" i="6" s="1"/>
  <c r="K324" i="6"/>
  <c r="M324" i="6" s="1"/>
  <c r="K323" i="6"/>
  <c r="M323" i="6" s="1"/>
  <c r="K322" i="6"/>
  <c r="M322" i="6" s="1"/>
  <c r="K321" i="6"/>
  <c r="M321" i="6" s="1"/>
  <c r="K320" i="6"/>
  <c r="M320" i="6" s="1"/>
  <c r="K319" i="6"/>
  <c r="M319" i="6" s="1"/>
  <c r="K318" i="6"/>
  <c r="M318" i="6" s="1"/>
  <c r="K317" i="6"/>
  <c r="M317" i="6" s="1"/>
  <c r="K316" i="6"/>
  <c r="M316" i="6" s="1"/>
  <c r="K315" i="6"/>
  <c r="K314" i="6"/>
  <c r="M314" i="6" s="1"/>
  <c r="K313" i="6"/>
  <c r="M313" i="6" s="1"/>
  <c r="K312" i="6"/>
  <c r="M312" i="6" s="1"/>
  <c r="K311" i="6"/>
  <c r="K310" i="6"/>
  <c r="M310" i="6" s="1"/>
  <c r="K309" i="6"/>
  <c r="M309" i="6" s="1"/>
  <c r="K308" i="6"/>
  <c r="K307" i="6"/>
  <c r="M307" i="6" s="1"/>
  <c r="K306" i="6"/>
  <c r="M306" i="6" s="1"/>
  <c r="K305" i="6"/>
  <c r="M305" i="6" s="1"/>
  <c r="K304" i="6"/>
  <c r="M304" i="6" s="1"/>
  <c r="K303" i="6"/>
  <c r="K302" i="6"/>
  <c r="M302" i="6" s="1"/>
  <c r="K301" i="6"/>
  <c r="M301" i="6" s="1"/>
  <c r="K300" i="6"/>
  <c r="M300" i="6" s="1"/>
  <c r="K299" i="6"/>
  <c r="M299" i="6" s="1"/>
  <c r="K298" i="6"/>
  <c r="K297" i="6"/>
  <c r="M297" i="6" s="1"/>
  <c r="K296" i="6"/>
  <c r="M296" i="6" s="1"/>
  <c r="K295" i="6"/>
  <c r="K294" i="6"/>
  <c r="M294" i="6" s="1"/>
  <c r="K293" i="6"/>
  <c r="M293" i="6" s="1"/>
  <c r="K292" i="6"/>
  <c r="M292" i="6" s="1"/>
  <c r="K291" i="6"/>
  <c r="K290" i="6"/>
  <c r="M290" i="6" s="1"/>
  <c r="K289" i="6"/>
  <c r="M289" i="6" s="1"/>
  <c r="L289" i="6"/>
  <c r="O289" i="6" s="1"/>
  <c r="K288" i="6"/>
  <c r="M288" i="6" s="1"/>
  <c r="L288" i="6"/>
  <c r="K287" i="6"/>
  <c r="M287" i="6" s="1"/>
  <c r="K286" i="6"/>
  <c r="M286" i="6" s="1"/>
  <c r="K285" i="6"/>
  <c r="K284" i="6"/>
  <c r="M284" i="6" s="1"/>
  <c r="L284" i="6"/>
  <c r="K283" i="6"/>
  <c r="M283" i="6" s="1"/>
  <c r="K282" i="6"/>
  <c r="K281" i="6"/>
  <c r="M281" i="6" s="1"/>
  <c r="K280" i="6"/>
  <c r="M280" i="6" s="1"/>
  <c r="K279" i="6"/>
  <c r="K278" i="6"/>
  <c r="M278" i="6" s="1"/>
  <c r="K277" i="6"/>
  <c r="K276" i="6"/>
  <c r="K275" i="6"/>
  <c r="M275" i="6" s="1"/>
  <c r="K274" i="6"/>
  <c r="M274" i="6" s="1"/>
  <c r="K273" i="6"/>
  <c r="M273" i="6" s="1"/>
  <c r="K272" i="6"/>
  <c r="M272" i="6" s="1"/>
  <c r="K271" i="6"/>
  <c r="M271" i="6" s="1"/>
  <c r="K270" i="6"/>
  <c r="M270" i="6" s="1"/>
  <c r="K269" i="6"/>
  <c r="M269" i="6" s="1"/>
  <c r="K268" i="6"/>
  <c r="M268" i="6" s="1"/>
  <c r="K267" i="6"/>
  <c r="M267" i="6" s="1"/>
  <c r="K266" i="6"/>
  <c r="M266" i="6" s="1"/>
  <c r="K265" i="6"/>
  <c r="M265" i="6" s="1"/>
  <c r="K264" i="6"/>
  <c r="M264" i="6" s="1"/>
  <c r="K263" i="6"/>
  <c r="M263" i="6" s="1"/>
  <c r="K262" i="6"/>
  <c r="M262" i="6" s="1"/>
  <c r="K261" i="6"/>
  <c r="M261" i="6" s="1"/>
  <c r="K260" i="6"/>
  <c r="M260" i="6" s="1"/>
  <c r="K259" i="6"/>
  <c r="K258" i="6"/>
  <c r="M258" i="6" s="1"/>
  <c r="K257" i="6"/>
  <c r="M257" i="6" s="1"/>
  <c r="K256" i="6"/>
  <c r="M256" i="6" s="1"/>
  <c r="K255" i="6"/>
  <c r="M255" i="6" s="1"/>
  <c r="K254" i="6"/>
  <c r="M254" i="6" s="1"/>
  <c r="K253" i="6"/>
  <c r="M253" i="6" s="1"/>
  <c r="K252" i="6"/>
  <c r="M252" i="6" s="1"/>
  <c r="L252" i="6"/>
  <c r="K251" i="6"/>
  <c r="M251" i="6" s="1"/>
  <c r="K250" i="6"/>
  <c r="M250" i="6" s="1"/>
  <c r="K249" i="6"/>
  <c r="M249" i="6" s="1"/>
  <c r="K248" i="6"/>
  <c r="M248" i="6" s="1"/>
  <c r="K247" i="6"/>
  <c r="M247" i="6" s="1"/>
  <c r="L247" i="6"/>
  <c r="O247" i="6" s="1"/>
  <c r="K246" i="6"/>
  <c r="K245" i="6"/>
  <c r="M245" i="6" s="1"/>
  <c r="K244" i="6"/>
  <c r="K243" i="6"/>
  <c r="M243" i="6" s="1"/>
  <c r="K242" i="6"/>
  <c r="K241" i="6"/>
  <c r="M241" i="6" s="1"/>
  <c r="K240" i="6"/>
  <c r="M240" i="6" s="1"/>
  <c r="K239" i="6"/>
  <c r="M239" i="6" s="1"/>
  <c r="K238" i="6"/>
  <c r="K237" i="6"/>
  <c r="M237" i="6" s="1"/>
  <c r="K236" i="6"/>
  <c r="K235" i="6"/>
  <c r="M235" i="6" s="1"/>
  <c r="K234" i="6"/>
  <c r="M234" i="6" s="1"/>
  <c r="K233" i="6"/>
  <c r="M233" i="6" s="1"/>
  <c r="K232" i="6"/>
  <c r="M232" i="6" s="1"/>
  <c r="K231" i="6"/>
  <c r="M231" i="6" s="1"/>
  <c r="K230" i="6"/>
  <c r="K229" i="6"/>
  <c r="K228" i="6"/>
  <c r="M228" i="6" s="1"/>
  <c r="K227" i="6"/>
  <c r="M227" i="6" s="1"/>
  <c r="K226" i="6"/>
  <c r="M226" i="6" s="1"/>
  <c r="K225" i="6"/>
  <c r="M225" i="6" s="1"/>
  <c r="K224" i="6"/>
  <c r="M224" i="6" s="1"/>
  <c r="K223" i="6"/>
  <c r="K222" i="6"/>
  <c r="K221" i="6"/>
  <c r="M221" i="6" s="1"/>
  <c r="K220" i="6"/>
  <c r="M220" i="6" s="1"/>
  <c r="K219" i="6"/>
  <c r="M219" i="6" s="1"/>
  <c r="K218" i="6"/>
  <c r="M218" i="6" s="1"/>
  <c r="K217" i="6"/>
  <c r="M217" i="6" s="1"/>
  <c r="K216" i="6"/>
  <c r="M216" i="6" s="1"/>
  <c r="K215" i="6"/>
  <c r="M215" i="6" s="1"/>
  <c r="L215" i="6"/>
  <c r="O215" i="6" s="1"/>
  <c r="K214" i="6"/>
  <c r="K213" i="6"/>
  <c r="M213" i="6" s="1"/>
  <c r="K212" i="6"/>
  <c r="M212" i="6" s="1"/>
  <c r="K211" i="6"/>
  <c r="M211" i="6" s="1"/>
  <c r="K210" i="6"/>
  <c r="K209" i="6"/>
  <c r="M209" i="6" s="1"/>
  <c r="K208" i="6"/>
  <c r="M208" i="6" s="1"/>
  <c r="K207" i="6"/>
  <c r="M207" i="6" s="1"/>
  <c r="K206" i="6"/>
  <c r="K205" i="6"/>
  <c r="M205" i="6" s="1"/>
  <c r="K204" i="6"/>
  <c r="K203" i="6"/>
  <c r="M203" i="6" s="1"/>
  <c r="K202" i="6"/>
  <c r="K201" i="6"/>
  <c r="K200" i="6"/>
  <c r="M200" i="6" s="1"/>
  <c r="K199" i="6"/>
  <c r="M199" i="6" s="1"/>
  <c r="K198" i="6"/>
  <c r="M198" i="6" s="1"/>
  <c r="K197" i="6"/>
  <c r="M197" i="6" s="1"/>
  <c r="K196" i="6"/>
  <c r="M196" i="6" s="1"/>
  <c r="K195" i="6"/>
  <c r="M195" i="6" s="1"/>
  <c r="K194" i="6"/>
  <c r="M194" i="6" s="1"/>
  <c r="K193" i="6"/>
  <c r="M193" i="6" s="1"/>
  <c r="K192" i="6"/>
  <c r="M192" i="6" s="1"/>
  <c r="K191" i="6"/>
  <c r="K190" i="6"/>
  <c r="M190" i="6" s="1"/>
  <c r="K189" i="6"/>
  <c r="M189" i="6" s="1"/>
  <c r="K188" i="6"/>
  <c r="M188" i="6" s="1"/>
  <c r="K187" i="6"/>
  <c r="K186" i="6"/>
  <c r="K185" i="6"/>
  <c r="M185" i="6" s="1"/>
  <c r="K184" i="6"/>
  <c r="M184" i="6" s="1"/>
  <c r="K183" i="6"/>
  <c r="M183" i="6" s="1"/>
  <c r="L183" i="6"/>
  <c r="K182" i="6"/>
  <c r="M182" i="6" s="1"/>
  <c r="K181" i="6"/>
  <c r="M181" i="6" s="1"/>
  <c r="K180" i="6"/>
  <c r="M180" i="6" s="1"/>
  <c r="K179" i="6"/>
  <c r="M179" i="6" s="1"/>
  <c r="K178" i="6"/>
  <c r="M178" i="6" s="1"/>
  <c r="K177" i="6"/>
  <c r="K176" i="6"/>
  <c r="M176" i="6" s="1"/>
  <c r="K175" i="6"/>
  <c r="K174" i="6"/>
  <c r="M174" i="6" s="1"/>
  <c r="K173" i="6"/>
  <c r="M173" i="6" s="1"/>
  <c r="K172" i="6"/>
  <c r="M172" i="6" s="1"/>
  <c r="K171" i="6"/>
  <c r="M171" i="6" s="1"/>
  <c r="K170" i="6"/>
  <c r="K169" i="6"/>
  <c r="M169" i="6" s="1"/>
  <c r="K168" i="6"/>
  <c r="K167" i="6"/>
  <c r="K166" i="6"/>
  <c r="M166" i="6" s="1"/>
  <c r="K165" i="6"/>
  <c r="M165" i="6" s="1"/>
  <c r="K164" i="6"/>
  <c r="M164" i="6" s="1"/>
  <c r="K163" i="6"/>
  <c r="K162" i="6"/>
  <c r="K161" i="6"/>
  <c r="K160" i="6"/>
  <c r="M160" i="6" s="1"/>
  <c r="K159" i="6"/>
  <c r="K158" i="6"/>
  <c r="M158" i="6" s="1"/>
  <c r="K157" i="6"/>
  <c r="M157" i="6" s="1"/>
  <c r="K156" i="6"/>
  <c r="K155" i="6"/>
  <c r="M155" i="6" s="1"/>
  <c r="K154" i="6"/>
  <c r="M154" i="6" s="1"/>
  <c r="K153" i="6"/>
  <c r="K152" i="6"/>
  <c r="M152" i="6" s="1"/>
  <c r="K151" i="6"/>
  <c r="M151" i="6" s="1"/>
  <c r="L151" i="6"/>
  <c r="K150" i="6"/>
  <c r="M150" i="6" s="1"/>
  <c r="K149" i="6"/>
  <c r="M149" i="6" s="1"/>
  <c r="K148" i="6"/>
  <c r="M148" i="6" s="1"/>
  <c r="K147" i="6"/>
  <c r="K146" i="6"/>
  <c r="K145" i="6"/>
  <c r="M145" i="6" s="1"/>
  <c r="K144" i="6"/>
  <c r="M144" i="6" s="1"/>
  <c r="K143" i="6"/>
  <c r="M143" i="6" s="1"/>
  <c r="K142" i="6"/>
  <c r="M142" i="6" s="1"/>
  <c r="K141" i="6"/>
  <c r="M141" i="6" s="1"/>
  <c r="K140" i="6"/>
  <c r="K139" i="6"/>
  <c r="K138" i="6"/>
  <c r="M138" i="6" s="1"/>
  <c r="K137" i="6"/>
  <c r="M137" i="6" s="1"/>
  <c r="K136" i="6"/>
  <c r="M136" i="6" s="1"/>
  <c r="K135" i="6"/>
  <c r="K134" i="6"/>
  <c r="M134" i="6" s="1"/>
  <c r="K133" i="6"/>
  <c r="M133" i="6" s="1"/>
  <c r="K132" i="6"/>
  <c r="M132" i="6" s="1"/>
  <c r="K131" i="6"/>
  <c r="M131" i="6" s="1"/>
  <c r="K130" i="6"/>
  <c r="M130" i="6" s="1"/>
  <c r="K129" i="6"/>
  <c r="K128" i="6"/>
  <c r="M128" i="6" s="1"/>
  <c r="K127" i="6"/>
  <c r="K126" i="6"/>
  <c r="K125" i="6"/>
  <c r="M125" i="6" s="1"/>
  <c r="K124" i="6"/>
  <c r="M124" i="6" s="1"/>
  <c r="K123" i="6"/>
  <c r="M123" i="6" s="1"/>
  <c r="K122" i="6"/>
  <c r="M122" i="6" s="1"/>
  <c r="K121" i="6"/>
  <c r="K120" i="6"/>
  <c r="M120" i="6" s="1"/>
  <c r="K119" i="6"/>
  <c r="K118" i="6"/>
  <c r="M118" i="6" s="1"/>
  <c r="K117" i="6"/>
  <c r="M117" i="6" s="1"/>
  <c r="K116" i="6"/>
  <c r="M116" i="6" s="1"/>
  <c r="K115" i="6"/>
  <c r="K114" i="6"/>
  <c r="K113" i="6"/>
  <c r="M113" i="6" s="1"/>
  <c r="K112" i="6"/>
  <c r="M112" i="6" s="1"/>
  <c r="K111" i="6"/>
  <c r="M111" i="6" s="1"/>
  <c r="K110" i="6"/>
  <c r="M110" i="6" s="1"/>
  <c r="K109" i="6"/>
  <c r="M109" i="6" s="1"/>
  <c r="K108" i="6"/>
  <c r="M108" i="6" s="1"/>
  <c r="K107" i="6"/>
  <c r="K106" i="6"/>
  <c r="K105" i="6"/>
  <c r="M105" i="6" s="1"/>
  <c r="K104" i="6"/>
  <c r="M104" i="6" s="1"/>
  <c r="K103" i="6"/>
  <c r="K102" i="6"/>
  <c r="M102" i="6" s="1"/>
  <c r="K101" i="6"/>
  <c r="K100" i="6"/>
  <c r="M100" i="6" s="1"/>
  <c r="K99" i="6"/>
  <c r="M99" i="6" s="1"/>
  <c r="K98" i="6"/>
  <c r="K97" i="6"/>
  <c r="M97" i="6" s="1"/>
  <c r="K96" i="6"/>
  <c r="M96" i="6" s="1"/>
  <c r="K95" i="6"/>
  <c r="M95" i="6" s="1"/>
  <c r="K94" i="6"/>
  <c r="K93" i="6"/>
  <c r="M93" i="6" s="1"/>
  <c r="K92" i="6"/>
  <c r="K91" i="6"/>
  <c r="K90" i="6"/>
  <c r="K89" i="6"/>
  <c r="M89" i="6" s="1"/>
  <c r="K88" i="6"/>
  <c r="M88" i="6" s="1"/>
  <c r="K87" i="6"/>
  <c r="M87" i="6" s="1"/>
  <c r="K86" i="6"/>
  <c r="M86" i="6" s="1"/>
  <c r="K85" i="6"/>
  <c r="M85" i="6" s="1"/>
  <c r="K84" i="6"/>
  <c r="M84" i="6" s="1"/>
  <c r="K83" i="6"/>
  <c r="K82" i="6"/>
  <c r="M82" i="6" s="1"/>
  <c r="K81" i="6"/>
  <c r="M81" i="6" s="1"/>
  <c r="K80" i="6"/>
  <c r="K79" i="6"/>
  <c r="M79" i="6" s="1"/>
  <c r="K78" i="6"/>
  <c r="M78" i="6" s="1"/>
  <c r="K77" i="6"/>
  <c r="K76" i="6"/>
  <c r="K75" i="6"/>
  <c r="M75" i="6" s="1"/>
  <c r="K74" i="6"/>
  <c r="K73" i="6"/>
  <c r="M73" i="6" s="1"/>
  <c r="K72" i="6"/>
  <c r="M72" i="6" s="1"/>
  <c r="K71" i="6"/>
  <c r="K70" i="6"/>
  <c r="M70" i="6" s="1"/>
  <c r="K69" i="6"/>
  <c r="M69" i="6" s="1"/>
  <c r="K68" i="6"/>
  <c r="M68" i="6" s="1"/>
  <c r="K67" i="6"/>
  <c r="M67" i="6" s="1"/>
  <c r="K66" i="6"/>
  <c r="M66" i="6" s="1"/>
  <c r="L66" i="6"/>
  <c r="O66" i="6" s="1"/>
  <c r="K65" i="6"/>
  <c r="M65" i="6" s="1"/>
  <c r="K64" i="6"/>
  <c r="M64" i="6" s="1"/>
  <c r="K63" i="6"/>
  <c r="M63" i="6" s="1"/>
  <c r="K62" i="6"/>
  <c r="M62" i="6" s="1"/>
  <c r="K61" i="6"/>
  <c r="M61" i="6" s="1"/>
  <c r="K60" i="6"/>
  <c r="M60" i="6" s="1"/>
  <c r="K59" i="6"/>
  <c r="M59" i="6" s="1"/>
  <c r="K58" i="6"/>
  <c r="M58" i="6" s="1"/>
  <c r="K57" i="6"/>
  <c r="M57" i="6" s="1"/>
  <c r="K56" i="6"/>
  <c r="M56" i="6" s="1"/>
  <c r="K55" i="6"/>
  <c r="M55" i="6" s="1"/>
  <c r="L55" i="6"/>
  <c r="K54" i="6"/>
  <c r="M54" i="6" s="1"/>
  <c r="K53" i="6"/>
  <c r="M53" i="6" s="1"/>
  <c r="K52" i="6"/>
  <c r="M52" i="6" s="1"/>
  <c r="K51" i="6"/>
  <c r="K50" i="6"/>
  <c r="K49" i="6"/>
  <c r="M49" i="6" s="1"/>
  <c r="K48" i="6"/>
  <c r="M48" i="6" s="1"/>
  <c r="K47" i="6"/>
  <c r="M47" i="6" s="1"/>
  <c r="K46" i="6"/>
  <c r="K45" i="6"/>
  <c r="K44" i="6"/>
  <c r="M44" i="6" s="1"/>
  <c r="K43" i="6"/>
  <c r="M43" i="6" s="1"/>
  <c r="K42" i="6"/>
  <c r="M42" i="6" s="1"/>
  <c r="K41" i="6"/>
  <c r="K40" i="6"/>
  <c r="M40" i="6" s="1"/>
  <c r="K39" i="6"/>
  <c r="M39" i="6" s="1"/>
  <c r="K38" i="6"/>
  <c r="M38" i="6" s="1"/>
  <c r="K37" i="6"/>
  <c r="M37" i="6" s="1"/>
  <c r="K36" i="6"/>
  <c r="M36" i="6" s="1"/>
  <c r="K35" i="6"/>
  <c r="M35" i="6" s="1"/>
  <c r="K34" i="6"/>
  <c r="M34" i="6" s="1"/>
  <c r="K33" i="6"/>
  <c r="M33" i="6" s="1"/>
  <c r="K32" i="6"/>
  <c r="M32" i="6" s="1"/>
  <c r="K31" i="6"/>
  <c r="M31" i="6" s="1"/>
  <c r="K30" i="6"/>
  <c r="M30" i="6" s="1"/>
  <c r="K29" i="6"/>
  <c r="M29" i="6" s="1"/>
  <c r="K28" i="6"/>
  <c r="M28" i="6" s="1"/>
  <c r="K27" i="6"/>
  <c r="M27" i="6" s="1"/>
  <c r="K26" i="6"/>
  <c r="M26" i="6" s="1"/>
  <c r="K25" i="6"/>
  <c r="M25" i="6" s="1"/>
  <c r="K24" i="6"/>
  <c r="M24" i="6" s="1"/>
  <c r="K23" i="6"/>
  <c r="K22" i="6"/>
  <c r="M22" i="6" s="1"/>
  <c r="K21" i="6"/>
  <c r="M21" i="6" s="1"/>
  <c r="K20" i="6"/>
  <c r="D339" i="6"/>
  <c r="F339" i="6" s="1"/>
  <c r="D338" i="6"/>
  <c r="F338" i="6" s="1"/>
  <c r="D337" i="6"/>
  <c r="F337" i="6" s="1"/>
  <c r="D336" i="6"/>
  <c r="D335" i="6"/>
  <c r="F335" i="6" s="1"/>
  <c r="D334" i="6"/>
  <c r="D333" i="6"/>
  <c r="D332" i="6"/>
  <c r="F332" i="6" s="1"/>
  <c r="D331" i="6"/>
  <c r="F331" i="6" s="1"/>
  <c r="D330" i="6"/>
  <c r="D329" i="6"/>
  <c r="F329" i="6" s="1"/>
  <c r="D328" i="6"/>
  <c r="F328" i="6" s="1"/>
  <c r="D327" i="6"/>
  <c r="D326" i="6"/>
  <c r="D325" i="6"/>
  <c r="D324" i="6"/>
  <c r="F324" i="6" s="1"/>
  <c r="D323" i="6"/>
  <c r="F323" i="6" s="1"/>
  <c r="D322" i="6"/>
  <c r="D321" i="6"/>
  <c r="F321" i="6" s="1"/>
  <c r="D320" i="6"/>
  <c r="F320" i="6" s="1"/>
  <c r="D319" i="6"/>
  <c r="F319" i="6" s="1"/>
  <c r="D318" i="6"/>
  <c r="F318" i="6" s="1"/>
  <c r="D317" i="6"/>
  <c r="F317" i="6" s="1"/>
  <c r="D316" i="6"/>
  <c r="F316" i="6" s="1"/>
  <c r="D315" i="6"/>
  <c r="F315" i="6" s="1"/>
  <c r="D314" i="6"/>
  <c r="F314" i="6" s="1"/>
  <c r="D313" i="6"/>
  <c r="F313" i="6" s="1"/>
  <c r="D312" i="6"/>
  <c r="F312" i="6" s="1"/>
  <c r="D311" i="6"/>
  <c r="D310" i="6"/>
  <c r="F310" i="6" s="1"/>
  <c r="D309" i="6"/>
  <c r="D308" i="6"/>
  <c r="F308" i="6" s="1"/>
  <c r="D307" i="6"/>
  <c r="D306" i="6"/>
  <c r="F306" i="6" s="1"/>
  <c r="D305" i="6"/>
  <c r="D304" i="6"/>
  <c r="F304" i="6" s="1"/>
  <c r="D303" i="6"/>
  <c r="D302" i="6"/>
  <c r="F302" i="6" s="1"/>
  <c r="D301" i="6"/>
  <c r="F301" i="6" s="1"/>
  <c r="D300" i="6"/>
  <c r="F300" i="6" s="1"/>
  <c r="D299" i="6"/>
  <c r="F299" i="6" s="1"/>
  <c r="D298" i="6"/>
  <c r="D297" i="6"/>
  <c r="F297" i="6" s="1"/>
  <c r="D296" i="6"/>
  <c r="F296" i="6" s="1"/>
  <c r="D295" i="6"/>
  <c r="F295" i="6" s="1"/>
  <c r="E295" i="6"/>
  <c r="D294" i="6"/>
  <c r="D293" i="6"/>
  <c r="F293" i="6" s="1"/>
  <c r="E293" i="6"/>
  <c r="H293" i="6" s="1"/>
  <c r="D292" i="6"/>
  <c r="F292" i="6" s="1"/>
  <c r="D291" i="6"/>
  <c r="F291" i="6" s="1"/>
  <c r="D290" i="6"/>
  <c r="F290" i="6" s="1"/>
  <c r="D289" i="6"/>
  <c r="D288" i="6"/>
  <c r="F288" i="6" s="1"/>
  <c r="D287" i="6"/>
  <c r="F287" i="6" s="1"/>
  <c r="D286" i="6"/>
  <c r="D285" i="6"/>
  <c r="F285" i="6" s="1"/>
  <c r="D284" i="6"/>
  <c r="F284" i="6" s="1"/>
  <c r="D283" i="6"/>
  <c r="F283" i="6" s="1"/>
  <c r="D282" i="6"/>
  <c r="D281" i="6"/>
  <c r="F281" i="6" s="1"/>
  <c r="D280" i="6"/>
  <c r="F280" i="6" s="1"/>
  <c r="D279" i="6"/>
  <c r="F279" i="6" s="1"/>
  <c r="D278" i="6"/>
  <c r="F278" i="6" s="1"/>
  <c r="D277" i="6"/>
  <c r="F277" i="6" s="1"/>
  <c r="D276" i="6"/>
  <c r="D275" i="6"/>
  <c r="F275" i="6" s="1"/>
  <c r="D274" i="6"/>
  <c r="F274" i="6" s="1"/>
  <c r="D273" i="6"/>
  <c r="D272" i="6"/>
  <c r="D271" i="6"/>
  <c r="F271" i="6" s="1"/>
  <c r="D270" i="6"/>
  <c r="F270" i="6" s="1"/>
  <c r="D269" i="6"/>
  <c r="F269" i="6" s="1"/>
  <c r="D268" i="6"/>
  <c r="D267" i="6"/>
  <c r="D266" i="6"/>
  <c r="D265" i="6"/>
  <c r="D264" i="6"/>
  <c r="F264" i="6" s="1"/>
  <c r="D263" i="6"/>
  <c r="D262" i="6"/>
  <c r="F262" i="6" s="1"/>
  <c r="D261" i="6"/>
  <c r="F261" i="6" s="1"/>
  <c r="D260" i="6"/>
  <c r="F260" i="6" s="1"/>
  <c r="D259" i="6"/>
  <c r="D258" i="6"/>
  <c r="F258" i="6" s="1"/>
  <c r="D257" i="6"/>
  <c r="D256" i="6"/>
  <c r="F256" i="6" s="1"/>
  <c r="D255" i="6"/>
  <c r="F255" i="6" s="1"/>
  <c r="D254" i="6"/>
  <c r="F254" i="6" s="1"/>
  <c r="D253" i="6"/>
  <c r="D252" i="6"/>
  <c r="D251" i="6"/>
  <c r="D250" i="6"/>
  <c r="F250" i="6" s="1"/>
  <c r="D249" i="6"/>
  <c r="F249" i="6" s="1"/>
  <c r="D248" i="6"/>
  <c r="F248" i="6" s="1"/>
  <c r="D247" i="6"/>
  <c r="F247" i="6" s="1"/>
  <c r="D246" i="6"/>
  <c r="D245" i="6"/>
  <c r="F245" i="6" s="1"/>
  <c r="D244" i="6"/>
  <c r="F244" i="6" s="1"/>
  <c r="D243" i="6"/>
  <c r="F243" i="6" s="1"/>
  <c r="D242" i="6"/>
  <c r="D241" i="6"/>
  <c r="D240" i="6"/>
  <c r="F240" i="6" s="1"/>
  <c r="D239" i="6"/>
  <c r="F239" i="6" s="1"/>
  <c r="D238" i="6"/>
  <c r="F238" i="6" s="1"/>
  <c r="D237" i="6"/>
  <c r="F237" i="6" s="1"/>
  <c r="D236" i="6"/>
  <c r="D235" i="6"/>
  <c r="D234" i="6"/>
  <c r="F234" i="6" s="1"/>
  <c r="D233" i="6"/>
  <c r="F233" i="6" s="1"/>
  <c r="D232" i="6"/>
  <c r="F232" i="6" s="1"/>
  <c r="D231" i="6"/>
  <c r="F231" i="6" s="1"/>
  <c r="D230" i="6"/>
  <c r="D229" i="6"/>
  <c r="F229" i="6" s="1"/>
  <c r="D228" i="6"/>
  <c r="F228" i="6" s="1"/>
  <c r="D227" i="6"/>
  <c r="F227" i="6" s="1"/>
  <c r="D226" i="6"/>
  <c r="F226" i="6" s="1"/>
  <c r="D225" i="6"/>
  <c r="F225" i="6" s="1"/>
  <c r="D224" i="6"/>
  <c r="F224" i="6" s="1"/>
  <c r="D223" i="6"/>
  <c r="F223" i="6" s="1"/>
  <c r="D222" i="6"/>
  <c r="D221" i="6"/>
  <c r="F221" i="6" s="1"/>
  <c r="D220" i="6"/>
  <c r="D219" i="6"/>
  <c r="F219" i="6" s="1"/>
  <c r="D218" i="6"/>
  <c r="F218" i="6" s="1"/>
  <c r="D217" i="6"/>
  <c r="F217" i="6" s="1"/>
  <c r="D216" i="6"/>
  <c r="F216" i="6" s="1"/>
  <c r="D215" i="6"/>
  <c r="D214" i="6"/>
  <c r="F214" i="6" s="1"/>
  <c r="D213" i="6"/>
  <c r="F213" i="6" s="1"/>
  <c r="D212" i="6"/>
  <c r="F212" i="6" s="1"/>
  <c r="D211" i="6"/>
  <c r="F211" i="6" s="1"/>
  <c r="D210" i="6"/>
  <c r="F210" i="6" s="1"/>
  <c r="D209" i="6"/>
  <c r="D208" i="6"/>
  <c r="F208" i="6" s="1"/>
  <c r="D207" i="6"/>
  <c r="F207" i="6" s="1"/>
  <c r="E207" i="6"/>
  <c r="D206" i="6"/>
  <c r="F206" i="6" s="1"/>
  <c r="D205" i="6"/>
  <c r="D204" i="6"/>
  <c r="D203" i="6"/>
  <c r="D202" i="6"/>
  <c r="D201" i="6"/>
  <c r="F201" i="6" s="1"/>
  <c r="D200" i="6"/>
  <c r="F200" i="6" s="1"/>
  <c r="D199" i="6"/>
  <c r="D198" i="6"/>
  <c r="F198" i="6" s="1"/>
  <c r="D197" i="6"/>
  <c r="F197" i="6" s="1"/>
  <c r="D196" i="6"/>
  <c r="D195" i="6"/>
  <c r="F195" i="6" s="1"/>
  <c r="D194" i="6"/>
  <c r="F194" i="6" s="1"/>
  <c r="D193" i="6"/>
  <c r="D192" i="6"/>
  <c r="F192" i="6" s="1"/>
  <c r="D191" i="6"/>
  <c r="D190" i="6"/>
  <c r="F190" i="6" s="1"/>
  <c r="D189" i="6"/>
  <c r="F189" i="6" s="1"/>
  <c r="D188" i="6"/>
  <c r="F188" i="6" s="1"/>
  <c r="D187" i="6"/>
  <c r="F187" i="6" s="1"/>
  <c r="D186" i="6"/>
  <c r="F186" i="6" s="1"/>
  <c r="D185" i="6"/>
  <c r="F185" i="6" s="1"/>
  <c r="D184" i="6"/>
  <c r="D183" i="6"/>
  <c r="D182" i="6"/>
  <c r="D181" i="6"/>
  <c r="D180" i="6"/>
  <c r="D179" i="6"/>
  <c r="F179" i="6" s="1"/>
  <c r="D178" i="6"/>
  <c r="F178" i="6" s="1"/>
  <c r="D177" i="6"/>
  <c r="D176" i="6"/>
  <c r="F176" i="6" s="1"/>
  <c r="D175" i="6"/>
  <c r="D174" i="6"/>
  <c r="D173" i="6"/>
  <c r="F173" i="6" s="1"/>
  <c r="D172" i="6"/>
  <c r="D171" i="6"/>
  <c r="F171" i="6" s="1"/>
  <c r="D170" i="6"/>
  <c r="F170" i="6" s="1"/>
  <c r="D169" i="6"/>
  <c r="F169" i="6" s="1"/>
  <c r="D168" i="6"/>
  <c r="F168" i="6" s="1"/>
  <c r="D167" i="6"/>
  <c r="D166" i="6"/>
  <c r="F166" i="6" s="1"/>
  <c r="D165" i="6"/>
  <c r="F165" i="6" s="1"/>
  <c r="D164" i="6"/>
  <c r="D163" i="6"/>
  <c r="F163" i="6" s="1"/>
  <c r="D162" i="6"/>
  <c r="F162" i="6" s="1"/>
  <c r="D161" i="6"/>
  <c r="F161" i="6" s="1"/>
  <c r="D160" i="6"/>
  <c r="F160" i="6" s="1"/>
  <c r="D159" i="6"/>
  <c r="D158" i="6"/>
  <c r="D157" i="6"/>
  <c r="D156" i="6"/>
  <c r="D155" i="6"/>
  <c r="F155" i="6" s="1"/>
  <c r="D154" i="6"/>
  <c r="F154" i="6" s="1"/>
  <c r="D153" i="6"/>
  <c r="F153" i="6" s="1"/>
  <c r="D152" i="6"/>
  <c r="D151" i="6"/>
  <c r="D150" i="6"/>
  <c r="F150" i="6" s="1"/>
  <c r="D149" i="6"/>
  <c r="F149" i="6" s="1"/>
  <c r="D148" i="6"/>
  <c r="D147" i="6"/>
  <c r="F147" i="6" s="1"/>
  <c r="D146" i="6"/>
  <c r="F146" i="6" s="1"/>
  <c r="D145" i="6"/>
  <c r="F145" i="6" s="1"/>
  <c r="D144" i="6"/>
  <c r="F144" i="6" s="1"/>
  <c r="D143" i="6"/>
  <c r="F143" i="6" s="1"/>
  <c r="D142" i="6"/>
  <c r="F142" i="6" s="1"/>
  <c r="D141" i="6"/>
  <c r="D140" i="6"/>
  <c r="F140" i="6" s="1"/>
  <c r="D139" i="6"/>
  <c r="F139" i="6" s="1"/>
  <c r="D138" i="6"/>
  <c r="F138" i="6" s="1"/>
  <c r="D137" i="6"/>
  <c r="F137" i="6" s="1"/>
  <c r="D136" i="6"/>
  <c r="F136" i="6" s="1"/>
  <c r="D135" i="6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8" i="6"/>
  <c r="F128" i="6" s="1"/>
  <c r="D127" i="6"/>
  <c r="D126" i="6"/>
  <c r="F126" i="6" s="1"/>
  <c r="D125" i="6"/>
  <c r="F125" i="6" s="1"/>
  <c r="D124" i="6"/>
  <c r="F124" i="6" s="1"/>
  <c r="D123" i="6"/>
  <c r="F123" i="6" s="1"/>
  <c r="D122" i="6"/>
  <c r="F122" i="6" s="1"/>
  <c r="D121" i="6"/>
  <c r="F121" i="6" s="1"/>
  <c r="D120" i="6"/>
  <c r="F120" i="6" s="1"/>
  <c r="D119" i="6"/>
  <c r="F119" i="6" s="1"/>
  <c r="D118" i="6"/>
  <c r="F118" i="6" s="1"/>
  <c r="D117" i="6"/>
  <c r="F117" i="6" s="1"/>
  <c r="D116" i="6"/>
  <c r="F116" i="6" s="1"/>
  <c r="D115" i="6"/>
  <c r="F115" i="6" s="1"/>
  <c r="D114" i="6"/>
  <c r="F114" i="6" s="1"/>
  <c r="D113" i="6"/>
  <c r="F113" i="6" s="1"/>
  <c r="D112" i="6"/>
  <c r="F112" i="6" s="1"/>
  <c r="D111" i="6"/>
  <c r="D110" i="6"/>
  <c r="D109" i="6"/>
  <c r="F109" i="6" s="1"/>
  <c r="D108" i="6"/>
  <c r="F108" i="6" s="1"/>
  <c r="D107" i="6"/>
  <c r="D106" i="6"/>
  <c r="F106" i="6" s="1"/>
  <c r="D105" i="6"/>
  <c r="D104" i="6"/>
  <c r="F104" i="6" s="1"/>
  <c r="D103" i="6"/>
  <c r="F103" i="6" s="1"/>
  <c r="D102" i="6"/>
  <c r="F102" i="6" s="1"/>
  <c r="D101" i="6"/>
  <c r="F101" i="6" s="1"/>
  <c r="D100" i="6"/>
  <c r="D99" i="6"/>
  <c r="F99" i="6" s="1"/>
  <c r="D98" i="6"/>
  <c r="D97" i="6"/>
  <c r="F97" i="6" s="1"/>
  <c r="D96" i="6"/>
  <c r="F96" i="6" s="1"/>
  <c r="D95" i="6"/>
  <c r="D94" i="6"/>
  <c r="F94" i="6" s="1"/>
  <c r="D93" i="6"/>
  <c r="F93" i="6" s="1"/>
  <c r="D92" i="6"/>
  <c r="F92" i="6" s="1"/>
  <c r="D91" i="6"/>
  <c r="F91" i="6" s="1"/>
  <c r="D90" i="6"/>
  <c r="D89" i="6"/>
  <c r="D88" i="6"/>
  <c r="F88" i="6" s="1"/>
  <c r="D87" i="6"/>
  <c r="F87" i="6" s="1"/>
  <c r="D86" i="6"/>
  <c r="F86" i="6" s="1"/>
  <c r="D85" i="6"/>
  <c r="F85" i="6" s="1"/>
  <c r="D84" i="6"/>
  <c r="F84" i="6" s="1"/>
  <c r="D83" i="6"/>
  <c r="D82" i="6"/>
  <c r="F82" i="6" s="1"/>
  <c r="D81" i="6"/>
  <c r="F81" i="6" s="1"/>
  <c r="E81" i="6"/>
  <c r="D80" i="6"/>
  <c r="F80" i="6" s="1"/>
  <c r="D79" i="6"/>
  <c r="F79" i="6" s="1"/>
  <c r="D78" i="6"/>
  <c r="F78" i="6" s="1"/>
  <c r="D77" i="6"/>
  <c r="F77" i="6" s="1"/>
  <c r="D76" i="6"/>
  <c r="F76" i="6" s="1"/>
  <c r="D75" i="6"/>
  <c r="F75" i="6" s="1"/>
  <c r="D74" i="6"/>
  <c r="F74" i="6" s="1"/>
  <c r="D73" i="6"/>
  <c r="D72" i="6"/>
  <c r="F72" i="6" s="1"/>
  <c r="D71" i="6"/>
  <c r="D70" i="6"/>
  <c r="F70" i="6" s="1"/>
  <c r="D69" i="6"/>
  <c r="F69" i="6" s="1"/>
  <c r="D68" i="6"/>
  <c r="D67" i="6"/>
  <c r="F67" i="6" s="1"/>
  <c r="D66" i="6"/>
  <c r="F66" i="6" s="1"/>
  <c r="D65" i="6"/>
  <c r="F65" i="6" s="1"/>
  <c r="D64" i="6"/>
  <c r="F64" i="6" s="1"/>
  <c r="D63" i="6"/>
  <c r="D62" i="6"/>
  <c r="F62" i="6" s="1"/>
  <c r="D61" i="6"/>
  <c r="D60" i="6"/>
  <c r="F60" i="6" s="1"/>
  <c r="D59" i="6"/>
  <c r="F59" i="6" s="1"/>
  <c r="D58" i="6"/>
  <c r="F58" i="6" s="1"/>
  <c r="D57" i="6"/>
  <c r="F57" i="6" s="1"/>
  <c r="D56" i="6"/>
  <c r="F56" i="6" s="1"/>
  <c r="D55" i="6"/>
  <c r="F55" i="6" s="1"/>
  <c r="D54" i="6"/>
  <c r="F54" i="6" s="1"/>
  <c r="D53" i="6"/>
  <c r="F53" i="6" s="1"/>
  <c r="D52" i="6"/>
  <c r="D51" i="6"/>
  <c r="D50" i="6"/>
  <c r="F50" i="6" s="1"/>
  <c r="D49" i="6"/>
  <c r="F49" i="6" s="1"/>
  <c r="E49" i="6"/>
  <c r="D48" i="6"/>
  <c r="F48" i="6" s="1"/>
  <c r="D47" i="6"/>
  <c r="F47" i="6" s="1"/>
  <c r="D46" i="6"/>
  <c r="F46" i="6" s="1"/>
  <c r="D45" i="6"/>
  <c r="F45" i="6" s="1"/>
  <c r="D44" i="6"/>
  <c r="F44" i="6" s="1"/>
  <c r="D43" i="6"/>
  <c r="F43" i="6" s="1"/>
  <c r="D42" i="6"/>
  <c r="F42" i="6" s="1"/>
  <c r="D41" i="6"/>
  <c r="F41" i="6" s="1"/>
  <c r="D40" i="6"/>
  <c r="F40" i="6" s="1"/>
  <c r="D39" i="6"/>
  <c r="D38" i="6"/>
  <c r="F38" i="6" s="1"/>
  <c r="D37" i="6"/>
  <c r="D36" i="6"/>
  <c r="D35" i="6"/>
  <c r="D34" i="6"/>
  <c r="F34" i="6" s="1"/>
  <c r="D33" i="6"/>
  <c r="F33" i="6" s="1"/>
  <c r="D32" i="6"/>
  <c r="D31" i="6"/>
  <c r="F31" i="6" s="1"/>
  <c r="D30" i="6"/>
  <c r="F30" i="6" s="1"/>
  <c r="D29" i="6"/>
  <c r="F29" i="6" s="1"/>
  <c r="D28" i="6"/>
  <c r="F28" i="6" s="1"/>
  <c r="D27" i="6"/>
  <c r="F27" i="6" s="1"/>
  <c r="D26" i="6"/>
  <c r="F26" i="6" s="1"/>
  <c r="D25" i="6"/>
  <c r="F25" i="6" s="1"/>
  <c r="D24" i="6"/>
  <c r="D23" i="6"/>
  <c r="F23" i="6" s="1"/>
  <c r="D22" i="6"/>
  <c r="D21" i="6"/>
  <c r="F21" i="6" s="1"/>
  <c r="D20" i="6"/>
  <c r="F20" i="6" s="1"/>
  <c r="H12" i="2"/>
  <c r="K12" i="2" s="1"/>
  <c r="I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P277" i="2" s="1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P263" i="2" s="1"/>
  <c r="O262" i="2"/>
  <c r="O261" i="2"/>
  <c r="O260" i="2"/>
  <c r="O259" i="2"/>
  <c r="O258" i="2"/>
  <c r="O257" i="2"/>
  <c r="O256" i="2"/>
  <c r="O255" i="2"/>
  <c r="O254" i="2"/>
  <c r="O253" i="2"/>
  <c r="P253" i="2" s="1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P239" i="2" s="1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P195" i="2" s="1"/>
  <c r="O194" i="2"/>
  <c r="O193" i="2"/>
  <c r="O192" i="2"/>
  <c r="O191" i="2"/>
  <c r="O190" i="2"/>
  <c r="O189" i="2"/>
  <c r="P189" i="2" s="1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P141" i="2" s="1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P127" i="2" s="1"/>
  <c r="O126" i="2"/>
  <c r="O125" i="2"/>
  <c r="O124" i="2"/>
  <c r="O123" i="2"/>
  <c r="O122" i="2"/>
  <c r="O121" i="2"/>
  <c r="P121" i="2" s="1"/>
  <c r="O120" i="2"/>
  <c r="O119" i="2"/>
  <c r="O118" i="2"/>
  <c r="O117" i="2"/>
  <c r="O116" i="2"/>
  <c r="O115" i="2"/>
  <c r="O114" i="2"/>
  <c r="O113" i="2"/>
  <c r="O112" i="2"/>
  <c r="O111" i="2"/>
  <c r="O110" i="2"/>
  <c r="O109" i="2"/>
  <c r="P109" i="2" s="1"/>
  <c r="S109" i="2" s="1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P71" i="2" s="1"/>
  <c r="O70" i="2"/>
  <c r="O69" i="2"/>
  <c r="O68" i="2"/>
  <c r="O67" i="2"/>
  <c r="O66" i="2"/>
  <c r="O65" i="2"/>
  <c r="O64" i="2"/>
  <c r="O63" i="2"/>
  <c r="P63" i="2" s="1"/>
  <c r="O62" i="2"/>
  <c r="O61" i="2"/>
  <c r="P61" i="2" s="1"/>
  <c r="O60" i="2"/>
  <c r="O59" i="2"/>
  <c r="P59" i="2" s="1"/>
  <c r="O58" i="2"/>
  <c r="O57" i="2"/>
  <c r="O56" i="2"/>
  <c r="O55" i="2"/>
  <c r="O54" i="2"/>
  <c r="O53" i="2"/>
  <c r="P53" i="2" s="1"/>
  <c r="O52" i="2"/>
  <c r="O51" i="2"/>
  <c r="O50" i="2"/>
  <c r="O49" i="2"/>
  <c r="O48" i="2"/>
  <c r="O47" i="2"/>
  <c r="P47" i="2" s="1"/>
  <c r="O46" i="2"/>
  <c r="O45" i="2"/>
  <c r="O44" i="2"/>
  <c r="O43" i="2"/>
  <c r="P43" i="2" s="1"/>
  <c r="O42" i="2"/>
  <c r="O41" i="2"/>
  <c r="O40" i="2"/>
  <c r="O39" i="2"/>
  <c r="O38" i="2"/>
  <c r="N38" i="2"/>
  <c r="Q38" i="2" s="1"/>
  <c r="O37" i="2"/>
  <c r="N37" i="2"/>
  <c r="Q37" i="2" s="1"/>
  <c r="O36" i="2"/>
  <c r="N36" i="2"/>
  <c r="Q36" i="2" s="1"/>
  <c r="O35" i="2"/>
  <c r="N35" i="2"/>
  <c r="Q35" i="2" s="1"/>
  <c r="O34" i="2"/>
  <c r="N34" i="2"/>
  <c r="Q34" i="2" s="1"/>
  <c r="O33" i="2"/>
  <c r="N33" i="2"/>
  <c r="Q33" i="2" s="1"/>
  <c r="O32" i="2"/>
  <c r="N32" i="2"/>
  <c r="Q32" i="2" s="1"/>
  <c r="O31" i="2"/>
  <c r="N31" i="2"/>
  <c r="Q31" i="2" s="1"/>
  <c r="O30" i="2"/>
  <c r="N30" i="2"/>
  <c r="Q30" i="2" s="1"/>
  <c r="O29" i="2"/>
  <c r="N29" i="2"/>
  <c r="Q29" i="2" s="1"/>
  <c r="O28" i="2"/>
  <c r="N28" i="2"/>
  <c r="Q28" i="2" s="1"/>
  <c r="N27" i="2"/>
  <c r="O27" i="2"/>
  <c r="B311" i="2"/>
  <c r="F311" i="2" s="1"/>
  <c r="G311" i="2"/>
  <c r="B310" i="2"/>
  <c r="F310" i="2" s="1"/>
  <c r="G310" i="2"/>
  <c r="B309" i="2"/>
  <c r="F309" i="2" s="1"/>
  <c r="G309" i="2"/>
  <c r="B308" i="2"/>
  <c r="F308" i="2" s="1"/>
  <c r="G308" i="2"/>
  <c r="H308" i="2" s="1"/>
  <c r="B307" i="2"/>
  <c r="F307" i="2"/>
  <c r="I307" i="2" s="1"/>
  <c r="G307" i="2"/>
  <c r="B306" i="2"/>
  <c r="F306" i="2" s="1"/>
  <c r="I306" i="2" s="1"/>
  <c r="G306" i="2"/>
  <c r="B305" i="2"/>
  <c r="F305" i="2" s="1"/>
  <c r="I305" i="2" s="1"/>
  <c r="G305" i="2"/>
  <c r="B304" i="2"/>
  <c r="F304" i="2" s="1"/>
  <c r="I304" i="2" s="1"/>
  <c r="G304" i="2"/>
  <c r="B303" i="2"/>
  <c r="F303" i="2" s="1"/>
  <c r="I303" i="2" s="1"/>
  <c r="G303" i="2"/>
  <c r="B302" i="2"/>
  <c r="F302" i="2" s="1"/>
  <c r="I302" i="2" s="1"/>
  <c r="G302" i="2"/>
  <c r="B301" i="2"/>
  <c r="F301" i="2" s="1"/>
  <c r="I301" i="2" s="1"/>
  <c r="G301" i="2"/>
  <c r="B300" i="2"/>
  <c r="F300" i="2" s="1"/>
  <c r="I300" i="2" s="1"/>
  <c r="G300" i="2"/>
  <c r="B299" i="2"/>
  <c r="F299" i="2" s="1"/>
  <c r="I299" i="2" s="1"/>
  <c r="G299" i="2"/>
  <c r="B298" i="2"/>
  <c r="F298" i="2" s="1"/>
  <c r="I298" i="2" s="1"/>
  <c r="G298" i="2"/>
  <c r="B297" i="2"/>
  <c r="F297" i="2"/>
  <c r="G297" i="2"/>
  <c r="H297" i="2" s="1"/>
  <c r="B296" i="2"/>
  <c r="F296" i="2" s="1"/>
  <c r="G296" i="2"/>
  <c r="B295" i="2"/>
  <c r="F295" i="2" s="1"/>
  <c r="G295" i="2"/>
  <c r="B294" i="2"/>
  <c r="F294" i="2" s="1"/>
  <c r="G294" i="2"/>
  <c r="B293" i="2"/>
  <c r="F293" i="2" s="1"/>
  <c r="G293" i="2"/>
  <c r="B292" i="2"/>
  <c r="F292" i="2" s="1"/>
  <c r="G292" i="2"/>
  <c r="B291" i="2"/>
  <c r="F291" i="2" s="1"/>
  <c r="G291" i="2"/>
  <c r="B290" i="2"/>
  <c r="F290" i="2"/>
  <c r="I290" i="2" s="1"/>
  <c r="G290" i="2"/>
  <c r="B289" i="2"/>
  <c r="F289" i="2" s="1"/>
  <c r="I289" i="2" s="1"/>
  <c r="G289" i="2"/>
  <c r="B288" i="2"/>
  <c r="F288" i="2" s="1"/>
  <c r="I288" i="2" s="1"/>
  <c r="G288" i="2"/>
  <c r="B287" i="2"/>
  <c r="F287" i="2" s="1"/>
  <c r="I287" i="2" s="1"/>
  <c r="G287" i="2"/>
  <c r="B286" i="2"/>
  <c r="F286" i="2" s="1"/>
  <c r="I286" i="2" s="1"/>
  <c r="G286" i="2"/>
  <c r="B285" i="2"/>
  <c r="F285" i="2" s="1"/>
  <c r="I285" i="2" s="1"/>
  <c r="G285" i="2"/>
  <c r="B284" i="2"/>
  <c r="F284" i="2" s="1"/>
  <c r="I284" i="2" s="1"/>
  <c r="G284" i="2"/>
  <c r="B283" i="2"/>
  <c r="F283" i="2" s="1"/>
  <c r="I283" i="2" s="1"/>
  <c r="G283" i="2"/>
  <c r="B282" i="2"/>
  <c r="F282" i="2" s="1"/>
  <c r="I282" i="2" s="1"/>
  <c r="G282" i="2"/>
  <c r="B281" i="2"/>
  <c r="F281" i="2" s="1"/>
  <c r="I281" i="2" s="1"/>
  <c r="G281" i="2"/>
  <c r="B280" i="2"/>
  <c r="F280" i="2"/>
  <c r="G280" i="2"/>
  <c r="H280" i="2" s="1"/>
  <c r="B279" i="2"/>
  <c r="F279" i="2" s="1"/>
  <c r="G279" i="2"/>
  <c r="B278" i="2"/>
  <c r="F278" i="2" s="1"/>
  <c r="G278" i="2"/>
  <c r="B277" i="2"/>
  <c r="F277" i="2" s="1"/>
  <c r="G277" i="2"/>
  <c r="H277" i="2" s="1"/>
  <c r="B276" i="2"/>
  <c r="F276" i="2" s="1"/>
  <c r="G276" i="2"/>
  <c r="B275" i="2"/>
  <c r="F275" i="2" s="1"/>
  <c r="G275" i="2"/>
  <c r="H275" i="2" s="1"/>
  <c r="B274" i="2"/>
  <c r="F274" i="2" s="1"/>
  <c r="G274" i="2"/>
  <c r="B273" i="2"/>
  <c r="F273" i="2" s="1"/>
  <c r="G273" i="2"/>
  <c r="H273" i="2" s="1"/>
  <c r="B272" i="2"/>
  <c r="F272" i="2" s="1"/>
  <c r="G272" i="2"/>
  <c r="B271" i="2"/>
  <c r="F271" i="2" s="1"/>
  <c r="G271" i="2"/>
  <c r="B270" i="2"/>
  <c r="F270" i="2" s="1"/>
  <c r="G270" i="2"/>
  <c r="B269" i="2"/>
  <c r="F269" i="2"/>
  <c r="I269" i="2" s="1"/>
  <c r="G269" i="2"/>
  <c r="B268" i="2"/>
  <c r="F268" i="2"/>
  <c r="G268" i="2"/>
  <c r="H268" i="2" s="1"/>
  <c r="B267" i="2"/>
  <c r="F267" i="2"/>
  <c r="G267" i="2"/>
  <c r="B266" i="2"/>
  <c r="F266" i="2"/>
  <c r="G266" i="2"/>
  <c r="B265" i="2"/>
  <c r="F265" i="2" s="1"/>
  <c r="G265" i="2"/>
  <c r="B264" i="2"/>
  <c r="F264" i="2" s="1"/>
  <c r="G264" i="2"/>
  <c r="B263" i="2"/>
  <c r="F263" i="2" s="1"/>
  <c r="G263" i="2"/>
  <c r="B262" i="2"/>
  <c r="F262" i="2" s="1"/>
  <c r="G262" i="2"/>
  <c r="H262" i="2" s="1"/>
  <c r="B261" i="2"/>
  <c r="F261" i="2" s="1"/>
  <c r="G261" i="2"/>
  <c r="B260" i="2"/>
  <c r="F260" i="2" s="1"/>
  <c r="G260" i="2"/>
  <c r="B259" i="2"/>
  <c r="F259" i="2"/>
  <c r="I259" i="2" s="1"/>
  <c r="G259" i="2"/>
  <c r="B258" i="2"/>
  <c r="F258" i="2" s="1"/>
  <c r="I258" i="2" s="1"/>
  <c r="G258" i="2"/>
  <c r="B257" i="2"/>
  <c r="F257" i="2" s="1"/>
  <c r="I257" i="2" s="1"/>
  <c r="G257" i="2"/>
  <c r="B256" i="2"/>
  <c r="F256" i="2" s="1"/>
  <c r="I256" i="2" s="1"/>
  <c r="G256" i="2"/>
  <c r="B255" i="2"/>
  <c r="F255" i="2" s="1"/>
  <c r="I255" i="2" s="1"/>
  <c r="G255" i="2"/>
  <c r="B254" i="2"/>
  <c r="F254" i="2" s="1"/>
  <c r="I254" i="2" s="1"/>
  <c r="G254" i="2"/>
  <c r="B253" i="2"/>
  <c r="F253" i="2" s="1"/>
  <c r="I253" i="2" s="1"/>
  <c r="G253" i="2"/>
  <c r="B252" i="2"/>
  <c r="F252" i="2" s="1"/>
  <c r="I252" i="2" s="1"/>
  <c r="G252" i="2"/>
  <c r="B251" i="2"/>
  <c r="F251" i="2" s="1"/>
  <c r="I251" i="2" s="1"/>
  <c r="G251" i="2"/>
  <c r="B250" i="2"/>
  <c r="F250" i="2" s="1"/>
  <c r="I250" i="2" s="1"/>
  <c r="G250" i="2"/>
  <c r="B249" i="2"/>
  <c r="F249" i="2" s="1"/>
  <c r="I249" i="2" s="1"/>
  <c r="G249" i="2"/>
  <c r="B248" i="2"/>
  <c r="F248" i="2" s="1"/>
  <c r="I248" i="2" s="1"/>
  <c r="G248" i="2"/>
  <c r="B247" i="2"/>
  <c r="F247" i="2" s="1"/>
  <c r="I247" i="2" s="1"/>
  <c r="G247" i="2"/>
  <c r="B246" i="2"/>
  <c r="F246" i="2" s="1"/>
  <c r="I246" i="2" s="1"/>
  <c r="G246" i="2"/>
  <c r="B245" i="2"/>
  <c r="F245" i="2" s="1"/>
  <c r="I245" i="2" s="1"/>
  <c r="G245" i="2"/>
  <c r="B244" i="2"/>
  <c r="F244" i="2" s="1"/>
  <c r="I244" i="2" s="1"/>
  <c r="G244" i="2"/>
  <c r="B243" i="2"/>
  <c r="F243" i="2" s="1"/>
  <c r="I243" i="2" s="1"/>
  <c r="G243" i="2"/>
  <c r="B242" i="2"/>
  <c r="F242" i="2"/>
  <c r="G242" i="2"/>
  <c r="B241" i="2"/>
  <c r="F241" i="2"/>
  <c r="I241" i="2" s="1"/>
  <c r="G241" i="2"/>
  <c r="B240" i="2"/>
  <c r="F240" i="2" s="1"/>
  <c r="I240" i="2" s="1"/>
  <c r="G240" i="2"/>
  <c r="B239" i="2"/>
  <c r="F239" i="2" s="1"/>
  <c r="I239" i="2" s="1"/>
  <c r="G239" i="2"/>
  <c r="B238" i="2"/>
  <c r="F238" i="2"/>
  <c r="G238" i="2"/>
  <c r="B237" i="2"/>
  <c r="F237" i="2"/>
  <c r="I237" i="2" s="1"/>
  <c r="G237" i="2"/>
  <c r="B236" i="2"/>
  <c r="F236" i="2"/>
  <c r="G236" i="2"/>
  <c r="B235" i="2"/>
  <c r="F235" i="2" s="1"/>
  <c r="G235" i="2"/>
  <c r="B234" i="2"/>
  <c r="F234" i="2"/>
  <c r="I234" i="2" s="1"/>
  <c r="G234" i="2"/>
  <c r="B233" i="2"/>
  <c r="F233" i="2"/>
  <c r="G233" i="2"/>
  <c r="B232" i="2"/>
  <c r="F232" i="2" s="1"/>
  <c r="G232" i="2"/>
  <c r="B231" i="2"/>
  <c r="F231" i="2" s="1"/>
  <c r="G231" i="2"/>
  <c r="B230" i="2"/>
  <c r="F230" i="2" s="1"/>
  <c r="G230" i="2"/>
  <c r="B229" i="2"/>
  <c r="F229" i="2" s="1"/>
  <c r="G229" i="2"/>
  <c r="B228" i="2"/>
  <c r="F228" i="2" s="1"/>
  <c r="G228" i="2"/>
  <c r="H228" i="2" s="1"/>
  <c r="B227" i="2"/>
  <c r="F227" i="2" s="1"/>
  <c r="G227" i="2"/>
  <c r="B226" i="2"/>
  <c r="F226" i="2" s="1"/>
  <c r="G226" i="2"/>
  <c r="B225" i="2"/>
  <c r="F225" i="2" s="1"/>
  <c r="G225" i="2"/>
  <c r="H225" i="2" s="1"/>
  <c r="B224" i="2"/>
  <c r="F224" i="2" s="1"/>
  <c r="G224" i="2"/>
  <c r="B223" i="2"/>
  <c r="F223" i="2" s="1"/>
  <c r="G223" i="2"/>
  <c r="B222" i="2"/>
  <c r="F222" i="2" s="1"/>
  <c r="G222" i="2"/>
  <c r="B221" i="2"/>
  <c r="F221" i="2"/>
  <c r="I221" i="2" s="1"/>
  <c r="G221" i="2"/>
  <c r="B220" i="2"/>
  <c r="F220" i="2"/>
  <c r="G220" i="2"/>
  <c r="B219" i="2"/>
  <c r="F219" i="2"/>
  <c r="I219" i="2" s="1"/>
  <c r="G219" i="2"/>
  <c r="B218" i="2"/>
  <c r="F218" i="2" s="1"/>
  <c r="I218" i="2" s="1"/>
  <c r="G218" i="2"/>
  <c r="B217" i="2"/>
  <c r="F217" i="2" s="1"/>
  <c r="I217" i="2" s="1"/>
  <c r="G217" i="2"/>
  <c r="B216" i="2"/>
  <c r="F216" i="2" s="1"/>
  <c r="I216" i="2" s="1"/>
  <c r="G216" i="2"/>
  <c r="B215" i="2"/>
  <c r="F215" i="2" s="1"/>
  <c r="I215" i="2" s="1"/>
  <c r="G215" i="2"/>
  <c r="B214" i="2"/>
  <c r="F214" i="2" s="1"/>
  <c r="I214" i="2" s="1"/>
  <c r="G214" i="2"/>
  <c r="B213" i="2"/>
  <c r="F213" i="2" s="1"/>
  <c r="I213" i="2" s="1"/>
  <c r="G213" i="2"/>
  <c r="B212" i="2"/>
  <c r="F212" i="2" s="1"/>
  <c r="I212" i="2" s="1"/>
  <c r="G212" i="2"/>
  <c r="B211" i="2"/>
  <c r="F211" i="2" s="1"/>
  <c r="I211" i="2" s="1"/>
  <c r="G211" i="2"/>
  <c r="B210" i="2"/>
  <c r="F210" i="2" s="1"/>
  <c r="I210" i="2" s="1"/>
  <c r="G210" i="2"/>
  <c r="B209" i="2"/>
  <c r="F209" i="2" s="1"/>
  <c r="I209" i="2" s="1"/>
  <c r="G209" i="2"/>
  <c r="B208" i="2"/>
  <c r="F208" i="2" s="1"/>
  <c r="I208" i="2" s="1"/>
  <c r="G208" i="2"/>
  <c r="B207" i="2"/>
  <c r="F207" i="2" s="1"/>
  <c r="I207" i="2" s="1"/>
  <c r="G207" i="2"/>
  <c r="B206" i="2"/>
  <c r="F206" i="2" s="1"/>
  <c r="I206" i="2" s="1"/>
  <c r="G206" i="2"/>
  <c r="B205" i="2"/>
  <c r="F205" i="2" s="1"/>
  <c r="I205" i="2" s="1"/>
  <c r="G205" i="2"/>
  <c r="B204" i="2"/>
  <c r="F204" i="2"/>
  <c r="G204" i="2"/>
  <c r="H204" i="2" s="1"/>
  <c r="B203" i="2"/>
  <c r="F203" i="2" s="1"/>
  <c r="G203" i="2"/>
  <c r="B202" i="2"/>
  <c r="F202" i="2" s="1"/>
  <c r="G202" i="2"/>
  <c r="B201" i="2"/>
  <c r="F201" i="2"/>
  <c r="I201" i="2" s="1"/>
  <c r="G201" i="2"/>
  <c r="B200" i="2"/>
  <c r="F200" i="2" s="1"/>
  <c r="I200" i="2" s="1"/>
  <c r="G200" i="2"/>
  <c r="B199" i="2"/>
  <c r="F199" i="2" s="1"/>
  <c r="I199" i="2" s="1"/>
  <c r="G199" i="2"/>
  <c r="B198" i="2"/>
  <c r="F198" i="2" s="1"/>
  <c r="I198" i="2" s="1"/>
  <c r="G198" i="2"/>
  <c r="B197" i="2"/>
  <c r="F197" i="2"/>
  <c r="G197" i="2"/>
  <c r="B196" i="2"/>
  <c r="F196" i="2" s="1"/>
  <c r="G196" i="2"/>
  <c r="B195" i="2"/>
  <c r="F195" i="2" s="1"/>
  <c r="G195" i="2"/>
  <c r="B194" i="2"/>
  <c r="F194" i="2" s="1"/>
  <c r="G194" i="2"/>
  <c r="B193" i="2"/>
  <c r="F193" i="2" s="1"/>
  <c r="G193" i="2"/>
  <c r="H193" i="2" s="1"/>
  <c r="B192" i="2"/>
  <c r="F192" i="2" s="1"/>
  <c r="G192" i="2"/>
  <c r="B191" i="2"/>
  <c r="F191" i="2" s="1"/>
  <c r="G191" i="2"/>
  <c r="B190" i="2"/>
  <c r="F190" i="2" s="1"/>
  <c r="G190" i="2"/>
  <c r="B189" i="2"/>
  <c r="F189" i="2" s="1"/>
  <c r="G189" i="2"/>
  <c r="B188" i="2"/>
  <c r="F188" i="2" s="1"/>
  <c r="G188" i="2"/>
  <c r="B187" i="2"/>
  <c r="F187" i="2" s="1"/>
  <c r="G187" i="2"/>
  <c r="B186" i="2"/>
  <c r="F186" i="2" s="1"/>
  <c r="G186" i="2"/>
  <c r="B185" i="2"/>
  <c r="F185" i="2" s="1"/>
  <c r="G185" i="2"/>
  <c r="B184" i="2"/>
  <c r="F184" i="2" s="1"/>
  <c r="G184" i="2"/>
  <c r="B183" i="2"/>
  <c r="F183" i="2" s="1"/>
  <c r="G183" i="2"/>
  <c r="B182" i="2"/>
  <c r="F182" i="2"/>
  <c r="I182" i="2" s="1"/>
  <c r="G182" i="2"/>
  <c r="B181" i="2"/>
  <c r="F181" i="2" s="1"/>
  <c r="I181" i="2" s="1"/>
  <c r="G181" i="2"/>
  <c r="B180" i="2"/>
  <c r="F180" i="2" s="1"/>
  <c r="I180" i="2" s="1"/>
  <c r="G180" i="2"/>
  <c r="B179" i="2"/>
  <c r="F179" i="2" s="1"/>
  <c r="I179" i="2" s="1"/>
  <c r="G179" i="2"/>
  <c r="B178" i="2"/>
  <c r="F178" i="2" s="1"/>
  <c r="I178" i="2" s="1"/>
  <c r="G178" i="2"/>
  <c r="B177" i="2"/>
  <c r="F177" i="2" s="1"/>
  <c r="I177" i="2" s="1"/>
  <c r="G177" i="2"/>
  <c r="B176" i="2"/>
  <c r="F176" i="2" s="1"/>
  <c r="I176" i="2" s="1"/>
  <c r="G176" i="2"/>
  <c r="B175" i="2"/>
  <c r="F175" i="2"/>
  <c r="G175" i="2"/>
  <c r="B174" i="2"/>
  <c r="F174" i="2" s="1"/>
  <c r="G174" i="2"/>
  <c r="B173" i="2"/>
  <c r="F173" i="2" s="1"/>
  <c r="G173" i="2"/>
  <c r="B172" i="2"/>
  <c r="F172" i="2" s="1"/>
  <c r="G172" i="2"/>
  <c r="B171" i="2"/>
  <c r="F171" i="2" s="1"/>
  <c r="G171" i="2"/>
  <c r="B170" i="2"/>
  <c r="F170" i="2" s="1"/>
  <c r="G170" i="2"/>
  <c r="H170" i="2" s="1"/>
  <c r="B169" i="2"/>
  <c r="F169" i="2" s="1"/>
  <c r="G169" i="2"/>
  <c r="B168" i="2"/>
  <c r="F168" i="2"/>
  <c r="I168" i="2" s="1"/>
  <c r="G168" i="2"/>
  <c r="B167" i="2"/>
  <c r="F167" i="2" s="1"/>
  <c r="I167" i="2" s="1"/>
  <c r="G167" i="2"/>
  <c r="B166" i="2"/>
  <c r="F166" i="2" s="1"/>
  <c r="I166" i="2" s="1"/>
  <c r="G166" i="2"/>
  <c r="B165" i="2"/>
  <c r="F165" i="2" s="1"/>
  <c r="I165" i="2" s="1"/>
  <c r="G165" i="2"/>
  <c r="B164" i="2"/>
  <c r="F164" i="2" s="1"/>
  <c r="I164" i="2" s="1"/>
  <c r="G164" i="2"/>
  <c r="B163" i="2"/>
  <c r="F163" i="2" s="1"/>
  <c r="I163" i="2" s="1"/>
  <c r="G163" i="2"/>
  <c r="B162" i="2"/>
  <c r="F162" i="2"/>
  <c r="G162" i="2"/>
  <c r="B161" i="2"/>
  <c r="F161" i="2" s="1"/>
  <c r="G161" i="2"/>
  <c r="B160" i="2"/>
  <c r="F160" i="2" s="1"/>
  <c r="G160" i="2"/>
  <c r="B159" i="2"/>
  <c r="F159" i="2" s="1"/>
  <c r="G159" i="2"/>
  <c r="B158" i="2"/>
  <c r="F158" i="2"/>
  <c r="I158" i="2" s="1"/>
  <c r="G158" i="2"/>
  <c r="B157" i="2"/>
  <c r="F157" i="2" s="1"/>
  <c r="I157" i="2" s="1"/>
  <c r="G157" i="2"/>
  <c r="B156" i="2"/>
  <c r="F156" i="2" s="1"/>
  <c r="I156" i="2" s="1"/>
  <c r="G156" i="2"/>
  <c r="B155" i="2"/>
  <c r="F155" i="2"/>
  <c r="G155" i="2"/>
  <c r="H155" i="2" s="1"/>
  <c r="B154" i="2"/>
  <c r="F154" i="2" s="1"/>
  <c r="G154" i="2"/>
  <c r="B153" i="2"/>
  <c r="F153" i="2" s="1"/>
  <c r="G153" i="2"/>
  <c r="B152" i="2"/>
  <c r="F152" i="2" s="1"/>
  <c r="G152" i="2"/>
  <c r="B151" i="2"/>
  <c r="F151" i="2" s="1"/>
  <c r="G151" i="2"/>
  <c r="B150" i="2"/>
  <c r="F150" i="2" s="1"/>
  <c r="G150" i="2"/>
  <c r="B149" i="2"/>
  <c r="F149" i="2"/>
  <c r="I149" i="2" s="1"/>
  <c r="G149" i="2"/>
  <c r="B148" i="2"/>
  <c r="F148" i="2" s="1"/>
  <c r="I148" i="2" s="1"/>
  <c r="G148" i="2"/>
  <c r="B147" i="2"/>
  <c r="F147" i="2" s="1"/>
  <c r="I147" i="2" s="1"/>
  <c r="G147" i="2"/>
  <c r="B146" i="2"/>
  <c r="F146" i="2" s="1"/>
  <c r="I146" i="2" s="1"/>
  <c r="G146" i="2"/>
  <c r="B145" i="2"/>
  <c r="F145" i="2" s="1"/>
  <c r="I145" i="2" s="1"/>
  <c r="G145" i="2"/>
  <c r="B144" i="2"/>
  <c r="F144" i="2"/>
  <c r="G144" i="2"/>
  <c r="B143" i="2"/>
  <c r="F143" i="2" s="1"/>
  <c r="G143" i="2"/>
  <c r="H143" i="2" s="1"/>
  <c r="B142" i="2"/>
  <c r="F142" i="2" s="1"/>
  <c r="G142" i="2"/>
  <c r="B141" i="2"/>
  <c r="F141" i="2" s="1"/>
  <c r="G141" i="2"/>
  <c r="B140" i="2"/>
  <c r="F140" i="2" s="1"/>
  <c r="G140" i="2"/>
  <c r="B139" i="2"/>
  <c r="F139" i="2"/>
  <c r="I139" i="2" s="1"/>
  <c r="G139" i="2"/>
  <c r="B138" i="2"/>
  <c r="F138" i="2" s="1"/>
  <c r="I138" i="2" s="1"/>
  <c r="G138" i="2"/>
  <c r="B137" i="2"/>
  <c r="F137" i="2" s="1"/>
  <c r="I137" i="2" s="1"/>
  <c r="G137" i="2"/>
  <c r="B136" i="2"/>
  <c r="F136" i="2"/>
  <c r="G136" i="2"/>
  <c r="B135" i="2"/>
  <c r="F135" i="2" s="1"/>
  <c r="G135" i="2"/>
  <c r="B134" i="2"/>
  <c r="F134" i="2" s="1"/>
  <c r="G134" i="2"/>
  <c r="B133" i="2"/>
  <c r="F133" i="2"/>
  <c r="I133" i="2" s="1"/>
  <c r="G133" i="2"/>
  <c r="B132" i="2"/>
  <c r="F132" i="2" s="1"/>
  <c r="I132" i="2" s="1"/>
  <c r="G132" i="2"/>
  <c r="B131" i="2"/>
  <c r="F131" i="2" s="1"/>
  <c r="I131" i="2" s="1"/>
  <c r="G131" i="2"/>
  <c r="B130" i="2"/>
  <c r="F130" i="2" s="1"/>
  <c r="I130" i="2" s="1"/>
  <c r="G130" i="2"/>
  <c r="B129" i="2"/>
  <c r="F129" i="2" s="1"/>
  <c r="I129" i="2" s="1"/>
  <c r="G129" i="2"/>
  <c r="B128" i="2"/>
  <c r="F128" i="2" s="1"/>
  <c r="I128" i="2" s="1"/>
  <c r="G128" i="2"/>
  <c r="B127" i="2"/>
  <c r="F127" i="2" s="1"/>
  <c r="I127" i="2" s="1"/>
  <c r="G127" i="2"/>
  <c r="B126" i="2"/>
  <c r="F126" i="2" s="1"/>
  <c r="I126" i="2" s="1"/>
  <c r="G126" i="2"/>
  <c r="B125" i="2"/>
  <c r="F125" i="2" s="1"/>
  <c r="I125" i="2" s="1"/>
  <c r="G125" i="2"/>
  <c r="B124" i="2"/>
  <c r="F124" i="2"/>
  <c r="G124" i="2"/>
  <c r="B123" i="2"/>
  <c r="F123" i="2"/>
  <c r="I123" i="2" s="1"/>
  <c r="G123" i="2"/>
  <c r="B122" i="2"/>
  <c r="F122" i="2" s="1"/>
  <c r="I122" i="2" s="1"/>
  <c r="G122" i="2"/>
  <c r="B121" i="2"/>
  <c r="F121" i="2" s="1"/>
  <c r="I121" i="2" s="1"/>
  <c r="G121" i="2"/>
  <c r="B120" i="2"/>
  <c r="F120" i="2" s="1"/>
  <c r="I120" i="2" s="1"/>
  <c r="G120" i="2"/>
  <c r="B119" i="2"/>
  <c r="F119" i="2" s="1"/>
  <c r="I119" i="2" s="1"/>
  <c r="G119" i="2"/>
  <c r="B118" i="2"/>
  <c r="F118" i="2" s="1"/>
  <c r="I118" i="2" s="1"/>
  <c r="G118" i="2"/>
  <c r="B117" i="2"/>
  <c r="F117" i="2"/>
  <c r="G117" i="2"/>
  <c r="B116" i="2"/>
  <c r="F116" i="2" s="1"/>
  <c r="G116" i="2"/>
  <c r="B115" i="2"/>
  <c r="F115" i="2" s="1"/>
  <c r="G115" i="2"/>
  <c r="B114" i="2"/>
  <c r="F114" i="2" s="1"/>
  <c r="G114" i="2"/>
  <c r="B113" i="2"/>
  <c r="F113" i="2" s="1"/>
  <c r="G113" i="2"/>
  <c r="B112" i="2"/>
  <c r="F112" i="2" s="1"/>
  <c r="G112" i="2"/>
  <c r="B111" i="2"/>
  <c r="F111" i="2" s="1"/>
  <c r="G111" i="2"/>
  <c r="B110" i="2"/>
  <c r="F110" i="2" s="1"/>
  <c r="G110" i="2"/>
  <c r="B109" i="2"/>
  <c r="F109" i="2" s="1"/>
  <c r="G109" i="2"/>
  <c r="B108" i="2"/>
  <c r="F108" i="2" s="1"/>
  <c r="G108" i="2"/>
  <c r="B107" i="2"/>
  <c r="F107" i="2"/>
  <c r="I107" i="2" s="1"/>
  <c r="G107" i="2"/>
  <c r="B106" i="2"/>
  <c r="F106" i="2" s="1"/>
  <c r="I106" i="2" s="1"/>
  <c r="G106" i="2"/>
  <c r="B105" i="2"/>
  <c r="F105" i="2" s="1"/>
  <c r="I105" i="2" s="1"/>
  <c r="G105" i="2"/>
  <c r="B104" i="2"/>
  <c r="F104" i="2" s="1"/>
  <c r="I104" i="2" s="1"/>
  <c r="G104" i="2"/>
  <c r="B103" i="2"/>
  <c r="F103" i="2" s="1"/>
  <c r="I103" i="2" s="1"/>
  <c r="G103" i="2"/>
  <c r="B102" i="2"/>
  <c r="F102" i="2" s="1"/>
  <c r="I102" i="2" s="1"/>
  <c r="G102" i="2"/>
  <c r="B101" i="2"/>
  <c r="F101" i="2" s="1"/>
  <c r="I101" i="2" s="1"/>
  <c r="G101" i="2"/>
  <c r="B100" i="2"/>
  <c r="F100" i="2" s="1"/>
  <c r="I100" i="2" s="1"/>
  <c r="G100" i="2"/>
  <c r="B99" i="2"/>
  <c r="F99" i="2" s="1"/>
  <c r="I99" i="2" s="1"/>
  <c r="G99" i="2"/>
  <c r="B98" i="2"/>
  <c r="F98" i="2"/>
  <c r="G98" i="2"/>
  <c r="B97" i="2"/>
  <c r="F97" i="2" s="1"/>
  <c r="G97" i="2"/>
  <c r="B96" i="2"/>
  <c r="F96" i="2"/>
  <c r="I96" i="2" s="1"/>
  <c r="G96" i="2"/>
  <c r="B95" i="2"/>
  <c r="F95" i="2" s="1"/>
  <c r="I95" i="2" s="1"/>
  <c r="G95" i="2"/>
  <c r="B94" i="2"/>
  <c r="F94" i="2" s="1"/>
  <c r="I94" i="2" s="1"/>
  <c r="G94" i="2"/>
  <c r="B93" i="2"/>
  <c r="F93" i="2" s="1"/>
  <c r="I93" i="2" s="1"/>
  <c r="G93" i="2"/>
  <c r="B92" i="2"/>
  <c r="F92" i="2" s="1"/>
  <c r="I92" i="2" s="1"/>
  <c r="G92" i="2"/>
  <c r="B91" i="2"/>
  <c r="F91" i="2" s="1"/>
  <c r="I91" i="2" s="1"/>
  <c r="G91" i="2"/>
  <c r="B90" i="2"/>
  <c r="F90" i="2" s="1"/>
  <c r="I90" i="2" s="1"/>
  <c r="G90" i="2"/>
  <c r="B89" i="2"/>
  <c r="F89" i="2" s="1"/>
  <c r="I89" i="2" s="1"/>
  <c r="G89" i="2"/>
  <c r="B88" i="2"/>
  <c r="F88" i="2" s="1"/>
  <c r="I88" i="2" s="1"/>
  <c r="G88" i="2"/>
  <c r="B87" i="2"/>
  <c r="F87" i="2" s="1"/>
  <c r="I87" i="2" s="1"/>
  <c r="G87" i="2"/>
  <c r="B86" i="2"/>
  <c r="F86" i="2" s="1"/>
  <c r="I86" i="2" s="1"/>
  <c r="G86" i="2"/>
  <c r="B85" i="2"/>
  <c r="F85" i="2" s="1"/>
  <c r="I85" i="2" s="1"/>
  <c r="G85" i="2"/>
  <c r="B84" i="2"/>
  <c r="F84" i="2" s="1"/>
  <c r="I84" i="2" s="1"/>
  <c r="G84" i="2"/>
  <c r="B83" i="2"/>
  <c r="F83" i="2" s="1"/>
  <c r="I83" i="2" s="1"/>
  <c r="G83" i="2"/>
  <c r="B82" i="2"/>
  <c r="F82" i="2" s="1"/>
  <c r="I82" i="2" s="1"/>
  <c r="G82" i="2"/>
  <c r="B81" i="2"/>
  <c r="F81" i="2" s="1"/>
  <c r="I81" i="2" s="1"/>
  <c r="G81" i="2"/>
  <c r="B80" i="2"/>
  <c r="F80" i="2" s="1"/>
  <c r="I80" i="2" s="1"/>
  <c r="G80" i="2"/>
  <c r="B79" i="2"/>
  <c r="F79" i="2" s="1"/>
  <c r="I79" i="2" s="1"/>
  <c r="G79" i="2"/>
  <c r="B78" i="2"/>
  <c r="F78" i="2" s="1"/>
  <c r="I78" i="2" s="1"/>
  <c r="G78" i="2"/>
  <c r="B77" i="2"/>
  <c r="F77" i="2" s="1"/>
  <c r="I77" i="2" s="1"/>
  <c r="G77" i="2"/>
  <c r="B76" i="2"/>
  <c r="F76" i="2" s="1"/>
  <c r="I76" i="2" s="1"/>
  <c r="G76" i="2"/>
  <c r="B75" i="2"/>
  <c r="F75" i="2" s="1"/>
  <c r="I75" i="2" s="1"/>
  <c r="G75" i="2"/>
  <c r="B74" i="2"/>
  <c r="F74" i="2" s="1"/>
  <c r="I74" i="2" s="1"/>
  <c r="G74" i="2"/>
  <c r="B73" i="2"/>
  <c r="F73" i="2" s="1"/>
  <c r="I73" i="2" s="1"/>
  <c r="G73" i="2"/>
  <c r="B72" i="2"/>
  <c r="F72" i="2" s="1"/>
  <c r="I72" i="2" s="1"/>
  <c r="G72" i="2"/>
  <c r="B71" i="2"/>
  <c r="F71" i="2" s="1"/>
  <c r="I71" i="2" s="1"/>
  <c r="G71" i="2"/>
  <c r="B70" i="2"/>
  <c r="F70" i="2" s="1"/>
  <c r="I70" i="2" s="1"/>
  <c r="G70" i="2"/>
  <c r="B69" i="2"/>
  <c r="F69" i="2" s="1"/>
  <c r="I69" i="2" s="1"/>
  <c r="G69" i="2"/>
  <c r="B68" i="2"/>
  <c r="F68" i="2" s="1"/>
  <c r="I68" i="2" s="1"/>
  <c r="G68" i="2"/>
  <c r="B67" i="2"/>
  <c r="F67" i="2" s="1"/>
  <c r="I67" i="2" s="1"/>
  <c r="G67" i="2"/>
  <c r="B66" i="2"/>
  <c r="F66" i="2"/>
  <c r="G66" i="2"/>
  <c r="B65" i="2"/>
  <c r="F65" i="2"/>
  <c r="I65" i="2" s="1"/>
  <c r="G65" i="2"/>
  <c r="B64" i="2"/>
  <c r="F64" i="2" s="1"/>
  <c r="I64" i="2" s="1"/>
  <c r="G64" i="2"/>
  <c r="B63" i="2"/>
  <c r="F63" i="2"/>
  <c r="G63" i="2"/>
  <c r="B62" i="2"/>
  <c r="F62" i="2" s="1"/>
  <c r="G62" i="2"/>
  <c r="B61" i="2"/>
  <c r="F61" i="2" s="1"/>
  <c r="G61" i="2"/>
  <c r="B60" i="2"/>
  <c r="F60" i="2"/>
  <c r="I60" i="2" s="1"/>
  <c r="G60" i="2"/>
  <c r="B59" i="2"/>
  <c r="F59" i="2"/>
  <c r="G59" i="2"/>
  <c r="B58" i="2"/>
  <c r="F58" i="2" s="1"/>
  <c r="G58" i="2"/>
  <c r="B57" i="2"/>
  <c r="F57" i="2"/>
  <c r="I57" i="2" s="1"/>
  <c r="G57" i="2"/>
  <c r="B56" i="2"/>
  <c r="F56" i="2"/>
  <c r="G56" i="2"/>
  <c r="B55" i="2"/>
  <c r="F55" i="2" s="1"/>
  <c r="G55" i="2"/>
  <c r="B54" i="2"/>
  <c r="F54" i="2"/>
  <c r="I54" i="2" s="1"/>
  <c r="G54" i="2"/>
  <c r="B53" i="2"/>
  <c r="F53" i="2" s="1"/>
  <c r="I53" i="2" s="1"/>
  <c r="G53" i="2"/>
  <c r="B52" i="2"/>
  <c r="F52" i="2" s="1"/>
  <c r="I52" i="2" s="1"/>
  <c r="G52" i="2"/>
  <c r="B51" i="2"/>
  <c r="F51" i="2"/>
  <c r="G51" i="2"/>
  <c r="B50" i="2"/>
  <c r="F50" i="2"/>
  <c r="I50" i="2" s="1"/>
  <c r="G50" i="2"/>
  <c r="B49" i="2"/>
  <c r="F49" i="2" s="1"/>
  <c r="I49" i="2" s="1"/>
  <c r="G49" i="2"/>
  <c r="B48" i="2"/>
  <c r="F48" i="2" s="1"/>
  <c r="I48" i="2" s="1"/>
  <c r="G48" i="2"/>
  <c r="B47" i="2"/>
  <c r="F47" i="2" s="1"/>
  <c r="I47" i="2" s="1"/>
  <c r="G47" i="2"/>
  <c r="B46" i="2"/>
  <c r="F46" i="2" s="1"/>
  <c r="I46" i="2" s="1"/>
  <c r="G46" i="2"/>
  <c r="B45" i="2"/>
  <c r="F45" i="2"/>
  <c r="G45" i="2"/>
  <c r="B44" i="2"/>
  <c r="F44" i="2" s="1"/>
  <c r="G44" i="2"/>
  <c r="B43" i="2"/>
  <c r="F43" i="2"/>
  <c r="I43" i="2" s="1"/>
  <c r="G43" i="2"/>
  <c r="B42" i="2"/>
  <c r="F42" i="2" s="1"/>
  <c r="I42" i="2" s="1"/>
  <c r="G42" i="2"/>
  <c r="B41" i="2"/>
  <c r="F41" i="2" s="1"/>
  <c r="I41" i="2" s="1"/>
  <c r="G41" i="2"/>
  <c r="B40" i="2"/>
  <c r="F40" i="2" s="1"/>
  <c r="I40" i="2" s="1"/>
  <c r="G40" i="2"/>
  <c r="B39" i="2"/>
  <c r="F39" i="2"/>
  <c r="G39" i="2"/>
  <c r="F38" i="2"/>
  <c r="G38" i="2"/>
  <c r="F37" i="2"/>
  <c r="G37" i="2"/>
  <c r="F36" i="2"/>
  <c r="G36" i="2"/>
  <c r="F35" i="2"/>
  <c r="G35" i="2"/>
  <c r="F34" i="2"/>
  <c r="G34" i="2"/>
  <c r="F33" i="2"/>
  <c r="G33" i="2"/>
  <c r="F32" i="2"/>
  <c r="G32" i="2"/>
  <c r="F31" i="2"/>
  <c r="G31" i="2"/>
  <c r="H31" i="2" s="1"/>
  <c r="F30" i="2"/>
  <c r="G30" i="2"/>
  <c r="F29" i="2"/>
  <c r="G29" i="2"/>
  <c r="F28" i="2"/>
  <c r="G28" i="2"/>
  <c r="F27" i="2"/>
  <c r="G27" i="2"/>
  <c r="H27" i="2" s="1"/>
  <c r="L31" i="12"/>
  <c r="L32" i="12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L93" i="12" s="1"/>
  <c r="L94" i="12" s="1"/>
  <c r="L95" i="12" s="1"/>
  <c r="L96" i="12" s="1"/>
  <c r="L97" i="12" s="1"/>
  <c r="L98" i="12" s="1"/>
  <c r="L99" i="12" s="1"/>
  <c r="L100" i="12" s="1"/>
  <c r="L101" i="12" s="1"/>
  <c r="L102" i="12" s="1"/>
  <c r="L103" i="12" s="1"/>
  <c r="L104" i="12" s="1"/>
  <c r="I15" i="12"/>
  <c r="J15" i="12"/>
  <c r="I14" i="12"/>
  <c r="J14" i="12"/>
  <c r="I13" i="12"/>
  <c r="J13" i="12"/>
  <c r="I12" i="12"/>
  <c r="J12" i="12"/>
  <c r="F629" i="12"/>
  <c r="G629" i="12"/>
  <c r="H629" i="12" s="1"/>
  <c r="F628" i="12"/>
  <c r="G628" i="12"/>
  <c r="F627" i="12"/>
  <c r="G627" i="12"/>
  <c r="H627" i="12" s="1"/>
  <c r="F626" i="12"/>
  <c r="G626" i="12"/>
  <c r="F625" i="12"/>
  <c r="G625" i="12"/>
  <c r="H625" i="12" s="1"/>
  <c r="F624" i="12"/>
  <c r="G624" i="12"/>
  <c r="F623" i="12"/>
  <c r="G623" i="12"/>
  <c r="F622" i="12"/>
  <c r="G622" i="12"/>
  <c r="F621" i="12"/>
  <c r="G621" i="12"/>
  <c r="F620" i="12"/>
  <c r="G620" i="12"/>
  <c r="F619" i="12"/>
  <c r="G619" i="12"/>
  <c r="F618" i="12"/>
  <c r="G618" i="12"/>
  <c r="F617" i="12"/>
  <c r="G617" i="12"/>
  <c r="F616" i="12"/>
  <c r="G616" i="12"/>
  <c r="F615" i="12"/>
  <c r="G615" i="12"/>
  <c r="F614" i="12"/>
  <c r="G614" i="12"/>
  <c r="F613" i="12"/>
  <c r="G613" i="12"/>
  <c r="F612" i="12"/>
  <c r="G612" i="12"/>
  <c r="F611" i="12"/>
  <c r="H611" i="12" s="1"/>
  <c r="G611" i="12"/>
  <c r="F610" i="12"/>
  <c r="G610" i="12"/>
  <c r="F609" i="12"/>
  <c r="G609" i="12"/>
  <c r="F608" i="12"/>
  <c r="G608" i="12"/>
  <c r="F607" i="12"/>
  <c r="G607" i="12"/>
  <c r="F606" i="12"/>
  <c r="G606" i="12"/>
  <c r="F605" i="12"/>
  <c r="G605" i="12"/>
  <c r="F604" i="12"/>
  <c r="G604" i="12"/>
  <c r="F603" i="12"/>
  <c r="G603" i="12"/>
  <c r="F602" i="12"/>
  <c r="G602" i="12"/>
  <c r="F601" i="12"/>
  <c r="G601" i="12"/>
  <c r="F600" i="12"/>
  <c r="G600" i="12"/>
  <c r="F599" i="12"/>
  <c r="G599" i="12"/>
  <c r="F598" i="12"/>
  <c r="G598" i="12"/>
  <c r="F597" i="12"/>
  <c r="G597" i="12"/>
  <c r="F596" i="12"/>
  <c r="G596" i="12"/>
  <c r="F595" i="12"/>
  <c r="G595" i="12"/>
  <c r="F594" i="12"/>
  <c r="G594" i="12"/>
  <c r="F593" i="12"/>
  <c r="G593" i="12"/>
  <c r="F592" i="12"/>
  <c r="G592" i="12"/>
  <c r="F591" i="12"/>
  <c r="G591" i="12"/>
  <c r="F590" i="12"/>
  <c r="G590" i="12"/>
  <c r="F589" i="12"/>
  <c r="G589" i="12"/>
  <c r="F588" i="12"/>
  <c r="G588" i="12"/>
  <c r="F587" i="12"/>
  <c r="G587" i="12"/>
  <c r="F586" i="12"/>
  <c r="G586" i="12"/>
  <c r="F585" i="12"/>
  <c r="G585" i="12"/>
  <c r="F584" i="12"/>
  <c r="G584" i="12"/>
  <c r="F583" i="12"/>
  <c r="G583" i="12"/>
  <c r="F582" i="12"/>
  <c r="G582" i="12"/>
  <c r="F581" i="12"/>
  <c r="G581" i="12"/>
  <c r="F580" i="12"/>
  <c r="G580" i="12"/>
  <c r="F579" i="12"/>
  <c r="G579" i="12"/>
  <c r="F578" i="12"/>
  <c r="G578" i="12"/>
  <c r="F577" i="12"/>
  <c r="G577" i="12"/>
  <c r="H577" i="12" s="1"/>
  <c r="F576" i="12"/>
  <c r="G576" i="12"/>
  <c r="F575" i="12"/>
  <c r="G575" i="12"/>
  <c r="F574" i="12"/>
  <c r="G574" i="12"/>
  <c r="F573" i="12"/>
  <c r="G573" i="12"/>
  <c r="F572" i="12"/>
  <c r="G572" i="12"/>
  <c r="F571" i="12"/>
  <c r="G571" i="12"/>
  <c r="F570" i="12"/>
  <c r="G570" i="12"/>
  <c r="F569" i="12"/>
  <c r="G569" i="12"/>
  <c r="F568" i="12"/>
  <c r="G568" i="12"/>
  <c r="H568" i="12" s="1"/>
  <c r="F567" i="12"/>
  <c r="G567" i="12"/>
  <c r="F566" i="12"/>
  <c r="G566" i="12"/>
  <c r="F565" i="12"/>
  <c r="G565" i="12"/>
  <c r="F564" i="12"/>
  <c r="G564" i="12"/>
  <c r="F563" i="12"/>
  <c r="G563" i="12"/>
  <c r="F562" i="12"/>
  <c r="G562" i="12"/>
  <c r="F561" i="12"/>
  <c r="G561" i="12"/>
  <c r="F560" i="12"/>
  <c r="G560" i="12"/>
  <c r="F559" i="12"/>
  <c r="G559" i="12"/>
  <c r="F558" i="12"/>
  <c r="G558" i="12"/>
  <c r="F557" i="12"/>
  <c r="G557" i="12"/>
  <c r="F556" i="12"/>
  <c r="G556" i="12"/>
  <c r="F555" i="12"/>
  <c r="G555" i="12"/>
  <c r="F554" i="12"/>
  <c r="G554" i="12"/>
  <c r="F553" i="12"/>
  <c r="G553" i="12"/>
  <c r="F552" i="12"/>
  <c r="G552" i="12"/>
  <c r="F551" i="12"/>
  <c r="G551" i="12"/>
  <c r="F550" i="12"/>
  <c r="G550" i="12"/>
  <c r="F549" i="12"/>
  <c r="G549" i="12"/>
  <c r="F548" i="12"/>
  <c r="G548" i="12"/>
  <c r="F547" i="12"/>
  <c r="G547" i="12"/>
  <c r="F546" i="12"/>
  <c r="G546" i="12"/>
  <c r="F545" i="12"/>
  <c r="G545" i="12"/>
  <c r="F544" i="12"/>
  <c r="G544" i="12"/>
  <c r="F543" i="12"/>
  <c r="G543" i="12"/>
  <c r="F542" i="12"/>
  <c r="G542" i="12"/>
  <c r="F541" i="12"/>
  <c r="G541" i="12"/>
  <c r="F540" i="12"/>
  <c r="G540" i="12"/>
  <c r="F539" i="12"/>
  <c r="G539" i="12"/>
  <c r="F538" i="12"/>
  <c r="G538" i="12"/>
  <c r="F537" i="12"/>
  <c r="G537" i="12"/>
  <c r="F536" i="12"/>
  <c r="G536" i="12"/>
  <c r="F535" i="12"/>
  <c r="G535" i="12"/>
  <c r="F534" i="12"/>
  <c r="G534" i="12"/>
  <c r="F533" i="12"/>
  <c r="G533" i="12"/>
  <c r="F532" i="12"/>
  <c r="G532" i="12"/>
  <c r="F531" i="12"/>
  <c r="G531" i="12"/>
  <c r="F530" i="12"/>
  <c r="G530" i="12"/>
  <c r="F529" i="12"/>
  <c r="G529" i="12"/>
  <c r="F528" i="12"/>
  <c r="G528" i="12"/>
  <c r="F527" i="12"/>
  <c r="G527" i="12"/>
  <c r="F526" i="12"/>
  <c r="G526" i="12"/>
  <c r="F525" i="12"/>
  <c r="G525" i="12"/>
  <c r="H525" i="12" s="1"/>
  <c r="F524" i="12"/>
  <c r="G524" i="12"/>
  <c r="F523" i="12"/>
  <c r="G523" i="12"/>
  <c r="H523" i="12" s="1"/>
  <c r="F522" i="12"/>
  <c r="G522" i="12"/>
  <c r="F521" i="12"/>
  <c r="G521" i="12"/>
  <c r="H521" i="12" s="1"/>
  <c r="F520" i="12"/>
  <c r="G520" i="12"/>
  <c r="F519" i="12"/>
  <c r="G519" i="12"/>
  <c r="H519" i="12" s="1"/>
  <c r="F518" i="12"/>
  <c r="G518" i="12"/>
  <c r="F517" i="12"/>
  <c r="G517" i="12"/>
  <c r="H517" i="12" s="1"/>
  <c r="F516" i="12"/>
  <c r="G516" i="12"/>
  <c r="F515" i="12"/>
  <c r="H515" i="12" s="1"/>
  <c r="G515" i="12"/>
  <c r="F514" i="12"/>
  <c r="G514" i="12"/>
  <c r="F513" i="12"/>
  <c r="G513" i="12"/>
  <c r="H513" i="12" s="1"/>
  <c r="F512" i="12"/>
  <c r="G512" i="12"/>
  <c r="F511" i="12"/>
  <c r="G511" i="12"/>
  <c r="F510" i="12"/>
  <c r="G510" i="12"/>
  <c r="F509" i="12"/>
  <c r="G509" i="12"/>
  <c r="F508" i="12"/>
  <c r="G508" i="12"/>
  <c r="F507" i="12"/>
  <c r="H507" i="12" s="1"/>
  <c r="G507" i="12"/>
  <c r="F506" i="12"/>
  <c r="G506" i="12"/>
  <c r="F505" i="12"/>
  <c r="G505" i="12"/>
  <c r="F504" i="12"/>
  <c r="G504" i="12"/>
  <c r="F503" i="12"/>
  <c r="G503" i="12"/>
  <c r="H503" i="12" s="1"/>
  <c r="F502" i="12"/>
  <c r="G502" i="12"/>
  <c r="F501" i="12"/>
  <c r="G501" i="12"/>
  <c r="F500" i="12"/>
  <c r="G500" i="12"/>
  <c r="F499" i="12"/>
  <c r="G499" i="12"/>
  <c r="H499" i="12" s="1"/>
  <c r="F498" i="12"/>
  <c r="G498" i="12"/>
  <c r="F497" i="12"/>
  <c r="G497" i="12"/>
  <c r="F496" i="12"/>
  <c r="G496" i="12"/>
  <c r="F495" i="12"/>
  <c r="G495" i="12"/>
  <c r="F494" i="12"/>
  <c r="G494" i="12"/>
  <c r="F493" i="12"/>
  <c r="G493" i="12"/>
  <c r="F492" i="12"/>
  <c r="G492" i="12"/>
  <c r="F491" i="12"/>
  <c r="H491" i="12" s="1"/>
  <c r="G491" i="12"/>
  <c r="F490" i="12"/>
  <c r="G490" i="12"/>
  <c r="F489" i="12"/>
  <c r="H489" i="12" s="1"/>
  <c r="G489" i="12"/>
  <c r="F488" i="12"/>
  <c r="G488" i="12"/>
  <c r="F487" i="12"/>
  <c r="G487" i="12"/>
  <c r="F486" i="12"/>
  <c r="G486" i="12"/>
  <c r="F485" i="12"/>
  <c r="G485" i="12"/>
  <c r="F484" i="12"/>
  <c r="G484" i="12"/>
  <c r="F483" i="12"/>
  <c r="G483" i="12"/>
  <c r="F482" i="12"/>
  <c r="G482" i="12"/>
  <c r="F481" i="12"/>
  <c r="G481" i="12"/>
  <c r="F480" i="12"/>
  <c r="G480" i="12"/>
  <c r="F479" i="12"/>
  <c r="G479" i="12"/>
  <c r="F478" i="12"/>
  <c r="G478" i="12"/>
  <c r="F477" i="12"/>
  <c r="H477" i="12" s="1"/>
  <c r="G477" i="12"/>
  <c r="F476" i="12"/>
  <c r="G476" i="12"/>
  <c r="F475" i="12"/>
  <c r="G475" i="12"/>
  <c r="H475" i="12" s="1"/>
  <c r="F474" i="12"/>
  <c r="G474" i="12"/>
  <c r="F473" i="12"/>
  <c r="G473" i="12"/>
  <c r="H473" i="12" s="1"/>
  <c r="F472" i="12"/>
  <c r="G472" i="12"/>
  <c r="F471" i="12"/>
  <c r="G471" i="12"/>
  <c r="H471" i="12" s="1"/>
  <c r="F470" i="12"/>
  <c r="G470" i="12"/>
  <c r="F469" i="12"/>
  <c r="G469" i="12"/>
  <c r="F468" i="12"/>
  <c r="G468" i="12"/>
  <c r="F467" i="12"/>
  <c r="G467" i="12"/>
  <c r="F466" i="12"/>
  <c r="G466" i="12"/>
  <c r="F465" i="12"/>
  <c r="G465" i="12"/>
  <c r="H465" i="12" s="1"/>
  <c r="F464" i="12"/>
  <c r="G464" i="12"/>
  <c r="F463" i="12"/>
  <c r="G463" i="12"/>
  <c r="F462" i="12"/>
  <c r="G462" i="12"/>
  <c r="F461" i="12"/>
  <c r="G461" i="12"/>
  <c r="F460" i="12"/>
  <c r="G460" i="12"/>
  <c r="H460" i="12" s="1"/>
  <c r="F459" i="12"/>
  <c r="G459" i="12"/>
  <c r="F458" i="12"/>
  <c r="G458" i="12"/>
  <c r="F457" i="12"/>
  <c r="G457" i="12"/>
  <c r="F456" i="12"/>
  <c r="G456" i="12"/>
  <c r="F455" i="12"/>
  <c r="G455" i="12"/>
  <c r="F454" i="12"/>
  <c r="G454" i="12"/>
  <c r="F453" i="12"/>
  <c r="G453" i="12"/>
  <c r="F452" i="12"/>
  <c r="G452" i="12"/>
  <c r="F451" i="12"/>
  <c r="G451" i="12"/>
  <c r="H451" i="12" s="1"/>
  <c r="F450" i="12"/>
  <c r="G450" i="12"/>
  <c r="F449" i="12"/>
  <c r="G449" i="12"/>
  <c r="F448" i="12"/>
  <c r="G448" i="12"/>
  <c r="F447" i="12"/>
  <c r="G447" i="12"/>
  <c r="F446" i="12"/>
  <c r="G446" i="12"/>
  <c r="F445" i="12"/>
  <c r="G445" i="12"/>
  <c r="F444" i="12"/>
  <c r="G444" i="12"/>
  <c r="F443" i="12"/>
  <c r="G443" i="12"/>
  <c r="F442" i="12"/>
  <c r="G442" i="12"/>
  <c r="F441" i="12"/>
  <c r="G441" i="12"/>
  <c r="F440" i="12"/>
  <c r="G440" i="12"/>
  <c r="F439" i="12"/>
  <c r="H439" i="12" s="1"/>
  <c r="G439" i="12"/>
  <c r="F438" i="12"/>
  <c r="G438" i="12"/>
  <c r="F437" i="12"/>
  <c r="G437" i="12"/>
  <c r="F436" i="12"/>
  <c r="G436" i="12"/>
  <c r="F435" i="12"/>
  <c r="G435" i="12"/>
  <c r="F434" i="12"/>
  <c r="G434" i="12"/>
  <c r="F433" i="12"/>
  <c r="H433" i="12" s="1"/>
  <c r="G433" i="12"/>
  <c r="F432" i="12"/>
  <c r="G432" i="12"/>
  <c r="F431" i="12"/>
  <c r="G431" i="12"/>
  <c r="H431" i="12" s="1"/>
  <c r="F430" i="12"/>
  <c r="G430" i="12"/>
  <c r="F429" i="12"/>
  <c r="G429" i="12"/>
  <c r="F428" i="12"/>
  <c r="G428" i="12"/>
  <c r="F427" i="12"/>
  <c r="G427" i="12"/>
  <c r="F426" i="12"/>
  <c r="G426" i="12"/>
  <c r="F425" i="12"/>
  <c r="G425" i="12"/>
  <c r="H425" i="12" s="1"/>
  <c r="F424" i="12"/>
  <c r="G424" i="12"/>
  <c r="F423" i="12"/>
  <c r="G423" i="12"/>
  <c r="F422" i="12"/>
  <c r="G422" i="12"/>
  <c r="F421" i="12"/>
  <c r="G421" i="12"/>
  <c r="F420" i="12"/>
  <c r="G420" i="12"/>
  <c r="F419" i="12"/>
  <c r="G419" i="12"/>
  <c r="F418" i="12"/>
  <c r="G418" i="12"/>
  <c r="F417" i="12"/>
  <c r="G417" i="12"/>
  <c r="H417" i="12" s="1"/>
  <c r="F416" i="12"/>
  <c r="G416" i="12"/>
  <c r="F415" i="12"/>
  <c r="H415" i="12" s="1"/>
  <c r="G415" i="12"/>
  <c r="F414" i="12"/>
  <c r="G414" i="12"/>
  <c r="F413" i="12"/>
  <c r="G413" i="12"/>
  <c r="F412" i="12"/>
  <c r="G412" i="12"/>
  <c r="F411" i="12"/>
  <c r="G411" i="12"/>
  <c r="F410" i="12"/>
  <c r="G410" i="12"/>
  <c r="F409" i="12"/>
  <c r="G409" i="12"/>
  <c r="H409" i="12" s="1"/>
  <c r="F408" i="12"/>
  <c r="G408" i="12"/>
  <c r="F407" i="12"/>
  <c r="G407" i="12"/>
  <c r="F406" i="12"/>
  <c r="G406" i="12"/>
  <c r="H406" i="12" s="1"/>
  <c r="F405" i="12"/>
  <c r="G405" i="12"/>
  <c r="F404" i="12"/>
  <c r="G404" i="12"/>
  <c r="F403" i="12"/>
  <c r="G403" i="12"/>
  <c r="F402" i="12"/>
  <c r="G402" i="12"/>
  <c r="F401" i="12"/>
  <c r="G401" i="12"/>
  <c r="F400" i="12"/>
  <c r="G400" i="12"/>
  <c r="H400" i="12" s="1"/>
  <c r="F399" i="12"/>
  <c r="G399" i="12"/>
  <c r="F398" i="12"/>
  <c r="G398" i="12"/>
  <c r="H398" i="12" s="1"/>
  <c r="F397" i="12"/>
  <c r="G397" i="12"/>
  <c r="F396" i="12"/>
  <c r="G396" i="12"/>
  <c r="F395" i="12"/>
  <c r="G395" i="12"/>
  <c r="H395" i="12" s="1"/>
  <c r="F394" i="12"/>
  <c r="G394" i="12"/>
  <c r="F393" i="12"/>
  <c r="G393" i="12"/>
  <c r="F392" i="12"/>
  <c r="G392" i="12"/>
  <c r="F391" i="12"/>
  <c r="G391" i="12"/>
  <c r="H391" i="12" s="1"/>
  <c r="F390" i="12"/>
  <c r="G390" i="12"/>
  <c r="F389" i="12"/>
  <c r="G389" i="12"/>
  <c r="F388" i="12"/>
  <c r="G388" i="12"/>
  <c r="H388" i="12" s="1"/>
  <c r="F387" i="12"/>
  <c r="G387" i="12"/>
  <c r="F386" i="12"/>
  <c r="G386" i="12"/>
  <c r="F385" i="12"/>
  <c r="G385" i="12"/>
  <c r="F384" i="12"/>
  <c r="G384" i="12"/>
  <c r="F383" i="12"/>
  <c r="G383" i="12"/>
  <c r="F382" i="12"/>
  <c r="G382" i="12"/>
  <c r="H382" i="12" s="1"/>
  <c r="F381" i="12"/>
  <c r="G381" i="12"/>
  <c r="H381" i="12" s="1"/>
  <c r="F380" i="12"/>
  <c r="G380" i="12"/>
  <c r="H380" i="12" s="1"/>
  <c r="F379" i="12"/>
  <c r="G379" i="12"/>
  <c r="F378" i="12"/>
  <c r="G378" i="12"/>
  <c r="F377" i="12"/>
  <c r="G377" i="12"/>
  <c r="H377" i="12" s="1"/>
  <c r="F376" i="12"/>
  <c r="G376" i="12"/>
  <c r="H376" i="12" s="1"/>
  <c r="F375" i="12"/>
  <c r="G375" i="12"/>
  <c r="F374" i="12"/>
  <c r="G374" i="12"/>
  <c r="F373" i="12"/>
  <c r="G373" i="12"/>
  <c r="F372" i="12"/>
  <c r="G372" i="12"/>
  <c r="F371" i="12"/>
  <c r="G371" i="12"/>
  <c r="F370" i="12"/>
  <c r="G370" i="12"/>
  <c r="F369" i="12"/>
  <c r="G369" i="12"/>
  <c r="F368" i="12"/>
  <c r="G368" i="12"/>
  <c r="F367" i="12"/>
  <c r="G367" i="12"/>
  <c r="F366" i="12"/>
  <c r="G366" i="12"/>
  <c r="F365" i="12"/>
  <c r="G365" i="12"/>
  <c r="F364" i="12"/>
  <c r="G364" i="12"/>
  <c r="F363" i="12"/>
  <c r="G363" i="12"/>
  <c r="F362" i="12"/>
  <c r="G362" i="12"/>
  <c r="F361" i="12"/>
  <c r="G361" i="12"/>
  <c r="F360" i="12"/>
  <c r="G360" i="12"/>
  <c r="F359" i="12"/>
  <c r="G359" i="12"/>
  <c r="F358" i="12"/>
  <c r="G358" i="12"/>
  <c r="F357" i="12"/>
  <c r="G357" i="12"/>
  <c r="F356" i="12"/>
  <c r="G356" i="12"/>
  <c r="F355" i="12"/>
  <c r="G355" i="12"/>
  <c r="F354" i="12"/>
  <c r="G354" i="12"/>
  <c r="F353" i="12"/>
  <c r="G353" i="12"/>
  <c r="F352" i="12"/>
  <c r="G352" i="12"/>
  <c r="F351" i="12"/>
  <c r="G351" i="12"/>
  <c r="F350" i="12"/>
  <c r="G350" i="12"/>
  <c r="F349" i="12"/>
  <c r="G349" i="12"/>
  <c r="F348" i="12"/>
  <c r="G348" i="12"/>
  <c r="F347" i="12"/>
  <c r="G347" i="12"/>
  <c r="F346" i="12"/>
  <c r="G346" i="12"/>
  <c r="F345" i="12"/>
  <c r="G345" i="12"/>
  <c r="F344" i="12"/>
  <c r="G344" i="12"/>
  <c r="F343" i="12"/>
  <c r="G343" i="12"/>
  <c r="F342" i="12"/>
  <c r="G342" i="12"/>
  <c r="F341" i="12"/>
  <c r="G341" i="12"/>
  <c r="F340" i="12"/>
  <c r="G340" i="12"/>
  <c r="F339" i="12"/>
  <c r="G339" i="12"/>
  <c r="F338" i="12"/>
  <c r="G338" i="12"/>
  <c r="F337" i="12"/>
  <c r="G337" i="12"/>
  <c r="F336" i="12"/>
  <c r="G336" i="12"/>
  <c r="H336" i="12" s="1"/>
  <c r="F335" i="12"/>
  <c r="G335" i="12"/>
  <c r="F334" i="12"/>
  <c r="G334" i="12"/>
  <c r="H334" i="12" s="1"/>
  <c r="F333" i="12"/>
  <c r="G333" i="12"/>
  <c r="F332" i="12"/>
  <c r="G332" i="12"/>
  <c r="F331" i="12"/>
  <c r="G331" i="12"/>
  <c r="F330" i="12"/>
  <c r="G330" i="12"/>
  <c r="F329" i="12"/>
  <c r="G329" i="12"/>
  <c r="B328" i="12"/>
  <c r="F328" i="12" s="1"/>
  <c r="G328" i="12"/>
  <c r="B327" i="12"/>
  <c r="F327" i="12"/>
  <c r="G327" i="12"/>
  <c r="B326" i="12"/>
  <c r="F326" i="12"/>
  <c r="G326" i="12"/>
  <c r="B325" i="12"/>
  <c r="F325" i="12" s="1"/>
  <c r="G325" i="12"/>
  <c r="B324" i="12"/>
  <c r="F324" i="12" s="1"/>
  <c r="G324" i="12"/>
  <c r="B323" i="12"/>
  <c r="F323" i="12"/>
  <c r="G323" i="12"/>
  <c r="B322" i="12"/>
  <c r="F322" i="12" s="1"/>
  <c r="G322" i="12"/>
  <c r="B321" i="12"/>
  <c r="F321" i="12" s="1"/>
  <c r="G321" i="12"/>
  <c r="B320" i="12"/>
  <c r="F320" i="12" s="1"/>
  <c r="G320" i="12"/>
  <c r="B319" i="12"/>
  <c r="F319" i="12" s="1"/>
  <c r="G319" i="12"/>
  <c r="B318" i="12"/>
  <c r="F318" i="12" s="1"/>
  <c r="G318" i="12"/>
  <c r="B317" i="12"/>
  <c r="F317" i="12" s="1"/>
  <c r="G317" i="12"/>
  <c r="B316" i="12"/>
  <c r="F316" i="12" s="1"/>
  <c r="G316" i="12"/>
  <c r="B315" i="12"/>
  <c r="F315" i="12" s="1"/>
  <c r="G315" i="12"/>
  <c r="B314" i="12"/>
  <c r="F314" i="12" s="1"/>
  <c r="G314" i="12"/>
  <c r="B313" i="12"/>
  <c r="F313" i="12" s="1"/>
  <c r="G313" i="12"/>
  <c r="B312" i="12"/>
  <c r="F312" i="12" s="1"/>
  <c r="G312" i="12"/>
  <c r="B311" i="12"/>
  <c r="F311" i="12" s="1"/>
  <c r="G311" i="12"/>
  <c r="B310" i="12"/>
  <c r="F310" i="12" s="1"/>
  <c r="G310" i="12"/>
  <c r="B309" i="12"/>
  <c r="F309" i="12" s="1"/>
  <c r="G309" i="12"/>
  <c r="B308" i="12"/>
  <c r="F308" i="12" s="1"/>
  <c r="G308" i="12"/>
  <c r="H308" i="12" s="1"/>
  <c r="B307" i="12"/>
  <c r="F307" i="12" s="1"/>
  <c r="G307" i="12"/>
  <c r="B306" i="12"/>
  <c r="F306" i="12" s="1"/>
  <c r="G306" i="12"/>
  <c r="B305" i="12"/>
  <c r="F305" i="12" s="1"/>
  <c r="G305" i="12"/>
  <c r="B304" i="12"/>
  <c r="F304" i="12" s="1"/>
  <c r="G304" i="12"/>
  <c r="B303" i="12"/>
  <c r="F303" i="12"/>
  <c r="G303" i="12"/>
  <c r="B302" i="12"/>
  <c r="F302" i="12" s="1"/>
  <c r="G302" i="12"/>
  <c r="B301" i="12"/>
  <c r="F301" i="12" s="1"/>
  <c r="G301" i="12"/>
  <c r="B300" i="12"/>
  <c r="F300" i="12"/>
  <c r="G300" i="12"/>
  <c r="B299" i="12"/>
  <c r="F299" i="12" s="1"/>
  <c r="G299" i="12"/>
  <c r="B298" i="12"/>
  <c r="F298" i="12"/>
  <c r="G298" i="12"/>
  <c r="B297" i="12"/>
  <c r="F297" i="12" s="1"/>
  <c r="G297" i="12"/>
  <c r="B296" i="12"/>
  <c r="F296" i="12" s="1"/>
  <c r="G296" i="12"/>
  <c r="B295" i="12"/>
  <c r="F295" i="12" s="1"/>
  <c r="G295" i="12"/>
  <c r="B294" i="12"/>
  <c r="F294" i="12" s="1"/>
  <c r="H294" i="12" s="1"/>
  <c r="G294" i="12"/>
  <c r="B293" i="12"/>
  <c r="F293" i="12" s="1"/>
  <c r="G293" i="12"/>
  <c r="B292" i="12"/>
  <c r="F292" i="12" s="1"/>
  <c r="G292" i="12"/>
  <c r="B291" i="12"/>
  <c r="F291" i="12" s="1"/>
  <c r="G291" i="12"/>
  <c r="B290" i="12"/>
  <c r="F290" i="12" s="1"/>
  <c r="G290" i="12"/>
  <c r="B289" i="12"/>
  <c r="F289" i="12" s="1"/>
  <c r="G289" i="12"/>
  <c r="B288" i="12"/>
  <c r="F288" i="12" s="1"/>
  <c r="G288" i="12"/>
  <c r="B287" i="12"/>
  <c r="F287" i="12" s="1"/>
  <c r="G287" i="12"/>
  <c r="B286" i="12"/>
  <c r="F286" i="12" s="1"/>
  <c r="G286" i="12"/>
  <c r="H286" i="12" s="1"/>
  <c r="B285" i="12"/>
  <c r="F285" i="12" s="1"/>
  <c r="G285" i="12"/>
  <c r="B284" i="12"/>
  <c r="F284" i="12" s="1"/>
  <c r="G284" i="12"/>
  <c r="B283" i="12"/>
  <c r="F283" i="12" s="1"/>
  <c r="G283" i="12"/>
  <c r="B282" i="12"/>
  <c r="F282" i="12"/>
  <c r="G282" i="12"/>
  <c r="B281" i="12"/>
  <c r="F281" i="12" s="1"/>
  <c r="G281" i="12"/>
  <c r="B280" i="12"/>
  <c r="F280" i="12" s="1"/>
  <c r="G280" i="12"/>
  <c r="B279" i="12"/>
  <c r="F279" i="12" s="1"/>
  <c r="G279" i="12"/>
  <c r="B278" i="12"/>
  <c r="F278" i="12" s="1"/>
  <c r="G278" i="12"/>
  <c r="B277" i="12"/>
  <c r="F277" i="12" s="1"/>
  <c r="G277" i="12"/>
  <c r="B276" i="12"/>
  <c r="F276" i="12"/>
  <c r="G276" i="12"/>
  <c r="B275" i="12"/>
  <c r="F275" i="12" s="1"/>
  <c r="G275" i="12"/>
  <c r="B274" i="12"/>
  <c r="F274" i="12" s="1"/>
  <c r="H274" i="12" s="1"/>
  <c r="G274" i="12"/>
  <c r="B273" i="12"/>
  <c r="F273" i="12"/>
  <c r="G273" i="12"/>
  <c r="B272" i="12"/>
  <c r="F272" i="12"/>
  <c r="G272" i="12"/>
  <c r="B271" i="12"/>
  <c r="F271" i="12"/>
  <c r="G271" i="12"/>
  <c r="B270" i="12"/>
  <c r="F270" i="12" s="1"/>
  <c r="G270" i="12"/>
  <c r="B269" i="12"/>
  <c r="F269" i="12"/>
  <c r="G269" i="12"/>
  <c r="B268" i="12"/>
  <c r="F268" i="12" s="1"/>
  <c r="G268" i="12"/>
  <c r="B267" i="12"/>
  <c r="F267" i="12" s="1"/>
  <c r="G267" i="12"/>
  <c r="B266" i="12"/>
  <c r="F266" i="12" s="1"/>
  <c r="G266" i="12"/>
  <c r="B265" i="12"/>
  <c r="F265" i="12"/>
  <c r="G265" i="12"/>
  <c r="B264" i="12"/>
  <c r="F264" i="12" s="1"/>
  <c r="G264" i="12"/>
  <c r="B263" i="12"/>
  <c r="F263" i="12" s="1"/>
  <c r="G263" i="12"/>
  <c r="B262" i="12"/>
  <c r="F262" i="12" s="1"/>
  <c r="G262" i="12"/>
  <c r="B261" i="12"/>
  <c r="F261" i="12" s="1"/>
  <c r="G261" i="12"/>
  <c r="B260" i="12"/>
  <c r="F260" i="12" s="1"/>
  <c r="G260" i="12"/>
  <c r="B259" i="12"/>
  <c r="F259" i="12" s="1"/>
  <c r="G259" i="12"/>
  <c r="B258" i="12"/>
  <c r="F258" i="12"/>
  <c r="G258" i="12"/>
  <c r="B257" i="12"/>
  <c r="F257" i="12" s="1"/>
  <c r="G257" i="12"/>
  <c r="B256" i="12"/>
  <c r="F256" i="12" s="1"/>
  <c r="G256" i="12"/>
  <c r="B255" i="12"/>
  <c r="F255" i="12" s="1"/>
  <c r="G255" i="12"/>
  <c r="B254" i="12"/>
  <c r="F254" i="12"/>
  <c r="G254" i="12"/>
  <c r="B253" i="12"/>
  <c r="F253" i="12" s="1"/>
  <c r="G253" i="12"/>
  <c r="B252" i="12"/>
  <c r="F252" i="12" s="1"/>
  <c r="G252" i="12"/>
  <c r="B251" i="12"/>
  <c r="F251" i="12" s="1"/>
  <c r="G251" i="12"/>
  <c r="B250" i="12"/>
  <c r="F250" i="12" s="1"/>
  <c r="G250" i="12"/>
  <c r="B249" i="12"/>
  <c r="F249" i="12" s="1"/>
  <c r="G249" i="12"/>
  <c r="B248" i="12"/>
  <c r="F248" i="12" s="1"/>
  <c r="G248" i="12"/>
  <c r="B247" i="12"/>
  <c r="F247" i="12" s="1"/>
  <c r="G247" i="12"/>
  <c r="B246" i="12"/>
  <c r="F246" i="12" s="1"/>
  <c r="G246" i="12"/>
  <c r="B245" i="12"/>
  <c r="F245" i="12"/>
  <c r="G245" i="12"/>
  <c r="B244" i="12"/>
  <c r="F244" i="12"/>
  <c r="G244" i="12"/>
  <c r="H244" i="12" s="1"/>
  <c r="B243" i="12"/>
  <c r="F243" i="12" s="1"/>
  <c r="G243" i="12"/>
  <c r="B242" i="12"/>
  <c r="F242" i="12" s="1"/>
  <c r="G242" i="12"/>
  <c r="B241" i="12"/>
  <c r="F241" i="12" s="1"/>
  <c r="G241" i="12"/>
  <c r="B240" i="12"/>
  <c r="F240" i="12" s="1"/>
  <c r="G240" i="12"/>
  <c r="B239" i="12"/>
  <c r="F239" i="12" s="1"/>
  <c r="G239" i="12"/>
  <c r="B238" i="12"/>
  <c r="F238" i="12" s="1"/>
  <c r="G238" i="12"/>
  <c r="B237" i="12"/>
  <c r="F237" i="12"/>
  <c r="G237" i="12"/>
  <c r="H237" i="12" s="1"/>
  <c r="B236" i="12"/>
  <c r="F236" i="12" s="1"/>
  <c r="H236" i="12" s="1"/>
  <c r="G236" i="12"/>
  <c r="B235" i="12"/>
  <c r="F235" i="12" s="1"/>
  <c r="G235" i="12"/>
  <c r="B234" i="12"/>
  <c r="F234" i="12" s="1"/>
  <c r="G234" i="12"/>
  <c r="B233" i="12"/>
  <c r="F233" i="12" s="1"/>
  <c r="G233" i="12"/>
  <c r="B232" i="12"/>
  <c r="F232" i="12" s="1"/>
  <c r="G232" i="12"/>
  <c r="B231" i="12"/>
  <c r="F231" i="12" s="1"/>
  <c r="G231" i="12"/>
  <c r="B230" i="12"/>
  <c r="F230" i="12" s="1"/>
  <c r="G230" i="12"/>
  <c r="B229" i="12"/>
  <c r="F229" i="12" s="1"/>
  <c r="G229" i="12"/>
  <c r="B228" i="12"/>
  <c r="F228" i="12" s="1"/>
  <c r="G228" i="12"/>
  <c r="B227" i="12"/>
  <c r="F227" i="12" s="1"/>
  <c r="G227" i="12"/>
  <c r="B226" i="12"/>
  <c r="F226" i="12" s="1"/>
  <c r="G226" i="12"/>
  <c r="B225" i="12"/>
  <c r="F225" i="12" s="1"/>
  <c r="G225" i="12"/>
  <c r="B224" i="12"/>
  <c r="F224" i="12" s="1"/>
  <c r="G224" i="12"/>
  <c r="B223" i="12"/>
  <c r="F223" i="12" s="1"/>
  <c r="G223" i="12"/>
  <c r="B222" i="12"/>
  <c r="F222" i="12"/>
  <c r="G222" i="12"/>
  <c r="B221" i="12"/>
  <c r="F221" i="12" s="1"/>
  <c r="G221" i="12"/>
  <c r="B220" i="12"/>
  <c r="F220" i="12"/>
  <c r="G220" i="12"/>
  <c r="B219" i="12"/>
  <c r="F219" i="12" s="1"/>
  <c r="G219" i="12"/>
  <c r="B218" i="12"/>
  <c r="F218" i="12" s="1"/>
  <c r="G218" i="12"/>
  <c r="B217" i="12"/>
  <c r="F217" i="12"/>
  <c r="G217" i="12"/>
  <c r="B216" i="12"/>
  <c r="F216" i="12" s="1"/>
  <c r="H216" i="12" s="1"/>
  <c r="G216" i="12"/>
  <c r="B215" i="12"/>
  <c r="F215" i="12" s="1"/>
  <c r="G215" i="12"/>
  <c r="B214" i="12"/>
  <c r="F214" i="12" s="1"/>
  <c r="G214" i="12"/>
  <c r="B213" i="12"/>
  <c r="F213" i="12"/>
  <c r="G213" i="12"/>
  <c r="B212" i="12"/>
  <c r="F212" i="12" s="1"/>
  <c r="G212" i="12"/>
  <c r="B211" i="12"/>
  <c r="F211" i="12" s="1"/>
  <c r="G211" i="12"/>
  <c r="B210" i="12"/>
  <c r="F210" i="12" s="1"/>
  <c r="G210" i="12"/>
  <c r="B209" i="12"/>
  <c r="F209" i="12"/>
  <c r="G209" i="12"/>
  <c r="B208" i="12"/>
  <c r="F208" i="12" s="1"/>
  <c r="G208" i="12"/>
  <c r="B207" i="12"/>
  <c r="F207" i="12" s="1"/>
  <c r="G207" i="12"/>
  <c r="B206" i="12"/>
  <c r="F206" i="12"/>
  <c r="G206" i="12"/>
  <c r="B205" i="12"/>
  <c r="F205" i="12" s="1"/>
  <c r="G205" i="12"/>
  <c r="B204" i="12"/>
  <c r="F204" i="12" s="1"/>
  <c r="G204" i="12"/>
  <c r="B203" i="12"/>
  <c r="F203" i="12" s="1"/>
  <c r="G203" i="12"/>
  <c r="B202" i="12"/>
  <c r="F202" i="12" s="1"/>
  <c r="G202" i="12"/>
  <c r="B201" i="12"/>
  <c r="F201" i="12" s="1"/>
  <c r="G201" i="12"/>
  <c r="B200" i="12"/>
  <c r="F200" i="12" s="1"/>
  <c r="G200" i="12"/>
  <c r="B199" i="12"/>
  <c r="F199" i="12" s="1"/>
  <c r="G199" i="12"/>
  <c r="B198" i="12"/>
  <c r="F198" i="12"/>
  <c r="G198" i="12"/>
  <c r="B197" i="12"/>
  <c r="F197" i="12" s="1"/>
  <c r="G197" i="12"/>
  <c r="B196" i="12"/>
  <c r="F196" i="12" s="1"/>
  <c r="G196" i="12"/>
  <c r="B195" i="12"/>
  <c r="F195" i="12"/>
  <c r="G195" i="12"/>
  <c r="B194" i="12"/>
  <c r="F194" i="12" s="1"/>
  <c r="G194" i="12"/>
  <c r="B193" i="12"/>
  <c r="F193" i="12" s="1"/>
  <c r="G193" i="12"/>
  <c r="B192" i="12"/>
  <c r="F192" i="12"/>
  <c r="G192" i="12"/>
  <c r="B191" i="12"/>
  <c r="F191" i="12"/>
  <c r="G191" i="12"/>
  <c r="B190" i="12"/>
  <c r="F190" i="12" s="1"/>
  <c r="G190" i="12"/>
  <c r="B189" i="12"/>
  <c r="F189" i="12"/>
  <c r="G189" i="12"/>
  <c r="B188" i="12"/>
  <c r="F188" i="12"/>
  <c r="G188" i="12"/>
  <c r="B187" i="12"/>
  <c r="F187" i="12" s="1"/>
  <c r="G187" i="12"/>
  <c r="B186" i="12"/>
  <c r="F186" i="12"/>
  <c r="G186" i="12"/>
  <c r="B185" i="12"/>
  <c r="F185" i="12" s="1"/>
  <c r="G185" i="12"/>
  <c r="B184" i="12"/>
  <c r="F184" i="12" s="1"/>
  <c r="G184" i="12"/>
  <c r="B183" i="12"/>
  <c r="F183" i="12" s="1"/>
  <c r="G183" i="12"/>
  <c r="B182" i="12"/>
  <c r="F182" i="12"/>
  <c r="G182" i="12"/>
  <c r="B181" i="12"/>
  <c r="F181" i="12"/>
  <c r="G181" i="12"/>
  <c r="B180" i="12"/>
  <c r="F180" i="12"/>
  <c r="G180" i="12"/>
  <c r="H180" i="12" s="1"/>
  <c r="B179" i="12"/>
  <c r="F179" i="12" s="1"/>
  <c r="G179" i="12"/>
  <c r="B178" i="12"/>
  <c r="F178" i="12" s="1"/>
  <c r="G178" i="12"/>
  <c r="B177" i="12"/>
  <c r="F177" i="12"/>
  <c r="G177" i="12"/>
  <c r="B176" i="12"/>
  <c r="F176" i="12" s="1"/>
  <c r="G176" i="12"/>
  <c r="B175" i="12"/>
  <c r="F175" i="12" s="1"/>
  <c r="G175" i="12"/>
  <c r="B174" i="12"/>
  <c r="F174" i="12" s="1"/>
  <c r="G174" i="12"/>
  <c r="B173" i="12"/>
  <c r="F173" i="12" s="1"/>
  <c r="G173" i="12"/>
  <c r="B172" i="12"/>
  <c r="F172" i="12" s="1"/>
  <c r="G172" i="12"/>
  <c r="B171" i="12"/>
  <c r="F171" i="12" s="1"/>
  <c r="G171" i="12"/>
  <c r="H171" i="12" s="1"/>
  <c r="B170" i="12"/>
  <c r="F170" i="12" s="1"/>
  <c r="G170" i="12"/>
  <c r="B169" i="12"/>
  <c r="F169" i="12"/>
  <c r="H169" i="12" s="1"/>
  <c r="G169" i="12"/>
  <c r="B168" i="12"/>
  <c r="F168" i="12" s="1"/>
  <c r="G168" i="12"/>
  <c r="B167" i="12"/>
  <c r="F167" i="12" s="1"/>
  <c r="G167" i="12"/>
  <c r="B166" i="12"/>
  <c r="F166" i="12" s="1"/>
  <c r="G166" i="12"/>
  <c r="B165" i="12"/>
  <c r="F165" i="12" s="1"/>
  <c r="G165" i="12"/>
  <c r="B164" i="12"/>
  <c r="F164" i="12" s="1"/>
  <c r="G164" i="12"/>
  <c r="B163" i="12"/>
  <c r="F163" i="12" s="1"/>
  <c r="G163" i="12"/>
  <c r="B162" i="12"/>
  <c r="F162" i="12" s="1"/>
  <c r="G162" i="12"/>
  <c r="B161" i="12"/>
  <c r="F161" i="12" s="1"/>
  <c r="G161" i="12"/>
  <c r="B160" i="12"/>
  <c r="F160" i="12" s="1"/>
  <c r="G160" i="12"/>
  <c r="B159" i="12"/>
  <c r="F159" i="12" s="1"/>
  <c r="G159" i="12"/>
  <c r="B158" i="12"/>
  <c r="F158" i="12" s="1"/>
  <c r="G158" i="12"/>
  <c r="B157" i="12"/>
  <c r="F157" i="12" s="1"/>
  <c r="G157" i="12"/>
  <c r="B156" i="12"/>
  <c r="F156" i="12" s="1"/>
  <c r="G156" i="12"/>
  <c r="B155" i="12"/>
  <c r="F155" i="12" s="1"/>
  <c r="G155" i="12"/>
  <c r="B154" i="12"/>
  <c r="F154" i="12" s="1"/>
  <c r="G154" i="12"/>
  <c r="B153" i="12"/>
  <c r="F153" i="12" s="1"/>
  <c r="G153" i="12"/>
  <c r="B152" i="12"/>
  <c r="F152" i="12"/>
  <c r="G152" i="12"/>
  <c r="B151" i="12"/>
  <c r="F151" i="12"/>
  <c r="G151" i="12"/>
  <c r="B150" i="12"/>
  <c r="F150" i="12" s="1"/>
  <c r="G150" i="12"/>
  <c r="B149" i="12"/>
  <c r="F149" i="12" s="1"/>
  <c r="G149" i="12"/>
  <c r="B148" i="12"/>
  <c r="F148" i="12" s="1"/>
  <c r="G148" i="12"/>
  <c r="B147" i="12"/>
  <c r="F147" i="12" s="1"/>
  <c r="G147" i="12"/>
  <c r="B146" i="12"/>
  <c r="F146" i="12" s="1"/>
  <c r="G146" i="12"/>
  <c r="B145" i="12"/>
  <c r="F145" i="12" s="1"/>
  <c r="G145" i="12"/>
  <c r="B144" i="12"/>
  <c r="F144" i="12"/>
  <c r="G144" i="12"/>
  <c r="B143" i="12"/>
  <c r="F143" i="12" s="1"/>
  <c r="G143" i="12"/>
  <c r="B142" i="12"/>
  <c r="F142" i="12" s="1"/>
  <c r="G142" i="12"/>
  <c r="B141" i="12"/>
  <c r="F141" i="12" s="1"/>
  <c r="G141" i="12"/>
  <c r="B140" i="12"/>
  <c r="F140" i="12" s="1"/>
  <c r="G140" i="12"/>
  <c r="H140" i="12" s="1"/>
  <c r="B139" i="12"/>
  <c r="F139" i="12" s="1"/>
  <c r="G139" i="12"/>
  <c r="B138" i="12"/>
  <c r="F138" i="12" s="1"/>
  <c r="G138" i="12"/>
  <c r="H138" i="12" s="1"/>
  <c r="B137" i="12"/>
  <c r="F137" i="12" s="1"/>
  <c r="G137" i="12"/>
  <c r="B136" i="12"/>
  <c r="F136" i="12" s="1"/>
  <c r="G136" i="12"/>
  <c r="B135" i="12"/>
  <c r="F135" i="12" s="1"/>
  <c r="G135" i="12"/>
  <c r="B134" i="12"/>
  <c r="F134" i="12" s="1"/>
  <c r="G134" i="12"/>
  <c r="B133" i="12"/>
  <c r="F133" i="12" s="1"/>
  <c r="G133" i="12"/>
  <c r="B132" i="12"/>
  <c r="F132" i="12"/>
  <c r="G132" i="12"/>
  <c r="B131" i="12"/>
  <c r="F131" i="12" s="1"/>
  <c r="G131" i="12"/>
  <c r="H131" i="12" s="1"/>
  <c r="B130" i="12"/>
  <c r="F130" i="12" s="1"/>
  <c r="G130" i="12"/>
  <c r="B129" i="12"/>
  <c r="F129" i="12" s="1"/>
  <c r="G129" i="12"/>
  <c r="H129" i="12" s="1"/>
  <c r="B128" i="12"/>
  <c r="F128" i="12" s="1"/>
  <c r="G128" i="12"/>
  <c r="B127" i="12"/>
  <c r="F127" i="12" s="1"/>
  <c r="G127" i="12"/>
  <c r="H127" i="12" s="1"/>
  <c r="B126" i="12"/>
  <c r="F126" i="12" s="1"/>
  <c r="G126" i="12"/>
  <c r="B125" i="12"/>
  <c r="F125" i="12" s="1"/>
  <c r="G125" i="12"/>
  <c r="B124" i="12"/>
  <c r="F124" i="12" s="1"/>
  <c r="G124" i="12"/>
  <c r="B123" i="12"/>
  <c r="F123" i="12" s="1"/>
  <c r="G123" i="12"/>
  <c r="H123" i="12" s="1"/>
  <c r="B122" i="12"/>
  <c r="F122" i="12" s="1"/>
  <c r="H122" i="12" s="1"/>
  <c r="G122" i="12"/>
  <c r="B121" i="12"/>
  <c r="F121" i="12"/>
  <c r="G121" i="12"/>
  <c r="B120" i="12"/>
  <c r="F120" i="12"/>
  <c r="G120" i="12"/>
  <c r="H120" i="12" s="1"/>
  <c r="B119" i="12"/>
  <c r="F119" i="12" s="1"/>
  <c r="G119" i="12"/>
  <c r="B118" i="12"/>
  <c r="F118" i="12" s="1"/>
  <c r="G118" i="12"/>
  <c r="H118" i="12" s="1"/>
  <c r="B117" i="12"/>
  <c r="F117" i="12" s="1"/>
  <c r="G117" i="12"/>
  <c r="B116" i="12"/>
  <c r="F116" i="12"/>
  <c r="G116" i="12"/>
  <c r="B115" i="12"/>
  <c r="F115" i="12"/>
  <c r="G115" i="12"/>
  <c r="H115" i="12" s="1"/>
  <c r="B114" i="12"/>
  <c r="F114" i="12" s="1"/>
  <c r="G114" i="12"/>
  <c r="B113" i="12"/>
  <c r="F113" i="12" s="1"/>
  <c r="G113" i="12"/>
  <c r="H113" i="12" s="1"/>
  <c r="B112" i="12"/>
  <c r="F112" i="12" s="1"/>
  <c r="G112" i="12"/>
  <c r="B111" i="12"/>
  <c r="F111" i="12" s="1"/>
  <c r="G111" i="12"/>
  <c r="H111" i="12" s="1"/>
  <c r="B110" i="12"/>
  <c r="F110" i="12" s="1"/>
  <c r="G110" i="12"/>
  <c r="B109" i="12"/>
  <c r="F109" i="12" s="1"/>
  <c r="G109" i="12"/>
  <c r="B108" i="12"/>
  <c r="F108" i="12" s="1"/>
  <c r="G108" i="12"/>
  <c r="B107" i="12"/>
  <c r="F107" i="12"/>
  <c r="G107" i="12"/>
  <c r="B106" i="12"/>
  <c r="F106" i="12" s="1"/>
  <c r="G106" i="12"/>
  <c r="B105" i="12"/>
  <c r="F105" i="12" s="1"/>
  <c r="G105" i="12"/>
  <c r="B104" i="12"/>
  <c r="F104" i="12" s="1"/>
  <c r="G104" i="12"/>
  <c r="F103" i="12"/>
  <c r="G103" i="12"/>
  <c r="F102" i="12"/>
  <c r="G102" i="12"/>
  <c r="F101" i="12"/>
  <c r="G101" i="12"/>
  <c r="F100" i="12"/>
  <c r="G100" i="12"/>
  <c r="F99" i="12"/>
  <c r="G99" i="12"/>
  <c r="F98" i="12"/>
  <c r="G98" i="12"/>
  <c r="H98" i="12" s="1"/>
  <c r="F97" i="12"/>
  <c r="G97" i="12"/>
  <c r="F96" i="12"/>
  <c r="G96" i="12"/>
  <c r="H96" i="12" s="1"/>
  <c r="F95" i="12"/>
  <c r="G95" i="12"/>
  <c r="F94" i="12"/>
  <c r="G94" i="12"/>
  <c r="F93" i="12"/>
  <c r="G93" i="12"/>
  <c r="F92" i="12"/>
  <c r="G92" i="12"/>
  <c r="F91" i="12"/>
  <c r="H91" i="12" s="1"/>
  <c r="G91" i="12"/>
  <c r="F90" i="12"/>
  <c r="G90" i="12"/>
  <c r="F89" i="12"/>
  <c r="G89" i="12"/>
  <c r="F88" i="12"/>
  <c r="G88" i="12"/>
  <c r="F87" i="12"/>
  <c r="G87" i="12"/>
  <c r="F86" i="12"/>
  <c r="G86" i="12"/>
  <c r="F85" i="12"/>
  <c r="G85" i="12"/>
  <c r="F84" i="12"/>
  <c r="G84" i="12"/>
  <c r="F83" i="12"/>
  <c r="G83" i="12"/>
  <c r="F82" i="12"/>
  <c r="G82" i="12"/>
  <c r="H82" i="12" s="1"/>
  <c r="F81" i="12"/>
  <c r="G81" i="12"/>
  <c r="F80" i="12"/>
  <c r="G80" i="12"/>
  <c r="H80" i="12" s="1"/>
  <c r="F79" i="12"/>
  <c r="G79" i="12"/>
  <c r="F78" i="12"/>
  <c r="G78" i="12"/>
  <c r="F77" i="12"/>
  <c r="G77" i="12"/>
  <c r="F76" i="12"/>
  <c r="G76" i="12"/>
  <c r="F75" i="12"/>
  <c r="G75" i="12"/>
  <c r="F74" i="12"/>
  <c r="G74" i="12"/>
  <c r="H74" i="12" s="1"/>
  <c r="F73" i="12"/>
  <c r="G73" i="12"/>
  <c r="F72" i="12"/>
  <c r="G72" i="12"/>
  <c r="F71" i="12"/>
  <c r="G71" i="12"/>
  <c r="F70" i="12"/>
  <c r="G70" i="12"/>
  <c r="F69" i="12"/>
  <c r="G69" i="12"/>
  <c r="F68" i="12"/>
  <c r="G68" i="12"/>
  <c r="F67" i="12"/>
  <c r="G67" i="12"/>
  <c r="F66" i="12"/>
  <c r="G66" i="12"/>
  <c r="F65" i="12"/>
  <c r="G65" i="12"/>
  <c r="F64" i="12"/>
  <c r="G64" i="12"/>
  <c r="F63" i="12"/>
  <c r="G63" i="12"/>
  <c r="F62" i="12"/>
  <c r="G62" i="12"/>
  <c r="F61" i="12"/>
  <c r="G61" i="12"/>
  <c r="F60" i="12"/>
  <c r="G60" i="12"/>
  <c r="F59" i="12"/>
  <c r="H59" i="12" s="1"/>
  <c r="G59" i="12"/>
  <c r="F58" i="12"/>
  <c r="G58" i="12"/>
  <c r="H58" i="12" s="1"/>
  <c r="F57" i="12"/>
  <c r="H57" i="12" s="1"/>
  <c r="G57" i="12"/>
  <c r="F56" i="12"/>
  <c r="G56" i="12"/>
  <c r="H56" i="12" s="1"/>
  <c r="F55" i="12"/>
  <c r="G55" i="12"/>
  <c r="F54" i="12"/>
  <c r="G54" i="12"/>
  <c r="F53" i="12"/>
  <c r="G53" i="12"/>
  <c r="F52" i="12"/>
  <c r="G52" i="12"/>
  <c r="F51" i="12"/>
  <c r="G51" i="12"/>
  <c r="F50" i="12"/>
  <c r="G50" i="12"/>
  <c r="H50" i="12" s="1"/>
  <c r="F49" i="12"/>
  <c r="G49" i="12"/>
  <c r="F48" i="12"/>
  <c r="G48" i="12"/>
  <c r="F47" i="12"/>
  <c r="G47" i="12"/>
  <c r="F46" i="12"/>
  <c r="G46" i="12"/>
  <c r="F45" i="12"/>
  <c r="G45" i="12"/>
  <c r="F44" i="12"/>
  <c r="G44" i="12"/>
  <c r="H44" i="12" s="1"/>
  <c r="F43" i="12"/>
  <c r="G43" i="12"/>
  <c r="F42" i="12"/>
  <c r="G42" i="12"/>
  <c r="F41" i="12"/>
  <c r="G41" i="12"/>
  <c r="F40" i="12"/>
  <c r="G40" i="12"/>
  <c r="F39" i="12"/>
  <c r="G39" i="12"/>
  <c r="F38" i="12"/>
  <c r="G38" i="12"/>
  <c r="F37" i="12"/>
  <c r="G37" i="12"/>
  <c r="F36" i="12"/>
  <c r="G36" i="12"/>
  <c r="F35" i="12"/>
  <c r="G35" i="12"/>
  <c r="F34" i="12"/>
  <c r="G34" i="12"/>
  <c r="F33" i="12"/>
  <c r="G33" i="12"/>
  <c r="F32" i="12"/>
  <c r="G32" i="12"/>
  <c r="F31" i="12"/>
  <c r="G31" i="12"/>
  <c r="F30" i="12"/>
  <c r="G30" i="12"/>
  <c r="H30" i="12" s="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H321" i="11" s="1"/>
  <c r="G320" i="11"/>
  <c r="G319" i="11"/>
  <c r="G318" i="11"/>
  <c r="G317" i="11"/>
  <c r="H317" i="11" s="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H294" i="11" s="1"/>
  <c r="G293" i="11"/>
  <c r="G292" i="11"/>
  <c r="G291" i="11"/>
  <c r="G290" i="11"/>
  <c r="H290" i="11" s="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H198" i="11" s="1"/>
  <c r="G197" i="11"/>
  <c r="G196" i="11"/>
  <c r="G195" i="11"/>
  <c r="G194" i="11"/>
  <c r="G193" i="11"/>
  <c r="G192" i="11"/>
  <c r="G191" i="11"/>
  <c r="G190" i="11"/>
  <c r="G189" i="11"/>
  <c r="H189" i="11" s="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F38" i="11"/>
  <c r="I38" i="11" s="1"/>
  <c r="G37" i="11"/>
  <c r="F37" i="11"/>
  <c r="G36" i="11"/>
  <c r="F36" i="11"/>
  <c r="I36" i="11" s="1"/>
  <c r="G35" i="11"/>
  <c r="F35" i="11"/>
  <c r="G34" i="11"/>
  <c r="F34" i="11"/>
  <c r="I34" i="11" s="1"/>
  <c r="G33" i="11"/>
  <c r="F33" i="11"/>
  <c r="G32" i="11"/>
  <c r="F32" i="11"/>
  <c r="G31" i="11"/>
  <c r="F31" i="11"/>
  <c r="G30" i="11"/>
  <c r="F30" i="11"/>
  <c r="I30" i="11" s="1"/>
  <c r="G29" i="11"/>
  <c r="F29" i="11"/>
  <c r="G28" i="11"/>
  <c r="F28" i="11"/>
  <c r="I28" i="11" s="1"/>
  <c r="G27" i="11"/>
  <c r="F27" i="11"/>
  <c r="G26" i="11"/>
  <c r="F26" i="11"/>
  <c r="I26" i="11" s="1"/>
  <c r="G25" i="11"/>
  <c r="F25" i="11"/>
  <c r="G24" i="11"/>
  <c r="F24" i="11"/>
  <c r="I24" i="11" s="1"/>
  <c r="G23" i="11"/>
  <c r="F23" i="11"/>
  <c r="G22" i="11"/>
  <c r="F22" i="11"/>
  <c r="I22" i="11" s="1"/>
  <c r="G21" i="11"/>
  <c r="F21" i="11"/>
  <c r="F20" i="11"/>
  <c r="G20" i="11"/>
  <c r="K15" i="3"/>
  <c r="N15" i="3" s="1"/>
  <c r="L15" i="3"/>
  <c r="K14" i="3"/>
  <c r="N14" i="3" s="1"/>
  <c r="L14" i="3"/>
  <c r="K13" i="3"/>
  <c r="N13" i="3" s="1"/>
  <c r="L13" i="3"/>
  <c r="K12" i="3"/>
  <c r="N12" i="3" s="1"/>
  <c r="L12" i="3"/>
  <c r="R374" i="3"/>
  <c r="Q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Q63" i="3"/>
  <c r="R62" i="3"/>
  <c r="Q62" i="3"/>
  <c r="R61" i="3"/>
  <c r="Q61" i="3"/>
  <c r="R60" i="3"/>
  <c r="T60" i="3" s="1"/>
  <c r="Q60" i="3"/>
  <c r="R59" i="3"/>
  <c r="Q59" i="3"/>
  <c r="R58" i="3"/>
  <c r="T58" i="3" s="1"/>
  <c r="Q58" i="3"/>
  <c r="R57" i="3"/>
  <c r="Q57" i="3"/>
  <c r="R56" i="3"/>
  <c r="T56" i="3" s="1"/>
  <c r="Q56" i="3"/>
  <c r="R55" i="3"/>
  <c r="Q55" i="3"/>
  <c r="R54" i="3"/>
  <c r="T54" i="3" s="1"/>
  <c r="Q54" i="3"/>
  <c r="R53" i="3"/>
  <c r="Q53" i="3"/>
  <c r="R52" i="3"/>
  <c r="Q52" i="3"/>
  <c r="R51" i="3"/>
  <c r="Q51" i="3"/>
  <c r="R50" i="3"/>
  <c r="Q50" i="3"/>
  <c r="R49" i="3"/>
  <c r="Q49" i="3"/>
  <c r="R48" i="3"/>
  <c r="T48" i="3" s="1"/>
  <c r="Q48" i="3"/>
  <c r="R47" i="3"/>
  <c r="Q47" i="3"/>
  <c r="R46" i="3"/>
  <c r="T46" i="3" s="1"/>
  <c r="Q46" i="3"/>
  <c r="R45" i="3"/>
  <c r="Q45" i="3"/>
  <c r="R44" i="3"/>
  <c r="T44" i="3" s="1"/>
  <c r="Q44" i="3"/>
  <c r="R43" i="3"/>
  <c r="Q43" i="3"/>
  <c r="R42" i="3"/>
  <c r="T42" i="3" s="1"/>
  <c r="Q42" i="3"/>
  <c r="R41" i="3"/>
  <c r="Q41" i="3"/>
  <c r="R40" i="3"/>
  <c r="T40" i="3" s="1"/>
  <c r="Q40" i="3"/>
  <c r="R39" i="3"/>
  <c r="Q39" i="3"/>
  <c r="R38" i="3"/>
  <c r="T38" i="3" s="1"/>
  <c r="Q38" i="3"/>
  <c r="R37" i="3"/>
  <c r="Q37" i="3"/>
  <c r="R36" i="3"/>
  <c r="T36" i="3" s="1"/>
  <c r="Q36" i="3"/>
  <c r="R35" i="3"/>
  <c r="Q35" i="3"/>
  <c r="R34" i="3"/>
  <c r="T34" i="3" s="1"/>
  <c r="Q34" i="3"/>
  <c r="R33" i="3"/>
  <c r="Q33" i="3"/>
  <c r="R32" i="3"/>
  <c r="T32" i="3" s="1"/>
  <c r="Q32" i="3"/>
  <c r="R31" i="3"/>
  <c r="Q31" i="3"/>
  <c r="R30" i="3"/>
  <c r="T30" i="3" s="1"/>
  <c r="Q30" i="3"/>
  <c r="R29" i="3"/>
  <c r="Q29" i="3"/>
  <c r="R28" i="3"/>
  <c r="T28" i="3" s="1"/>
  <c r="Q28" i="3"/>
  <c r="R27" i="3"/>
  <c r="Q27" i="3"/>
  <c r="Q26" i="3"/>
  <c r="R26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F105" i="3"/>
  <c r="G104" i="3"/>
  <c r="G103" i="3"/>
  <c r="I103" i="3" s="1"/>
  <c r="G102" i="3"/>
  <c r="F102" i="3"/>
  <c r="G101" i="3"/>
  <c r="F101" i="3"/>
  <c r="G100" i="3"/>
  <c r="G99" i="3"/>
  <c r="I99" i="3" s="1"/>
  <c r="G98" i="3"/>
  <c r="F98" i="3"/>
  <c r="G97" i="3"/>
  <c r="F97" i="3"/>
  <c r="G96" i="3"/>
  <c r="G95" i="3"/>
  <c r="I95" i="3" s="1"/>
  <c r="G94" i="3"/>
  <c r="F94" i="3"/>
  <c r="H94" i="3" s="1"/>
  <c r="G93" i="3"/>
  <c r="F93" i="3"/>
  <c r="G92" i="3"/>
  <c r="F92" i="3"/>
  <c r="H92" i="3" s="1"/>
  <c r="G91" i="3"/>
  <c r="I91" i="3" s="1"/>
  <c r="G90" i="3"/>
  <c r="F90" i="3"/>
  <c r="G89" i="3"/>
  <c r="I89" i="3" s="1"/>
  <c r="F89" i="3"/>
  <c r="G88" i="3"/>
  <c r="F88" i="3"/>
  <c r="G87" i="3"/>
  <c r="I87" i="3" s="1"/>
  <c r="G86" i="3"/>
  <c r="F86" i="3"/>
  <c r="G85" i="3"/>
  <c r="F85" i="3"/>
  <c r="G84" i="3"/>
  <c r="F84" i="3"/>
  <c r="G83" i="3"/>
  <c r="I83" i="3" s="1"/>
  <c r="G82" i="3"/>
  <c r="I82" i="3" s="1"/>
  <c r="F82" i="3"/>
  <c r="G81" i="3"/>
  <c r="F81" i="3"/>
  <c r="G80" i="3"/>
  <c r="F80" i="3"/>
  <c r="G79" i="3"/>
  <c r="I79" i="3" s="1"/>
  <c r="G78" i="3"/>
  <c r="F78" i="3"/>
  <c r="H78" i="3" s="1"/>
  <c r="G77" i="3"/>
  <c r="F77" i="3"/>
  <c r="G76" i="3"/>
  <c r="F76" i="3"/>
  <c r="H76" i="3" s="1"/>
  <c r="G75" i="3"/>
  <c r="I75" i="3" s="1"/>
  <c r="G74" i="3"/>
  <c r="F74" i="3"/>
  <c r="G73" i="3"/>
  <c r="I73" i="3" s="1"/>
  <c r="F73" i="3"/>
  <c r="G72" i="3"/>
  <c r="G71" i="3"/>
  <c r="F71" i="3"/>
  <c r="G70" i="3"/>
  <c r="F70" i="3"/>
  <c r="G69" i="3"/>
  <c r="F69" i="3"/>
  <c r="G68" i="3"/>
  <c r="G67" i="3"/>
  <c r="F67" i="3"/>
  <c r="G66" i="3"/>
  <c r="I66" i="3" s="1"/>
  <c r="F66" i="3"/>
  <c r="G65" i="3"/>
  <c r="F65" i="3"/>
  <c r="G64" i="3"/>
  <c r="G63" i="3"/>
  <c r="F63" i="3"/>
  <c r="G62" i="3"/>
  <c r="F62" i="3"/>
  <c r="H62" i="3" s="1"/>
  <c r="G61" i="3"/>
  <c r="F61" i="3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H42" i="3" s="1"/>
  <c r="G41" i="3"/>
  <c r="F41" i="3"/>
  <c r="G40" i="3"/>
  <c r="F40" i="3"/>
  <c r="G39" i="3"/>
  <c r="F39" i="3"/>
  <c r="G38" i="3"/>
  <c r="F38" i="3"/>
  <c r="G37" i="3"/>
  <c r="F37" i="3"/>
  <c r="G36" i="3"/>
  <c r="F36" i="3"/>
  <c r="H36" i="3" s="1"/>
  <c r="G35" i="3"/>
  <c r="F35" i="3"/>
  <c r="G34" i="3"/>
  <c r="F34" i="3"/>
  <c r="H34" i="3" s="1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F26" i="3"/>
  <c r="G26" i="3"/>
  <c r="I26" i="3" s="1"/>
  <c r="E12" i="5"/>
  <c r="H12" i="5" s="1"/>
  <c r="F11" i="26"/>
  <c r="I11" i="26" s="1"/>
  <c r="G11" i="26"/>
  <c r="F10" i="26"/>
  <c r="G10" i="26"/>
  <c r="F9" i="26"/>
  <c r="I9" i="26" s="1"/>
  <c r="G9" i="26"/>
  <c r="F8" i="26"/>
  <c r="G8" i="26"/>
  <c r="F7" i="26"/>
  <c r="G7" i="26"/>
  <c r="G9" i="27"/>
  <c r="F9" i="27"/>
  <c r="G8" i="27"/>
  <c r="H8" i="27" s="1"/>
  <c r="F8" i="27"/>
  <c r="G7" i="27"/>
  <c r="H7" i="27" s="1"/>
  <c r="F7" i="27"/>
  <c r="F9" i="25"/>
  <c r="G9" i="25"/>
  <c r="G8" i="25"/>
  <c r="H8" i="25" s="1"/>
  <c r="F7" i="25"/>
  <c r="G7" i="25"/>
  <c r="H56" i="17"/>
  <c r="G56" i="17"/>
  <c r="H55" i="17"/>
  <c r="G55" i="17"/>
  <c r="J55" i="17" s="1"/>
  <c r="H54" i="17"/>
  <c r="G54" i="17"/>
  <c r="H53" i="17"/>
  <c r="G53" i="17"/>
  <c r="J53" i="17" s="1"/>
  <c r="H52" i="17"/>
  <c r="G52" i="17"/>
  <c r="H51" i="17"/>
  <c r="G51" i="17"/>
  <c r="J51" i="17" s="1"/>
  <c r="H50" i="17"/>
  <c r="G50" i="17"/>
  <c r="J50" i="17" s="1"/>
  <c r="H49" i="17"/>
  <c r="G49" i="17"/>
  <c r="J49" i="17" s="1"/>
  <c r="H48" i="17"/>
  <c r="G48" i="17"/>
  <c r="J48" i="17" s="1"/>
  <c r="H47" i="17"/>
  <c r="G47" i="17"/>
  <c r="H46" i="17"/>
  <c r="G46" i="17"/>
  <c r="H45" i="17"/>
  <c r="G45" i="17"/>
  <c r="H42" i="17"/>
  <c r="G42" i="17"/>
  <c r="J42" i="17" s="1"/>
  <c r="H41" i="17"/>
  <c r="G41" i="17"/>
  <c r="J41" i="17" s="1"/>
  <c r="H40" i="17"/>
  <c r="G40" i="17"/>
  <c r="H39" i="17"/>
  <c r="G39" i="17"/>
  <c r="J39" i="17" s="1"/>
  <c r="H38" i="17"/>
  <c r="G38" i="17"/>
  <c r="H37" i="17"/>
  <c r="G37" i="17"/>
  <c r="H36" i="17"/>
  <c r="G36" i="17"/>
  <c r="H35" i="17"/>
  <c r="G35" i="17"/>
  <c r="H34" i="17"/>
  <c r="G34" i="17"/>
  <c r="J34" i="17" s="1"/>
  <c r="H33" i="17"/>
  <c r="I33" i="17" s="1"/>
  <c r="G33" i="17"/>
  <c r="H32" i="17"/>
  <c r="G32" i="17"/>
  <c r="J32" i="17" s="1"/>
  <c r="H31" i="17"/>
  <c r="G31" i="17"/>
  <c r="H30" i="17"/>
  <c r="G30" i="17"/>
  <c r="J30" i="17" s="1"/>
  <c r="H29" i="17"/>
  <c r="G29" i="17"/>
  <c r="J29" i="17" s="1"/>
  <c r="H28" i="17"/>
  <c r="G28" i="17"/>
  <c r="J28" i="17" s="1"/>
  <c r="H27" i="17"/>
  <c r="G27" i="17"/>
  <c r="J27" i="17" s="1"/>
  <c r="H26" i="17"/>
  <c r="G26" i="17"/>
  <c r="H25" i="17"/>
  <c r="G25" i="17"/>
  <c r="J25" i="17" s="1"/>
  <c r="H24" i="17"/>
  <c r="G24" i="17"/>
  <c r="J24" i="17" s="1"/>
  <c r="H23" i="17"/>
  <c r="G23" i="17"/>
  <c r="H22" i="17"/>
  <c r="G22" i="17"/>
  <c r="J22" i="17" s="1"/>
  <c r="H21" i="17"/>
  <c r="G21" i="17"/>
  <c r="J21" i="17" s="1"/>
  <c r="H20" i="17"/>
  <c r="G20" i="17"/>
  <c r="J20" i="17" s="1"/>
  <c r="H19" i="17"/>
  <c r="G19" i="17"/>
  <c r="J19" i="17" s="1"/>
  <c r="H16" i="17"/>
  <c r="G16" i="17"/>
  <c r="J16" i="17" s="1"/>
  <c r="H15" i="17"/>
  <c r="G15" i="17"/>
  <c r="H14" i="17"/>
  <c r="G14" i="17"/>
  <c r="J14" i="17" s="1"/>
  <c r="H13" i="17"/>
  <c r="G13" i="17"/>
  <c r="J13" i="17" s="1"/>
  <c r="H12" i="17"/>
  <c r="G12" i="17"/>
  <c r="J12" i="17" s="1"/>
  <c r="H11" i="17"/>
  <c r="G11" i="17"/>
  <c r="J11" i="17" s="1"/>
  <c r="H10" i="17"/>
  <c r="I10" i="17" s="1"/>
  <c r="G10" i="17"/>
  <c r="H9" i="17"/>
  <c r="G9" i="17"/>
  <c r="J9" i="17" s="1"/>
  <c r="H8" i="17"/>
  <c r="G8" i="17"/>
  <c r="J8" i="17" s="1"/>
  <c r="H7" i="17"/>
  <c r="G7" i="17"/>
  <c r="J7" i="17" s="1"/>
  <c r="H100" i="18"/>
  <c r="G100" i="18"/>
  <c r="J100" i="18" s="1"/>
  <c r="H99" i="18"/>
  <c r="G99" i="18"/>
  <c r="J99" i="18" s="1"/>
  <c r="H98" i="18"/>
  <c r="G98" i="18"/>
  <c r="J98" i="18" s="1"/>
  <c r="H97" i="18"/>
  <c r="G97" i="18"/>
  <c r="J97" i="18" s="1"/>
  <c r="H96" i="18"/>
  <c r="G96" i="18"/>
  <c r="J96" i="18" s="1"/>
  <c r="H95" i="18"/>
  <c r="G95" i="18"/>
  <c r="J95" i="18" s="1"/>
  <c r="H94" i="18"/>
  <c r="G94" i="18"/>
  <c r="H93" i="18"/>
  <c r="G93" i="18"/>
  <c r="J93" i="18" s="1"/>
  <c r="H92" i="18"/>
  <c r="G92" i="18"/>
  <c r="J92" i="18" s="1"/>
  <c r="H91" i="18"/>
  <c r="G91" i="18"/>
  <c r="H90" i="18"/>
  <c r="G90" i="18"/>
  <c r="J90" i="18" s="1"/>
  <c r="H89" i="18"/>
  <c r="G89" i="18"/>
  <c r="J89" i="18" s="1"/>
  <c r="H86" i="18"/>
  <c r="I86" i="18" s="1"/>
  <c r="G86" i="18"/>
  <c r="H85" i="18"/>
  <c r="G85" i="18"/>
  <c r="J85" i="18" s="1"/>
  <c r="H84" i="18"/>
  <c r="G84" i="18"/>
  <c r="J84" i="18" s="1"/>
  <c r="H83" i="18"/>
  <c r="G83" i="18"/>
  <c r="J83" i="18" s="1"/>
  <c r="I83" i="18"/>
  <c r="H82" i="18"/>
  <c r="G82" i="18"/>
  <c r="H81" i="18"/>
  <c r="G81" i="18"/>
  <c r="H80" i="18"/>
  <c r="G80" i="18"/>
  <c r="H79" i="18"/>
  <c r="G79" i="18"/>
  <c r="J79" i="18" s="1"/>
  <c r="G78" i="18"/>
  <c r="J78" i="18" s="1"/>
  <c r="H78" i="18"/>
  <c r="H77" i="18"/>
  <c r="G77" i="18"/>
  <c r="J77" i="18" s="1"/>
  <c r="H76" i="18"/>
  <c r="G76" i="18"/>
  <c r="J76" i="18" s="1"/>
  <c r="H75" i="18"/>
  <c r="G75" i="18"/>
  <c r="J75" i="18" s="1"/>
  <c r="H74" i="18"/>
  <c r="G74" i="18"/>
  <c r="J74" i="18" s="1"/>
  <c r="H73" i="18"/>
  <c r="G73" i="18"/>
  <c r="H72" i="18"/>
  <c r="G72" i="18"/>
  <c r="J72" i="18" s="1"/>
  <c r="H71" i="18"/>
  <c r="G71" i="18"/>
  <c r="J71" i="18" s="1"/>
  <c r="H70" i="18"/>
  <c r="G70" i="18"/>
  <c r="J70" i="18" s="1"/>
  <c r="H69" i="18"/>
  <c r="I69" i="18" s="1"/>
  <c r="G69" i="18"/>
  <c r="G68" i="18"/>
  <c r="H68" i="18"/>
  <c r="G67" i="18"/>
  <c r="H67" i="18"/>
  <c r="G66" i="18"/>
  <c r="J66" i="18" s="1"/>
  <c r="H66" i="18"/>
  <c r="G65" i="18"/>
  <c r="H65" i="18"/>
  <c r="I65" i="18" s="1"/>
  <c r="H64" i="18"/>
  <c r="G64" i="18"/>
  <c r="H63" i="18"/>
  <c r="G63" i="18"/>
  <c r="J63" i="18" s="1"/>
  <c r="H62" i="18"/>
  <c r="G62" i="18"/>
  <c r="H61" i="18"/>
  <c r="G61" i="18"/>
  <c r="J61" i="18" s="1"/>
  <c r="H60" i="18"/>
  <c r="I60" i="18" s="1"/>
  <c r="G60" i="18"/>
  <c r="H59" i="18"/>
  <c r="G59" i="18"/>
  <c r="J59" i="18" s="1"/>
  <c r="G58" i="18"/>
  <c r="J58" i="18" s="1"/>
  <c r="H58" i="18"/>
  <c r="H57" i="18"/>
  <c r="G57" i="18"/>
  <c r="H56" i="18"/>
  <c r="G56" i="18"/>
  <c r="H55" i="18"/>
  <c r="G55" i="18"/>
  <c r="J55" i="18" s="1"/>
  <c r="G52" i="18"/>
  <c r="J52" i="18" s="1"/>
  <c r="H52" i="18"/>
  <c r="G51" i="18"/>
  <c r="H51" i="18"/>
  <c r="I51" i="18" s="1"/>
  <c r="H50" i="18"/>
  <c r="G50" i="18"/>
  <c r="J50" i="18" s="1"/>
  <c r="H49" i="18"/>
  <c r="G49" i="18"/>
  <c r="H48" i="18"/>
  <c r="G48" i="18"/>
  <c r="H47" i="18"/>
  <c r="I47" i="18" s="1"/>
  <c r="G47" i="18"/>
  <c r="H46" i="18"/>
  <c r="G46" i="18"/>
  <c r="H45" i="18"/>
  <c r="G45" i="18"/>
  <c r="G44" i="18"/>
  <c r="H44" i="18"/>
  <c r="I44" i="18"/>
  <c r="G43" i="18"/>
  <c r="J43" i="18" s="1"/>
  <c r="H43" i="18"/>
  <c r="H42" i="18"/>
  <c r="G42" i="18"/>
  <c r="J42" i="18" s="1"/>
  <c r="H41" i="18"/>
  <c r="G41" i="18"/>
  <c r="H40" i="18"/>
  <c r="G40" i="18"/>
  <c r="H39" i="18"/>
  <c r="G39" i="18"/>
  <c r="J39" i="18" s="1"/>
  <c r="H38" i="18"/>
  <c r="G38" i="18"/>
  <c r="J38" i="18" s="1"/>
  <c r="H37" i="18"/>
  <c r="G37" i="18"/>
  <c r="H36" i="18"/>
  <c r="G36" i="18"/>
  <c r="J36" i="18" s="1"/>
  <c r="H35" i="18"/>
  <c r="G35" i="18"/>
  <c r="J35" i="18" s="1"/>
  <c r="H34" i="18"/>
  <c r="G34" i="18"/>
  <c r="J34" i="18" s="1"/>
  <c r="H33" i="18"/>
  <c r="G33" i="18"/>
  <c r="J33" i="18" s="1"/>
  <c r="H32" i="18"/>
  <c r="G32" i="18"/>
  <c r="J32" i="18" s="1"/>
  <c r="H31" i="18"/>
  <c r="G31" i="18"/>
  <c r="J31" i="18" s="1"/>
  <c r="H30" i="18"/>
  <c r="G30" i="18"/>
  <c r="J30" i="18" s="1"/>
  <c r="H29" i="18"/>
  <c r="G29" i="18"/>
  <c r="J29" i="18" s="1"/>
  <c r="H28" i="18"/>
  <c r="G28" i="18"/>
  <c r="J28" i="18" s="1"/>
  <c r="H27" i="18"/>
  <c r="G27" i="18"/>
  <c r="H26" i="18"/>
  <c r="G26" i="18"/>
  <c r="J26" i="18" s="1"/>
  <c r="H25" i="18"/>
  <c r="G25" i="18"/>
  <c r="J25" i="18" s="1"/>
  <c r="H24" i="18"/>
  <c r="G24" i="18"/>
  <c r="J24" i="18" s="1"/>
  <c r="H23" i="18"/>
  <c r="G23" i="18"/>
  <c r="J23" i="18" s="1"/>
  <c r="H22" i="18"/>
  <c r="G22" i="18"/>
  <c r="J22" i="18" s="1"/>
  <c r="H21" i="18"/>
  <c r="G21" i="18"/>
  <c r="J21" i="18" s="1"/>
  <c r="G20" i="18"/>
  <c r="H20" i="18"/>
  <c r="G19" i="18"/>
  <c r="J19" i="18" s="1"/>
  <c r="H19" i="18"/>
  <c r="G18" i="18"/>
  <c r="H18" i="18"/>
  <c r="H17" i="18"/>
  <c r="G17" i="18"/>
  <c r="J17" i="18" s="1"/>
  <c r="H16" i="18"/>
  <c r="G16" i="18"/>
  <c r="J16" i="18" s="1"/>
  <c r="H15" i="18"/>
  <c r="G15" i="18"/>
  <c r="J15" i="18" s="1"/>
  <c r="H14" i="18"/>
  <c r="G14" i="18"/>
  <c r="J14" i="18" s="1"/>
  <c r="H13" i="18"/>
  <c r="G13" i="18"/>
  <c r="J13" i="18" s="1"/>
  <c r="H12" i="18"/>
  <c r="G12" i="18"/>
  <c r="J12" i="18" s="1"/>
  <c r="H11" i="18"/>
  <c r="G11" i="18"/>
  <c r="J11" i="18" s="1"/>
  <c r="G10" i="18"/>
  <c r="H10" i="18"/>
  <c r="G9" i="18"/>
  <c r="H9" i="18"/>
  <c r="G8" i="18"/>
  <c r="H8" i="18"/>
  <c r="G7" i="18"/>
  <c r="H7" i="18"/>
  <c r="G36" i="20"/>
  <c r="H36" i="20"/>
  <c r="G35" i="20"/>
  <c r="J35" i="20" s="1"/>
  <c r="H35" i="20"/>
  <c r="G34" i="20"/>
  <c r="H34" i="20"/>
  <c r="G33" i="20"/>
  <c r="H33" i="20"/>
  <c r="I33" i="20" s="1"/>
  <c r="G30" i="20"/>
  <c r="H30" i="20"/>
  <c r="I30" i="20" s="1"/>
  <c r="G29" i="20"/>
  <c r="J29" i="20" s="1"/>
  <c r="H29" i="20"/>
  <c r="G28" i="20"/>
  <c r="H28" i="20"/>
  <c r="I28" i="20" s="1"/>
  <c r="G27" i="20"/>
  <c r="J27" i="20" s="1"/>
  <c r="H27" i="20"/>
  <c r="G26" i="20"/>
  <c r="H26" i="20"/>
  <c r="G25" i="20"/>
  <c r="H25" i="20"/>
  <c r="G24" i="20"/>
  <c r="H24" i="20"/>
  <c r="G23" i="20"/>
  <c r="H23" i="20"/>
  <c r="I23" i="20" s="1"/>
  <c r="G22" i="20"/>
  <c r="H22" i="20"/>
  <c r="G21" i="20"/>
  <c r="H21" i="20"/>
  <c r="G20" i="20"/>
  <c r="H20" i="20"/>
  <c r="G19" i="20"/>
  <c r="H19" i="20"/>
  <c r="I19" i="20" s="1"/>
  <c r="G18" i="20"/>
  <c r="H18" i="20"/>
  <c r="G17" i="20"/>
  <c r="H17" i="20"/>
  <c r="G16" i="20"/>
  <c r="H16" i="20"/>
  <c r="G15" i="20"/>
  <c r="J15" i="20" s="1"/>
  <c r="H15" i="20"/>
  <c r="G14" i="20"/>
  <c r="J14" i="20" s="1"/>
  <c r="H14" i="20"/>
  <c r="G13" i="20"/>
  <c r="H13" i="20"/>
  <c r="G12" i="20"/>
  <c r="H12" i="20"/>
  <c r="G11" i="20"/>
  <c r="H11" i="20"/>
  <c r="G10" i="20"/>
  <c r="H10" i="20"/>
  <c r="G9" i="20"/>
  <c r="J9" i="20" s="1"/>
  <c r="H9" i="20"/>
  <c r="I9" i="20" s="1"/>
  <c r="G8" i="20"/>
  <c r="H8" i="20"/>
  <c r="G7" i="20"/>
  <c r="H7" i="20"/>
  <c r="G64" i="21"/>
  <c r="H64" i="21"/>
  <c r="I64" i="21" s="1"/>
  <c r="G63" i="21"/>
  <c r="H63" i="21"/>
  <c r="G62" i="21"/>
  <c r="H62" i="21"/>
  <c r="G61" i="21"/>
  <c r="H61" i="21"/>
  <c r="G60" i="21"/>
  <c r="H60" i="21"/>
  <c r="G59" i="21"/>
  <c r="H59" i="21"/>
  <c r="G58" i="21"/>
  <c r="H58" i="21"/>
  <c r="G57" i="21"/>
  <c r="H57" i="21"/>
  <c r="G56" i="21"/>
  <c r="H56" i="21"/>
  <c r="G55" i="21"/>
  <c r="H55" i="21"/>
  <c r="G54" i="21"/>
  <c r="H54" i="21"/>
  <c r="G53" i="21"/>
  <c r="H53" i="21"/>
  <c r="G52" i="21"/>
  <c r="H52" i="21"/>
  <c r="G51" i="21"/>
  <c r="H51" i="21"/>
  <c r="G50" i="21"/>
  <c r="H50" i="21"/>
  <c r="G49" i="21"/>
  <c r="H49" i="21"/>
  <c r="G48" i="21"/>
  <c r="H48" i="21"/>
  <c r="G47" i="21"/>
  <c r="H47" i="21"/>
  <c r="G46" i="21"/>
  <c r="H46" i="21"/>
  <c r="G45" i="21"/>
  <c r="H45" i="21"/>
  <c r="G44" i="21"/>
  <c r="H44" i="21"/>
  <c r="G43" i="21"/>
  <c r="H43" i="21"/>
  <c r="G42" i="21"/>
  <c r="I42" i="21" s="1"/>
  <c r="H42" i="21"/>
  <c r="G41" i="21"/>
  <c r="H41" i="21"/>
  <c r="G40" i="21"/>
  <c r="H40" i="21"/>
  <c r="G39" i="21"/>
  <c r="H39" i="21"/>
  <c r="G38" i="21"/>
  <c r="H38" i="21"/>
  <c r="G37" i="21"/>
  <c r="H37" i="21"/>
  <c r="G36" i="21"/>
  <c r="H36" i="21"/>
  <c r="G35" i="21"/>
  <c r="H35" i="21"/>
  <c r="G34" i="21"/>
  <c r="H34" i="21"/>
  <c r="G33" i="21"/>
  <c r="H33" i="21"/>
  <c r="G32" i="21"/>
  <c r="H32" i="21"/>
  <c r="G31" i="21"/>
  <c r="H31" i="21"/>
  <c r="G30" i="21"/>
  <c r="H30" i="21"/>
  <c r="G29" i="21"/>
  <c r="H29" i="21"/>
  <c r="G28" i="21"/>
  <c r="H28" i="21"/>
  <c r="G27" i="21"/>
  <c r="H27" i="21"/>
  <c r="G26" i="21"/>
  <c r="H26" i="21"/>
  <c r="G25" i="21"/>
  <c r="H25" i="21"/>
  <c r="G23" i="21"/>
  <c r="H23" i="21"/>
  <c r="G22" i="21"/>
  <c r="H22" i="21"/>
  <c r="G21" i="21"/>
  <c r="H21" i="21"/>
  <c r="G20" i="21"/>
  <c r="H20" i="21"/>
  <c r="G19" i="21"/>
  <c r="H19" i="21"/>
  <c r="G18" i="21"/>
  <c r="H18" i="21"/>
  <c r="G17" i="21"/>
  <c r="H17" i="21"/>
  <c r="G16" i="21"/>
  <c r="H16" i="21"/>
  <c r="G15" i="21"/>
  <c r="H15" i="21"/>
  <c r="G14" i="21"/>
  <c r="H14" i="21"/>
  <c r="G13" i="21"/>
  <c r="I13" i="21" s="1"/>
  <c r="H13" i="21"/>
  <c r="G12" i="21"/>
  <c r="H12" i="21"/>
  <c r="G11" i="21"/>
  <c r="H11" i="21"/>
  <c r="G10" i="21"/>
  <c r="H10" i="21"/>
  <c r="G9" i="21"/>
  <c r="H9" i="21"/>
  <c r="G8" i="21"/>
  <c r="H8" i="21"/>
  <c r="G7" i="21"/>
  <c r="H7" i="21"/>
  <c r="G7" i="19"/>
  <c r="J7" i="19" s="1"/>
  <c r="H7" i="19"/>
  <c r="G8" i="23"/>
  <c r="J8" i="23" s="1"/>
  <c r="H8" i="23"/>
  <c r="G7" i="23"/>
  <c r="J7" i="23" s="1"/>
  <c r="H7" i="23"/>
  <c r="H11" i="28"/>
  <c r="G11" i="28"/>
  <c r="H9" i="28"/>
  <c r="G9" i="28"/>
  <c r="J9" i="28" s="1"/>
  <c r="H8" i="28"/>
  <c r="G8" i="28"/>
  <c r="H7" i="28"/>
  <c r="G7" i="28"/>
  <c r="J7" i="28" s="1"/>
  <c r="E37" i="15"/>
  <c r="G37" i="15" s="1"/>
  <c r="E36" i="15"/>
  <c r="G36" i="15" s="1"/>
  <c r="E32" i="15"/>
  <c r="G32" i="15" s="1"/>
  <c r="E34" i="15"/>
  <c r="E31" i="15"/>
  <c r="E30" i="15"/>
  <c r="G30" i="15" s="1"/>
  <c r="E33" i="15"/>
  <c r="E27" i="15"/>
  <c r="E26" i="15"/>
  <c r="G26" i="15" s="1"/>
  <c r="E25" i="15"/>
  <c r="G25" i="15" s="1"/>
  <c r="E24" i="15"/>
  <c r="G24" i="15" s="1"/>
  <c r="E21" i="15"/>
  <c r="E18" i="15"/>
  <c r="E17" i="15"/>
  <c r="E16" i="15"/>
  <c r="E14" i="15"/>
  <c r="G14" i="15" s="1"/>
  <c r="E19" i="15"/>
  <c r="E13" i="15"/>
  <c r="E12" i="15"/>
  <c r="G12" i="15" s="1"/>
  <c r="E11" i="15"/>
  <c r="G11" i="15" s="1"/>
  <c r="E10" i="15"/>
  <c r="G10" i="15" s="1"/>
  <c r="F8" i="25"/>
  <c r="G13" i="22"/>
  <c r="H13" i="22"/>
  <c r="L311" i="2"/>
  <c r="N311" i="2" s="1"/>
  <c r="L310" i="2"/>
  <c r="N310" i="2" s="1"/>
  <c r="Q310" i="2" s="1"/>
  <c r="L309" i="2"/>
  <c r="N309" i="2" s="1"/>
  <c r="L308" i="2"/>
  <c r="N308" i="2"/>
  <c r="Q308" i="2" s="1"/>
  <c r="L307" i="2"/>
  <c r="N307" i="2"/>
  <c r="L306" i="2"/>
  <c r="N306" i="2"/>
  <c r="Q306" i="2" s="1"/>
  <c r="L305" i="2"/>
  <c r="N305" i="2"/>
  <c r="L304" i="2"/>
  <c r="N304" i="2" s="1"/>
  <c r="Q304" i="2" s="1"/>
  <c r="L303" i="2"/>
  <c r="N303" i="2" s="1"/>
  <c r="L302" i="2"/>
  <c r="N302" i="2" s="1"/>
  <c r="Q302" i="2" s="1"/>
  <c r="L301" i="2"/>
  <c r="N301" i="2" s="1"/>
  <c r="L300" i="2"/>
  <c r="N300" i="2" s="1"/>
  <c r="Q300" i="2" s="1"/>
  <c r="L299" i="2"/>
  <c r="N299" i="2"/>
  <c r="L298" i="2"/>
  <c r="N298" i="2"/>
  <c r="Q298" i="2" s="1"/>
  <c r="L297" i="2"/>
  <c r="N297" i="2" s="1"/>
  <c r="L296" i="2"/>
  <c r="N296" i="2" s="1"/>
  <c r="L295" i="2"/>
  <c r="N295" i="2" s="1"/>
  <c r="L294" i="2"/>
  <c r="N294" i="2" s="1"/>
  <c r="Q294" i="2" s="1"/>
  <c r="L293" i="2"/>
  <c r="N293" i="2"/>
  <c r="Q293" i="2" s="1"/>
  <c r="L292" i="2"/>
  <c r="N292" i="2"/>
  <c r="Q292" i="2" s="1"/>
  <c r="L291" i="2"/>
  <c r="N291" i="2"/>
  <c r="L290" i="2"/>
  <c r="N290" i="2"/>
  <c r="Q290" i="2" s="1"/>
  <c r="L289" i="2"/>
  <c r="N289" i="2"/>
  <c r="Q289" i="2" s="1"/>
  <c r="L288" i="2"/>
  <c r="N288" i="2" s="1"/>
  <c r="Q288" i="2" s="1"/>
  <c r="L287" i="2"/>
  <c r="N287" i="2" s="1"/>
  <c r="Q287" i="2" s="1"/>
  <c r="L286" i="2"/>
  <c r="N286" i="2"/>
  <c r="Q286" i="2" s="1"/>
  <c r="L285" i="2"/>
  <c r="N285" i="2" s="1"/>
  <c r="L284" i="2"/>
  <c r="N284" i="2" s="1"/>
  <c r="Q284" i="2" s="1"/>
  <c r="L283" i="2"/>
  <c r="N283" i="2" s="1"/>
  <c r="L282" i="2"/>
  <c r="N282" i="2" s="1"/>
  <c r="Q282" i="2" s="1"/>
  <c r="L281" i="2"/>
  <c r="N281" i="2" s="1"/>
  <c r="L280" i="2"/>
  <c r="N280" i="2" s="1"/>
  <c r="Q280" i="2" s="1"/>
  <c r="L279" i="2"/>
  <c r="N279" i="2" s="1"/>
  <c r="L278" i="2"/>
  <c r="N278" i="2"/>
  <c r="Q278" i="2" s="1"/>
  <c r="L277" i="2"/>
  <c r="N277" i="2" s="1"/>
  <c r="Q277" i="2" s="1"/>
  <c r="L276" i="2"/>
  <c r="N276" i="2" s="1"/>
  <c r="L275" i="2"/>
  <c r="N275" i="2" s="1"/>
  <c r="L274" i="2"/>
  <c r="N274" i="2" s="1"/>
  <c r="Q274" i="2" s="1"/>
  <c r="L273" i="2"/>
  <c r="N273" i="2" s="1"/>
  <c r="Q273" i="2" s="1"/>
  <c r="L272" i="2"/>
  <c r="N272" i="2"/>
  <c r="Q272" i="2" s="1"/>
  <c r="L271" i="2"/>
  <c r="N271" i="2" s="1"/>
  <c r="L270" i="2"/>
  <c r="N270" i="2" s="1"/>
  <c r="Q270" i="2" s="1"/>
  <c r="L269" i="2"/>
  <c r="N269" i="2" s="1"/>
  <c r="L268" i="2"/>
  <c r="N268" i="2" s="1"/>
  <c r="Q268" i="2" s="1"/>
  <c r="L267" i="2"/>
  <c r="N267" i="2" s="1"/>
  <c r="L266" i="2"/>
  <c r="N266" i="2" s="1"/>
  <c r="Q266" i="2" s="1"/>
  <c r="L265" i="2"/>
  <c r="N265" i="2" s="1"/>
  <c r="L264" i="2"/>
  <c r="N264" i="2" s="1"/>
  <c r="Q264" i="2" s="1"/>
  <c r="L263" i="2"/>
  <c r="N263" i="2" s="1"/>
  <c r="L262" i="2"/>
  <c r="N262" i="2" s="1"/>
  <c r="Q262" i="2" s="1"/>
  <c r="L261" i="2"/>
  <c r="N261" i="2" s="1"/>
  <c r="L260" i="2"/>
  <c r="N260" i="2" s="1"/>
  <c r="Q260" i="2" s="1"/>
  <c r="L259" i="2"/>
  <c r="N259" i="2"/>
  <c r="Q259" i="2" s="1"/>
  <c r="L258" i="2"/>
  <c r="N258" i="2" s="1"/>
  <c r="Q258" i="2" s="1"/>
  <c r="L257" i="2"/>
  <c r="N257" i="2" s="1"/>
  <c r="Q257" i="2" s="1"/>
  <c r="L256" i="2"/>
  <c r="N256" i="2"/>
  <c r="Q256" i="2" s="1"/>
  <c r="L255" i="2"/>
  <c r="N255" i="2"/>
  <c r="Q255" i="2" s="1"/>
  <c r="L254" i="2"/>
  <c r="N254" i="2"/>
  <c r="Q254" i="2" s="1"/>
  <c r="L253" i="2"/>
  <c r="N253" i="2" s="1"/>
  <c r="L252" i="2"/>
  <c r="N252" i="2"/>
  <c r="Q252" i="2" s="1"/>
  <c r="L251" i="2"/>
  <c r="N251" i="2" s="1"/>
  <c r="Q251" i="2" s="1"/>
  <c r="L250" i="2"/>
  <c r="N250" i="2"/>
  <c r="Q250" i="2" s="1"/>
  <c r="L249" i="2"/>
  <c r="N249" i="2" s="1"/>
  <c r="L248" i="2"/>
  <c r="N248" i="2"/>
  <c r="Q248" i="2" s="1"/>
  <c r="L247" i="2"/>
  <c r="N247" i="2" s="1"/>
  <c r="Q247" i="2" s="1"/>
  <c r="L246" i="2"/>
  <c r="N246" i="2" s="1"/>
  <c r="Q246" i="2" s="1"/>
  <c r="L245" i="2"/>
  <c r="N245" i="2" s="1"/>
  <c r="Q245" i="2" s="1"/>
  <c r="L244" i="2"/>
  <c r="N244" i="2"/>
  <c r="Q244" i="2" s="1"/>
  <c r="L243" i="2"/>
  <c r="N243" i="2"/>
  <c r="Q243" i="2" s="1"/>
  <c r="L242" i="2"/>
  <c r="N242" i="2" s="1"/>
  <c r="Q242" i="2" s="1"/>
  <c r="L241" i="2"/>
  <c r="N241" i="2"/>
  <c r="L240" i="2"/>
  <c r="N240" i="2" s="1"/>
  <c r="Q240" i="2" s="1"/>
  <c r="L239" i="2"/>
  <c r="N239" i="2" s="1"/>
  <c r="L238" i="2"/>
  <c r="N238" i="2" s="1"/>
  <c r="Q238" i="2" s="1"/>
  <c r="L237" i="2"/>
  <c r="N237" i="2"/>
  <c r="Q237" i="2" s="1"/>
  <c r="L236" i="2"/>
  <c r="N236" i="2" s="1"/>
  <c r="Q236" i="2" s="1"/>
  <c r="L235" i="2"/>
  <c r="N235" i="2" s="1"/>
  <c r="Q235" i="2" s="1"/>
  <c r="L234" i="2"/>
  <c r="N234" i="2" s="1"/>
  <c r="Q234" i="2" s="1"/>
  <c r="L233" i="2"/>
  <c r="N233" i="2" s="1"/>
  <c r="Q233" i="2" s="1"/>
  <c r="L232" i="2"/>
  <c r="N232" i="2"/>
  <c r="Q232" i="2" s="1"/>
  <c r="L231" i="2"/>
  <c r="N231" i="2" s="1"/>
  <c r="L230" i="2"/>
  <c r="N230" i="2"/>
  <c r="Q230" i="2" s="1"/>
  <c r="L229" i="2"/>
  <c r="N229" i="2" s="1"/>
  <c r="Q229" i="2" s="1"/>
  <c r="L228" i="2"/>
  <c r="N228" i="2"/>
  <c r="Q228" i="2" s="1"/>
  <c r="L227" i="2"/>
  <c r="N227" i="2"/>
  <c r="Q227" i="2" s="1"/>
  <c r="L226" i="2"/>
  <c r="N226" i="2" s="1"/>
  <c r="Q226" i="2" s="1"/>
  <c r="L225" i="2"/>
  <c r="N225" i="2" s="1"/>
  <c r="Q225" i="2" s="1"/>
  <c r="L224" i="2"/>
  <c r="N224" i="2"/>
  <c r="L223" i="2"/>
  <c r="N223" i="2" s="1"/>
  <c r="L222" i="2"/>
  <c r="N222" i="2" s="1"/>
  <c r="Q222" i="2" s="1"/>
  <c r="L221" i="2"/>
  <c r="N221" i="2" s="1"/>
  <c r="L220" i="2"/>
  <c r="N220" i="2" s="1"/>
  <c r="L219" i="2"/>
  <c r="N219" i="2" s="1"/>
  <c r="L218" i="2"/>
  <c r="N218" i="2"/>
  <c r="Q218" i="2" s="1"/>
  <c r="L217" i="2"/>
  <c r="N217" i="2" s="1"/>
  <c r="Q217" i="2" s="1"/>
  <c r="L216" i="2"/>
  <c r="N216" i="2" s="1"/>
  <c r="Q216" i="2" s="1"/>
  <c r="L215" i="2"/>
  <c r="N215" i="2"/>
  <c r="L214" i="2"/>
  <c r="N214" i="2" s="1"/>
  <c r="Q214" i="2" s="1"/>
  <c r="L213" i="2"/>
  <c r="N213" i="2"/>
  <c r="Q213" i="2" s="1"/>
  <c r="L212" i="2"/>
  <c r="N212" i="2"/>
  <c r="Q212" i="2" s="1"/>
  <c r="L211" i="2"/>
  <c r="N211" i="2"/>
  <c r="Q211" i="2" s="1"/>
  <c r="L210" i="2"/>
  <c r="N210" i="2"/>
  <c r="Q210" i="2" s="1"/>
  <c r="L209" i="2"/>
  <c r="N209" i="2"/>
  <c r="Q209" i="2" s="1"/>
  <c r="L208" i="2"/>
  <c r="N208" i="2" s="1"/>
  <c r="Q208" i="2" s="1"/>
  <c r="L207" i="2"/>
  <c r="N207" i="2" s="1"/>
  <c r="Q207" i="2" s="1"/>
  <c r="L206" i="2"/>
  <c r="N206" i="2"/>
  <c r="Q206" i="2" s="1"/>
  <c r="L205" i="2"/>
  <c r="N205" i="2" s="1"/>
  <c r="L204" i="2"/>
  <c r="N204" i="2"/>
  <c r="Q204" i="2" s="1"/>
  <c r="L203" i="2"/>
  <c r="N203" i="2" s="1"/>
  <c r="Q203" i="2" s="1"/>
  <c r="L202" i="2"/>
  <c r="N202" i="2" s="1"/>
  <c r="Q202" i="2" s="1"/>
  <c r="L201" i="2"/>
  <c r="N201" i="2" s="1"/>
  <c r="Q201" i="2" s="1"/>
  <c r="L200" i="2"/>
  <c r="N200" i="2"/>
  <c r="Q200" i="2" s="1"/>
  <c r="L199" i="2"/>
  <c r="N199" i="2" s="1"/>
  <c r="L198" i="2"/>
  <c r="N198" i="2"/>
  <c r="Q198" i="2" s="1"/>
  <c r="L197" i="2"/>
  <c r="N197" i="2"/>
  <c r="L196" i="2"/>
  <c r="N196" i="2" s="1"/>
  <c r="L195" i="2"/>
  <c r="N195" i="2" s="1"/>
  <c r="L194" i="2"/>
  <c r="N194" i="2" s="1"/>
  <c r="Q194" i="2" s="1"/>
  <c r="L193" i="2"/>
  <c r="N193" i="2"/>
  <c r="Q193" i="2" s="1"/>
  <c r="L192" i="2"/>
  <c r="N192" i="2"/>
  <c r="L191" i="2"/>
  <c r="N191" i="2" s="1"/>
  <c r="L190" i="2"/>
  <c r="N190" i="2" s="1"/>
  <c r="Q190" i="2" s="1"/>
  <c r="L189" i="2"/>
  <c r="N189" i="2" s="1"/>
  <c r="L188" i="2"/>
  <c r="N188" i="2"/>
  <c r="L187" i="2"/>
  <c r="N187" i="2" s="1"/>
  <c r="Q187" i="2" s="1"/>
  <c r="L186" i="2"/>
  <c r="N186" i="2"/>
  <c r="Q186" i="2" s="1"/>
  <c r="L185" i="2"/>
  <c r="N185" i="2" s="1"/>
  <c r="L184" i="2"/>
  <c r="N184" i="2"/>
  <c r="Q184" i="2" s="1"/>
  <c r="L183" i="2"/>
  <c r="N183" i="2" s="1"/>
  <c r="Q183" i="2" s="1"/>
  <c r="L182" i="2"/>
  <c r="N182" i="2"/>
  <c r="Q182" i="2" s="1"/>
  <c r="L181" i="2"/>
  <c r="N181" i="2" s="1"/>
  <c r="L180" i="2"/>
  <c r="N180" i="2" s="1"/>
  <c r="L179" i="2"/>
  <c r="N179" i="2"/>
  <c r="Q179" i="2" s="1"/>
  <c r="L178" i="2"/>
  <c r="N178" i="2"/>
  <c r="Q178" i="2" s="1"/>
  <c r="L177" i="2"/>
  <c r="N177" i="2"/>
  <c r="Q177" i="2" s="1"/>
  <c r="L176" i="2"/>
  <c r="N176" i="2"/>
  <c r="Q176" i="2" s="1"/>
  <c r="L175" i="2"/>
  <c r="N175" i="2"/>
  <c r="Q175" i="2" s="1"/>
  <c r="L174" i="2"/>
  <c r="N174" i="2"/>
  <c r="Q174" i="2" s="1"/>
  <c r="L173" i="2"/>
  <c r="N173" i="2" s="1"/>
  <c r="L172" i="2"/>
  <c r="N172" i="2" s="1"/>
  <c r="L171" i="2"/>
  <c r="N171" i="2" s="1"/>
  <c r="L170" i="2"/>
  <c r="N170" i="2" s="1"/>
  <c r="Q170" i="2" s="1"/>
  <c r="L169" i="2"/>
  <c r="N169" i="2" s="1"/>
  <c r="L168" i="2"/>
  <c r="N168" i="2" s="1"/>
  <c r="Q168" i="2" s="1"/>
  <c r="L167" i="2"/>
  <c r="N167" i="2" s="1"/>
  <c r="L166" i="2"/>
  <c r="N166" i="2" s="1"/>
  <c r="Q166" i="2" s="1"/>
  <c r="L165" i="2"/>
  <c r="N165" i="2" s="1"/>
  <c r="L164" i="2"/>
  <c r="N164" i="2" s="1"/>
  <c r="L163" i="2"/>
  <c r="N163" i="2"/>
  <c r="Q163" i="2" s="1"/>
  <c r="L162" i="2"/>
  <c r="N162" i="2" s="1"/>
  <c r="Q162" i="2" s="1"/>
  <c r="L161" i="2"/>
  <c r="N161" i="2" s="1"/>
  <c r="Q161" i="2" s="1"/>
  <c r="L160" i="2"/>
  <c r="N160" i="2" s="1"/>
  <c r="Q160" i="2" s="1"/>
  <c r="L159" i="2"/>
  <c r="N159" i="2" s="1"/>
  <c r="Q159" i="2" s="1"/>
  <c r="L158" i="2"/>
  <c r="N158" i="2" s="1"/>
  <c r="Q158" i="2" s="1"/>
  <c r="L157" i="2"/>
  <c r="N157" i="2" s="1"/>
  <c r="Q157" i="2" s="1"/>
  <c r="L156" i="2"/>
  <c r="N156" i="2" s="1"/>
  <c r="Q156" i="2" s="1"/>
  <c r="L155" i="2"/>
  <c r="N155" i="2" s="1"/>
  <c r="Q155" i="2" s="1"/>
  <c r="L154" i="2"/>
  <c r="N154" i="2" s="1"/>
  <c r="Q154" i="2" s="1"/>
  <c r="L153" i="2"/>
  <c r="N153" i="2"/>
  <c r="L152" i="2"/>
  <c r="N152" i="2"/>
  <c r="L151" i="2"/>
  <c r="N151" i="2" s="1"/>
  <c r="Q151" i="2" s="1"/>
  <c r="L150" i="2"/>
  <c r="N150" i="2" s="1"/>
  <c r="Q150" i="2" s="1"/>
  <c r="L149" i="2"/>
  <c r="N149" i="2" s="1"/>
  <c r="L148" i="2"/>
  <c r="N148" i="2"/>
  <c r="Q148" i="2" s="1"/>
  <c r="L147" i="2"/>
  <c r="N147" i="2" s="1"/>
  <c r="L146" i="2"/>
  <c r="N146" i="2" s="1"/>
  <c r="Q146" i="2" s="1"/>
  <c r="L145" i="2"/>
  <c r="N145" i="2" s="1"/>
  <c r="L144" i="2"/>
  <c r="N144" i="2"/>
  <c r="Q144" i="2" s="1"/>
  <c r="L143" i="2"/>
  <c r="N143" i="2" s="1"/>
  <c r="Q143" i="2" s="1"/>
  <c r="L142" i="2"/>
  <c r="N142" i="2"/>
  <c r="Q142" i="2" s="1"/>
  <c r="L141" i="2"/>
  <c r="N141" i="2" s="1"/>
  <c r="L140" i="2"/>
  <c r="N140" i="2" s="1"/>
  <c r="Q140" i="2" s="1"/>
  <c r="L139" i="2"/>
  <c r="N139" i="2" s="1"/>
  <c r="L138" i="2"/>
  <c r="N138" i="2" s="1"/>
  <c r="Q138" i="2" s="1"/>
  <c r="L137" i="2"/>
  <c r="N137" i="2" s="1"/>
  <c r="L136" i="2"/>
  <c r="N136" i="2" s="1"/>
  <c r="Q136" i="2" s="1"/>
  <c r="L135" i="2"/>
  <c r="N135" i="2" s="1"/>
  <c r="L134" i="2"/>
  <c r="N134" i="2" s="1"/>
  <c r="Q134" i="2" s="1"/>
  <c r="L133" i="2"/>
  <c r="N133" i="2" s="1"/>
  <c r="L132" i="2"/>
  <c r="N132" i="2" s="1"/>
  <c r="Q132" i="2" s="1"/>
  <c r="L131" i="2"/>
  <c r="N131" i="2" s="1"/>
  <c r="L130" i="2"/>
  <c r="N130" i="2"/>
  <c r="Q130" i="2" s="1"/>
  <c r="L129" i="2"/>
  <c r="N129" i="2" s="1"/>
  <c r="Q129" i="2" s="1"/>
  <c r="L128" i="2"/>
  <c r="N128" i="2" s="1"/>
  <c r="Q128" i="2" s="1"/>
  <c r="L127" i="2"/>
  <c r="N127" i="2"/>
  <c r="L126" i="2"/>
  <c r="N126" i="2"/>
  <c r="Q126" i="2" s="1"/>
  <c r="L125" i="2"/>
  <c r="N125" i="2" s="1"/>
  <c r="Q125" i="2" s="1"/>
  <c r="L124" i="2"/>
  <c r="N124" i="2"/>
  <c r="Q124" i="2" s="1"/>
  <c r="L123" i="2"/>
  <c r="N123" i="2" s="1"/>
  <c r="L122" i="2"/>
  <c r="N122" i="2"/>
  <c r="Q122" i="2" s="1"/>
  <c r="L121" i="2"/>
  <c r="N121" i="2" s="1"/>
  <c r="Q121" i="2" s="1"/>
  <c r="L120" i="2"/>
  <c r="N120" i="2"/>
  <c r="L119" i="2"/>
  <c r="N119" i="2" s="1"/>
  <c r="L118" i="2"/>
  <c r="N118" i="2" s="1"/>
  <c r="Q118" i="2" s="1"/>
  <c r="L117" i="2"/>
  <c r="N117" i="2" s="1"/>
  <c r="L116" i="2"/>
  <c r="N116" i="2" s="1"/>
  <c r="L115" i="2"/>
  <c r="N115" i="2" s="1"/>
  <c r="L114" i="2"/>
  <c r="N114" i="2"/>
  <c r="Q114" i="2" s="1"/>
  <c r="L113" i="2"/>
  <c r="N113" i="2" s="1"/>
  <c r="L112" i="2"/>
  <c r="N112" i="2" s="1"/>
  <c r="Q112" i="2" s="1"/>
  <c r="L111" i="2"/>
  <c r="N111" i="2" s="1"/>
  <c r="Q111" i="2" s="1"/>
  <c r="L110" i="2"/>
  <c r="N110" i="2" s="1"/>
  <c r="Q110" i="2" s="1"/>
  <c r="L109" i="2"/>
  <c r="N109" i="2" s="1"/>
  <c r="Q109" i="2" s="1"/>
  <c r="L108" i="2"/>
  <c r="N108" i="2" s="1"/>
  <c r="Q108" i="2" s="1"/>
  <c r="L107" i="2"/>
  <c r="N107" i="2" s="1"/>
  <c r="Q107" i="2" s="1"/>
  <c r="L106" i="2"/>
  <c r="N106" i="2" s="1"/>
  <c r="Q106" i="2" s="1"/>
  <c r="L105" i="2"/>
  <c r="N105" i="2" s="1"/>
  <c r="L104" i="2"/>
  <c r="N104" i="2"/>
  <c r="Q104" i="2" s="1"/>
  <c r="L103" i="2"/>
  <c r="N103" i="2" s="1"/>
  <c r="L102" i="2"/>
  <c r="N102" i="2"/>
  <c r="Q102" i="2" s="1"/>
  <c r="L101" i="2"/>
  <c r="N101" i="2" s="1"/>
  <c r="Q101" i="2" s="1"/>
  <c r="L100" i="2"/>
  <c r="N100" i="2" s="1"/>
  <c r="L99" i="2"/>
  <c r="N99" i="2" s="1"/>
  <c r="Q99" i="2" s="1"/>
  <c r="L98" i="2"/>
  <c r="N98" i="2" s="1"/>
  <c r="Q98" i="2" s="1"/>
  <c r="L97" i="2"/>
  <c r="N97" i="2" s="1"/>
  <c r="L96" i="2"/>
  <c r="N96" i="2" s="1"/>
  <c r="L95" i="2"/>
  <c r="N95" i="2" s="1"/>
  <c r="Q95" i="2" s="1"/>
  <c r="L94" i="2"/>
  <c r="N94" i="2" s="1"/>
  <c r="Q94" i="2" s="1"/>
  <c r="L93" i="2"/>
  <c r="N93" i="2"/>
  <c r="L92" i="2"/>
  <c r="N92" i="2" s="1"/>
  <c r="L91" i="2"/>
  <c r="N91" i="2"/>
  <c r="Q91" i="2" s="1"/>
  <c r="L90" i="2"/>
  <c r="N90" i="2" s="1"/>
  <c r="Q90" i="2" s="1"/>
  <c r="L89" i="2"/>
  <c r="N89" i="2"/>
  <c r="L88" i="2"/>
  <c r="N88" i="2" s="1"/>
  <c r="Q88" i="2" s="1"/>
  <c r="L87" i="2"/>
  <c r="N87" i="2" s="1"/>
  <c r="L86" i="2"/>
  <c r="N86" i="2" s="1"/>
  <c r="Q86" i="2" s="1"/>
  <c r="L85" i="2"/>
  <c r="N85" i="2"/>
  <c r="Q85" i="2" s="1"/>
  <c r="L84" i="2"/>
  <c r="N84" i="2" s="1"/>
  <c r="Q84" i="2" s="1"/>
  <c r="L83" i="2"/>
  <c r="N83" i="2" s="1"/>
  <c r="Q83" i="2" s="1"/>
  <c r="L82" i="2"/>
  <c r="N82" i="2" s="1"/>
  <c r="Q82" i="2" s="1"/>
  <c r="L81" i="2"/>
  <c r="N81" i="2" s="1"/>
  <c r="L80" i="2"/>
  <c r="N80" i="2" s="1"/>
  <c r="Q80" i="2" s="1"/>
  <c r="L79" i="2"/>
  <c r="N79" i="2" s="1"/>
  <c r="Q79" i="2" s="1"/>
  <c r="L78" i="2"/>
  <c r="N78" i="2" s="1"/>
  <c r="Q78" i="2" s="1"/>
  <c r="L77" i="2"/>
  <c r="N77" i="2" s="1"/>
  <c r="Q77" i="2" s="1"/>
  <c r="L76" i="2"/>
  <c r="N76" i="2" s="1"/>
  <c r="Q76" i="2" s="1"/>
  <c r="L75" i="2"/>
  <c r="N75" i="2" s="1"/>
  <c r="Q75" i="2" s="1"/>
  <c r="L74" i="2"/>
  <c r="N74" i="2" s="1"/>
  <c r="Q74" i="2" s="1"/>
  <c r="L73" i="2"/>
  <c r="N73" i="2" s="1"/>
  <c r="L72" i="2"/>
  <c r="N72" i="2" s="1"/>
  <c r="Q72" i="2" s="1"/>
  <c r="L71" i="2"/>
  <c r="N71" i="2"/>
  <c r="L70" i="2"/>
  <c r="N70" i="2" s="1"/>
  <c r="L69" i="2"/>
  <c r="N69" i="2"/>
  <c r="L68" i="2"/>
  <c r="N68" i="2" s="1"/>
  <c r="L67" i="2"/>
  <c r="N67" i="2" s="1"/>
  <c r="Q67" i="2" s="1"/>
  <c r="L66" i="2"/>
  <c r="N66" i="2" s="1"/>
  <c r="Q66" i="2" s="1"/>
  <c r="L65" i="2"/>
  <c r="N65" i="2"/>
  <c r="L64" i="2"/>
  <c r="N64" i="2" s="1"/>
  <c r="L63" i="2"/>
  <c r="N63" i="2" s="1"/>
  <c r="L62" i="2"/>
  <c r="N62" i="2" s="1"/>
  <c r="Q62" i="2" s="1"/>
  <c r="L61" i="2"/>
  <c r="N61" i="2" s="1"/>
  <c r="L60" i="2"/>
  <c r="N60" i="2" s="1"/>
  <c r="Q60" i="2" s="1"/>
  <c r="L59" i="2"/>
  <c r="N59" i="2" s="1"/>
  <c r="L58" i="2"/>
  <c r="N58" i="2" s="1"/>
  <c r="Q58" i="2" s="1"/>
  <c r="L57" i="2"/>
  <c r="N57" i="2"/>
  <c r="L56" i="2"/>
  <c r="N56" i="2" s="1"/>
  <c r="Q56" i="2" s="1"/>
  <c r="L55" i="2"/>
  <c r="N55" i="2"/>
  <c r="L54" i="2"/>
  <c r="N54" i="2" s="1"/>
  <c r="Q54" i="2" s="1"/>
  <c r="L53" i="2"/>
  <c r="N53" i="2" s="1"/>
  <c r="L52" i="2"/>
  <c r="N52" i="2" s="1"/>
  <c r="Q52" i="2" s="1"/>
  <c r="L51" i="2"/>
  <c r="N51" i="2"/>
  <c r="Q51" i="2" s="1"/>
  <c r="L50" i="2"/>
  <c r="N50" i="2"/>
  <c r="Q50" i="2" s="1"/>
  <c r="L49" i="2"/>
  <c r="N49" i="2" s="1"/>
  <c r="L48" i="2"/>
  <c r="N48" i="2" s="1"/>
  <c r="Q48" i="2" s="1"/>
  <c r="L47" i="2"/>
  <c r="N47" i="2" s="1"/>
  <c r="L46" i="2"/>
  <c r="N46" i="2" s="1"/>
  <c r="Q46" i="2" s="1"/>
  <c r="L45" i="2"/>
  <c r="N45" i="2" s="1"/>
  <c r="L44" i="2"/>
  <c r="N44" i="2" s="1"/>
  <c r="Q44" i="2" s="1"/>
  <c r="L43" i="2"/>
  <c r="N43" i="2" s="1"/>
  <c r="L42" i="2"/>
  <c r="N42" i="2" s="1"/>
  <c r="Q42" i="2" s="1"/>
  <c r="L41" i="2"/>
  <c r="N41" i="2" s="1"/>
  <c r="L40" i="2"/>
  <c r="N40" i="2" s="1"/>
  <c r="Q40" i="2" s="1"/>
  <c r="L39" i="2"/>
  <c r="N39" i="2" s="1"/>
  <c r="Q448" i="7"/>
  <c r="R448" i="7" s="1"/>
  <c r="T448" i="7" s="1"/>
  <c r="Q449" i="7"/>
  <c r="R447" i="7"/>
  <c r="T447" i="7" s="1"/>
  <c r="V447" i="7" s="1"/>
  <c r="Q393" i="7"/>
  <c r="R393" i="7" s="1"/>
  <c r="T393" i="7" s="1"/>
  <c r="V393" i="7" s="1"/>
  <c r="Q394" i="7"/>
  <c r="R392" i="7"/>
  <c r="T392" i="7" s="1"/>
  <c r="Q338" i="7"/>
  <c r="Q339" i="7"/>
  <c r="R338" i="7"/>
  <c r="T338" i="7" s="1"/>
  <c r="V338" i="7" s="1"/>
  <c r="R337" i="7"/>
  <c r="T337" i="7" s="1"/>
  <c r="V337" i="7" s="1"/>
  <c r="R336" i="7"/>
  <c r="T336" i="7" s="1"/>
  <c r="R335" i="7"/>
  <c r="T335" i="7" s="1"/>
  <c r="V335" i="7" s="1"/>
  <c r="R334" i="7"/>
  <c r="T334" i="7" s="1"/>
  <c r="V334" i="7" s="1"/>
  <c r="R333" i="7"/>
  <c r="T333" i="7" s="1"/>
  <c r="V333" i="7" s="1"/>
  <c r="R332" i="7"/>
  <c r="T332" i="7" s="1"/>
  <c r="V332" i="7" s="1"/>
  <c r="R331" i="7"/>
  <c r="T331" i="7" s="1"/>
  <c r="R330" i="7"/>
  <c r="T330" i="7" s="1"/>
  <c r="V330" i="7" s="1"/>
  <c r="R329" i="7"/>
  <c r="T329" i="7" s="1"/>
  <c r="R328" i="7"/>
  <c r="T328" i="7" s="1"/>
  <c r="V328" i="7" s="1"/>
  <c r="R327" i="7"/>
  <c r="T327" i="7"/>
  <c r="V327" i="7" s="1"/>
  <c r="R326" i="7"/>
  <c r="T326" i="7" s="1"/>
  <c r="V326" i="7" s="1"/>
  <c r="R325" i="7"/>
  <c r="T325" i="7" s="1"/>
  <c r="V325" i="7" s="1"/>
  <c r="R324" i="7"/>
  <c r="T324" i="7" s="1"/>
  <c r="V324" i="7" s="1"/>
  <c r="R323" i="7"/>
  <c r="T323" i="7" s="1"/>
  <c r="R322" i="7"/>
  <c r="T322" i="7" s="1"/>
  <c r="V322" i="7" s="1"/>
  <c r="R321" i="7"/>
  <c r="T321" i="7" s="1"/>
  <c r="V321" i="7" s="1"/>
  <c r="R320" i="7"/>
  <c r="T320" i="7" s="1"/>
  <c r="V320" i="7" s="1"/>
  <c r="R319" i="7"/>
  <c r="T319" i="7" s="1"/>
  <c r="V319" i="7" s="1"/>
  <c r="R318" i="7"/>
  <c r="T318" i="7" s="1"/>
  <c r="V318" i="7" s="1"/>
  <c r="R317" i="7"/>
  <c r="T317" i="7"/>
  <c r="V317" i="7" s="1"/>
  <c r="R316" i="7"/>
  <c r="T316" i="7"/>
  <c r="R315" i="7"/>
  <c r="T315" i="7" s="1"/>
  <c r="V315" i="7" s="1"/>
  <c r="R314" i="7"/>
  <c r="T314" i="7" s="1"/>
  <c r="V314" i="7" s="1"/>
  <c r="R313" i="7"/>
  <c r="T313" i="7"/>
  <c r="R312" i="7"/>
  <c r="T312" i="7" s="1"/>
  <c r="R311" i="7"/>
  <c r="T311" i="7" s="1"/>
  <c r="R310" i="7"/>
  <c r="T310" i="7" s="1"/>
  <c r="V310" i="7" s="1"/>
  <c r="R309" i="7"/>
  <c r="T309" i="7"/>
  <c r="V309" i="7" s="1"/>
  <c r="R308" i="7"/>
  <c r="T308" i="7" s="1"/>
  <c r="V308" i="7" s="1"/>
  <c r="R307" i="7"/>
  <c r="T307" i="7" s="1"/>
  <c r="V307" i="7" s="1"/>
  <c r="R306" i="7"/>
  <c r="T306" i="7"/>
  <c r="V306" i="7" s="1"/>
  <c r="R305" i="7"/>
  <c r="T305" i="7" s="1"/>
  <c r="V305" i="7" s="1"/>
  <c r="R304" i="7"/>
  <c r="T304" i="7" s="1"/>
  <c r="V304" i="7" s="1"/>
  <c r="R303" i="7"/>
  <c r="T303" i="7"/>
  <c r="V303" i="7" s="1"/>
  <c r="R302" i="7"/>
  <c r="T302" i="7" s="1"/>
  <c r="V302" i="7" s="1"/>
  <c r="R301" i="7"/>
  <c r="T301" i="7"/>
  <c r="V301" i="7" s="1"/>
  <c r="R300" i="7"/>
  <c r="T300" i="7" s="1"/>
  <c r="R299" i="7"/>
  <c r="T299" i="7" s="1"/>
  <c r="R298" i="7"/>
  <c r="T298" i="7" s="1"/>
  <c r="V298" i="7" s="1"/>
  <c r="R297" i="7"/>
  <c r="T297" i="7" s="1"/>
  <c r="R296" i="7"/>
  <c r="T296" i="7" s="1"/>
  <c r="V296" i="7" s="1"/>
  <c r="R295" i="7"/>
  <c r="T295" i="7"/>
  <c r="V295" i="7" s="1"/>
  <c r="R294" i="7"/>
  <c r="T294" i="7" s="1"/>
  <c r="V294" i="7" s="1"/>
  <c r="R293" i="7"/>
  <c r="T293" i="7" s="1"/>
  <c r="R292" i="7"/>
  <c r="T292" i="7" s="1"/>
  <c r="R291" i="7"/>
  <c r="T291" i="7"/>
  <c r="V291" i="7" s="1"/>
  <c r="R290" i="7"/>
  <c r="T290" i="7" s="1"/>
  <c r="V290" i="7" s="1"/>
  <c r="R289" i="7"/>
  <c r="T289" i="7" s="1"/>
  <c r="V289" i="7" s="1"/>
  <c r="R288" i="7"/>
  <c r="T288" i="7" s="1"/>
  <c r="V288" i="7" s="1"/>
  <c r="R287" i="7"/>
  <c r="T287" i="7"/>
  <c r="V287" i="7" s="1"/>
  <c r="R286" i="7"/>
  <c r="T286" i="7" s="1"/>
  <c r="V286" i="7" s="1"/>
  <c r="R285" i="7"/>
  <c r="T285" i="7" s="1"/>
  <c r="R284" i="7"/>
  <c r="T284" i="7" s="1"/>
  <c r="V284" i="7" s="1"/>
  <c r="R283" i="7"/>
  <c r="T283" i="7" s="1"/>
  <c r="V283" i="7" s="1"/>
  <c r="R282" i="7"/>
  <c r="T282" i="7"/>
  <c r="V282" i="7" s="1"/>
  <c r="R281" i="7"/>
  <c r="T281" i="7" s="1"/>
  <c r="V281" i="7" s="1"/>
  <c r="R280" i="7"/>
  <c r="T280" i="7" s="1"/>
  <c r="R279" i="7"/>
  <c r="T279" i="7" s="1"/>
  <c r="V279" i="7" s="1"/>
  <c r="R278" i="7"/>
  <c r="T278" i="7"/>
  <c r="V278" i="7" s="1"/>
  <c r="R277" i="7"/>
  <c r="T277" i="7" s="1"/>
  <c r="V277" i="7" s="1"/>
  <c r="R276" i="7"/>
  <c r="T276" i="7"/>
  <c r="V276" i="7" s="1"/>
  <c r="R275" i="7"/>
  <c r="T275" i="7" s="1"/>
  <c r="V275" i="7" s="1"/>
  <c r="R274" i="7"/>
  <c r="T274" i="7" s="1"/>
  <c r="V274" i="7" s="1"/>
  <c r="R273" i="7"/>
  <c r="T273" i="7" s="1"/>
  <c r="V273" i="7" s="1"/>
  <c r="R272" i="7"/>
  <c r="T272" i="7" s="1"/>
  <c r="R271" i="7"/>
  <c r="T271" i="7"/>
  <c r="V271" i="7" s="1"/>
  <c r="R270" i="7"/>
  <c r="T270" i="7" s="1"/>
  <c r="V270" i="7" s="1"/>
  <c r="R269" i="7"/>
  <c r="T269" i="7" s="1"/>
  <c r="V269" i="7" s="1"/>
  <c r="R268" i="7"/>
  <c r="T268" i="7" s="1"/>
  <c r="R267" i="7"/>
  <c r="T267" i="7" s="1"/>
  <c r="V267" i="7" s="1"/>
  <c r="R266" i="7"/>
  <c r="T266" i="7" s="1"/>
  <c r="V266" i="7" s="1"/>
  <c r="R265" i="7"/>
  <c r="T265" i="7"/>
  <c r="V265" i="7" s="1"/>
  <c r="R264" i="7"/>
  <c r="T264" i="7" s="1"/>
  <c r="V264" i="7" s="1"/>
  <c r="U264" i="7"/>
  <c r="X264" i="7" s="1"/>
  <c r="R263" i="7"/>
  <c r="T263" i="7" s="1"/>
  <c r="V263" i="7" s="1"/>
  <c r="R262" i="7"/>
  <c r="T262" i="7" s="1"/>
  <c r="V262" i="7" s="1"/>
  <c r="R261" i="7"/>
  <c r="T261" i="7" s="1"/>
  <c r="V261" i="7" s="1"/>
  <c r="R260" i="7"/>
  <c r="T260" i="7"/>
  <c r="R259" i="7"/>
  <c r="T259" i="7"/>
  <c r="V259" i="7" s="1"/>
  <c r="R258" i="7"/>
  <c r="T258" i="7" s="1"/>
  <c r="V258" i="7" s="1"/>
  <c r="R257" i="7"/>
  <c r="T257" i="7" s="1"/>
  <c r="V257" i="7" s="1"/>
  <c r="R256" i="7"/>
  <c r="T256" i="7" s="1"/>
  <c r="V256" i="7" s="1"/>
  <c r="R255" i="7"/>
  <c r="T255" i="7" s="1"/>
  <c r="V255" i="7" s="1"/>
  <c r="R254" i="7"/>
  <c r="T254" i="7" s="1"/>
  <c r="R253" i="7"/>
  <c r="T253" i="7"/>
  <c r="V253" i="7" s="1"/>
  <c r="R252" i="7"/>
  <c r="T252" i="7" s="1"/>
  <c r="V252" i="7" s="1"/>
  <c r="R251" i="7"/>
  <c r="T251" i="7" s="1"/>
  <c r="R250" i="7"/>
  <c r="T250" i="7"/>
  <c r="V250" i="7" s="1"/>
  <c r="R249" i="7"/>
  <c r="T249" i="7" s="1"/>
  <c r="V249" i="7" s="1"/>
  <c r="R248" i="7"/>
  <c r="T248" i="7" s="1"/>
  <c r="V248" i="7" s="1"/>
  <c r="R247" i="7"/>
  <c r="T247" i="7" s="1"/>
  <c r="V247" i="7" s="1"/>
  <c r="R246" i="7"/>
  <c r="T246" i="7" s="1"/>
  <c r="V246" i="7" s="1"/>
  <c r="R245" i="7"/>
  <c r="T245" i="7" s="1"/>
  <c r="R244" i="7"/>
  <c r="T244" i="7" s="1"/>
  <c r="V244" i="7" s="1"/>
  <c r="R243" i="7"/>
  <c r="T243" i="7" s="1"/>
  <c r="V243" i="7" s="1"/>
  <c r="R242" i="7"/>
  <c r="T242" i="7"/>
  <c r="R241" i="7"/>
  <c r="T241" i="7" s="1"/>
  <c r="V241" i="7" s="1"/>
  <c r="R240" i="7"/>
  <c r="T240" i="7" s="1"/>
  <c r="V240" i="7" s="1"/>
  <c r="R239" i="7"/>
  <c r="T239" i="7" s="1"/>
  <c r="V239" i="7" s="1"/>
  <c r="R238" i="7"/>
  <c r="T238" i="7" s="1"/>
  <c r="V238" i="7" s="1"/>
  <c r="R237" i="7"/>
  <c r="T237" i="7" s="1"/>
  <c r="V237" i="7" s="1"/>
  <c r="R236" i="7"/>
  <c r="T236" i="7" s="1"/>
  <c r="R235" i="7"/>
  <c r="T235" i="7" s="1"/>
  <c r="V235" i="7" s="1"/>
  <c r="R234" i="7"/>
  <c r="T234" i="7" s="1"/>
  <c r="R233" i="7"/>
  <c r="T233" i="7"/>
  <c r="V233" i="7" s="1"/>
  <c r="R232" i="7"/>
  <c r="T232" i="7"/>
  <c r="R231" i="7"/>
  <c r="T231" i="7" s="1"/>
  <c r="R230" i="7"/>
  <c r="T230" i="7"/>
  <c r="V230" i="7" s="1"/>
  <c r="R229" i="7"/>
  <c r="T229" i="7" s="1"/>
  <c r="V229" i="7" s="1"/>
  <c r="R228" i="7"/>
  <c r="T228" i="7" s="1"/>
  <c r="V228" i="7" s="1"/>
  <c r="R227" i="7"/>
  <c r="T227" i="7" s="1"/>
  <c r="V227" i="7" s="1"/>
  <c r="R226" i="7"/>
  <c r="T226" i="7" s="1"/>
  <c r="V226" i="7" s="1"/>
  <c r="R225" i="7"/>
  <c r="T225" i="7" s="1"/>
  <c r="V225" i="7" s="1"/>
  <c r="R224" i="7"/>
  <c r="T224" i="7" s="1"/>
  <c r="V224" i="7" s="1"/>
  <c r="R223" i="7"/>
  <c r="T223" i="7" s="1"/>
  <c r="V223" i="7" s="1"/>
  <c r="R222" i="7"/>
  <c r="T222" i="7"/>
  <c r="V222" i="7" s="1"/>
  <c r="R221" i="7"/>
  <c r="T221" i="7" s="1"/>
  <c r="V221" i="7" s="1"/>
  <c r="R220" i="7"/>
  <c r="T220" i="7" s="1"/>
  <c r="V220" i="7" s="1"/>
  <c r="R219" i="7"/>
  <c r="T219" i="7" s="1"/>
  <c r="V219" i="7" s="1"/>
  <c r="R218" i="7"/>
  <c r="T218" i="7" s="1"/>
  <c r="R217" i="7"/>
  <c r="T217" i="7"/>
  <c r="R216" i="7"/>
  <c r="T216" i="7" s="1"/>
  <c r="V216" i="7" s="1"/>
  <c r="R215" i="7"/>
  <c r="T215" i="7" s="1"/>
  <c r="V215" i="7" s="1"/>
  <c r="R214" i="7"/>
  <c r="T214" i="7"/>
  <c r="V214" i="7" s="1"/>
  <c r="R213" i="7"/>
  <c r="T213" i="7" s="1"/>
  <c r="V213" i="7" s="1"/>
  <c r="R212" i="7"/>
  <c r="T212" i="7" s="1"/>
  <c r="V212" i="7" s="1"/>
  <c r="R211" i="7"/>
  <c r="T211" i="7" s="1"/>
  <c r="V211" i="7" s="1"/>
  <c r="R210" i="7"/>
  <c r="T210" i="7" s="1"/>
  <c r="R209" i="7"/>
  <c r="T209" i="7" s="1"/>
  <c r="R208" i="7"/>
  <c r="T208" i="7" s="1"/>
  <c r="V208" i="7" s="1"/>
  <c r="R207" i="7"/>
  <c r="T207" i="7"/>
  <c r="V207" i="7" s="1"/>
  <c r="R206" i="7"/>
  <c r="T206" i="7"/>
  <c r="R205" i="7"/>
  <c r="T205" i="7" s="1"/>
  <c r="V205" i="7" s="1"/>
  <c r="R204" i="7"/>
  <c r="T204" i="7" s="1"/>
  <c r="V204" i="7" s="1"/>
  <c r="R203" i="7"/>
  <c r="T203" i="7" s="1"/>
  <c r="V203" i="7" s="1"/>
  <c r="R202" i="7"/>
  <c r="T202" i="7" s="1"/>
  <c r="R201" i="7"/>
  <c r="T201" i="7" s="1"/>
  <c r="V201" i="7" s="1"/>
  <c r="R200" i="7"/>
  <c r="T200" i="7" s="1"/>
  <c r="V200" i="7" s="1"/>
  <c r="R199" i="7"/>
  <c r="T199" i="7" s="1"/>
  <c r="V199" i="7" s="1"/>
  <c r="R198" i="7"/>
  <c r="T198" i="7" s="1"/>
  <c r="R197" i="7"/>
  <c r="T197" i="7" s="1"/>
  <c r="V197" i="7" s="1"/>
  <c r="R196" i="7"/>
  <c r="T196" i="7" s="1"/>
  <c r="V196" i="7" s="1"/>
  <c r="R195" i="7"/>
  <c r="T195" i="7" s="1"/>
  <c r="V195" i="7" s="1"/>
  <c r="R194" i="7"/>
  <c r="T194" i="7" s="1"/>
  <c r="V194" i="7" s="1"/>
  <c r="R193" i="7"/>
  <c r="T193" i="7" s="1"/>
  <c r="V193" i="7" s="1"/>
  <c r="R192" i="7"/>
  <c r="T192" i="7" s="1"/>
  <c r="V192" i="7" s="1"/>
  <c r="R191" i="7"/>
  <c r="T191" i="7" s="1"/>
  <c r="V191" i="7" s="1"/>
  <c r="R190" i="7"/>
  <c r="T190" i="7"/>
  <c r="R189" i="7"/>
  <c r="T189" i="7" s="1"/>
  <c r="V189" i="7" s="1"/>
  <c r="R188" i="7"/>
  <c r="T188" i="7" s="1"/>
  <c r="V188" i="7" s="1"/>
  <c r="R187" i="7"/>
  <c r="T187" i="7" s="1"/>
  <c r="V187" i="7" s="1"/>
  <c r="R186" i="7"/>
  <c r="T186" i="7" s="1"/>
  <c r="V186" i="7" s="1"/>
  <c r="R185" i="7"/>
  <c r="T185" i="7" s="1"/>
  <c r="V185" i="7" s="1"/>
  <c r="R184" i="7"/>
  <c r="T184" i="7" s="1"/>
  <c r="V184" i="7" s="1"/>
  <c r="R183" i="7"/>
  <c r="T183" i="7" s="1"/>
  <c r="V183" i="7" s="1"/>
  <c r="R182" i="7"/>
  <c r="T182" i="7" s="1"/>
  <c r="R181" i="7"/>
  <c r="T181" i="7" s="1"/>
  <c r="V181" i="7" s="1"/>
  <c r="R180" i="7"/>
  <c r="T180" i="7" s="1"/>
  <c r="R179" i="7"/>
  <c r="T179" i="7"/>
  <c r="V179" i="7" s="1"/>
  <c r="R178" i="7"/>
  <c r="T178" i="7"/>
  <c r="V178" i="7" s="1"/>
  <c r="R177" i="7"/>
  <c r="T177" i="7"/>
  <c r="V177" i="7" s="1"/>
  <c r="R176" i="7"/>
  <c r="T176" i="7" s="1"/>
  <c r="V176" i="7" s="1"/>
  <c r="R175" i="7"/>
  <c r="T175" i="7" s="1"/>
  <c r="R174" i="7"/>
  <c r="T174" i="7"/>
  <c r="R173" i="7"/>
  <c r="T173" i="7" s="1"/>
  <c r="V173" i="7" s="1"/>
  <c r="R172" i="7"/>
  <c r="T172" i="7"/>
  <c r="R171" i="7"/>
  <c r="T171" i="7" s="1"/>
  <c r="V171" i="7" s="1"/>
  <c r="R170" i="7"/>
  <c r="T170" i="7"/>
  <c r="V170" i="7" s="1"/>
  <c r="R169" i="7"/>
  <c r="T169" i="7" s="1"/>
  <c r="V169" i="7" s="1"/>
  <c r="R168" i="7"/>
  <c r="T168" i="7" s="1"/>
  <c r="R167" i="7"/>
  <c r="T167" i="7" s="1"/>
  <c r="V167" i="7" s="1"/>
  <c r="R166" i="7"/>
  <c r="T166" i="7"/>
  <c r="R165" i="7"/>
  <c r="T165" i="7" s="1"/>
  <c r="R164" i="7"/>
  <c r="T164" i="7" s="1"/>
  <c r="V164" i="7" s="1"/>
  <c r="R163" i="7"/>
  <c r="T163" i="7" s="1"/>
  <c r="V163" i="7" s="1"/>
  <c r="R162" i="7"/>
  <c r="T162" i="7"/>
  <c r="V162" i="7" s="1"/>
  <c r="R161" i="7"/>
  <c r="T161" i="7" s="1"/>
  <c r="V161" i="7" s="1"/>
  <c r="R160" i="7"/>
  <c r="T160" i="7" s="1"/>
  <c r="R159" i="7"/>
  <c r="T159" i="7"/>
  <c r="V159" i="7" s="1"/>
  <c r="R158" i="7"/>
  <c r="T158" i="7" s="1"/>
  <c r="R157" i="7"/>
  <c r="T157" i="7" s="1"/>
  <c r="V157" i="7" s="1"/>
  <c r="R156" i="7"/>
  <c r="T156" i="7" s="1"/>
  <c r="V156" i="7" s="1"/>
  <c r="U156" i="7"/>
  <c r="R155" i="7"/>
  <c r="T155" i="7" s="1"/>
  <c r="V155" i="7" s="1"/>
  <c r="R154" i="7"/>
  <c r="T154" i="7"/>
  <c r="R153" i="7"/>
  <c r="T153" i="7" s="1"/>
  <c r="V153" i="7" s="1"/>
  <c r="R152" i="7"/>
  <c r="T152" i="7" s="1"/>
  <c r="V152" i="7" s="1"/>
  <c r="R151" i="7"/>
  <c r="T151" i="7" s="1"/>
  <c r="V151" i="7" s="1"/>
  <c r="R150" i="7"/>
  <c r="T150" i="7" s="1"/>
  <c r="V150" i="7" s="1"/>
  <c r="R149" i="7"/>
  <c r="T149" i="7" s="1"/>
  <c r="V149" i="7" s="1"/>
  <c r="R148" i="7"/>
  <c r="T148" i="7" s="1"/>
  <c r="R147" i="7"/>
  <c r="T147" i="7" s="1"/>
  <c r="V147" i="7" s="1"/>
  <c r="R146" i="7"/>
  <c r="T146" i="7"/>
  <c r="R145" i="7"/>
  <c r="T145" i="7"/>
  <c r="V145" i="7" s="1"/>
  <c r="R144" i="7"/>
  <c r="T144" i="7"/>
  <c r="V144" i="7" s="1"/>
  <c r="R143" i="7"/>
  <c r="T143" i="7" s="1"/>
  <c r="V143" i="7" s="1"/>
  <c r="R142" i="7"/>
  <c r="T142" i="7" s="1"/>
  <c r="V142" i="7" s="1"/>
  <c r="R141" i="7"/>
  <c r="T141" i="7" s="1"/>
  <c r="R140" i="7"/>
  <c r="T140" i="7"/>
  <c r="V140" i="7" s="1"/>
  <c r="R139" i="7"/>
  <c r="T139" i="7" s="1"/>
  <c r="V139" i="7" s="1"/>
  <c r="R138" i="7"/>
  <c r="T138" i="7"/>
  <c r="V138" i="7" s="1"/>
  <c r="R137" i="7"/>
  <c r="T137" i="7" s="1"/>
  <c r="V137" i="7" s="1"/>
  <c r="R136" i="7"/>
  <c r="T136" i="7" s="1"/>
  <c r="V136" i="7" s="1"/>
  <c r="R135" i="7"/>
  <c r="T135" i="7" s="1"/>
  <c r="V135" i="7" s="1"/>
  <c r="R134" i="7"/>
  <c r="T134" i="7" s="1"/>
  <c r="R133" i="7"/>
  <c r="T133" i="7" s="1"/>
  <c r="V133" i="7" s="1"/>
  <c r="R132" i="7"/>
  <c r="T132" i="7"/>
  <c r="V132" i="7" s="1"/>
  <c r="R131" i="7"/>
  <c r="T131" i="7" s="1"/>
  <c r="V131" i="7" s="1"/>
  <c r="R130" i="7"/>
  <c r="T130" i="7" s="1"/>
  <c r="V130" i="7" s="1"/>
  <c r="R129" i="7"/>
  <c r="T129" i="7" s="1"/>
  <c r="V129" i="7" s="1"/>
  <c r="R128" i="7"/>
  <c r="T128" i="7" s="1"/>
  <c r="V128" i="7" s="1"/>
  <c r="R127" i="7"/>
  <c r="T127" i="7" s="1"/>
  <c r="V127" i="7" s="1"/>
  <c r="R126" i="7"/>
  <c r="T126" i="7" s="1"/>
  <c r="V126" i="7" s="1"/>
  <c r="R125" i="7"/>
  <c r="T125" i="7" s="1"/>
  <c r="V125" i="7" s="1"/>
  <c r="R124" i="7"/>
  <c r="T124" i="7" s="1"/>
  <c r="R123" i="7"/>
  <c r="T123" i="7" s="1"/>
  <c r="R122" i="7"/>
  <c r="T122" i="7" s="1"/>
  <c r="R121" i="7"/>
  <c r="T121" i="7" s="1"/>
  <c r="V121" i="7" s="1"/>
  <c r="R120" i="7"/>
  <c r="T120" i="7" s="1"/>
  <c r="V120" i="7" s="1"/>
  <c r="R119" i="7"/>
  <c r="T119" i="7" s="1"/>
  <c r="V119" i="7" s="1"/>
  <c r="R118" i="7"/>
  <c r="T118" i="7" s="1"/>
  <c r="R117" i="7"/>
  <c r="T117" i="7" s="1"/>
  <c r="R116" i="7"/>
  <c r="T116" i="7" s="1"/>
  <c r="V116" i="7" s="1"/>
  <c r="R115" i="7"/>
  <c r="T115" i="7"/>
  <c r="V115" i="7" s="1"/>
  <c r="R114" i="7"/>
  <c r="T114" i="7" s="1"/>
  <c r="V114" i="7" s="1"/>
  <c r="R113" i="7"/>
  <c r="T113" i="7" s="1"/>
  <c r="V113" i="7" s="1"/>
  <c r="R112" i="7"/>
  <c r="T112" i="7" s="1"/>
  <c r="V112" i="7" s="1"/>
  <c r="R111" i="7"/>
  <c r="T111" i="7" s="1"/>
  <c r="V111" i="7" s="1"/>
  <c r="R110" i="7"/>
  <c r="T110" i="7" s="1"/>
  <c r="R109" i="7"/>
  <c r="T109" i="7" s="1"/>
  <c r="V109" i="7" s="1"/>
  <c r="R108" i="7"/>
  <c r="T108" i="7"/>
  <c r="V108" i="7" s="1"/>
  <c r="R107" i="7"/>
  <c r="T107" i="7"/>
  <c r="V107" i="7" s="1"/>
  <c r="R106" i="7"/>
  <c r="T106" i="7" s="1"/>
  <c r="V106" i="7" s="1"/>
  <c r="R105" i="7"/>
  <c r="T105" i="7" s="1"/>
  <c r="V105" i="7" s="1"/>
  <c r="R104" i="7"/>
  <c r="T104" i="7"/>
  <c r="V104" i="7" s="1"/>
  <c r="R103" i="7"/>
  <c r="T103" i="7" s="1"/>
  <c r="V103" i="7" s="1"/>
  <c r="R102" i="7"/>
  <c r="T102" i="7" s="1"/>
  <c r="V102" i="7" s="1"/>
  <c r="R101" i="7"/>
  <c r="T101" i="7"/>
  <c r="V101" i="7" s="1"/>
  <c r="R100" i="7"/>
  <c r="T100" i="7" s="1"/>
  <c r="V100" i="7" s="1"/>
  <c r="R99" i="7"/>
  <c r="T99" i="7" s="1"/>
  <c r="V99" i="7" s="1"/>
  <c r="R98" i="7"/>
  <c r="T98" i="7" s="1"/>
  <c r="V98" i="7" s="1"/>
  <c r="R97" i="7"/>
  <c r="T97" i="7" s="1"/>
  <c r="R96" i="7"/>
  <c r="T96" i="7" s="1"/>
  <c r="V96" i="7" s="1"/>
  <c r="R95" i="7"/>
  <c r="T95" i="7" s="1"/>
  <c r="V95" i="7" s="1"/>
  <c r="R94" i="7"/>
  <c r="T94" i="7"/>
  <c r="V94" i="7" s="1"/>
  <c r="R93" i="7"/>
  <c r="T93" i="7" s="1"/>
  <c r="V93" i="7" s="1"/>
  <c r="R92" i="7"/>
  <c r="T92" i="7" s="1"/>
  <c r="R91" i="7"/>
  <c r="T91" i="7" s="1"/>
  <c r="V91" i="7" s="1"/>
  <c r="R90" i="7"/>
  <c r="T90" i="7" s="1"/>
  <c r="V90" i="7" s="1"/>
  <c r="R89" i="7"/>
  <c r="T89" i="7" s="1"/>
  <c r="V89" i="7" s="1"/>
  <c r="R88" i="7"/>
  <c r="T88" i="7" s="1"/>
  <c r="R87" i="7"/>
  <c r="T87" i="7"/>
  <c r="V87" i="7" s="1"/>
  <c r="R86" i="7"/>
  <c r="T86" i="7" s="1"/>
  <c r="V86" i="7" s="1"/>
  <c r="R85" i="7"/>
  <c r="T85" i="7" s="1"/>
  <c r="V85" i="7" s="1"/>
  <c r="R84" i="7"/>
  <c r="T84" i="7" s="1"/>
  <c r="R83" i="7"/>
  <c r="T83" i="7" s="1"/>
  <c r="V83" i="7" s="1"/>
  <c r="R82" i="7"/>
  <c r="T82" i="7" s="1"/>
  <c r="R81" i="7"/>
  <c r="T81" i="7"/>
  <c r="V81" i="7" s="1"/>
  <c r="R80" i="7"/>
  <c r="T80" i="7"/>
  <c r="V80" i="7" s="1"/>
  <c r="R79" i="7"/>
  <c r="T79" i="7" s="1"/>
  <c r="V79" i="7" s="1"/>
  <c r="R78" i="7"/>
  <c r="T78" i="7" s="1"/>
  <c r="R77" i="7"/>
  <c r="T77" i="7" s="1"/>
  <c r="V77" i="7" s="1"/>
  <c r="R76" i="7"/>
  <c r="T76" i="7" s="1"/>
  <c r="V76" i="7" s="1"/>
  <c r="R75" i="7"/>
  <c r="T75" i="7"/>
  <c r="V75" i="7" s="1"/>
  <c r="R74" i="7"/>
  <c r="T74" i="7" s="1"/>
  <c r="V74" i="7" s="1"/>
  <c r="R73" i="7"/>
  <c r="T73" i="7" s="1"/>
  <c r="V73" i="7" s="1"/>
  <c r="R72" i="7"/>
  <c r="T72" i="7"/>
  <c r="V72" i="7" s="1"/>
  <c r="R71" i="7"/>
  <c r="T71" i="7" s="1"/>
  <c r="R70" i="7"/>
  <c r="T70" i="7" s="1"/>
  <c r="R69" i="7"/>
  <c r="T69" i="7" s="1"/>
  <c r="V69" i="7" s="1"/>
  <c r="R68" i="7"/>
  <c r="T68" i="7"/>
  <c r="R67" i="7"/>
  <c r="T67" i="7" s="1"/>
  <c r="V67" i="7" s="1"/>
  <c r="R66" i="7"/>
  <c r="T66" i="7" s="1"/>
  <c r="V66" i="7" s="1"/>
  <c r="R65" i="7"/>
  <c r="T65" i="7"/>
  <c r="V65" i="7" s="1"/>
  <c r="R64" i="7"/>
  <c r="T64" i="7" s="1"/>
  <c r="R63" i="7"/>
  <c r="T63" i="7" s="1"/>
  <c r="V63" i="7" s="1"/>
  <c r="R62" i="7"/>
  <c r="T62" i="7"/>
  <c r="V62" i="7" s="1"/>
  <c r="R61" i="7"/>
  <c r="T61" i="7" s="1"/>
  <c r="V61" i="7" s="1"/>
  <c r="R60" i="7"/>
  <c r="T60" i="7" s="1"/>
  <c r="V60" i="7" s="1"/>
  <c r="R59" i="7"/>
  <c r="T59" i="7"/>
  <c r="V59" i="7" s="1"/>
  <c r="R58" i="7"/>
  <c r="T58" i="7" s="1"/>
  <c r="V58" i="7" s="1"/>
  <c r="R57" i="7"/>
  <c r="T57" i="7"/>
  <c r="V57" i="7" s="1"/>
  <c r="R56" i="7"/>
  <c r="T56" i="7" s="1"/>
  <c r="R55" i="7"/>
  <c r="T55" i="7" s="1"/>
  <c r="R54" i="7"/>
  <c r="T54" i="7"/>
  <c r="R53" i="7"/>
  <c r="T53" i="7" s="1"/>
  <c r="V53" i="7" s="1"/>
  <c r="R52" i="7"/>
  <c r="T52" i="7" s="1"/>
  <c r="V52" i="7" s="1"/>
  <c r="R51" i="7"/>
  <c r="T51" i="7" s="1"/>
  <c r="V51" i="7" s="1"/>
  <c r="R50" i="7"/>
  <c r="T50" i="7" s="1"/>
  <c r="R49" i="7"/>
  <c r="T49" i="7"/>
  <c r="V49" i="7" s="1"/>
  <c r="R48" i="7"/>
  <c r="T48" i="7" s="1"/>
  <c r="V48" i="7" s="1"/>
  <c r="R47" i="7"/>
  <c r="T47" i="7" s="1"/>
  <c r="V47" i="7" s="1"/>
  <c r="R46" i="7"/>
  <c r="T46" i="7"/>
  <c r="R45" i="7"/>
  <c r="T45" i="7" s="1"/>
  <c r="V45" i="7" s="1"/>
  <c r="R44" i="7"/>
  <c r="T44" i="7" s="1"/>
  <c r="V44" i="7" s="1"/>
  <c r="R43" i="7"/>
  <c r="T43" i="7" s="1"/>
  <c r="R42" i="7"/>
  <c r="T42" i="7" s="1"/>
  <c r="V42" i="7" s="1"/>
  <c r="R41" i="7"/>
  <c r="T41" i="7" s="1"/>
  <c r="V41" i="7" s="1"/>
  <c r="R40" i="7"/>
  <c r="T40" i="7" s="1"/>
  <c r="R39" i="7"/>
  <c r="T39" i="7" s="1"/>
  <c r="V39" i="7" s="1"/>
  <c r="R38" i="7"/>
  <c r="T38" i="7" s="1"/>
  <c r="R37" i="7"/>
  <c r="T37" i="7" s="1"/>
  <c r="V37" i="7" s="1"/>
  <c r="R36" i="7"/>
  <c r="T36" i="7" s="1"/>
  <c r="V36" i="7" s="1"/>
  <c r="R35" i="7"/>
  <c r="T35" i="7" s="1"/>
  <c r="R34" i="7"/>
  <c r="T34" i="7" s="1"/>
  <c r="V34" i="7" s="1"/>
  <c r="R33" i="7"/>
  <c r="T33" i="7" s="1"/>
  <c r="V33" i="7" s="1"/>
  <c r="R32" i="7"/>
  <c r="T32" i="7" s="1"/>
  <c r="V32" i="7" s="1"/>
  <c r="R31" i="7"/>
  <c r="T31" i="7" s="1"/>
  <c r="V31" i="7" s="1"/>
  <c r="R30" i="7"/>
  <c r="T30" i="7"/>
  <c r="V30" i="7" s="1"/>
  <c r="R29" i="7"/>
  <c r="T29" i="7" s="1"/>
  <c r="R28" i="7"/>
  <c r="T28" i="7" s="1"/>
  <c r="I448" i="7"/>
  <c r="J447" i="7"/>
  <c r="L447" i="7" s="1"/>
  <c r="I393" i="7"/>
  <c r="J393" i="7" s="1"/>
  <c r="I394" i="7"/>
  <c r="I395" i="7" s="1"/>
  <c r="I396" i="7" s="1"/>
  <c r="J396" i="7" s="1"/>
  <c r="L396" i="7" s="1"/>
  <c r="N396" i="7" s="1"/>
  <c r="L393" i="7"/>
  <c r="N393" i="7" s="1"/>
  <c r="J392" i="7"/>
  <c r="L392" i="7"/>
  <c r="N392" i="7" s="1"/>
  <c r="I338" i="7"/>
  <c r="J337" i="7"/>
  <c r="L337" i="7" s="1"/>
  <c r="N337" i="7" s="1"/>
  <c r="J336" i="7"/>
  <c r="L336" i="7" s="1"/>
  <c r="N336" i="7" s="1"/>
  <c r="J335" i="7"/>
  <c r="L335" i="7" s="1"/>
  <c r="N335" i="7" s="1"/>
  <c r="J334" i="7"/>
  <c r="L334" i="7" s="1"/>
  <c r="N334" i="7" s="1"/>
  <c r="J333" i="7"/>
  <c r="L333" i="7" s="1"/>
  <c r="N333" i="7" s="1"/>
  <c r="J332" i="7"/>
  <c r="L332" i="7" s="1"/>
  <c r="N332" i="7" s="1"/>
  <c r="J331" i="7"/>
  <c r="L331" i="7" s="1"/>
  <c r="J330" i="7"/>
  <c r="L330" i="7" s="1"/>
  <c r="N330" i="7" s="1"/>
  <c r="J329" i="7"/>
  <c r="L329" i="7" s="1"/>
  <c r="N329" i="7" s="1"/>
  <c r="J328" i="7"/>
  <c r="L328" i="7" s="1"/>
  <c r="N328" i="7" s="1"/>
  <c r="J327" i="7"/>
  <c r="L327" i="7" s="1"/>
  <c r="N327" i="7" s="1"/>
  <c r="J326" i="7"/>
  <c r="L326" i="7" s="1"/>
  <c r="J325" i="7"/>
  <c r="L325" i="7" s="1"/>
  <c r="N325" i="7" s="1"/>
  <c r="J324" i="7"/>
  <c r="L324" i="7" s="1"/>
  <c r="N324" i="7" s="1"/>
  <c r="J323" i="7"/>
  <c r="L323" i="7" s="1"/>
  <c r="N323" i="7" s="1"/>
  <c r="J322" i="7"/>
  <c r="L322" i="7" s="1"/>
  <c r="N322" i="7" s="1"/>
  <c r="J321" i="7"/>
  <c r="L321" i="7" s="1"/>
  <c r="J320" i="7"/>
  <c r="L320" i="7"/>
  <c r="N320" i="7" s="1"/>
  <c r="J319" i="7"/>
  <c r="L319" i="7" s="1"/>
  <c r="J318" i="7"/>
  <c r="L318" i="7" s="1"/>
  <c r="N318" i="7" s="1"/>
  <c r="J317" i="7"/>
  <c r="L317" i="7"/>
  <c r="N317" i="7" s="1"/>
  <c r="J316" i="7"/>
  <c r="L316" i="7" s="1"/>
  <c r="N316" i="7" s="1"/>
  <c r="J315" i="7"/>
  <c r="L315" i="7" s="1"/>
  <c r="N315" i="7" s="1"/>
  <c r="J314" i="7"/>
  <c r="L314" i="7" s="1"/>
  <c r="N314" i="7" s="1"/>
  <c r="J313" i="7"/>
  <c r="L313" i="7" s="1"/>
  <c r="N313" i="7" s="1"/>
  <c r="J312" i="7"/>
  <c r="L312" i="7" s="1"/>
  <c r="N312" i="7" s="1"/>
  <c r="J311" i="7"/>
  <c r="L311" i="7" s="1"/>
  <c r="N311" i="7" s="1"/>
  <c r="J310" i="7"/>
  <c r="L310" i="7" s="1"/>
  <c r="N310" i="7" s="1"/>
  <c r="J309" i="7"/>
  <c r="L309" i="7" s="1"/>
  <c r="J308" i="7"/>
  <c r="L308" i="7" s="1"/>
  <c r="N308" i="7" s="1"/>
  <c r="J307" i="7"/>
  <c r="L307" i="7" s="1"/>
  <c r="N307" i="7" s="1"/>
  <c r="J306" i="7"/>
  <c r="L306" i="7" s="1"/>
  <c r="N306" i="7" s="1"/>
  <c r="J305" i="7"/>
  <c r="L305" i="7" s="1"/>
  <c r="J304" i="7"/>
  <c r="L304" i="7" s="1"/>
  <c r="N304" i="7" s="1"/>
  <c r="J303" i="7"/>
  <c r="L303" i="7"/>
  <c r="N303" i="7" s="1"/>
  <c r="J302" i="7"/>
  <c r="L302" i="7" s="1"/>
  <c r="N302" i="7" s="1"/>
  <c r="J301" i="7"/>
  <c r="L301" i="7" s="1"/>
  <c r="N301" i="7" s="1"/>
  <c r="J300" i="7"/>
  <c r="L300" i="7"/>
  <c r="N300" i="7" s="1"/>
  <c r="J299" i="7"/>
  <c r="L299" i="7" s="1"/>
  <c r="J298" i="7"/>
  <c r="L298" i="7" s="1"/>
  <c r="N298" i="7" s="1"/>
  <c r="J297" i="7"/>
  <c r="L297" i="7"/>
  <c r="N297" i="7" s="1"/>
  <c r="J296" i="7"/>
  <c r="L296" i="7" s="1"/>
  <c r="N296" i="7" s="1"/>
  <c r="J295" i="7"/>
  <c r="L295" i="7"/>
  <c r="N295" i="7" s="1"/>
  <c r="J294" i="7"/>
  <c r="L294" i="7" s="1"/>
  <c r="N294" i="7" s="1"/>
  <c r="J293" i="7"/>
  <c r="L293" i="7"/>
  <c r="J292" i="7"/>
  <c r="L292" i="7"/>
  <c r="N292" i="7" s="1"/>
  <c r="J291" i="7"/>
  <c r="L291" i="7" s="1"/>
  <c r="N291" i="7" s="1"/>
  <c r="J290" i="7"/>
  <c r="L290" i="7" s="1"/>
  <c r="N290" i="7" s="1"/>
  <c r="J289" i="7"/>
  <c r="L289" i="7" s="1"/>
  <c r="J288" i="7"/>
  <c r="L288" i="7" s="1"/>
  <c r="N288" i="7" s="1"/>
  <c r="J287" i="7"/>
  <c r="L287" i="7" s="1"/>
  <c r="N287" i="7" s="1"/>
  <c r="J286" i="7"/>
  <c r="L286" i="7" s="1"/>
  <c r="J285" i="7"/>
  <c r="L285" i="7"/>
  <c r="N285" i="7" s="1"/>
  <c r="J284" i="7"/>
  <c r="L284" i="7"/>
  <c r="N284" i="7" s="1"/>
  <c r="J283" i="7"/>
  <c r="L283" i="7" s="1"/>
  <c r="N283" i="7" s="1"/>
  <c r="J282" i="7"/>
  <c r="L282" i="7" s="1"/>
  <c r="N282" i="7" s="1"/>
  <c r="J281" i="7"/>
  <c r="L281" i="7" s="1"/>
  <c r="J280" i="7"/>
  <c r="L280" i="7" s="1"/>
  <c r="N280" i="7" s="1"/>
  <c r="J279" i="7"/>
  <c r="L279" i="7" s="1"/>
  <c r="N279" i="7" s="1"/>
  <c r="J278" i="7"/>
  <c r="L278" i="7" s="1"/>
  <c r="N278" i="7" s="1"/>
  <c r="J277" i="7"/>
  <c r="L277" i="7" s="1"/>
  <c r="N277" i="7" s="1"/>
  <c r="J276" i="7"/>
  <c r="L276" i="7" s="1"/>
  <c r="N276" i="7" s="1"/>
  <c r="J275" i="7"/>
  <c r="L275" i="7"/>
  <c r="N275" i="7" s="1"/>
  <c r="J274" i="7"/>
  <c r="L274" i="7"/>
  <c r="N274" i="7" s="1"/>
  <c r="J273" i="7"/>
  <c r="L273" i="7" s="1"/>
  <c r="N273" i="7" s="1"/>
  <c r="J272" i="7"/>
  <c r="L272" i="7"/>
  <c r="N272" i="7" s="1"/>
  <c r="J271" i="7"/>
  <c r="L271" i="7" s="1"/>
  <c r="N271" i="7" s="1"/>
  <c r="J270" i="7"/>
  <c r="L270" i="7"/>
  <c r="N270" i="7" s="1"/>
  <c r="J269" i="7"/>
  <c r="L269" i="7" s="1"/>
  <c r="N269" i="7" s="1"/>
  <c r="J268" i="7"/>
  <c r="L268" i="7" s="1"/>
  <c r="N268" i="7" s="1"/>
  <c r="J267" i="7"/>
  <c r="L267" i="7" s="1"/>
  <c r="N267" i="7" s="1"/>
  <c r="J266" i="7"/>
  <c r="L266" i="7"/>
  <c r="N266" i="7" s="1"/>
  <c r="J265" i="7"/>
  <c r="L265" i="7" s="1"/>
  <c r="N265" i="7" s="1"/>
  <c r="J264" i="7"/>
  <c r="L264" i="7" s="1"/>
  <c r="N264" i="7" s="1"/>
  <c r="J263" i="7"/>
  <c r="L263" i="7" s="1"/>
  <c r="N263" i="7" s="1"/>
  <c r="J262" i="7"/>
  <c r="L262" i="7" s="1"/>
  <c r="N262" i="7" s="1"/>
  <c r="J261" i="7"/>
  <c r="L261" i="7" s="1"/>
  <c r="N261" i="7" s="1"/>
  <c r="J260" i="7"/>
  <c r="L260" i="7" s="1"/>
  <c r="N260" i="7" s="1"/>
  <c r="J259" i="7"/>
  <c r="L259" i="7" s="1"/>
  <c r="J258" i="7"/>
  <c r="L258" i="7" s="1"/>
  <c r="N258" i="7" s="1"/>
  <c r="J257" i="7"/>
  <c r="L257" i="7" s="1"/>
  <c r="N257" i="7" s="1"/>
  <c r="J256" i="7"/>
  <c r="L256" i="7" s="1"/>
  <c r="N256" i="7" s="1"/>
  <c r="J255" i="7"/>
  <c r="L255" i="7" s="1"/>
  <c r="J254" i="7"/>
  <c r="L254" i="7" s="1"/>
  <c r="N254" i="7" s="1"/>
  <c r="J253" i="7"/>
  <c r="L253" i="7" s="1"/>
  <c r="N253" i="7" s="1"/>
  <c r="J252" i="7"/>
  <c r="L252" i="7" s="1"/>
  <c r="N252" i="7" s="1"/>
  <c r="J251" i="7"/>
  <c r="L251" i="7" s="1"/>
  <c r="N251" i="7" s="1"/>
  <c r="J250" i="7"/>
  <c r="L250" i="7" s="1"/>
  <c r="N250" i="7" s="1"/>
  <c r="J249" i="7"/>
  <c r="L249" i="7" s="1"/>
  <c r="J248" i="7"/>
  <c r="L248" i="7" s="1"/>
  <c r="N248" i="7" s="1"/>
  <c r="J247" i="7"/>
  <c r="L247" i="7" s="1"/>
  <c r="J246" i="7"/>
  <c r="L246" i="7"/>
  <c r="N246" i="7" s="1"/>
  <c r="J245" i="7"/>
  <c r="L245" i="7" s="1"/>
  <c r="J244" i="7"/>
  <c r="L244" i="7" s="1"/>
  <c r="N244" i="7" s="1"/>
  <c r="J243" i="7"/>
  <c r="L243" i="7" s="1"/>
  <c r="N243" i="7" s="1"/>
  <c r="J242" i="7"/>
  <c r="L242" i="7" s="1"/>
  <c r="N242" i="7" s="1"/>
  <c r="J241" i="7"/>
  <c r="L241" i="7" s="1"/>
  <c r="J240" i="7"/>
  <c r="L240" i="7"/>
  <c r="N240" i="7" s="1"/>
  <c r="J239" i="7"/>
  <c r="L239" i="7" s="1"/>
  <c r="N239" i="7" s="1"/>
  <c r="J238" i="7"/>
  <c r="L238" i="7" s="1"/>
  <c r="N238" i="7" s="1"/>
  <c r="J237" i="7"/>
  <c r="L237" i="7"/>
  <c r="J236" i="7"/>
  <c r="L236" i="7" s="1"/>
  <c r="N236" i="7" s="1"/>
  <c r="J235" i="7"/>
  <c r="L235" i="7" s="1"/>
  <c r="N235" i="7" s="1"/>
  <c r="J234" i="7"/>
  <c r="L234" i="7" s="1"/>
  <c r="N234" i="7" s="1"/>
  <c r="J233" i="7"/>
  <c r="L233" i="7"/>
  <c r="N233" i="7" s="1"/>
  <c r="J232" i="7"/>
  <c r="L232" i="7" s="1"/>
  <c r="J231" i="7"/>
  <c r="L231" i="7" s="1"/>
  <c r="N231" i="7" s="1"/>
  <c r="J230" i="7"/>
  <c r="L230" i="7" s="1"/>
  <c r="N230" i="7" s="1"/>
  <c r="J229" i="7"/>
  <c r="L229" i="7" s="1"/>
  <c r="N229" i="7" s="1"/>
  <c r="J228" i="7"/>
  <c r="L228" i="7" s="1"/>
  <c r="N228" i="7" s="1"/>
  <c r="J227" i="7"/>
  <c r="L227" i="7" s="1"/>
  <c r="J226" i="7"/>
  <c r="L226" i="7"/>
  <c r="N226" i="7" s="1"/>
  <c r="J225" i="7"/>
  <c r="L225" i="7" s="1"/>
  <c r="N225" i="7" s="1"/>
  <c r="J224" i="7"/>
  <c r="L224" i="7"/>
  <c r="J223" i="7"/>
  <c r="L223" i="7"/>
  <c r="N223" i="7" s="1"/>
  <c r="J222" i="7"/>
  <c r="L222" i="7" s="1"/>
  <c r="J221" i="7"/>
  <c r="L221" i="7" s="1"/>
  <c r="N221" i="7" s="1"/>
  <c r="J220" i="7"/>
  <c r="L220" i="7" s="1"/>
  <c r="N220" i="7" s="1"/>
  <c r="J219" i="7"/>
  <c r="L219" i="7" s="1"/>
  <c r="N219" i="7" s="1"/>
  <c r="J218" i="7"/>
  <c r="L218" i="7" s="1"/>
  <c r="N218" i="7" s="1"/>
  <c r="J217" i="7"/>
  <c r="L217" i="7" s="1"/>
  <c r="N217" i="7" s="1"/>
  <c r="J216" i="7"/>
  <c r="L216" i="7"/>
  <c r="N216" i="7" s="1"/>
  <c r="J215" i="7"/>
  <c r="L215" i="7"/>
  <c r="J214" i="7"/>
  <c r="L214" i="7" s="1"/>
  <c r="N214" i="7" s="1"/>
  <c r="J213" i="7"/>
  <c r="L213" i="7"/>
  <c r="J212" i="7"/>
  <c r="L212" i="7"/>
  <c r="N212" i="7" s="1"/>
  <c r="J211" i="7"/>
  <c r="L211" i="7" s="1"/>
  <c r="J210" i="7"/>
  <c r="L210" i="7" s="1"/>
  <c r="N210" i="7" s="1"/>
  <c r="J209" i="7"/>
  <c r="L209" i="7"/>
  <c r="N209" i="7" s="1"/>
  <c r="J208" i="7"/>
  <c r="L208" i="7" s="1"/>
  <c r="N208" i="7" s="1"/>
  <c r="J207" i="7"/>
  <c r="L207" i="7"/>
  <c r="J206" i="7"/>
  <c r="L206" i="7" s="1"/>
  <c r="N206" i="7" s="1"/>
  <c r="J205" i="7"/>
  <c r="L205" i="7" s="1"/>
  <c r="N205" i="7" s="1"/>
  <c r="J204" i="7"/>
  <c r="L204" i="7" s="1"/>
  <c r="N204" i="7" s="1"/>
  <c r="J203" i="7"/>
  <c r="L203" i="7" s="1"/>
  <c r="N203" i="7" s="1"/>
  <c r="J202" i="7"/>
  <c r="L202" i="7" s="1"/>
  <c r="N202" i="7" s="1"/>
  <c r="J201" i="7"/>
  <c r="L201" i="7" s="1"/>
  <c r="N201" i="7" s="1"/>
  <c r="J200" i="7"/>
  <c r="L200" i="7" s="1"/>
  <c r="N200" i="7" s="1"/>
  <c r="J199" i="7"/>
  <c r="L199" i="7" s="1"/>
  <c r="N199" i="7" s="1"/>
  <c r="J198" i="7"/>
  <c r="L198" i="7" s="1"/>
  <c r="N198" i="7" s="1"/>
  <c r="J197" i="7"/>
  <c r="L197" i="7" s="1"/>
  <c r="N197" i="7" s="1"/>
  <c r="J196" i="7"/>
  <c r="L196" i="7" s="1"/>
  <c r="J195" i="7"/>
  <c r="L195" i="7"/>
  <c r="J194" i="7"/>
  <c r="L194" i="7" s="1"/>
  <c r="N194" i="7" s="1"/>
  <c r="J193" i="7"/>
  <c r="L193" i="7" s="1"/>
  <c r="N193" i="7" s="1"/>
  <c r="J192" i="7"/>
  <c r="L192" i="7"/>
  <c r="N192" i="7" s="1"/>
  <c r="J191" i="7"/>
  <c r="L191" i="7" s="1"/>
  <c r="N191" i="7" s="1"/>
  <c r="J190" i="7"/>
  <c r="L190" i="7" s="1"/>
  <c r="N190" i="7" s="1"/>
  <c r="J189" i="7"/>
  <c r="L189" i="7" s="1"/>
  <c r="J188" i="7"/>
  <c r="L188" i="7"/>
  <c r="N188" i="7" s="1"/>
  <c r="J187" i="7"/>
  <c r="L187" i="7" s="1"/>
  <c r="J186" i="7"/>
  <c r="L186" i="7"/>
  <c r="N186" i="7" s="1"/>
  <c r="J185" i="7"/>
  <c r="L185" i="7" s="1"/>
  <c r="N185" i="7" s="1"/>
  <c r="J184" i="7"/>
  <c r="L184" i="7"/>
  <c r="N184" i="7" s="1"/>
  <c r="J183" i="7"/>
  <c r="L183" i="7" s="1"/>
  <c r="N183" i="7" s="1"/>
  <c r="J182" i="7"/>
  <c r="L182" i="7" s="1"/>
  <c r="N182" i="7" s="1"/>
  <c r="J181" i="7"/>
  <c r="L181" i="7" s="1"/>
  <c r="N181" i="7" s="1"/>
  <c r="J180" i="7"/>
  <c r="L180" i="7" s="1"/>
  <c r="N180" i="7" s="1"/>
  <c r="J179" i="7"/>
  <c r="L179" i="7" s="1"/>
  <c r="N179" i="7" s="1"/>
  <c r="J178" i="7"/>
  <c r="L178" i="7" s="1"/>
  <c r="N178" i="7" s="1"/>
  <c r="J177" i="7"/>
  <c r="L177" i="7" s="1"/>
  <c r="J176" i="7"/>
  <c r="L176" i="7"/>
  <c r="N176" i="7" s="1"/>
  <c r="J175" i="7"/>
  <c r="L175" i="7" s="1"/>
  <c r="N175" i="7" s="1"/>
  <c r="J174" i="7"/>
  <c r="L174" i="7" s="1"/>
  <c r="J173" i="7"/>
  <c r="L173" i="7" s="1"/>
  <c r="N173" i="7" s="1"/>
  <c r="J172" i="7"/>
  <c r="L172" i="7" s="1"/>
  <c r="J171" i="7"/>
  <c r="L171" i="7" s="1"/>
  <c r="N171" i="7" s="1"/>
  <c r="J170" i="7"/>
  <c r="L170" i="7"/>
  <c r="N170" i="7" s="1"/>
  <c r="J169" i="7"/>
  <c r="L169" i="7" s="1"/>
  <c r="N169" i="7" s="1"/>
  <c r="J168" i="7"/>
  <c r="L168" i="7" s="1"/>
  <c r="N168" i="7" s="1"/>
  <c r="J167" i="7"/>
  <c r="L167" i="7" s="1"/>
  <c r="J166" i="7"/>
  <c r="L166" i="7" s="1"/>
  <c r="N166" i="7" s="1"/>
  <c r="J165" i="7"/>
  <c r="L165" i="7" s="1"/>
  <c r="N165" i="7" s="1"/>
  <c r="J164" i="7"/>
  <c r="L164" i="7" s="1"/>
  <c r="N164" i="7" s="1"/>
  <c r="J163" i="7"/>
  <c r="L163" i="7" s="1"/>
  <c r="N163" i="7" s="1"/>
  <c r="J162" i="7"/>
  <c r="L162" i="7" s="1"/>
  <c r="N162" i="7" s="1"/>
  <c r="J161" i="7"/>
  <c r="L161" i="7" s="1"/>
  <c r="N161" i="7" s="1"/>
  <c r="J160" i="7"/>
  <c r="L160" i="7" s="1"/>
  <c r="N160" i="7" s="1"/>
  <c r="J159" i="7"/>
  <c r="L159" i="7" s="1"/>
  <c r="N159" i="7" s="1"/>
  <c r="J158" i="7"/>
  <c r="L158" i="7" s="1"/>
  <c r="N158" i="7" s="1"/>
  <c r="J157" i="7"/>
  <c r="L157" i="7"/>
  <c r="N157" i="7" s="1"/>
  <c r="J156" i="7"/>
  <c r="L156" i="7" s="1"/>
  <c r="N156" i="7" s="1"/>
  <c r="J155" i="7"/>
  <c r="L155" i="7" s="1"/>
  <c r="N155" i="7" s="1"/>
  <c r="J154" i="7"/>
  <c r="L154" i="7"/>
  <c r="N154" i="7" s="1"/>
  <c r="J153" i="7"/>
  <c r="L153" i="7" s="1"/>
  <c r="N153" i="7" s="1"/>
  <c r="J152" i="7"/>
  <c r="L152" i="7" s="1"/>
  <c r="N152" i="7" s="1"/>
  <c r="J151" i="7"/>
  <c r="L151" i="7"/>
  <c r="N151" i="7" s="1"/>
  <c r="J150" i="7"/>
  <c r="L150" i="7" s="1"/>
  <c r="J149" i="7"/>
  <c r="L149" i="7" s="1"/>
  <c r="J148" i="7"/>
  <c r="L148" i="7"/>
  <c r="N148" i="7" s="1"/>
  <c r="J147" i="7"/>
  <c r="L147" i="7" s="1"/>
  <c r="N147" i="7" s="1"/>
  <c r="J146" i="7"/>
  <c r="L146" i="7" s="1"/>
  <c r="N146" i="7" s="1"/>
  <c r="J145" i="7"/>
  <c r="L145" i="7" s="1"/>
  <c r="N145" i="7" s="1"/>
  <c r="J144" i="7"/>
  <c r="L144" i="7" s="1"/>
  <c r="N144" i="7" s="1"/>
  <c r="J143" i="7"/>
  <c r="L143" i="7" s="1"/>
  <c r="N143" i="7" s="1"/>
  <c r="J142" i="7"/>
  <c r="L142" i="7" s="1"/>
  <c r="N142" i="7" s="1"/>
  <c r="J141" i="7"/>
  <c r="L141" i="7" s="1"/>
  <c r="N141" i="7" s="1"/>
  <c r="J140" i="7"/>
  <c r="L140" i="7" s="1"/>
  <c r="N140" i="7" s="1"/>
  <c r="J139" i="7"/>
  <c r="L139" i="7" s="1"/>
  <c r="J138" i="7"/>
  <c r="L138" i="7" s="1"/>
  <c r="N138" i="7" s="1"/>
  <c r="J137" i="7"/>
  <c r="L137" i="7" s="1"/>
  <c r="N137" i="7" s="1"/>
  <c r="J136" i="7"/>
  <c r="L136" i="7" s="1"/>
  <c r="N136" i="7" s="1"/>
  <c r="J135" i="7"/>
  <c r="L135" i="7" s="1"/>
  <c r="J134" i="7"/>
  <c r="L134" i="7" s="1"/>
  <c r="N134" i="7" s="1"/>
  <c r="J133" i="7"/>
  <c r="L133" i="7" s="1"/>
  <c r="J132" i="7"/>
  <c r="L132" i="7" s="1"/>
  <c r="N132" i="7" s="1"/>
  <c r="J131" i="7"/>
  <c r="L131" i="7"/>
  <c r="N131" i="7" s="1"/>
  <c r="J130" i="7"/>
  <c r="L130" i="7" s="1"/>
  <c r="N130" i="7" s="1"/>
  <c r="J129" i="7"/>
  <c r="L129" i="7" s="1"/>
  <c r="N129" i="7" s="1"/>
  <c r="J128" i="7"/>
  <c r="L128" i="7"/>
  <c r="N128" i="7" s="1"/>
  <c r="J127" i="7"/>
  <c r="L127" i="7" s="1"/>
  <c r="N127" i="7" s="1"/>
  <c r="J126" i="7"/>
  <c r="L126" i="7" s="1"/>
  <c r="N126" i="7" s="1"/>
  <c r="J125" i="7"/>
  <c r="L125" i="7" s="1"/>
  <c r="J124" i="7"/>
  <c r="L124" i="7" s="1"/>
  <c r="N124" i="7" s="1"/>
  <c r="J123" i="7"/>
  <c r="L123" i="7" s="1"/>
  <c r="N123" i="7" s="1"/>
  <c r="J122" i="7"/>
  <c r="L122" i="7" s="1"/>
  <c r="N122" i="7" s="1"/>
  <c r="J121" i="7"/>
  <c r="L121" i="7" s="1"/>
  <c r="J120" i="7"/>
  <c r="L120" i="7" s="1"/>
  <c r="J119" i="7"/>
  <c r="L119" i="7" s="1"/>
  <c r="J118" i="7"/>
  <c r="L118" i="7" s="1"/>
  <c r="N118" i="7" s="1"/>
  <c r="J117" i="7"/>
  <c r="L117" i="7" s="1"/>
  <c r="J116" i="7"/>
  <c r="L116" i="7"/>
  <c r="J115" i="7"/>
  <c r="L115" i="7" s="1"/>
  <c r="N115" i="7" s="1"/>
  <c r="J114" i="7"/>
  <c r="L114" i="7" s="1"/>
  <c r="J113" i="7"/>
  <c r="L113" i="7"/>
  <c r="N113" i="7" s="1"/>
  <c r="J112" i="7"/>
  <c r="L112" i="7" s="1"/>
  <c r="N112" i="7" s="1"/>
  <c r="J111" i="7"/>
  <c r="L111" i="7"/>
  <c r="N111" i="7" s="1"/>
  <c r="J110" i="7"/>
  <c r="L110" i="7" s="1"/>
  <c r="J109" i="7"/>
  <c r="L109" i="7" s="1"/>
  <c r="J108" i="7"/>
  <c r="L108" i="7"/>
  <c r="J107" i="7"/>
  <c r="L107" i="7"/>
  <c r="N107" i="7" s="1"/>
  <c r="J106" i="7"/>
  <c r="L106" i="7" s="1"/>
  <c r="J105" i="7"/>
  <c r="L105" i="7" s="1"/>
  <c r="N105" i="7" s="1"/>
  <c r="J104" i="7"/>
  <c r="L104" i="7" s="1"/>
  <c r="N104" i="7" s="1"/>
  <c r="J103" i="7"/>
  <c r="L103" i="7" s="1"/>
  <c r="N103" i="7" s="1"/>
  <c r="J102" i="7"/>
  <c r="L102" i="7" s="1"/>
  <c r="N102" i="7" s="1"/>
  <c r="J101" i="7"/>
  <c r="L101" i="7" s="1"/>
  <c r="N101" i="7" s="1"/>
  <c r="J100" i="7"/>
  <c r="L100" i="7" s="1"/>
  <c r="N100" i="7" s="1"/>
  <c r="J99" i="7"/>
  <c r="L99" i="7" s="1"/>
  <c r="N99" i="7" s="1"/>
  <c r="J98" i="7"/>
  <c r="L98" i="7" s="1"/>
  <c r="N98" i="7" s="1"/>
  <c r="J97" i="7"/>
  <c r="L97" i="7" s="1"/>
  <c r="N97" i="7" s="1"/>
  <c r="J96" i="7"/>
  <c r="L96" i="7" s="1"/>
  <c r="N96" i="7" s="1"/>
  <c r="J95" i="7"/>
  <c r="L95" i="7" s="1"/>
  <c r="J94" i="7"/>
  <c r="L94" i="7"/>
  <c r="J93" i="7"/>
  <c r="L93" i="7" s="1"/>
  <c r="N93" i="7" s="1"/>
  <c r="J92" i="7"/>
  <c r="L92" i="7" s="1"/>
  <c r="N92" i="7" s="1"/>
  <c r="J91" i="7"/>
  <c r="L91" i="7"/>
  <c r="N91" i="7" s="1"/>
  <c r="J90" i="7"/>
  <c r="L90" i="7" s="1"/>
  <c r="N90" i="7" s="1"/>
  <c r="J89" i="7"/>
  <c r="L89" i="7" s="1"/>
  <c r="N89" i="7" s="1"/>
  <c r="J88" i="7"/>
  <c r="L88" i="7" s="1"/>
  <c r="N88" i="7" s="1"/>
  <c r="J87" i="7"/>
  <c r="L87" i="7" s="1"/>
  <c r="N87" i="7" s="1"/>
  <c r="J86" i="7"/>
  <c r="L86" i="7" s="1"/>
  <c r="N86" i="7" s="1"/>
  <c r="J85" i="7"/>
  <c r="L85" i="7" s="1"/>
  <c r="J84" i="7"/>
  <c r="L84" i="7"/>
  <c r="N84" i="7" s="1"/>
  <c r="J83" i="7"/>
  <c r="L83" i="7" s="1"/>
  <c r="N83" i="7" s="1"/>
  <c r="J82" i="7"/>
  <c r="L82" i="7" s="1"/>
  <c r="N82" i="7" s="1"/>
  <c r="J81" i="7"/>
  <c r="L81" i="7" s="1"/>
  <c r="N81" i="7" s="1"/>
  <c r="J80" i="7"/>
  <c r="L80" i="7" s="1"/>
  <c r="N80" i="7" s="1"/>
  <c r="J79" i="7"/>
  <c r="L79" i="7" s="1"/>
  <c r="N79" i="7" s="1"/>
  <c r="J78" i="7"/>
  <c r="L78" i="7" s="1"/>
  <c r="J77" i="7"/>
  <c r="L77" i="7" s="1"/>
  <c r="J76" i="7"/>
  <c r="L76" i="7" s="1"/>
  <c r="J75" i="7"/>
  <c r="L75" i="7" s="1"/>
  <c r="N75" i="7" s="1"/>
  <c r="J74" i="7"/>
  <c r="L74" i="7" s="1"/>
  <c r="N74" i="7" s="1"/>
  <c r="J73" i="7"/>
  <c r="L73" i="7" s="1"/>
  <c r="N73" i="7" s="1"/>
  <c r="J72" i="7"/>
  <c r="L72" i="7" s="1"/>
  <c r="J71" i="7"/>
  <c r="L71" i="7" s="1"/>
  <c r="J70" i="7"/>
  <c r="L70" i="7" s="1"/>
  <c r="N70" i="7" s="1"/>
  <c r="J69" i="7"/>
  <c r="L69" i="7" s="1"/>
  <c r="J68" i="7"/>
  <c r="L68" i="7"/>
  <c r="N68" i="7" s="1"/>
  <c r="J67" i="7"/>
  <c r="L67" i="7" s="1"/>
  <c r="N67" i="7" s="1"/>
  <c r="J66" i="7"/>
  <c r="L66" i="7" s="1"/>
  <c r="N66" i="7" s="1"/>
  <c r="J65" i="7"/>
  <c r="L65" i="7"/>
  <c r="N65" i="7" s="1"/>
  <c r="J64" i="7"/>
  <c r="L64" i="7" s="1"/>
  <c r="N64" i="7" s="1"/>
  <c r="J63" i="7"/>
  <c r="L63" i="7" s="1"/>
  <c r="N63" i="7" s="1"/>
  <c r="J62" i="7"/>
  <c r="L62" i="7"/>
  <c r="N62" i="7" s="1"/>
  <c r="J61" i="7"/>
  <c r="L61" i="7" s="1"/>
  <c r="J60" i="7"/>
  <c r="L60" i="7" s="1"/>
  <c r="N60" i="7" s="1"/>
  <c r="J59" i="7"/>
  <c r="L59" i="7"/>
  <c r="J58" i="7"/>
  <c r="L58" i="7"/>
  <c r="N58" i="7" s="1"/>
  <c r="J57" i="7"/>
  <c r="L57" i="7" s="1"/>
  <c r="N57" i="7" s="1"/>
  <c r="J56" i="7"/>
  <c r="L56" i="7"/>
  <c r="J55" i="7"/>
  <c r="L55" i="7" s="1"/>
  <c r="N55" i="7" s="1"/>
  <c r="J54" i="7"/>
  <c r="L54" i="7"/>
  <c r="N54" i="7" s="1"/>
  <c r="J53" i="7"/>
  <c r="L53" i="7" s="1"/>
  <c r="N53" i="7" s="1"/>
  <c r="J52" i="7"/>
  <c r="L52" i="7" s="1"/>
  <c r="N52" i="7" s="1"/>
  <c r="J51" i="7"/>
  <c r="L51" i="7"/>
  <c r="N51" i="7" s="1"/>
  <c r="J50" i="7"/>
  <c r="L50" i="7" s="1"/>
  <c r="J49" i="7"/>
  <c r="L49" i="7"/>
  <c r="J48" i="7"/>
  <c r="L48" i="7" s="1"/>
  <c r="N48" i="7" s="1"/>
  <c r="J47" i="7"/>
  <c r="L47" i="7" s="1"/>
  <c r="J46" i="7"/>
  <c r="L46" i="7" s="1"/>
  <c r="J45" i="7"/>
  <c r="L45" i="7" s="1"/>
  <c r="J44" i="7"/>
  <c r="L44" i="7"/>
  <c r="N44" i="7" s="1"/>
  <c r="J43" i="7"/>
  <c r="L43" i="7" s="1"/>
  <c r="J42" i="7"/>
  <c r="L42" i="7" s="1"/>
  <c r="N42" i="7" s="1"/>
  <c r="J41" i="7"/>
  <c r="L41" i="7"/>
  <c r="J40" i="7"/>
  <c r="L40" i="7" s="1"/>
  <c r="N40" i="7" s="1"/>
  <c r="J39" i="7"/>
  <c r="L39" i="7"/>
  <c r="J38" i="7"/>
  <c r="L38" i="7" s="1"/>
  <c r="N38" i="7" s="1"/>
  <c r="J37" i="7"/>
  <c r="L37" i="7" s="1"/>
  <c r="N37" i="7" s="1"/>
  <c r="J36" i="7"/>
  <c r="L36" i="7" s="1"/>
  <c r="J35" i="7"/>
  <c r="L35" i="7" s="1"/>
  <c r="N35" i="7" s="1"/>
  <c r="J34" i="7"/>
  <c r="L34" i="7" s="1"/>
  <c r="N34" i="7" s="1"/>
  <c r="J33" i="7"/>
  <c r="L33" i="7" s="1"/>
  <c r="N33" i="7" s="1"/>
  <c r="J32" i="7"/>
  <c r="L32" i="7" s="1"/>
  <c r="N32" i="7" s="1"/>
  <c r="J31" i="7"/>
  <c r="L31" i="7"/>
  <c r="J30" i="7"/>
  <c r="L30" i="7" s="1"/>
  <c r="N30" i="7" s="1"/>
  <c r="J29" i="7"/>
  <c r="L29" i="7" s="1"/>
  <c r="J28" i="7"/>
  <c r="L28" i="7" s="1"/>
  <c r="N28" i="7" s="1"/>
  <c r="A448" i="7"/>
  <c r="A449" i="7" s="1"/>
  <c r="B447" i="7"/>
  <c r="D447" i="7"/>
  <c r="A393" i="7"/>
  <c r="B392" i="7"/>
  <c r="D392" i="7" s="1"/>
  <c r="F392" i="7" s="1"/>
  <c r="A338" i="7"/>
  <c r="A339" i="7" s="1"/>
  <c r="B339" i="7" s="1"/>
  <c r="D339" i="7" s="1"/>
  <c r="A340" i="7"/>
  <c r="B338" i="7"/>
  <c r="D338" i="7" s="1"/>
  <c r="F338" i="7" s="1"/>
  <c r="B337" i="7"/>
  <c r="D337" i="7" s="1"/>
  <c r="F337" i="7" s="1"/>
  <c r="B336" i="7"/>
  <c r="D336" i="7"/>
  <c r="F336" i="7" s="1"/>
  <c r="B335" i="7"/>
  <c r="D335" i="7" s="1"/>
  <c r="F335" i="7" s="1"/>
  <c r="B334" i="7"/>
  <c r="D334" i="7" s="1"/>
  <c r="B333" i="7"/>
  <c r="D333" i="7"/>
  <c r="F333" i="7" s="1"/>
  <c r="B332" i="7"/>
  <c r="D332" i="7"/>
  <c r="F332" i="7" s="1"/>
  <c r="B331" i="7"/>
  <c r="D331" i="7" s="1"/>
  <c r="F331" i="7" s="1"/>
  <c r="B330" i="7"/>
  <c r="D330" i="7" s="1"/>
  <c r="F330" i="7" s="1"/>
  <c r="B329" i="7"/>
  <c r="D329" i="7" s="1"/>
  <c r="B328" i="7"/>
  <c r="D328" i="7" s="1"/>
  <c r="F328" i="7" s="1"/>
  <c r="B327" i="7"/>
  <c r="D327" i="7"/>
  <c r="F327" i="7" s="1"/>
  <c r="B326" i="7"/>
  <c r="D326" i="7" s="1"/>
  <c r="F326" i="7" s="1"/>
  <c r="B325" i="7"/>
  <c r="D325" i="7" s="1"/>
  <c r="F325" i="7" s="1"/>
  <c r="B324" i="7"/>
  <c r="D324" i="7" s="1"/>
  <c r="B323" i="7"/>
  <c r="D323" i="7" s="1"/>
  <c r="F323" i="7" s="1"/>
  <c r="B322" i="7"/>
  <c r="D322" i="7" s="1"/>
  <c r="F322" i="7" s="1"/>
  <c r="B321" i="7"/>
  <c r="D321" i="7" s="1"/>
  <c r="F321" i="7" s="1"/>
  <c r="B320" i="7"/>
  <c r="D320" i="7" s="1"/>
  <c r="F320" i="7" s="1"/>
  <c r="B319" i="7"/>
  <c r="D319" i="7" s="1"/>
  <c r="B318" i="7"/>
  <c r="D318" i="7" s="1"/>
  <c r="F318" i="7" s="1"/>
  <c r="B317" i="7"/>
  <c r="D317" i="7" s="1"/>
  <c r="B316" i="7"/>
  <c r="D316" i="7" s="1"/>
  <c r="F316" i="7" s="1"/>
  <c r="B315" i="7"/>
  <c r="D315" i="7" s="1"/>
  <c r="F315" i="7" s="1"/>
  <c r="B314" i="7"/>
  <c r="D314" i="7" s="1"/>
  <c r="F314" i="7" s="1"/>
  <c r="B313" i="7"/>
  <c r="D313" i="7"/>
  <c r="F313" i="7" s="1"/>
  <c r="B312" i="7"/>
  <c r="D312" i="7" s="1"/>
  <c r="F312" i="7" s="1"/>
  <c r="B311" i="7"/>
  <c r="D311" i="7" s="1"/>
  <c r="F311" i="7" s="1"/>
  <c r="B310" i="7"/>
  <c r="D310" i="7" s="1"/>
  <c r="F310" i="7" s="1"/>
  <c r="B309" i="7"/>
  <c r="D309" i="7" s="1"/>
  <c r="F309" i="7" s="1"/>
  <c r="B308" i="7"/>
  <c r="D308" i="7"/>
  <c r="F308" i="7" s="1"/>
  <c r="B307" i="7"/>
  <c r="D307" i="7" s="1"/>
  <c r="F307" i="7" s="1"/>
  <c r="B306" i="7"/>
  <c r="D306" i="7" s="1"/>
  <c r="F306" i="7" s="1"/>
  <c r="B305" i="7"/>
  <c r="D305" i="7" s="1"/>
  <c r="F305" i="7" s="1"/>
  <c r="B304" i="7"/>
  <c r="D304" i="7" s="1"/>
  <c r="F304" i="7" s="1"/>
  <c r="B303" i="7"/>
  <c r="D303" i="7"/>
  <c r="B302" i="7"/>
  <c r="D302" i="7" s="1"/>
  <c r="F302" i="7" s="1"/>
  <c r="B301" i="7"/>
  <c r="D301" i="7" s="1"/>
  <c r="F301" i="7" s="1"/>
  <c r="B300" i="7"/>
  <c r="D300" i="7" s="1"/>
  <c r="F300" i="7" s="1"/>
  <c r="B299" i="7"/>
  <c r="D299" i="7" s="1"/>
  <c r="B298" i="7"/>
  <c r="D298" i="7" s="1"/>
  <c r="B297" i="7"/>
  <c r="D297" i="7" s="1"/>
  <c r="F297" i="7" s="1"/>
  <c r="B296" i="7"/>
  <c r="D296" i="7"/>
  <c r="F296" i="7" s="1"/>
  <c r="B295" i="7"/>
  <c r="D295" i="7" s="1"/>
  <c r="F295" i="7" s="1"/>
  <c r="B294" i="7"/>
  <c r="D294" i="7"/>
  <c r="F294" i="7" s="1"/>
  <c r="B293" i="7"/>
  <c r="D293" i="7" s="1"/>
  <c r="F293" i="7" s="1"/>
  <c r="B292" i="7"/>
  <c r="D292" i="7"/>
  <c r="F292" i="7" s="1"/>
  <c r="B291" i="7"/>
  <c r="D291" i="7" s="1"/>
  <c r="F291" i="7" s="1"/>
  <c r="B290" i="7"/>
  <c r="D290" i="7" s="1"/>
  <c r="F290" i="7" s="1"/>
  <c r="B289" i="7"/>
  <c r="D289" i="7"/>
  <c r="F289" i="7" s="1"/>
  <c r="B288" i="7"/>
  <c r="D288" i="7" s="1"/>
  <c r="F288" i="7" s="1"/>
  <c r="B287" i="7"/>
  <c r="D287" i="7"/>
  <c r="F287" i="7" s="1"/>
  <c r="B286" i="7"/>
  <c r="D286" i="7" s="1"/>
  <c r="F286" i="7" s="1"/>
  <c r="B285" i="7"/>
  <c r="D285" i="7" s="1"/>
  <c r="B284" i="7"/>
  <c r="D284" i="7"/>
  <c r="F284" i="7" s="1"/>
  <c r="B283" i="7"/>
  <c r="D283" i="7" s="1"/>
  <c r="F283" i="7" s="1"/>
  <c r="B282" i="7"/>
  <c r="D282" i="7" s="1"/>
  <c r="F282" i="7" s="1"/>
  <c r="B281" i="7"/>
  <c r="D281" i="7"/>
  <c r="B280" i="7"/>
  <c r="D280" i="7" s="1"/>
  <c r="F280" i="7" s="1"/>
  <c r="B279" i="7"/>
  <c r="D279" i="7" s="1"/>
  <c r="F279" i="7" s="1"/>
  <c r="B278" i="7"/>
  <c r="D278" i="7" s="1"/>
  <c r="F278" i="7" s="1"/>
  <c r="B277" i="7"/>
  <c r="D277" i="7" s="1"/>
  <c r="F277" i="7" s="1"/>
  <c r="B276" i="7"/>
  <c r="D276" i="7"/>
  <c r="F276" i="7" s="1"/>
  <c r="B275" i="7"/>
  <c r="D275" i="7" s="1"/>
  <c r="B274" i="7"/>
  <c r="D274" i="7" s="1"/>
  <c r="F274" i="7" s="1"/>
  <c r="B273" i="7"/>
  <c r="D273" i="7" s="1"/>
  <c r="F273" i="7" s="1"/>
  <c r="B272" i="7"/>
  <c r="D272" i="7" s="1"/>
  <c r="B271" i="7"/>
  <c r="D271" i="7" s="1"/>
  <c r="F271" i="7" s="1"/>
  <c r="B270" i="7"/>
  <c r="D270" i="7" s="1"/>
  <c r="F270" i="7" s="1"/>
  <c r="B269" i="7"/>
  <c r="D269" i="7" s="1"/>
  <c r="B268" i="7"/>
  <c r="D268" i="7"/>
  <c r="F268" i="7" s="1"/>
  <c r="B267" i="7"/>
  <c r="D267" i="7" s="1"/>
  <c r="B266" i="7"/>
  <c r="D266" i="7" s="1"/>
  <c r="F266" i="7" s="1"/>
  <c r="B265" i="7"/>
  <c r="D265" i="7" s="1"/>
  <c r="F265" i="7" s="1"/>
  <c r="B264" i="7"/>
  <c r="D264" i="7" s="1"/>
  <c r="F264" i="7" s="1"/>
  <c r="B263" i="7"/>
  <c r="D263" i="7"/>
  <c r="F263" i="7" s="1"/>
  <c r="B262" i="7"/>
  <c r="D262" i="7" s="1"/>
  <c r="F262" i="7" s="1"/>
  <c r="B261" i="7"/>
  <c r="D261" i="7" s="1"/>
  <c r="B260" i="7"/>
  <c r="D260" i="7"/>
  <c r="F260" i="7" s="1"/>
  <c r="B259" i="7"/>
  <c r="D259" i="7" s="1"/>
  <c r="F259" i="7" s="1"/>
  <c r="B258" i="7"/>
  <c r="D258" i="7" s="1"/>
  <c r="F258" i="7" s="1"/>
  <c r="B257" i="7"/>
  <c r="D257" i="7"/>
  <c r="F257" i="7" s="1"/>
  <c r="B256" i="7"/>
  <c r="D256" i="7" s="1"/>
  <c r="F256" i="7" s="1"/>
  <c r="B255" i="7"/>
  <c r="D255" i="7" s="1"/>
  <c r="F255" i="7" s="1"/>
  <c r="B254" i="7"/>
  <c r="D254" i="7" s="1"/>
  <c r="F254" i="7" s="1"/>
  <c r="B253" i="7"/>
  <c r="D253" i="7" s="1"/>
  <c r="B252" i="7"/>
  <c r="D252" i="7" s="1"/>
  <c r="F252" i="7" s="1"/>
  <c r="B251" i="7"/>
  <c r="D251" i="7"/>
  <c r="F251" i="7" s="1"/>
  <c r="B250" i="7"/>
  <c r="D250" i="7" s="1"/>
  <c r="F250" i="7" s="1"/>
  <c r="B249" i="7"/>
  <c r="D249" i="7"/>
  <c r="B248" i="7"/>
  <c r="D248" i="7" s="1"/>
  <c r="F248" i="7" s="1"/>
  <c r="B247" i="7"/>
  <c r="D247" i="7" s="1"/>
  <c r="F247" i="7" s="1"/>
  <c r="B246" i="7"/>
  <c r="D246" i="7" s="1"/>
  <c r="F246" i="7" s="1"/>
  <c r="B245" i="7"/>
  <c r="D245" i="7" s="1"/>
  <c r="F245" i="7" s="1"/>
  <c r="B244" i="7"/>
  <c r="D244" i="7" s="1"/>
  <c r="F244" i="7" s="1"/>
  <c r="B243" i="7"/>
  <c r="D243" i="7" s="1"/>
  <c r="B242" i="7"/>
  <c r="D242" i="7" s="1"/>
  <c r="F242" i="7" s="1"/>
  <c r="B241" i="7"/>
  <c r="D241" i="7" s="1"/>
  <c r="F241" i="7" s="1"/>
  <c r="B240" i="7"/>
  <c r="D240" i="7" s="1"/>
  <c r="F240" i="7" s="1"/>
  <c r="B239" i="7"/>
  <c r="D239" i="7" s="1"/>
  <c r="F239" i="7" s="1"/>
  <c r="B238" i="7"/>
  <c r="D238" i="7" s="1"/>
  <c r="F238" i="7" s="1"/>
  <c r="B237" i="7"/>
  <c r="D237" i="7" s="1"/>
  <c r="B236" i="7"/>
  <c r="D236" i="7" s="1"/>
  <c r="F236" i="7" s="1"/>
  <c r="B235" i="7"/>
  <c r="D235" i="7" s="1"/>
  <c r="B234" i="7"/>
  <c r="D234" i="7" s="1"/>
  <c r="F234" i="7" s="1"/>
  <c r="B233" i="7"/>
  <c r="D233" i="7" s="1"/>
  <c r="F233" i="7" s="1"/>
  <c r="B232" i="7"/>
  <c r="D232" i="7"/>
  <c r="F232" i="7" s="1"/>
  <c r="B231" i="7"/>
  <c r="D231" i="7" s="1"/>
  <c r="F231" i="7" s="1"/>
  <c r="B230" i="7"/>
  <c r="D230" i="7" s="1"/>
  <c r="F230" i="7" s="1"/>
  <c r="B229" i="7"/>
  <c r="D229" i="7" s="1"/>
  <c r="B228" i="7"/>
  <c r="D228" i="7" s="1"/>
  <c r="F228" i="7" s="1"/>
  <c r="B227" i="7"/>
  <c r="D227" i="7" s="1"/>
  <c r="B226" i="7"/>
  <c r="D226" i="7" s="1"/>
  <c r="B225" i="7"/>
  <c r="D225" i="7" s="1"/>
  <c r="F225" i="7" s="1"/>
  <c r="B224" i="7"/>
  <c r="D224" i="7" s="1"/>
  <c r="F224" i="7" s="1"/>
  <c r="B223" i="7"/>
  <c r="D223" i="7" s="1"/>
  <c r="F223" i="7" s="1"/>
  <c r="B222" i="7"/>
  <c r="D222" i="7" s="1"/>
  <c r="F222" i="7" s="1"/>
  <c r="B221" i="7"/>
  <c r="D221" i="7" s="1"/>
  <c r="B220" i="7"/>
  <c r="D220" i="7" s="1"/>
  <c r="F220" i="7" s="1"/>
  <c r="B219" i="7"/>
  <c r="D219" i="7" s="1"/>
  <c r="F219" i="7" s="1"/>
  <c r="B218" i="7"/>
  <c r="D218" i="7" s="1"/>
  <c r="F218" i="7" s="1"/>
  <c r="B217" i="7"/>
  <c r="D217" i="7"/>
  <c r="B216" i="7"/>
  <c r="D216" i="7" s="1"/>
  <c r="F216" i="7" s="1"/>
  <c r="B215" i="7"/>
  <c r="D215" i="7" s="1"/>
  <c r="B214" i="7"/>
  <c r="D214" i="7" s="1"/>
  <c r="F214" i="7" s="1"/>
  <c r="B213" i="7"/>
  <c r="D213" i="7" s="1"/>
  <c r="B212" i="7"/>
  <c r="D212" i="7" s="1"/>
  <c r="F212" i="7" s="1"/>
  <c r="B211" i="7"/>
  <c r="D211" i="7"/>
  <c r="B210" i="7"/>
  <c r="D210" i="7" s="1"/>
  <c r="F210" i="7" s="1"/>
  <c r="B209" i="7"/>
  <c r="D209" i="7" s="1"/>
  <c r="F209" i="7" s="1"/>
  <c r="B208" i="7"/>
  <c r="D208" i="7"/>
  <c r="F208" i="7" s="1"/>
  <c r="B207" i="7"/>
  <c r="D207" i="7" s="1"/>
  <c r="F207" i="7" s="1"/>
  <c r="B206" i="7"/>
  <c r="D206" i="7" s="1"/>
  <c r="F206" i="7" s="1"/>
  <c r="B205" i="7"/>
  <c r="D205" i="7"/>
  <c r="F205" i="7" s="1"/>
  <c r="B204" i="7"/>
  <c r="D204" i="7" s="1"/>
  <c r="F204" i="7" s="1"/>
  <c r="B203" i="7"/>
  <c r="D203" i="7" s="1"/>
  <c r="F203" i="7" s="1"/>
  <c r="B202" i="7"/>
  <c r="D202" i="7"/>
  <c r="F202" i="7" s="1"/>
  <c r="B201" i="7"/>
  <c r="D201" i="7" s="1"/>
  <c r="F201" i="7" s="1"/>
  <c r="B200" i="7"/>
  <c r="D200" i="7" s="1"/>
  <c r="F200" i="7" s="1"/>
  <c r="B199" i="7"/>
  <c r="D199" i="7" s="1"/>
  <c r="F199" i="7" s="1"/>
  <c r="B198" i="7"/>
  <c r="D198" i="7" s="1"/>
  <c r="F198" i="7" s="1"/>
  <c r="B197" i="7"/>
  <c r="D197" i="7"/>
  <c r="F197" i="7" s="1"/>
  <c r="B196" i="7"/>
  <c r="D196" i="7" s="1"/>
  <c r="F196" i="7" s="1"/>
  <c r="B195" i="7"/>
  <c r="D195" i="7" s="1"/>
  <c r="F195" i="7" s="1"/>
  <c r="B194" i="7"/>
  <c r="D194" i="7"/>
  <c r="B193" i="7"/>
  <c r="D193" i="7" s="1"/>
  <c r="F193" i="7" s="1"/>
  <c r="B192" i="7"/>
  <c r="D192" i="7" s="1"/>
  <c r="F192" i="7" s="1"/>
  <c r="B191" i="7"/>
  <c r="D191" i="7"/>
  <c r="F191" i="7" s="1"/>
  <c r="B190" i="7"/>
  <c r="D190" i="7" s="1"/>
  <c r="F190" i="7" s="1"/>
  <c r="B189" i="7"/>
  <c r="D189" i="7" s="1"/>
  <c r="B188" i="7"/>
  <c r="D188" i="7"/>
  <c r="F188" i="7" s="1"/>
  <c r="B187" i="7"/>
  <c r="D187" i="7" s="1"/>
  <c r="F187" i="7" s="1"/>
  <c r="B186" i="7"/>
  <c r="D186" i="7" s="1"/>
  <c r="F186" i="7" s="1"/>
  <c r="B185" i="7"/>
  <c r="D185" i="7" s="1"/>
  <c r="B184" i="7"/>
  <c r="D184" i="7" s="1"/>
  <c r="F184" i="7" s="1"/>
  <c r="B183" i="7"/>
  <c r="D183" i="7" s="1"/>
  <c r="F183" i="7" s="1"/>
  <c r="B182" i="7"/>
  <c r="D182" i="7" s="1"/>
  <c r="F182" i="7" s="1"/>
  <c r="B181" i="7"/>
  <c r="D181" i="7" s="1"/>
  <c r="F181" i="7" s="1"/>
  <c r="B180" i="7"/>
  <c r="D180" i="7" s="1"/>
  <c r="F180" i="7" s="1"/>
  <c r="B179" i="7"/>
  <c r="D179" i="7" s="1"/>
  <c r="F179" i="7" s="1"/>
  <c r="B178" i="7"/>
  <c r="D178" i="7" s="1"/>
  <c r="F178" i="7" s="1"/>
  <c r="B177" i="7"/>
  <c r="D177" i="7" s="1"/>
  <c r="F177" i="7" s="1"/>
  <c r="B176" i="7"/>
  <c r="D176" i="7"/>
  <c r="F176" i="7" s="1"/>
  <c r="B175" i="7"/>
  <c r="D175" i="7" s="1"/>
  <c r="F175" i="7" s="1"/>
  <c r="B174" i="7"/>
  <c r="D174" i="7"/>
  <c r="F174" i="7" s="1"/>
  <c r="B173" i="7"/>
  <c r="D173" i="7" s="1"/>
  <c r="F173" i="7" s="1"/>
  <c r="B172" i="7"/>
  <c r="D172" i="7" s="1"/>
  <c r="F172" i="7" s="1"/>
  <c r="B171" i="7"/>
  <c r="D171" i="7"/>
  <c r="F171" i="7" s="1"/>
  <c r="B170" i="7"/>
  <c r="D170" i="7" s="1"/>
  <c r="F170" i="7" s="1"/>
  <c r="B169" i="7"/>
  <c r="D169" i="7"/>
  <c r="B168" i="7"/>
  <c r="D168" i="7" s="1"/>
  <c r="F168" i="7" s="1"/>
  <c r="B167" i="7"/>
  <c r="D167" i="7" s="1"/>
  <c r="F167" i="7" s="1"/>
  <c r="B166" i="7"/>
  <c r="D166" i="7"/>
  <c r="F166" i="7" s="1"/>
  <c r="B165" i="7"/>
  <c r="D165" i="7" s="1"/>
  <c r="F165" i="7" s="1"/>
  <c r="B164" i="7"/>
  <c r="D164" i="7" s="1"/>
  <c r="F164" i="7" s="1"/>
  <c r="B163" i="7"/>
  <c r="D163" i="7"/>
  <c r="B162" i="7"/>
  <c r="D162" i="7" s="1"/>
  <c r="F162" i="7" s="1"/>
  <c r="B161" i="7"/>
  <c r="D161" i="7" s="1"/>
  <c r="F161" i="7" s="1"/>
  <c r="B160" i="7"/>
  <c r="D160" i="7" s="1"/>
  <c r="F160" i="7" s="1"/>
  <c r="B159" i="7"/>
  <c r="D159" i="7" s="1"/>
  <c r="F159" i="7" s="1"/>
  <c r="B158" i="7"/>
  <c r="D158" i="7" s="1"/>
  <c r="F158" i="7" s="1"/>
  <c r="B157" i="7"/>
  <c r="D157" i="7" s="1"/>
  <c r="F157" i="7" s="1"/>
  <c r="B156" i="7"/>
  <c r="D156" i="7" s="1"/>
  <c r="F156" i="7" s="1"/>
  <c r="B155" i="7"/>
  <c r="D155" i="7"/>
  <c r="B154" i="7"/>
  <c r="D154" i="7" s="1"/>
  <c r="F154" i="7" s="1"/>
  <c r="B153" i="7"/>
  <c r="D153" i="7" s="1"/>
  <c r="F153" i="7" s="1"/>
  <c r="B152" i="7"/>
  <c r="D152" i="7" s="1"/>
  <c r="B151" i="7"/>
  <c r="D151" i="7" s="1"/>
  <c r="B150" i="7"/>
  <c r="D150" i="7" s="1"/>
  <c r="F150" i="7" s="1"/>
  <c r="B149" i="7"/>
  <c r="D149" i="7" s="1"/>
  <c r="B148" i="7"/>
  <c r="D148" i="7"/>
  <c r="F148" i="7" s="1"/>
  <c r="B147" i="7"/>
  <c r="D147" i="7" s="1"/>
  <c r="F147" i="7" s="1"/>
  <c r="B146" i="7"/>
  <c r="D146" i="7" s="1"/>
  <c r="F146" i="7" s="1"/>
  <c r="B145" i="7"/>
  <c r="D145" i="7" s="1"/>
  <c r="F145" i="7" s="1"/>
  <c r="B144" i="7"/>
  <c r="D144" i="7" s="1"/>
  <c r="F144" i="7" s="1"/>
  <c r="B143" i="7"/>
  <c r="D143" i="7" s="1"/>
  <c r="F143" i="7" s="1"/>
  <c r="B142" i="7"/>
  <c r="D142" i="7" s="1"/>
  <c r="F142" i="7" s="1"/>
  <c r="B141" i="7"/>
  <c r="D141" i="7" s="1"/>
  <c r="B140" i="7"/>
  <c r="D140" i="7"/>
  <c r="F140" i="7" s="1"/>
  <c r="B139" i="7"/>
  <c r="D139" i="7" s="1"/>
  <c r="F139" i="7" s="1"/>
  <c r="B138" i="7"/>
  <c r="D138" i="7" s="1"/>
  <c r="F138" i="7" s="1"/>
  <c r="B137" i="7"/>
  <c r="D137" i="7" s="1"/>
  <c r="B136" i="7"/>
  <c r="D136" i="7" s="1"/>
  <c r="F136" i="7" s="1"/>
  <c r="B135" i="7"/>
  <c r="D135" i="7" s="1"/>
  <c r="F135" i="7" s="1"/>
  <c r="B134" i="7"/>
  <c r="D134" i="7" s="1"/>
  <c r="B133" i="7"/>
  <c r="D133" i="7" s="1"/>
  <c r="B132" i="7"/>
  <c r="D132" i="7" s="1"/>
  <c r="F132" i="7" s="1"/>
  <c r="E132" i="7"/>
  <c r="B131" i="7"/>
  <c r="D131" i="7" s="1"/>
  <c r="B130" i="7"/>
  <c r="D130" i="7" s="1"/>
  <c r="B129" i="7"/>
  <c r="D129" i="7" s="1"/>
  <c r="F129" i="7" s="1"/>
  <c r="B128" i="7"/>
  <c r="D128" i="7" s="1"/>
  <c r="F128" i="7" s="1"/>
  <c r="B127" i="7"/>
  <c r="D127" i="7" s="1"/>
  <c r="F127" i="7" s="1"/>
  <c r="B126" i="7"/>
  <c r="D126" i="7" s="1"/>
  <c r="F126" i="7" s="1"/>
  <c r="B125" i="7"/>
  <c r="D125" i="7" s="1"/>
  <c r="B124" i="7"/>
  <c r="D124" i="7" s="1"/>
  <c r="F124" i="7" s="1"/>
  <c r="B123" i="7"/>
  <c r="D123" i="7" s="1"/>
  <c r="B122" i="7"/>
  <c r="D122" i="7" s="1"/>
  <c r="F122" i="7" s="1"/>
  <c r="B121" i="7"/>
  <c r="D121" i="7" s="1"/>
  <c r="F121" i="7" s="1"/>
  <c r="B120" i="7"/>
  <c r="D120" i="7" s="1"/>
  <c r="B119" i="7"/>
  <c r="D119" i="7" s="1"/>
  <c r="F119" i="7" s="1"/>
  <c r="B118" i="7"/>
  <c r="D118" i="7"/>
  <c r="F118" i="7" s="1"/>
  <c r="B117" i="7"/>
  <c r="D117" i="7" s="1"/>
  <c r="B116" i="7"/>
  <c r="D116" i="7" s="1"/>
  <c r="F116" i="7" s="1"/>
  <c r="B115" i="7"/>
  <c r="D115" i="7" s="1"/>
  <c r="B114" i="7"/>
  <c r="D114" i="7" s="1"/>
  <c r="F114" i="7" s="1"/>
  <c r="B113" i="7"/>
  <c r="D113" i="7"/>
  <c r="F113" i="7" s="1"/>
  <c r="B112" i="7"/>
  <c r="D112" i="7" s="1"/>
  <c r="F112" i="7" s="1"/>
  <c r="B111" i="7"/>
  <c r="D111" i="7" s="1"/>
  <c r="B110" i="7"/>
  <c r="D110" i="7" s="1"/>
  <c r="F110" i="7" s="1"/>
  <c r="B109" i="7"/>
  <c r="D109" i="7" s="1"/>
  <c r="F109" i="7" s="1"/>
  <c r="B108" i="7"/>
  <c r="D108" i="7" s="1"/>
  <c r="F108" i="7" s="1"/>
  <c r="B107" i="7"/>
  <c r="D107" i="7"/>
  <c r="B106" i="7"/>
  <c r="D106" i="7" s="1"/>
  <c r="F106" i="7" s="1"/>
  <c r="B105" i="7"/>
  <c r="D105" i="7" s="1"/>
  <c r="F105" i="7" s="1"/>
  <c r="B104" i="7"/>
  <c r="D104" i="7"/>
  <c r="B103" i="7"/>
  <c r="D103" i="7" s="1"/>
  <c r="F103" i="7" s="1"/>
  <c r="B102" i="7"/>
  <c r="D102" i="7" s="1"/>
  <c r="F102" i="7" s="1"/>
  <c r="B101" i="7"/>
  <c r="D101" i="7" s="1"/>
  <c r="F101" i="7" s="1"/>
  <c r="B100" i="7"/>
  <c r="D100" i="7" s="1"/>
  <c r="F100" i="7" s="1"/>
  <c r="B99" i="7"/>
  <c r="D99" i="7" s="1"/>
  <c r="F99" i="7" s="1"/>
  <c r="B98" i="7"/>
  <c r="D98" i="7" s="1"/>
  <c r="B97" i="7"/>
  <c r="D97" i="7" s="1"/>
  <c r="B96" i="7"/>
  <c r="D96" i="7"/>
  <c r="F96" i="7" s="1"/>
  <c r="B95" i="7"/>
  <c r="D95" i="7" s="1"/>
  <c r="F95" i="7" s="1"/>
  <c r="B94" i="7"/>
  <c r="D94" i="7" s="1"/>
  <c r="F94" i="7" s="1"/>
  <c r="B93" i="7"/>
  <c r="D93" i="7" s="1"/>
  <c r="F93" i="7" s="1"/>
  <c r="B92" i="7"/>
  <c r="D92" i="7" s="1"/>
  <c r="F92" i="7" s="1"/>
  <c r="B91" i="7"/>
  <c r="D91" i="7" s="1"/>
  <c r="B90" i="7"/>
  <c r="D90" i="7" s="1"/>
  <c r="B89" i="7"/>
  <c r="D89" i="7" s="1"/>
  <c r="F89" i="7" s="1"/>
  <c r="B88" i="7"/>
  <c r="D88" i="7"/>
  <c r="F88" i="7" s="1"/>
  <c r="B87" i="7"/>
  <c r="D87" i="7" s="1"/>
  <c r="B86" i="7"/>
  <c r="D86" i="7" s="1"/>
  <c r="F86" i="7" s="1"/>
  <c r="B85" i="7"/>
  <c r="D85" i="7" s="1"/>
  <c r="B84" i="7"/>
  <c r="D84" i="7" s="1"/>
  <c r="F84" i="7" s="1"/>
  <c r="B83" i="7"/>
  <c r="D83" i="7" s="1"/>
  <c r="F83" i="7" s="1"/>
  <c r="B82" i="7"/>
  <c r="D82" i="7" s="1"/>
  <c r="B81" i="7"/>
  <c r="D81" i="7" s="1"/>
  <c r="B80" i="7"/>
  <c r="D80" i="7"/>
  <c r="F80" i="7" s="1"/>
  <c r="B79" i="7"/>
  <c r="D79" i="7" s="1"/>
  <c r="F79" i="7" s="1"/>
  <c r="B78" i="7"/>
  <c r="D78" i="7"/>
  <c r="F78" i="7" s="1"/>
  <c r="B77" i="7"/>
  <c r="D77" i="7" s="1"/>
  <c r="F77" i="7" s="1"/>
  <c r="B76" i="7"/>
  <c r="D76" i="7" s="1"/>
  <c r="F76" i="7" s="1"/>
  <c r="B75" i="7"/>
  <c r="D75" i="7"/>
  <c r="F75" i="7" s="1"/>
  <c r="B74" i="7"/>
  <c r="D74" i="7" s="1"/>
  <c r="F74" i="7" s="1"/>
  <c r="B73" i="7"/>
  <c r="D73" i="7" s="1"/>
  <c r="F73" i="7" s="1"/>
  <c r="B72" i="7"/>
  <c r="D72" i="7"/>
  <c r="F72" i="7" s="1"/>
  <c r="B71" i="7"/>
  <c r="D71" i="7" s="1"/>
  <c r="F71" i="7" s="1"/>
  <c r="B70" i="7"/>
  <c r="D70" i="7" s="1"/>
  <c r="F70" i="7" s="1"/>
  <c r="B69" i="7"/>
  <c r="D69" i="7" s="1"/>
  <c r="F69" i="7" s="1"/>
  <c r="B68" i="7"/>
  <c r="D68" i="7" s="1"/>
  <c r="F68" i="7" s="1"/>
  <c r="B67" i="7"/>
  <c r="D67" i="7"/>
  <c r="F67" i="7" s="1"/>
  <c r="B66" i="7"/>
  <c r="D66" i="7" s="1"/>
  <c r="B65" i="7"/>
  <c r="D65" i="7" s="1"/>
  <c r="B64" i="7"/>
  <c r="D64" i="7"/>
  <c r="F64" i="7" s="1"/>
  <c r="B63" i="7"/>
  <c r="D63" i="7" s="1"/>
  <c r="F63" i="7" s="1"/>
  <c r="B62" i="7"/>
  <c r="D62" i="7" s="1"/>
  <c r="F62" i="7" s="1"/>
  <c r="B61" i="7"/>
  <c r="D61" i="7" s="1"/>
  <c r="F61" i="7" s="1"/>
  <c r="B60" i="7"/>
  <c r="D60" i="7" s="1"/>
  <c r="B59" i="7"/>
  <c r="D59" i="7" s="1"/>
  <c r="F59" i="7" s="1"/>
  <c r="B58" i="7"/>
  <c r="D58" i="7" s="1"/>
  <c r="F58" i="7" s="1"/>
  <c r="B57" i="7"/>
  <c r="D57" i="7" s="1"/>
  <c r="F57" i="7" s="1"/>
  <c r="L35" i="3"/>
  <c r="L36" i="3" s="1"/>
  <c r="L37" i="3" s="1"/>
  <c r="L38" i="3" s="1"/>
  <c r="L39" i="3" s="1"/>
  <c r="L40" i="3" s="1"/>
  <c r="L41" i="3" s="1"/>
  <c r="L42" i="3" s="1"/>
  <c r="L43" i="3" s="1"/>
  <c r="L44" i="3" s="1"/>
  <c r="L45" i="3" s="1"/>
  <c r="L46" i="3" s="1"/>
  <c r="L47" i="3" s="1"/>
  <c r="L48" i="3" s="1"/>
  <c r="L49" i="3" s="1"/>
  <c r="L50" i="3" s="1"/>
  <c r="L51" i="3" s="1"/>
  <c r="L52" i="3" s="1"/>
  <c r="L53" i="3" s="1"/>
  <c r="L54" i="3" s="1"/>
  <c r="L55" i="3" s="1"/>
  <c r="L56" i="3" s="1"/>
  <c r="L57" i="3" s="1"/>
  <c r="L58" i="3" s="1"/>
  <c r="L59" i="3" s="1"/>
  <c r="L60" i="3" s="1"/>
  <c r="L61" i="3" s="1"/>
  <c r="L62" i="3" s="1"/>
  <c r="L63" i="3" s="1"/>
  <c r="L64" i="3" s="1"/>
  <c r="A106" i="3"/>
  <c r="G49" i="22"/>
  <c r="H49" i="22"/>
  <c r="H48" i="22"/>
  <c r="G48" i="22"/>
  <c r="J48" i="22" s="1"/>
  <c r="H47" i="22"/>
  <c r="G47" i="22"/>
  <c r="J47" i="22" s="1"/>
  <c r="H46" i="22"/>
  <c r="G46" i="22"/>
  <c r="J46" i="22" s="1"/>
  <c r="H45" i="22"/>
  <c r="G45" i="22"/>
  <c r="J45" i="22" s="1"/>
  <c r="H44" i="22"/>
  <c r="G44" i="22"/>
  <c r="J44" i="22" s="1"/>
  <c r="H43" i="22"/>
  <c r="G43" i="22"/>
  <c r="H42" i="22"/>
  <c r="G42" i="22"/>
  <c r="J42" i="22" s="1"/>
  <c r="H40" i="22"/>
  <c r="G40" i="22"/>
  <c r="J40" i="22" s="1"/>
  <c r="H39" i="22"/>
  <c r="G39" i="22"/>
  <c r="J39" i="22" s="1"/>
  <c r="H38" i="22"/>
  <c r="G38" i="22"/>
  <c r="J38" i="22" s="1"/>
  <c r="H37" i="22"/>
  <c r="G37" i="22"/>
  <c r="H36" i="22"/>
  <c r="G36" i="22"/>
  <c r="J36" i="22" s="1"/>
  <c r="H35" i="22"/>
  <c r="G35" i="22"/>
  <c r="H34" i="22"/>
  <c r="G34" i="22"/>
  <c r="J34" i="22" s="1"/>
  <c r="H33" i="22"/>
  <c r="G33" i="22"/>
  <c r="J33" i="22" s="1"/>
  <c r="H32" i="22"/>
  <c r="G32" i="22"/>
  <c r="J32" i="22" s="1"/>
  <c r="H31" i="22"/>
  <c r="G31" i="22"/>
  <c r="J31" i="22" s="1"/>
  <c r="H30" i="22"/>
  <c r="G30" i="22"/>
  <c r="J30" i="22" s="1"/>
  <c r="H29" i="22"/>
  <c r="G29" i="22"/>
  <c r="J29" i="22" s="1"/>
  <c r="H28" i="22"/>
  <c r="G28" i="22"/>
  <c r="J28" i="22" s="1"/>
  <c r="H26" i="22"/>
  <c r="G26" i="22"/>
  <c r="J26" i="22" s="1"/>
  <c r="H25" i="22"/>
  <c r="G25" i="22"/>
  <c r="J25" i="22" s="1"/>
  <c r="H24" i="22"/>
  <c r="G24" i="22"/>
  <c r="J24" i="22" s="1"/>
  <c r="H23" i="22"/>
  <c r="G23" i="22"/>
  <c r="J23" i="22" s="1"/>
  <c r="H22" i="22"/>
  <c r="G22" i="22"/>
  <c r="J22" i="22" s="1"/>
  <c r="H21" i="22"/>
  <c r="G21" i="22"/>
  <c r="J21" i="22" s="1"/>
  <c r="H20" i="22"/>
  <c r="G20" i="22"/>
  <c r="J20" i="22" s="1"/>
  <c r="H19" i="22"/>
  <c r="G19" i="22"/>
  <c r="J19" i="22" s="1"/>
  <c r="H18" i="22"/>
  <c r="G18" i="22"/>
  <c r="J18" i="22" s="1"/>
  <c r="H17" i="22"/>
  <c r="G17" i="22"/>
  <c r="J17" i="22" s="1"/>
  <c r="H16" i="22"/>
  <c r="G16" i="22"/>
  <c r="J16" i="22" s="1"/>
  <c r="H15" i="22"/>
  <c r="G15" i="22"/>
  <c r="H12" i="22"/>
  <c r="G12" i="22"/>
  <c r="J12" i="22" s="1"/>
  <c r="H9" i="22"/>
  <c r="G9" i="22"/>
  <c r="J9" i="22" s="1"/>
  <c r="H8" i="22"/>
  <c r="G8" i="22"/>
  <c r="J8" i="22" s="1"/>
  <c r="H7" i="22"/>
  <c r="I7" i="22" s="1"/>
  <c r="G7" i="22"/>
  <c r="A333" i="5"/>
  <c r="A334" i="5" s="1"/>
  <c r="B334" i="5" s="1"/>
  <c r="B332" i="5"/>
  <c r="D332" i="5" s="1"/>
  <c r="F332" i="5" s="1"/>
  <c r="B331" i="5"/>
  <c r="D331" i="5"/>
  <c r="F331" i="5" s="1"/>
  <c r="B330" i="5"/>
  <c r="D330" i="5" s="1"/>
  <c r="F330" i="5" s="1"/>
  <c r="B329" i="5"/>
  <c r="D329" i="5"/>
  <c r="F329" i="5" s="1"/>
  <c r="B328" i="5"/>
  <c r="D328" i="5" s="1"/>
  <c r="F328" i="5" s="1"/>
  <c r="B327" i="5"/>
  <c r="D327" i="5" s="1"/>
  <c r="B326" i="5"/>
  <c r="D326" i="5" s="1"/>
  <c r="F326" i="5" s="1"/>
  <c r="B325" i="5"/>
  <c r="D325" i="5"/>
  <c r="F325" i="5" s="1"/>
  <c r="B324" i="5"/>
  <c r="D324" i="5" s="1"/>
  <c r="B323" i="5"/>
  <c r="D323" i="5" s="1"/>
  <c r="F323" i="5" s="1"/>
  <c r="B322" i="5"/>
  <c r="D322" i="5" s="1"/>
  <c r="F322" i="5" s="1"/>
  <c r="B321" i="5"/>
  <c r="D321" i="5"/>
  <c r="F321" i="5" s="1"/>
  <c r="B320" i="5"/>
  <c r="D320" i="5" s="1"/>
  <c r="F320" i="5" s="1"/>
  <c r="B319" i="5"/>
  <c r="D319" i="5"/>
  <c r="F319" i="5" s="1"/>
  <c r="B318" i="5"/>
  <c r="D318" i="5" s="1"/>
  <c r="F318" i="5" s="1"/>
  <c r="B317" i="5"/>
  <c r="D317" i="5" s="1"/>
  <c r="F317" i="5" s="1"/>
  <c r="B316" i="5"/>
  <c r="D316" i="5" s="1"/>
  <c r="F316" i="5" s="1"/>
  <c r="B315" i="5"/>
  <c r="D315" i="5" s="1"/>
  <c r="F315" i="5" s="1"/>
  <c r="B314" i="5"/>
  <c r="D314" i="5" s="1"/>
  <c r="F314" i="5" s="1"/>
  <c r="B313" i="5"/>
  <c r="D313" i="5" s="1"/>
  <c r="F313" i="5" s="1"/>
  <c r="B312" i="5"/>
  <c r="D312" i="5" s="1"/>
  <c r="F312" i="5" s="1"/>
  <c r="B311" i="5"/>
  <c r="D311" i="5" s="1"/>
  <c r="F311" i="5" s="1"/>
  <c r="B310" i="5"/>
  <c r="D310" i="5"/>
  <c r="B309" i="5"/>
  <c r="D309" i="5"/>
  <c r="F309" i="5" s="1"/>
  <c r="B308" i="5"/>
  <c r="D308" i="5" s="1"/>
  <c r="F308" i="5" s="1"/>
  <c r="B307" i="5"/>
  <c r="D307" i="5"/>
  <c r="F307" i="5" s="1"/>
  <c r="B306" i="5"/>
  <c r="D306" i="5" s="1"/>
  <c r="F306" i="5" s="1"/>
  <c r="B305" i="5"/>
  <c r="D305" i="5" s="1"/>
  <c r="F305" i="5" s="1"/>
  <c r="B304" i="5"/>
  <c r="D304" i="5" s="1"/>
  <c r="B303" i="5"/>
  <c r="D303" i="5" s="1"/>
  <c r="F303" i="5" s="1"/>
  <c r="B302" i="5"/>
  <c r="D302" i="5"/>
  <c r="F302" i="5" s="1"/>
  <c r="B301" i="5"/>
  <c r="D301" i="5" s="1"/>
  <c r="F301" i="5" s="1"/>
  <c r="B300" i="5"/>
  <c r="D300" i="5"/>
  <c r="F300" i="5" s="1"/>
  <c r="B299" i="5"/>
  <c r="D299" i="5" s="1"/>
  <c r="B298" i="5"/>
  <c r="D298" i="5" s="1"/>
  <c r="F298" i="5" s="1"/>
  <c r="B297" i="5"/>
  <c r="D297" i="5"/>
  <c r="F297" i="5" s="1"/>
  <c r="B296" i="5"/>
  <c r="D296" i="5" s="1"/>
  <c r="F296" i="5" s="1"/>
  <c r="B295" i="5"/>
  <c r="D295" i="5"/>
  <c r="F295" i="5" s="1"/>
  <c r="B294" i="5"/>
  <c r="D294" i="5" s="1"/>
  <c r="F294" i="5" s="1"/>
  <c r="B293" i="5"/>
  <c r="D293" i="5" s="1"/>
  <c r="F293" i="5" s="1"/>
  <c r="B292" i="5"/>
  <c r="D292" i="5" s="1"/>
  <c r="F292" i="5" s="1"/>
  <c r="B291" i="5"/>
  <c r="D291" i="5"/>
  <c r="F291" i="5" s="1"/>
  <c r="B290" i="5"/>
  <c r="D290" i="5" s="1"/>
  <c r="F290" i="5" s="1"/>
  <c r="B289" i="5"/>
  <c r="D289" i="5" s="1"/>
  <c r="F289" i="5" s="1"/>
  <c r="B288" i="5"/>
  <c r="D288" i="5"/>
  <c r="F288" i="5" s="1"/>
  <c r="B287" i="5"/>
  <c r="D287" i="5" s="1"/>
  <c r="F287" i="5" s="1"/>
  <c r="B286" i="5"/>
  <c r="D286" i="5" s="1"/>
  <c r="F286" i="5" s="1"/>
  <c r="B285" i="5"/>
  <c r="D285" i="5" s="1"/>
  <c r="F285" i="5" s="1"/>
  <c r="B284" i="5"/>
  <c r="D284" i="5" s="1"/>
  <c r="B283" i="5"/>
  <c r="D283" i="5"/>
  <c r="F283" i="5" s="1"/>
  <c r="B282" i="5"/>
  <c r="D282" i="5" s="1"/>
  <c r="F282" i="5" s="1"/>
  <c r="B281" i="5"/>
  <c r="D281" i="5" s="1"/>
  <c r="B280" i="5"/>
  <c r="D280" i="5"/>
  <c r="B279" i="5"/>
  <c r="D279" i="5" s="1"/>
  <c r="F279" i="5" s="1"/>
  <c r="B278" i="5"/>
  <c r="D278" i="5" s="1"/>
  <c r="F278" i="5" s="1"/>
  <c r="B277" i="5"/>
  <c r="D277" i="5" s="1"/>
  <c r="F277" i="5" s="1"/>
  <c r="B276" i="5"/>
  <c r="D276" i="5"/>
  <c r="F276" i="5" s="1"/>
  <c r="B275" i="5"/>
  <c r="D275" i="5" s="1"/>
  <c r="B274" i="5"/>
  <c r="D274" i="5" s="1"/>
  <c r="B273" i="5"/>
  <c r="D273" i="5" s="1"/>
  <c r="F273" i="5" s="1"/>
  <c r="B272" i="5"/>
  <c r="D272" i="5" s="1"/>
  <c r="F272" i="5" s="1"/>
  <c r="B271" i="5"/>
  <c r="D271" i="5" s="1"/>
  <c r="B270" i="5"/>
  <c r="D270" i="5" s="1"/>
  <c r="F270" i="5" s="1"/>
  <c r="B269" i="5"/>
  <c r="D269" i="5"/>
  <c r="F269" i="5" s="1"/>
  <c r="B268" i="5"/>
  <c r="D268" i="5" s="1"/>
  <c r="F268" i="5" s="1"/>
  <c r="B267" i="5"/>
  <c r="D267" i="5" s="1"/>
  <c r="F267" i="5" s="1"/>
  <c r="B266" i="5"/>
  <c r="D266" i="5" s="1"/>
  <c r="F266" i="5" s="1"/>
  <c r="B265" i="5"/>
  <c r="D265" i="5" s="1"/>
  <c r="F265" i="5" s="1"/>
  <c r="B264" i="5"/>
  <c r="D264" i="5" s="1"/>
  <c r="F264" i="5" s="1"/>
  <c r="B263" i="5"/>
  <c r="D263" i="5" s="1"/>
  <c r="F263" i="5" s="1"/>
  <c r="B262" i="5"/>
  <c r="D262" i="5" s="1"/>
  <c r="B261" i="5"/>
  <c r="D261" i="5" s="1"/>
  <c r="F261" i="5" s="1"/>
  <c r="B260" i="5"/>
  <c r="D260" i="5" s="1"/>
  <c r="B259" i="5"/>
  <c r="D259" i="5" s="1"/>
  <c r="F259" i="5" s="1"/>
  <c r="B258" i="5"/>
  <c r="D258" i="5" s="1"/>
  <c r="F258" i="5" s="1"/>
  <c r="B257" i="5"/>
  <c r="D257" i="5" s="1"/>
  <c r="F257" i="5" s="1"/>
  <c r="B256" i="5"/>
  <c r="D256" i="5" s="1"/>
  <c r="F256" i="5" s="1"/>
  <c r="B255" i="5"/>
  <c r="D255" i="5" s="1"/>
  <c r="B254" i="5"/>
  <c r="D254" i="5" s="1"/>
  <c r="F254" i="5" s="1"/>
  <c r="B253" i="5"/>
  <c r="D253" i="5" s="1"/>
  <c r="F253" i="5" s="1"/>
  <c r="B252" i="5"/>
  <c r="D252" i="5" s="1"/>
  <c r="F252" i="5" s="1"/>
  <c r="B251" i="5"/>
  <c r="D251" i="5" s="1"/>
  <c r="F251" i="5" s="1"/>
  <c r="B250" i="5"/>
  <c r="D250" i="5" s="1"/>
  <c r="F250" i="5" s="1"/>
  <c r="B249" i="5"/>
  <c r="D249" i="5" s="1"/>
  <c r="B248" i="5"/>
  <c r="D248" i="5"/>
  <c r="F248" i="5" s="1"/>
  <c r="B247" i="5"/>
  <c r="D247" i="5" s="1"/>
  <c r="F247" i="5" s="1"/>
  <c r="B246" i="5"/>
  <c r="D246" i="5" s="1"/>
  <c r="F246" i="5" s="1"/>
  <c r="B245" i="5"/>
  <c r="D245" i="5"/>
  <c r="F245" i="5" s="1"/>
  <c r="B244" i="5"/>
  <c r="D244" i="5"/>
  <c r="F244" i="5" s="1"/>
  <c r="B243" i="5"/>
  <c r="D243" i="5" s="1"/>
  <c r="F243" i="5" s="1"/>
  <c r="B242" i="5"/>
  <c r="D242" i="5" s="1"/>
  <c r="F242" i="5" s="1"/>
  <c r="B241" i="5"/>
  <c r="D241" i="5"/>
  <c r="F241" i="5" s="1"/>
  <c r="B240" i="5"/>
  <c r="D240" i="5" s="1"/>
  <c r="B239" i="5"/>
  <c r="D239" i="5" s="1"/>
  <c r="F239" i="5" s="1"/>
  <c r="B238" i="5"/>
  <c r="D238" i="5" s="1"/>
  <c r="F238" i="5" s="1"/>
  <c r="B237" i="5"/>
  <c r="D237" i="5"/>
  <c r="F237" i="5" s="1"/>
  <c r="B236" i="5"/>
  <c r="D236" i="5" s="1"/>
  <c r="F236" i="5" s="1"/>
  <c r="B235" i="5"/>
  <c r="D235" i="5" s="1"/>
  <c r="F235" i="5" s="1"/>
  <c r="B234" i="5"/>
  <c r="D234" i="5" s="1"/>
  <c r="F234" i="5" s="1"/>
  <c r="B233" i="5"/>
  <c r="D233" i="5" s="1"/>
  <c r="F233" i="5" s="1"/>
  <c r="B232" i="5"/>
  <c r="D232" i="5"/>
  <c r="F232" i="5" s="1"/>
  <c r="B231" i="5"/>
  <c r="D231" i="5"/>
  <c r="F231" i="5" s="1"/>
  <c r="B230" i="5"/>
  <c r="D230" i="5"/>
  <c r="F230" i="5" s="1"/>
  <c r="B229" i="5"/>
  <c r="D229" i="5" s="1"/>
  <c r="F229" i="5" s="1"/>
  <c r="B228" i="5"/>
  <c r="D228" i="5" s="1"/>
  <c r="B227" i="5"/>
  <c r="D227" i="5" s="1"/>
  <c r="F227" i="5" s="1"/>
  <c r="B226" i="5"/>
  <c r="D226" i="5" s="1"/>
  <c r="F226" i="5" s="1"/>
  <c r="B225" i="5"/>
  <c r="D225" i="5"/>
  <c r="F225" i="5" s="1"/>
  <c r="B224" i="5"/>
  <c r="D224" i="5" s="1"/>
  <c r="F224" i="5" s="1"/>
  <c r="B223" i="5"/>
  <c r="D223" i="5" s="1"/>
  <c r="F223" i="5" s="1"/>
  <c r="B222" i="5"/>
  <c r="D222" i="5" s="1"/>
  <c r="F222" i="5" s="1"/>
  <c r="B221" i="5"/>
  <c r="D221" i="5" s="1"/>
  <c r="F221" i="5" s="1"/>
  <c r="B220" i="5"/>
  <c r="D220" i="5" s="1"/>
  <c r="F220" i="5" s="1"/>
  <c r="B219" i="5"/>
  <c r="D219" i="5" s="1"/>
  <c r="F219" i="5" s="1"/>
  <c r="B218" i="5"/>
  <c r="D218" i="5" s="1"/>
  <c r="F218" i="5" s="1"/>
  <c r="B217" i="5"/>
  <c r="D217" i="5" s="1"/>
  <c r="F217" i="5" s="1"/>
  <c r="B216" i="5"/>
  <c r="D216" i="5" s="1"/>
  <c r="F216" i="5" s="1"/>
  <c r="B215" i="5"/>
  <c r="D215" i="5"/>
  <c r="F215" i="5" s="1"/>
  <c r="B214" i="5"/>
  <c r="D214" i="5"/>
  <c r="F214" i="5" s="1"/>
  <c r="B213" i="5"/>
  <c r="D213" i="5" s="1"/>
  <c r="B212" i="5"/>
  <c r="D212" i="5" s="1"/>
  <c r="F212" i="5" s="1"/>
  <c r="B211" i="5"/>
  <c r="D211" i="5"/>
  <c r="F211" i="5" s="1"/>
  <c r="B210" i="5"/>
  <c r="D210" i="5" s="1"/>
  <c r="F210" i="5" s="1"/>
  <c r="B209" i="5"/>
  <c r="D209" i="5" s="1"/>
  <c r="F209" i="5" s="1"/>
  <c r="B208" i="5"/>
  <c r="D208" i="5"/>
  <c r="F208" i="5" s="1"/>
  <c r="B207" i="5"/>
  <c r="D207" i="5" s="1"/>
  <c r="F207" i="5" s="1"/>
  <c r="B206" i="5"/>
  <c r="D206" i="5" s="1"/>
  <c r="F206" i="5" s="1"/>
  <c r="B205" i="5"/>
  <c r="D205" i="5"/>
  <c r="F205" i="5" s="1"/>
  <c r="B204" i="5"/>
  <c r="D204" i="5" s="1"/>
  <c r="F204" i="5" s="1"/>
  <c r="B203" i="5"/>
  <c r="D203" i="5" s="1"/>
  <c r="F203" i="5" s="1"/>
  <c r="B202" i="5"/>
  <c r="D202" i="5" s="1"/>
  <c r="F202" i="5" s="1"/>
  <c r="B201" i="5"/>
  <c r="D201" i="5"/>
  <c r="F201" i="5" s="1"/>
  <c r="B200" i="5"/>
  <c r="D200" i="5" s="1"/>
  <c r="F200" i="5" s="1"/>
  <c r="B199" i="5"/>
  <c r="D199" i="5" s="1"/>
  <c r="F199" i="5" s="1"/>
  <c r="B198" i="5"/>
  <c r="D198" i="5" s="1"/>
  <c r="F198" i="5" s="1"/>
  <c r="B197" i="5"/>
  <c r="D197" i="5"/>
  <c r="F197" i="5" s="1"/>
  <c r="B196" i="5"/>
  <c r="D196" i="5"/>
  <c r="B195" i="5"/>
  <c r="D195" i="5" s="1"/>
  <c r="F195" i="5" s="1"/>
  <c r="B194" i="5"/>
  <c r="D194" i="5" s="1"/>
  <c r="F194" i="5" s="1"/>
  <c r="B193" i="5"/>
  <c r="D193" i="5" s="1"/>
  <c r="B192" i="5"/>
  <c r="D192" i="5"/>
  <c r="F192" i="5" s="1"/>
  <c r="B191" i="5"/>
  <c r="D191" i="5"/>
  <c r="F191" i="5" s="1"/>
  <c r="B190" i="5"/>
  <c r="D190" i="5" s="1"/>
  <c r="F190" i="5" s="1"/>
  <c r="B189" i="5"/>
  <c r="D189" i="5" s="1"/>
  <c r="B188" i="5"/>
  <c r="D188" i="5"/>
  <c r="F188" i="5" s="1"/>
  <c r="B187" i="5"/>
  <c r="D187" i="5" s="1"/>
  <c r="B186" i="5"/>
  <c r="D186" i="5" s="1"/>
  <c r="F186" i="5" s="1"/>
  <c r="B185" i="5"/>
  <c r="D185" i="5" s="1"/>
  <c r="F185" i="5" s="1"/>
  <c r="B184" i="5"/>
  <c r="D184" i="5" s="1"/>
  <c r="F184" i="5" s="1"/>
  <c r="B183" i="5"/>
  <c r="D183" i="5"/>
  <c r="F183" i="5" s="1"/>
  <c r="B182" i="5"/>
  <c r="D182" i="5"/>
  <c r="F182" i="5" s="1"/>
  <c r="B181" i="5"/>
  <c r="D181" i="5" s="1"/>
  <c r="B180" i="5"/>
  <c r="D180" i="5" s="1"/>
  <c r="F180" i="5" s="1"/>
  <c r="B179" i="5"/>
  <c r="D179" i="5" s="1"/>
  <c r="B178" i="5"/>
  <c r="D178" i="5" s="1"/>
  <c r="F178" i="5" s="1"/>
  <c r="B177" i="5"/>
  <c r="D177" i="5" s="1"/>
  <c r="B176" i="5"/>
  <c r="D176" i="5" s="1"/>
  <c r="F176" i="5" s="1"/>
  <c r="B175" i="5"/>
  <c r="D175" i="5" s="1"/>
  <c r="B174" i="5"/>
  <c r="D174" i="5" s="1"/>
  <c r="B173" i="5"/>
  <c r="D173" i="5" s="1"/>
  <c r="F173" i="5" s="1"/>
  <c r="B172" i="5"/>
  <c r="D172" i="5" s="1"/>
  <c r="F172" i="5" s="1"/>
  <c r="B171" i="5"/>
  <c r="D171" i="5" s="1"/>
  <c r="F171" i="5" s="1"/>
  <c r="B170" i="5"/>
  <c r="D170" i="5" s="1"/>
  <c r="F170" i="5" s="1"/>
  <c r="B169" i="5"/>
  <c r="D169" i="5" s="1"/>
  <c r="F169" i="5" s="1"/>
  <c r="B168" i="5"/>
  <c r="D168" i="5" s="1"/>
  <c r="F168" i="5" s="1"/>
  <c r="B167" i="5"/>
  <c r="D167" i="5" s="1"/>
  <c r="F167" i="5" s="1"/>
  <c r="B166" i="5"/>
  <c r="D166" i="5"/>
  <c r="B165" i="5"/>
  <c r="D165" i="5" s="1"/>
  <c r="F165" i="5" s="1"/>
  <c r="B164" i="5"/>
  <c r="D164" i="5" s="1"/>
  <c r="F164" i="5" s="1"/>
  <c r="B163" i="5"/>
  <c r="D163" i="5"/>
  <c r="B162" i="5"/>
  <c r="D162" i="5" s="1"/>
  <c r="F162" i="5" s="1"/>
  <c r="B161" i="5"/>
  <c r="D161" i="5"/>
  <c r="F161" i="5" s="1"/>
  <c r="B160" i="5"/>
  <c r="D160" i="5" s="1"/>
  <c r="B159" i="5"/>
  <c r="D159" i="5" s="1"/>
  <c r="F159" i="5" s="1"/>
  <c r="B158" i="5"/>
  <c r="D158" i="5"/>
  <c r="B157" i="5"/>
  <c r="D157" i="5" s="1"/>
  <c r="F157" i="5" s="1"/>
  <c r="B156" i="5"/>
  <c r="D156" i="5"/>
  <c r="F156" i="5" s="1"/>
  <c r="B155" i="5"/>
  <c r="D155" i="5"/>
  <c r="F155" i="5" s="1"/>
  <c r="B154" i="5"/>
  <c r="D154" i="5" s="1"/>
  <c r="F154" i="5" s="1"/>
  <c r="B153" i="5"/>
  <c r="D153" i="5" s="1"/>
  <c r="F153" i="5" s="1"/>
  <c r="B152" i="5"/>
  <c r="D152" i="5" s="1"/>
  <c r="B151" i="5"/>
  <c r="D151" i="5" s="1"/>
  <c r="F151" i="5" s="1"/>
  <c r="B150" i="5"/>
  <c r="D150" i="5"/>
  <c r="F150" i="5" s="1"/>
  <c r="B149" i="5"/>
  <c r="D149" i="5" s="1"/>
  <c r="F149" i="5" s="1"/>
  <c r="B148" i="5"/>
  <c r="D148" i="5"/>
  <c r="B147" i="5"/>
  <c r="D147" i="5" s="1"/>
  <c r="F147" i="5" s="1"/>
  <c r="E147" i="5"/>
  <c r="H147" i="5" s="1"/>
  <c r="B146" i="5"/>
  <c r="D146" i="5" s="1"/>
  <c r="F146" i="5" s="1"/>
  <c r="B145" i="5"/>
  <c r="D145" i="5" s="1"/>
  <c r="F145" i="5" s="1"/>
  <c r="B144" i="5"/>
  <c r="D144" i="5" s="1"/>
  <c r="F144" i="5" s="1"/>
  <c r="B143" i="5"/>
  <c r="D143" i="5" s="1"/>
  <c r="B142" i="5"/>
  <c r="D142" i="5" s="1"/>
  <c r="F142" i="5" s="1"/>
  <c r="B141" i="5"/>
  <c r="D141" i="5" s="1"/>
  <c r="F141" i="5" s="1"/>
  <c r="B140" i="5"/>
  <c r="D140" i="5" s="1"/>
  <c r="F140" i="5" s="1"/>
  <c r="B139" i="5"/>
  <c r="D139" i="5" s="1"/>
  <c r="F139" i="5" s="1"/>
  <c r="B138" i="5"/>
  <c r="D138" i="5" s="1"/>
  <c r="F138" i="5" s="1"/>
  <c r="B137" i="5"/>
  <c r="D137" i="5" s="1"/>
  <c r="F137" i="5" s="1"/>
  <c r="B136" i="5"/>
  <c r="D136" i="5" s="1"/>
  <c r="F136" i="5" s="1"/>
  <c r="B135" i="5"/>
  <c r="D135" i="5" s="1"/>
  <c r="F135" i="5" s="1"/>
  <c r="B134" i="5"/>
  <c r="D134" i="5" s="1"/>
  <c r="F134" i="5" s="1"/>
  <c r="B133" i="5"/>
  <c r="D133" i="5" s="1"/>
  <c r="F133" i="5" s="1"/>
  <c r="B132" i="5"/>
  <c r="D132" i="5" s="1"/>
  <c r="F132" i="5" s="1"/>
  <c r="B131" i="5"/>
  <c r="D131" i="5" s="1"/>
  <c r="F131" i="5" s="1"/>
  <c r="B130" i="5"/>
  <c r="D130" i="5" s="1"/>
  <c r="F130" i="5" s="1"/>
  <c r="B129" i="5"/>
  <c r="D129" i="5"/>
  <c r="B128" i="5"/>
  <c r="D128" i="5" s="1"/>
  <c r="F128" i="5" s="1"/>
  <c r="B127" i="5"/>
  <c r="D127" i="5"/>
  <c r="B126" i="5"/>
  <c r="D126" i="5" s="1"/>
  <c r="F126" i="5" s="1"/>
  <c r="B125" i="5"/>
  <c r="D125" i="5"/>
  <c r="B124" i="5"/>
  <c r="D124" i="5" s="1"/>
  <c r="F124" i="5" s="1"/>
  <c r="B123" i="5"/>
  <c r="D123" i="5" s="1"/>
  <c r="F123" i="5" s="1"/>
  <c r="B122" i="5"/>
  <c r="D122" i="5"/>
  <c r="F122" i="5" s="1"/>
  <c r="B121" i="5"/>
  <c r="D121" i="5" s="1"/>
  <c r="B120" i="5"/>
  <c r="D120" i="5"/>
  <c r="F120" i="5" s="1"/>
  <c r="B119" i="5"/>
  <c r="D119" i="5"/>
  <c r="F119" i="5" s="1"/>
  <c r="B118" i="5"/>
  <c r="D118" i="5" s="1"/>
  <c r="F118" i="5" s="1"/>
  <c r="B117" i="5"/>
  <c r="D117" i="5" s="1"/>
  <c r="F117" i="5" s="1"/>
  <c r="B116" i="5"/>
  <c r="D116" i="5" s="1"/>
  <c r="F116" i="5" s="1"/>
  <c r="B115" i="5"/>
  <c r="D115" i="5" s="1"/>
  <c r="F115" i="5" s="1"/>
  <c r="B114" i="5"/>
  <c r="D114" i="5" s="1"/>
  <c r="F114" i="5" s="1"/>
  <c r="B113" i="5"/>
  <c r="D113" i="5" s="1"/>
  <c r="F113" i="5" s="1"/>
  <c r="B112" i="5"/>
  <c r="D112" i="5"/>
  <c r="F112" i="5" s="1"/>
  <c r="B111" i="5"/>
  <c r="D111" i="5"/>
  <c r="F111" i="5" s="1"/>
  <c r="B110" i="5"/>
  <c r="D110" i="5" s="1"/>
  <c r="B109" i="5"/>
  <c r="D109" i="5" s="1"/>
  <c r="F109" i="5" s="1"/>
  <c r="B108" i="5"/>
  <c r="D108" i="5" s="1"/>
  <c r="F108" i="5" s="1"/>
  <c r="B107" i="5"/>
  <c r="D107" i="5" s="1"/>
  <c r="F107" i="5" s="1"/>
  <c r="B106" i="5"/>
  <c r="D106" i="5" s="1"/>
  <c r="F106" i="5" s="1"/>
  <c r="B105" i="5"/>
  <c r="D105" i="5" s="1"/>
  <c r="B104" i="5"/>
  <c r="D104" i="5" s="1"/>
  <c r="F104" i="5" s="1"/>
  <c r="B103" i="5"/>
  <c r="D103" i="5" s="1"/>
  <c r="F103" i="5" s="1"/>
  <c r="B102" i="5"/>
  <c r="D102" i="5" s="1"/>
  <c r="B101" i="5"/>
  <c r="D101" i="5" s="1"/>
  <c r="F101" i="5" s="1"/>
  <c r="B100" i="5"/>
  <c r="D100" i="5" s="1"/>
  <c r="B99" i="5"/>
  <c r="D99" i="5"/>
  <c r="F99" i="5" s="1"/>
  <c r="B98" i="5"/>
  <c r="D98" i="5" s="1"/>
  <c r="F98" i="5" s="1"/>
  <c r="B97" i="5"/>
  <c r="D97" i="5" s="1"/>
  <c r="F97" i="5" s="1"/>
  <c r="B96" i="5"/>
  <c r="D96" i="5" s="1"/>
  <c r="F96" i="5" s="1"/>
  <c r="B95" i="5"/>
  <c r="D95" i="5" s="1"/>
  <c r="F95" i="5" s="1"/>
  <c r="B94" i="5"/>
  <c r="D94" i="5" s="1"/>
  <c r="F94" i="5" s="1"/>
  <c r="B93" i="5"/>
  <c r="D93" i="5"/>
  <c r="F93" i="5" s="1"/>
  <c r="B92" i="5"/>
  <c r="D92" i="5"/>
  <c r="F92" i="5" s="1"/>
  <c r="B91" i="5"/>
  <c r="D91" i="5" s="1"/>
  <c r="F91" i="5" s="1"/>
  <c r="B90" i="5"/>
  <c r="D90" i="5" s="1"/>
  <c r="F90" i="5" s="1"/>
  <c r="B89" i="5"/>
  <c r="D89" i="5"/>
  <c r="F89" i="5" s="1"/>
  <c r="B88" i="5"/>
  <c r="D88" i="5" s="1"/>
  <c r="F88" i="5" s="1"/>
  <c r="B87" i="5"/>
  <c r="D87" i="5" s="1"/>
  <c r="F87" i="5" s="1"/>
  <c r="B86" i="5"/>
  <c r="D86" i="5" s="1"/>
  <c r="F86" i="5" s="1"/>
  <c r="B85" i="5"/>
  <c r="D85" i="5" s="1"/>
  <c r="F85" i="5" s="1"/>
  <c r="B84" i="5"/>
  <c r="D84" i="5" s="1"/>
  <c r="F84" i="5" s="1"/>
  <c r="B83" i="5"/>
  <c r="D83" i="5"/>
  <c r="B82" i="5"/>
  <c r="D82" i="5" s="1"/>
  <c r="F82" i="5" s="1"/>
  <c r="B81" i="5"/>
  <c r="D81" i="5" s="1"/>
  <c r="F81" i="5" s="1"/>
  <c r="B80" i="5"/>
  <c r="D80" i="5"/>
  <c r="F80" i="5" s="1"/>
  <c r="B79" i="5"/>
  <c r="D79" i="5" s="1"/>
  <c r="F79" i="5" s="1"/>
  <c r="B78" i="5"/>
  <c r="D78" i="5" s="1"/>
  <c r="F78" i="5" s="1"/>
  <c r="B77" i="5"/>
  <c r="D77" i="5" s="1"/>
  <c r="B76" i="5"/>
  <c r="D76" i="5" s="1"/>
  <c r="F76" i="5" s="1"/>
  <c r="B75" i="5"/>
  <c r="D75" i="5" s="1"/>
  <c r="F75" i="5" s="1"/>
  <c r="B74" i="5"/>
  <c r="D74" i="5" s="1"/>
  <c r="F74" i="5" s="1"/>
  <c r="B73" i="5"/>
  <c r="D73" i="5" s="1"/>
  <c r="F73" i="5" s="1"/>
  <c r="B72" i="5"/>
  <c r="D72" i="5" s="1"/>
  <c r="F72" i="5" s="1"/>
  <c r="B71" i="5"/>
  <c r="D71" i="5"/>
  <c r="B70" i="5"/>
  <c r="D70" i="5" s="1"/>
  <c r="F70" i="5" s="1"/>
  <c r="B69" i="5"/>
  <c r="D69" i="5" s="1"/>
  <c r="F69" i="5" s="1"/>
  <c r="B68" i="5"/>
  <c r="D68" i="5" s="1"/>
  <c r="F68" i="5" s="1"/>
  <c r="B67" i="5"/>
  <c r="D67" i="5" s="1"/>
  <c r="B66" i="5"/>
  <c r="D66" i="5" s="1"/>
  <c r="F66" i="5" s="1"/>
  <c r="B65" i="5"/>
  <c r="D65" i="5"/>
  <c r="F65" i="5" s="1"/>
  <c r="B64" i="5"/>
  <c r="D64" i="5"/>
  <c r="F64" i="5" s="1"/>
  <c r="B63" i="5"/>
  <c r="D63" i="5" s="1"/>
  <c r="F63" i="5" s="1"/>
  <c r="B62" i="5"/>
  <c r="D62" i="5"/>
  <c r="F62" i="5" s="1"/>
  <c r="B61" i="5"/>
  <c r="D61" i="5" s="1"/>
  <c r="F61" i="5" s="1"/>
  <c r="B60" i="5"/>
  <c r="D60" i="5" s="1"/>
  <c r="F60" i="5" s="1"/>
  <c r="B59" i="5"/>
  <c r="D59" i="5" s="1"/>
  <c r="B58" i="5"/>
  <c r="D58" i="5" s="1"/>
  <c r="F58" i="5" s="1"/>
  <c r="B57" i="5"/>
  <c r="D57" i="5" s="1"/>
  <c r="F57" i="5" s="1"/>
  <c r="B56" i="5"/>
  <c r="D56" i="5" s="1"/>
  <c r="F56" i="5" s="1"/>
  <c r="B55" i="5"/>
  <c r="D55" i="5" s="1"/>
  <c r="F55" i="5" s="1"/>
  <c r="B54" i="5"/>
  <c r="D54" i="5"/>
  <c r="F54" i="5" s="1"/>
  <c r="B53" i="5"/>
  <c r="D53" i="5" s="1"/>
  <c r="F53" i="5" s="1"/>
  <c r="B52" i="5"/>
  <c r="D52" i="5" s="1"/>
  <c r="F52" i="5" s="1"/>
  <c r="B51" i="5"/>
  <c r="D51" i="5" s="1"/>
  <c r="B50" i="5"/>
  <c r="D50" i="5" s="1"/>
  <c r="B49" i="5"/>
  <c r="D49" i="5" s="1"/>
  <c r="F49" i="5" s="1"/>
  <c r="B48" i="5"/>
  <c r="D48" i="5"/>
  <c r="F48" i="5" s="1"/>
  <c r="B47" i="5"/>
  <c r="D47" i="5"/>
  <c r="F47" i="5" s="1"/>
  <c r="B46" i="5"/>
  <c r="D46" i="5"/>
  <c r="F46" i="5" s="1"/>
  <c r="B45" i="5"/>
  <c r="D45" i="5"/>
  <c r="F45" i="5" s="1"/>
  <c r="B44" i="5"/>
  <c r="D44" i="5" s="1"/>
  <c r="F44" i="5" s="1"/>
  <c r="B43" i="5"/>
  <c r="D43" i="5" s="1"/>
  <c r="F43" i="5" s="1"/>
  <c r="B42" i="5"/>
  <c r="D42" i="5" s="1"/>
  <c r="F42" i="5" s="1"/>
  <c r="B41" i="5"/>
  <c r="D41" i="5" s="1"/>
  <c r="F41" i="5" s="1"/>
  <c r="B40" i="5"/>
  <c r="D40" i="5" s="1"/>
  <c r="B39" i="5"/>
  <c r="D39" i="5" s="1"/>
  <c r="B38" i="5"/>
  <c r="D38" i="5" s="1"/>
  <c r="F38" i="5" s="1"/>
  <c r="B37" i="5"/>
  <c r="D37" i="5" s="1"/>
  <c r="F37" i="5" s="1"/>
  <c r="B36" i="5"/>
  <c r="D36" i="5" s="1"/>
  <c r="F36" i="5" s="1"/>
  <c r="B35" i="5"/>
  <c r="D35" i="5" s="1"/>
  <c r="F35" i="5" s="1"/>
  <c r="B34" i="5"/>
  <c r="D34" i="5" s="1"/>
  <c r="B33" i="5"/>
  <c r="D33" i="5" s="1"/>
  <c r="F33" i="5" s="1"/>
  <c r="B32" i="5"/>
  <c r="D32" i="5" s="1"/>
  <c r="F32" i="5" s="1"/>
  <c r="B31" i="5"/>
  <c r="D31" i="5"/>
  <c r="F31" i="5" s="1"/>
  <c r="B30" i="5"/>
  <c r="D30" i="5" s="1"/>
  <c r="B29" i="5"/>
  <c r="D29" i="5" s="1"/>
  <c r="B28" i="5"/>
  <c r="D28" i="5" s="1"/>
  <c r="F28" i="5" s="1"/>
  <c r="B27" i="5"/>
  <c r="D27" i="5" s="1"/>
  <c r="F27" i="5" s="1"/>
  <c r="E27" i="5"/>
  <c r="B26" i="5"/>
  <c r="D26" i="5" s="1"/>
  <c r="B25" i="5"/>
  <c r="D25" i="5"/>
  <c r="F25" i="5" s="1"/>
  <c r="B24" i="5"/>
  <c r="D24" i="5" s="1"/>
  <c r="F24" i="5" s="1"/>
  <c r="B23" i="5"/>
  <c r="D23" i="5" s="1"/>
  <c r="F23" i="5" s="1"/>
  <c r="A345" i="11"/>
  <c r="B344" i="11"/>
  <c r="F344" i="11"/>
  <c r="B343" i="11"/>
  <c r="F343" i="11"/>
  <c r="I343" i="11" s="1"/>
  <c r="B342" i="11"/>
  <c r="F342" i="11" s="1"/>
  <c r="B341" i="11"/>
  <c r="F341" i="11"/>
  <c r="B340" i="11"/>
  <c r="F340" i="11" s="1"/>
  <c r="I340" i="11" s="1"/>
  <c r="B339" i="11"/>
  <c r="F339" i="11"/>
  <c r="I339" i="11" s="1"/>
  <c r="B338" i="11"/>
  <c r="F338" i="11"/>
  <c r="B337" i="11"/>
  <c r="F337" i="11" s="1"/>
  <c r="I337" i="11" s="1"/>
  <c r="B336" i="11"/>
  <c r="F336" i="11"/>
  <c r="I336" i="11" s="1"/>
  <c r="B335" i="11"/>
  <c r="F335" i="11" s="1"/>
  <c r="I335" i="11" s="1"/>
  <c r="B334" i="11"/>
  <c r="F334" i="11" s="1"/>
  <c r="I334" i="11" s="1"/>
  <c r="B333" i="11"/>
  <c r="F333" i="11"/>
  <c r="B332" i="11"/>
  <c r="F332" i="11" s="1"/>
  <c r="I332" i="11" s="1"/>
  <c r="B331" i="11"/>
  <c r="F331" i="11" s="1"/>
  <c r="I331" i="11" s="1"/>
  <c r="B330" i="11"/>
  <c r="F330" i="11"/>
  <c r="B329" i="11"/>
  <c r="F329" i="11"/>
  <c r="I329" i="11" s="1"/>
  <c r="B328" i="11"/>
  <c r="F328" i="11"/>
  <c r="I328" i="11" s="1"/>
  <c r="B327" i="11"/>
  <c r="F327" i="11"/>
  <c r="I327" i="11" s="1"/>
  <c r="B326" i="11"/>
  <c r="F326" i="11" s="1"/>
  <c r="B325" i="11"/>
  <c r="F325" i="11" s="1"/>
  <c r="B324" i="11"/>
  <c r="F324" i="11" s="1"/>
  <c r="I324" i="11" s="1"/>
  <c r="B323" i="11"/>
  <c r="F323" i="11"/>
  <c r="I323" i="11" s="1"/>
  <c r="B322" i="11"/>
  <c r="F322" i="11" s="1"/>
  <c r="B321" i="11"/>
  <c r="F321" i="11" s="1"/>
  <c r="B320" i="11"/>
  <c r="F320" i="11" s="1"/>
  <c r="I320" i="11" s="1"/>
  <c r="B319" i="11"/>
  <c r="F319" i="11" s="1"/>
  <c r="B318" i="11"/>
  <c r="F318" i="11" s="1"/>
  <c r="B317" i="11"/>
  <c r="F317" i="11" s="1"/>
  <c r="B316" i="11"/>
  <c r="F316" i="11" s="1"/>
  <c r="I316" i="11" s="1"/>
  <c r="B315" i="11"/>
  <c r="F315" i="11" s="1"/>
  <c r="I315" i="11" s="1"/>
  <c r="B314" i="11"/>
  <c r="F314" i="11"/>
  <c r="I314" i="11" s="1"/>
  <c r="B313" i="11"/>
  <c r="F313" i="11" s="1"/>
  <c r="I313" i="11" s="1"/>
  <c r="B312" i="11"/>
  <c r="F312" i="11"/>
  <c r="I312" i="11" s="1"/>
  <c r="B311" i="11"/>
  <c r="F311" i="11"/>
  <c r="I311" i="11" s="1"/>
  <c r="B310" i="11"/>
  <c r="F310" i="11"/>
  <c r="B309" i="11"/>
  <c r="F309" i="11"/>
  <c r="I309" i="11" s="1"/>
  <c r="B308" i="11"/>
  <c r="F308" i="11" s="1"/>
  <c r="I308" i="11" s="1"/>
  <c r="B307" i="11"/>
  <c r="F307" i="11" s="1"/>
  <c r="I307" i="11" s="1"/>
  <c r="B306" i="11"/>
  <c r="F306" i="11" s="1"/>
  <c r="B305" i="11"/>
  <c r="F305" i="11"/>
  <c r="B304" i="11"/>
  <c r="F304" i="11" s="1"/>
  <c r="I304" i="11" s="1"/>
  <c r="B303" i="11"/>
  <c r="F303" i="11" s="1"/>
  <c r="I303" i="11" s="1"/>
  <c r="B302" i="11"/>
  <c r="F302" i="11"/>
  <c r="B301" i="11"/>
  <c r="F301" i="11"/>
  <c r="B300" i="11"/>
  <c r="F300" i="11" s="1"/>
  <c r="I300" i="11" s="1"/>
  <c r="B299" i="11"/>
  <c r="F299" i="11" s="1"/>
  <c r="B298" i="11"/>
  <c r="F298" i="11" s="1"/>
  <c r="B297" i="11"/>
  <c r="F297" i="11" s="1"/>
  <c r="B296" i="11"/>
  <c r="F296" i="11" s="1"/>
  <c r="I296" i="11" s="1"/>
  <c r="B295" i="11"/>
  <c r="F295" i="11" s="1"/>
  <c r="I295" i="11" s="1"/>
  <c r="B294" i="11"/>
  <c r="F294" i="11" s="1"/>
  <c r="B293" i="11"/>
  <c r="F293" i="11" s="1"/>
  <c r="B292" i="11"/>
  <c r="F292" i="11" s="1"/>
  <c r="I292" i="11" s="1"/>
  <c r="B291" i="11"/>
  <c r="F291" i="11" s="1"/>
  <c r="I291" i="11" s="1"/>
  <c r="B290" i="11"/>
  <c r="F290" i="11" s="1"/>
  <c r="B289" i="11"/>
  <c r="F289" i="11" s="1"/>
  <c r="B288" i="11"/>
  <c r="F288" i="11" s="1"/>
  <c r="I288" i="11" s="1"/>
  <c r="B287" i="11"/>
  <c r="F287" i="11" s="1"/>
  <c r="I287" i="11" s="1"/>
  <c r="B286" i="11"/>
  <c r="F286" i="11" s="1"/>
  <c r="B285" i="11"/>
  <c r="F285" i="11" s="1"/>
  <c r="B284" i="11"/>
  <c r="F284" i="11"/>
  <c r="I284" i="11" s="1"/>
  <c r="B283" i="11"/>
  <c r="F283" i="11" s="1"/>
  <c r="I283" i="11" s="1"/>
  <c r="B282" i="11"/>
  <c r="F282" i="11" s="1"/>
  <c r="B281" i="11"/>
  <c r="F281" i="11" s="1"/>
  <c r="I281" i="11" s="1"/>
  <c r="B280" i="11"/>
  <c r="F280" i="11"/>
  <c r="I280" i="11" s="1"/>
  <c r="B279" i="11"/>
  <c r="F279" i="11"/>
  <c r="I279" i="11" s="1"/>
  <c r="B278" i="11"/>
  <c r="F278" i="11" s="1"/>
  <c r="B277" i="11"/>
  <c r="F277" i="11" s="1"/>
  <c r="B276" i="11"/>
  <c r="F276" i="11" s="1"/>
  <c r="I276" i="11" s="1"/>
  <c r="B275" i="11"/>
  <c r="F275" i="11" s="1"/>
  <c r="I275" i="11" s="1"/>
  <c r="B274" i="11"/>
  <c r="F274" i="11"/>
  <c r="B273" i="11"/>
  <c r="F273" i="11" s="1"/>
  <c r="B272" i="11"/>
  <c r="F272" i="11" s="1"/>
  <c r="I272" i="11" s="1"/>
  <c r="B271" i="11"/>
  <c r="F271" i="11" s="1"/>
  <c r="I271" i="11" s="1"/>
  <c r="B270" i="11"/>
  <c r="F270" i="11" s="1"/>
  <c r="B269" i="11"/>
  <c r="F269" i="11" s="1"/>
  <c r="B268" i="11"/>
  <c r="F268" i="11" s="1"/>
  <c r="I268" i="11" s="1"/>
  <c r="B267" i="11"/>
  <c r="F267" i="11" s="1"/>
  <c r="I267" i="11" s="1"/>
  <c r="B266" i="11"/>
  <c r="F266" i="11" s="1"/>
  <c r="B265" i="11"/>
  <c r="F265" i="11" s="1"/>
  <c r="B264" i="11"/>
  <c r="F264" i="11" s="1"/>
  <c r="I264" i="11" s="1"/>
  <c r="B263" i="11"/>
  <c r="F263" i="11" s="1"/>
  <c r="I263" i="11" s="1"/>
  <c r="B262" i="11"/>
  <c r="F262" i="11"/>
  <c r="I262" i="11" s="1"/>
  <c r="B261" i="11"/>
  <c r="F261" i="11" s="1"/>
  <c r="I261" i="11" s="1"/>
  <c r="B260" i="11"/>
  <c r="F260" i="11"/>
  <c r="I260" i="11" s="1"/>
  <c r="B259" i="11"/>
  <c r="F259" i="11" s="1"/>
  <c r="I259" i="11" s="1"/>
  <c r="B258" i="11"/>
  <c r="F258" i="11" s="1"/>
  <c r="B257" i="11"/>
  <c r="F257" i="11"/>
  <c r="B256" i="11"/>
  <c r="F256" i="11" s="1"/>
  <c r="I256" i="11" s="1"/>
  <c r="B255" i="11"/>
  <c r="F255" i="11"/>
  <c r="I255" i="11" s="1"/>
  <c r="B254" i="11"/>
  <c r="F254" i="11" s="1"/>
  <c r="B253" i="11"/>
  <c r="F253" i="11" s="1"/>
  <c r="B252" i="11"/>
  <c r="F252" i="11" s="1"/>
  <c r="I252" i="11" s="1"/>
  <c r="B251" i="11"/>
  <c r="F251" i="11"/>
  <c r="I251" i="11" s="1"/>
  <c r="B250" i="11"/>
  <c r="F250" i="11"/>
  <c r="I250" i="11" s="1"/>
  <c r="B249" i="11"/>
  <c r="F249" i="11"/>
  <c r="B248" i="11"/>
  <c r="F248" i="11" s="1"/>
  <c r="I248" i="11" s="1"/>
  <c r="B247" i="11"/>
  <c r="F247" i="11" s="1"/>
  <c r="I247" i="11" s="1"/>
  <c r="B246" i="11"/>
  <c r="F246" i="11" s="1"/>
  <c r="B245" i="11"/>
  <c r="F245" i="11"/>
  <c r="B244" i="11"/>
  <c r="F244" i="11" s="1"/>
  <c r="I244" i="11" s="1"/>
  <c r="B243" i="11"/>
  <c r="F243" i="11" s="1"/>
  <c r="I243" i="11" s="1"/>
  <c r="B242" i="11"/>
  <c r="F242" i="11" s="1"/>
  <c r="B241" i="11"/>
  <c r="F241" i="11" s="1"/>
  <c r="B240" i="11"/>
  <c r="F240" i="11" s="1"/>
  <c r="I240" i="11" s="1"/>
  <c r="B239" i="11"/>
  <c r="F239" i="11" s="1"/>
  <c r="I239" i="11" s="1"/>
  <c r="B238" i="11"/>
  <c r="F238" i="11" s="1"/>
  <c r="H238" i="11"/>
  <c r="B237" i="11"/>
  <c r="F237" i="11" s="1"/>
  <c r="I237" i="11" s="1"/>
  <c r="B236" i="11"/>
  <c r="F236" i="11" s="1"/>
  <c r="I236" i="11" s="1"/>
  <c r="B235" i="11"/>
  <c r="F235" i="11" s="1"/>
  <c r="I235" i="11" s="1"/>
  <c r="B234" i="11"/>
  <c r="F234" i="11" s="1"/>
  <c r="I234" i="11" s="1"/>
  <c r="B233" i="11"/>
  <c r="F233" i="11"/>
  <c r="B232" i="11"/>
  <c r="F232" i="11" s="1"/>
  <c r="I232" i="11" s="1"/>
  <c r="B231" i="11"/>
  <c r="F231" i="11" s="1"/>
  <c r="I231" i="11" s="1"/>
  <c r="B230" i="11"/>
  <c r="F230" i="11" s="1"/>
  <c r="I230" i="11" s="1"/>
  <c r="B229" i="11"/>
  <c r="F229" i="11" s="1"/>
  <c r="B228" i="11"/>
  <c r="F228" i="11" s="1"/>
  <c r="I228" i="11" s="1"/>
  <c r="B227" i="11"/>
  <c r="F227" i="11" s="1"/>
  <c r="I227" i="11" s="1"/>
  <c r="B226" i="11"/>
  <c r="F226" i="11" s="1"/>
  <c r="I226" i="11" s="1"/>
  <c r="B225" i="11"/>
  <c r="F225" i="11"/>
  <c r="B224" i="11"/>
  <c r="F224" i="11" s="1"/>
  <c r="I224" i="11" s="1"/>
  <c r="B223" i="11"/>
  <c r="F223" i="11"/>
  <c r="I223" i="11" s="1"/>
  <c r="B222" i="11"/>
  <c r="F222" i="11"/>
  <c r="I222" i="11" s="1"/>
  <c r="B221" i="11"/>
  <c r="F221" i="11"/>
  <c r="B220" i="11"/>
  <c r="F220" i="11"/>
  <c r="I220" i="11" s="1"/>
  <c r="B219" i="11"/>
  <c r="F219" i="11"/>
  <c r="I219" i="11" s="1"/>
  <c r="B218" i="11"/>
  <c r="F218" i="11"/>
  <c r="I218" i="11" s="1"/>
  <c r="B217" i="11"/>
  <c r="F217" i="11"/>
  <c r="B216" i="11"/>
  <c r="F216" i="11" s="1"/>
  <c r="I216" i="11" s="1"/>
  <c r="B215" i="11"/>
  <c r="F215" i="11" s="1"/>
  <c r="I215" i="11" s="1"/>
  <c r="B214" i="11"/>
  <c r="F214" i="11"/>
  <c r="B213" i="11"/>
  <c r="F213" i="11" s="1"/>
  <c r="B212" i="11"/>
  <c r="F212" i="11"/>
  <c r="I212" i="11" s="1"/>
  <c r="B211" i="11"/>
  <c r="F211" i="11" s="1"/>
  <c r="I211" i="11" s="1"/>
  <c r="B210" i="11"/>
  <c r="F210" i="11" s="1"/>
  <c r="B209" i="11"/>
  <c r="F209" i="11" s="1"/>
  <c r="B208" i="11"/>
  <c r="F208" i="11" s="1"/>
  <c r="I208" i="11" s="1"/>
  <c r="B207" i="11"/>
  <c r="F207" i="11" s="1"/>
  <c r="I207" i="11" s="1"/>
  <c r="B206" i="11"/>
  <c r="F206" i="11"/>
  <c r="I206" i="11" s="1"/>
  <c r="B205" i="11"/>
  <c r="F205" i="11" s="1"/>
  <c r="I205" i="11" s="1"/>
  <c r="B204" i="11"/>
  <c r="F204" i="11"/>
  <c r="I204" i="11" s="1"/>
  <c r="B203" i="11"/>
  <c r="F203" i="11"/>
  <c r="I203" i="11" s="1"/>
  <c r="B202" i="11"/>
  <c r="F202" i="11" s="1"/>
  <c r="B201" i="11"/>
  <c r="F201" i="11" s="1"/>
  <c r="B200" i="11"/>
  <c r="F200" i="11" s="1"/>
  <c r="I200" i="11" s="1"/>
  <c r="B199" i="11"/>
  <c r="F199" i="11"/>
  <c r="I199" i="11" s="1"/>
  <c r="B198" i="11"/>
  <c r="F198" i="11" s="1"/>
  <c r="B197" i="11"/>
  <c r="F197" i="11" s="1"/>
  <c r="B196" i="11"/>
  <c r="F196" i="11" s="1"/>
  <c r="I196" i="11" s="1"/>
  <c r="B195" i="11"/>
  <c r="F195" i="11" s="1"/>
  <c r="I195" i="11" s="1"/>
  <c r="B194" i="11"/>
  <c r="F194" i="11" s="1"/>
  <c r="B193" i="11"/>
  <c r="F193" i="11" s="1"/>
  <c r="B192" i="11"/>
  <c r="F192" i="11" s="1"/>
  <c r="I192" i="11" s="1"/>
  <c r="B191" i="11"/>
  <c r="F191" i="11" s="1"/>
  <c r="I191" i="11" s="1"/>
  <c r="B190" i="11"/>
  <c r="F190" i="11" s="1"/>
  <c r="B189" i="11"/>
  <c r="F189" i="11" s="1"/>
  <c r="B188" i="11"/>
  <c r="F188" i="11"/>
  <c r="I188" i="11" s="1"/>
  <c r="B187" i="11"/>
  <c r="F187" i="11"/>
  <c r="I187" i="11" s="1"/>
  <c r="B186" i="11"/>
  <c r="F186" i="11" s="1"/>
  <c r="I186" i="11" s="1"/>
  <c r="B185" i="11"/>
  <c r="F185" i="11" s="1"/>
  <c r="B184" i="11"/>
  <c r="F184" i="11" s="1"/>
  <c r="I184" i="11" s="1"/>
  <c r="B183" i="11"/>
  <c r="F183" i="11" s="1"/>
  <c r="I183" i="11" s="1"/>
  <c r="B182" i="11"/>
  <c r="F182" i="11" s="1"/>
  <c r="I182" i="11" s="1"/>
  <c r="B181" i="11"/>
  <c r="F181" i="11" s="1"/>
  <c r="B180" i="11"/>
  <c r="F180" i="11" s="1"/>
  <c r="I180" i="11" s="1"/>
  <c r="B179" i="11"/>
  <c r="F179" i="11" s="1"/>
  <c r="I179" i="11" s="1"/>
  <c r="B178" i="11"/>
  <c r="F178" i="11" s="1"/>
  <c r="I178" i="11" s="1"/>
  <c r="B177" i="11"/>
  <c r="F177" i="11" s="1"/>
  <c r="B176" i="11"/>
  <c r="F176" i="11" s="1"/>
  <c r="I176" i="11" s="1"/>
  <c r="B175" i="11"/>
  <c r="F175" i="11" s="1"/>
  <c r="I175" i="11" s="1"/>
  <c r="B174" i="11"/>
  <c r="F174" i="11" s="1"/>
  <c r="I174" i="11" s="1"/>
  <c r="B173" i="11"/>
  <c r="F173" i="11"/>
  <c r="B172" i="11"/>
  <c r="F172" i="11" s="1"/>
  <c r="I172" i="11" s="1"/>
  <c r="B171" i="11"/>
  <c r="F171" i="11" s="1"/>
  <c r="I171" i="11" s="1"/>
  <c r="B170" i="11"/>
  <c r="F170" i="11" s="1"/>
  <c r="B169" i="11"/>
  <c r="F169" i="11" s="1"/>
  <c r="B168" i="11"/>
  <c r="F168" i="11"/>
  <c r="I168" i="11" s="1"/>
  <c r="B167" i="11"/>
  <c r="F167" i="11" s="1"/>
  <c r="I167" i="11" s="1"/>
  <c r="B166" i="11"/>
  <c r="F166" i="11" s="1"/>
  <c r="B165" i="11"/>
  <c r="F165" i="11" s="1"/>
  <c r="B164" i="11"/>
  <c r="F164" i="11"/>
  <c r="I164" i="11" s="1"/>
  <c r="B163" i="11"/>
  <c r="F163" i="11" s="1"/>
  <c r="I163" i="11" s="1"/>
  <c r="B162" i="11"/>
  <c r="F162" i="11" s="1"/>
  <c r="I162" i="11" s="1"/>
  <c r="B161" i="11"/>
  <c r="F161" i="11" s="1"/>
  <c r="I161" i="11" s="1"/>
  <c r="B160" i="11"/>
  <c r="F160" i="11" s="1"/>
  <c r="I160" i="11" s="1"/>
  <c r="B159" i="11"/>
  <c r="F159" i="11" s="1"/>
  <c r="I159" i="11" s="1"/>
  <c r="B158" i="11"/>
  <c r="F158" i="11"/>
  <c r="I158" i="11" s="1"/>
  <c r="B157" i="11"/>
  <c r="F157" i="11" s="1"/>
  <c r="B156" i="11"/>
  <c r="F156" i="11" s="1"/>
  <c r="I156" i="11" s="1"/>
  <c r="B155" i="11"/>
  <c r="F155" i="11" s="1"/>
  <c r="I155" i="11" s="1"/>
  <c r="B154" i="11"/>
  <c r="F154" i="11" s="1"/>
  <c r="B153" i="11"/>
  <c r="F153" i="11" s="1"/>
  <c r="B152" i="11"/>
  <c r="F152" i="11" s="1"/>
  <c r="I152" i="11" s="1"/>
  <c r="B151" i="11"/>
  <c r="F151" i="11" s="1"/>
  <c r="I151" i="11" s="1"/>
  <c r="B150" i="11"/>
  <c r="F150" i="11" s="1"/>
  <c r="I150" i="11" s="1"/>
  <c r="B149" i="11"/>
  <c r="F149" i="11" s="1"/>
  <c r="B148" i="11"/>
  <c r="F148" i="11" s="1"/>
  <c r="I148" i="11" s="1"/>
  <c r="B147" i="11"/>
  <c r="F147" i="11" s="1"/>
  <c r="I147" i="11" s="1"/>
  <c r="B146" i="11"/>
  <c r="F146" i="11"/>
  <c r="B145" i="11"/>
  <c r="F145" i="11" s="1"/>
  <c r="B144" i="11"/>
  <c r="F144" i="11"/>
  <c r="I144" i="11" s="1"/>
  <c r="B143" i="11"/>
  <c r="F143" i="11" s="1"/>
  <c r="I143" i="11" s="1"/>
  <c r="B142" i="11"/>
  <c r="F142" i="11" s="1"/>
  <c r="B141" i="11"/>
  <c r="F141" i="11" s="1"/>
  <c r="B140" i="11"/>
  <c r="F140" i="11"/>
  <c r="I140" i="11" s="1"/>
  <c r="B139" i="11"/>
  <c r="F139" i="11" s="1"/>
  <c r="I139" i="11" s="1"/>
  <c r="B138" i="11"/>
  <c r="F138" i="11" s="1"/>
  <c r="I138" i="11" s="1"/>
  <c r="B137" i="11"/>
  <c r="F137" i="11" s="1"/>
  <c r="B136" i="11"/>
  <c r="F136" i="11" s="1"/>
  <c r="I136" i="11" s="1"/>
  <c r="B135" i="11"/>
  <c r="F135" i="11" s="1"/>
  <c r="I135" i="11" s="1"/>
  <c r="B134" i="11"/>
  <c r="F134" i="11"/>
  <c r="I134" i="11" s="1"/>
  <c r="B133" i="11"/>
  <c r="F133" i="11" s="1"/>
  <c r="B132" i="11"/>
  <c r="F132" i="11" s="1"/>
  <c r="I132" i="11" s="1"/>
  <c r="B131" i="11"/>
  <c r="F131" i="11" s="1"/>
  <c r="I131" i="11" s="1"/>
  <c r="B130" i="11"/>
  <c r="F130" i="11" s="1"/>
  <c r="B129" i="11"/>
  <c r="F129" i="11" s="1"/>
  <c r="B128" i="11"/>
  <c r="F128" i="11"/>
  <c r="I128" i="11" s="1"/>
  <c r="B127" i="11"/>
  <c r="F127" i="11" s="1"/>
  <c r="I127" i="11" s="1"/>
  <c r="B126" i="11"/>
  <c r="F126" i="11"/>
  <c r="B125" i="11"/>
  <c r="F125" i="11" s="1"/>
  <c r="B124" i="11"/>
  <c r="F124" i="11" s="1"/>
  <c r="I124" i="11" s="1"/>
  <c r="B123" i="11"/>
  <c r="F123" i="11" s="1"/>
  <c r="I123" i="11" s="1"/>
  <c r="B122" i="11"/>
  <c r="F122" i="11" s="1"/>
  <c r="B121" i="11"/>
  <c r="F121" i="11"/>
  <c r="I121" i="11" s="1"/>
  <c r="B120" i="11"/>
  <c r="F120" i="11" s="1"/>
  <c r="I120" i="11" s="1"/>
  <c r="B119" i="11"/>
  <c r="F119" i="11" s="1"/>
  <c r="I119" i="11" s="1"/>
  <c r="B118" i="11"/>
  <c r="F118" i="11" s="1"/>
  <c r="I118" i="11" s="1"/>
  <c r="B117" i="11"/>
  <c r="F117" i="11" s="1"/>
  <c r="I117" i="11" s="1"/>
  <c r="B116" i="11"/>
  <c r="F116" i="11"/>
  <c r="I116" i="11" s="1"/>
  <c r="B115" i="11"/>
  <c r="F115" i="11" s="1"/>
  <c r="I115" i="11" s="1"/>
  <c r="B114" i="11"/>
  <c r="F114" i="11"/>
  <c r="B113" i="11"/>
  <c r="F113" i="11" s="1"/>
  <c r="B112" i="11"/>
  <c r="F112" i="11" s="1"/>
  <c r="I112" i="11" s="1"/>
  <c r="B111" i="11"/>
  <c r="F111" i="11" s="1"/>
  <c r="I111" i="11" s="1"/>
  <c r="B110" i="11"/>
  <c r="F110" i="11" s="1"/>
  <c r="B109" i="11"/>
  <c r="F109" i="11" s="1"/>
  <c r="B108" i="11"/>
  <c r="F108" i="11" s="1"/>
  <c r="I108" i="11" s="1"/>
  <c r="B107" i="11"/>
  <c r="F107" i="11"/>
  <c r="I107" i="11" s="1"/>
  <c r="B106" i="11"/>
  <c r="F106" i="11" s="1"/>
  <c r="B105" i="11"/>
  <c r="F105" i="11" s="1"/>
  <c r="B104" i="11"/>
  <c r="F104" i="11" s="1"/>
  <c r="I104" i="11" s="1"/>
  <c r="B103" i="11"/>
  <c r="F103" i="11" s="1"/>
  <c r="I103" i="11" s="1"/>
  <c r="B102" i="11"/>
  <c r="F102" i="11"/>
  <c r="I102" i="11" s="1"/>
  <c r="H102" i="11"/>
  <c r="B101" i="11"/>
  <c r="F101" i="11" s="1"/>
  <c r="B100" i="11"/>
  <c r="F100" i="11"/>
  <c r="I100" i="11" s="1"/>
  <c r="B99" i="11"/>
  <c r="F99" i="11" s="1"/>
  <c r="I99" i="11" s="1"/>
  <c r="B98" i="11"/>
  <c r="F98" i="11" s="1"/>
  <c r="B97" i="11"/>
  <c r="F97" i="11" s="1"/>
  <c r="B96" i="11"/>
  <c r="F96" i="11" s="1"/>
  <c r="I96" i="11" s="1"/>
  <c r="B95" i="11"/>
  <c r="F95" i="11" s="1"/>
  <c r="I95" i="11" s="1"/>
  <c r="B94" i="11"/>
  <c r="F94" i="11" s="1"/>
  <c r="B93" i="11"/>
  <c r="F93" i="11" s="1"/>
  <c r="B92" i="11"/>
  <c r="F92" i="11" s="1"/>
  <c r="I92" i="11" s="1"/>
  <c r="B91" i="11"/>
  <c r="F91" i="11" s="1"/>
  <c r="I91" i="11" s="1"/>
  <c r="B90" i="11"/>
  <c r="F90" i="11" s="1"/>
  <c r="B89" i="11"/>
  <c r="F89" i="11" s="1"/>
  <c r="B88" i="11"/>
  <c r="F88" i="11" s="1"/>
  <c r="I88" i="11" s="1"/>
  <c r="B87" i="11"/>
  <c r="F87" i="11"/>
  <c r="I87" i="11" s="1"/>
  <c r="B86" i="11"/>
  <c r="F86" i="11" s="1"/>
  <c r="B85" i="11"/>
  <c r="F85" i="11"/>
  <c r="B84" i="11"/>
  <c r="F84" i="11" s="1"/>
  <c r="I84" i="11" s="1"/>
  <c r="B83" i="11"/>
  <c r="F83" i="11" s="1"/>
  <c r="I83" i="11" s="1"/>
  <c r="B82" i="11"/>
  <c r="F82" i="11"/>
  <c r="B81" i="11"/>
  <c r="F81" i="11" s="1"/>
  <c r="B80" i="11"/>
  <c r="F80" i="11" s="1"/>
  <c r="I80" i="11" s="1"/>
  <c r="B79" i="11"/>
  <c r="F79" i="11"/>
  <c r="I79" i="11" s="1"/>
  <c r="B78" i="11"/>
  <c r="F78" i="11" s="1"/>
  <c r="B77" i="11"/>
  <c r="F77" i="11"/>
  <c r="B76" i="11"/>
  <c r="F76" i="11" s="1"/>
  <c r="I76" i="11" s="1"/>
  <c r="B75" i="11"/>
  <c r="F75" i="11" s="1"/>
  <c r="I75" i="11" s="1"/>
  <c r="B74" i="11"/>
  <c r="F74" i="11"/>
  <c r="I74" i="11" s="1"/>
  <c r="B73" i="11"/>
  <c r="F73" i="11" s="1"/>
  <c r="B72" i="11"/>
  <c r="F72" i="11"/>
  <c r="I72" i="11" s="1"/>
  <c r="B71" i="11"/>
  <c r="F71" i="11" s="1"/>
  <c r="I71" i="11" s="1"/>
  <c r="B70" i="11"/>
  <c r="F70" i="11" s="1"/>
  <c r="B69" i="11"/>
  <c r="F69" i="11" s="1"/>
  <c r="B68" i="11"/>
  <c r="F68" i="11" s="1"/>
  <c r="I68" i="11" s="1"/>
  <c r="B67" i="11"/>
  <c r="F67" i="11" s="1"/>
  <c r="I67" i="11" s="1"/>
  <c r="B66" i="11"/>
  <c r="F66" i="11" s="1"/>
  <c r="I66" i="11" s="1"/>
  <c r="B65" i="11"/>
  <c r="F65" i="11" s="1"/>
  <c r="B64" i="11"/>
  <c r="F64" i="11" s="1"/>
  <c r="I64" i="11" s="1"/>
  <c r="B63" i="11"/>
  <c r="F63" i="11" s="1"/>
  <c r="I63" i="11" s="1"/>
  <c r="B62" i="11"/>
  <c r="F62" i="11" s="1"/>
  <c r="I62" i="11" s="1"/>
  <c r="B61" i="11"/>
  <c r="F61" i="11" s="1"/>
  <c r="B60" i="11"/>
  <c r="F60" i="11"/>
  <c r="I60" i="11" s="1"/>
  <c r="B59" i="11"/>
  <c r="F59" i="11" s="1"/>
  <c r="I59" i="11" s="1"/>
  <c r="B58" i="11"/>
  <c r="F58" i="11" s="1"/>
  <c r="B57" i="11"/>
  <c r="F57" i="11" s="1"/>
  <c r="B56" i="11"/>
  <c r="F56" i="11" s="1"/>
  <c r="I56" i="11" s="1"/>
  <c r="B55" i="11"/>
  <c r="F55" i="11"/>
  <c r="I55" i="11" s="1"/>
  <c r="B54" i="11"/>
  <c r="F54" i="11" s="1"/>
  <c r="B53" i="11"/>
  <c r="F53" i="11"/>
  <c r="I53" i="11" s="1"/>
  <c r="B52" i="11"/>
  <c r="F52" i="11" s="1"/>
  <c r="I52" i="11" s="1"/>
  <c r="B51" i="11"/>
  <c r="F51" i="11"/>
  <c r="I51" i="11" s="1"/>
  <c r="B50" i="11"/>
  <c r="F50" i="11" s="1"/>
  <c r="B49" i="11"/>
  <c r="F49" i="11" s="1"/>
  <c r="B48" i="11"/>
  <c r="F48" i="11"/>
  <c r="I48" i="11" s="1"/>
  <c r="B47" i="11"/>
  <c r="F47" i="11" s="1"/>
  <c r="I47" i="11" s="1"/>
  <c r="B46" i="11"/>
  <c r="F46" i="11"/>
  <c r="I46" i="11" s="1"/>
  <c r="B45" i="11"/>
  <c r="F45" i="11" s="1"/>
  <c r="I45" i="11" s="1"/>
  <c r="B44" i="11"/>
  <c r="F44" i="11" s="1"/>
  <c r="I44" i="11" s="1"/>
  <c r="B43" i="11"/>
  <c r="F43" i="11"/>
  <c r="I43" i="11" s="1"/>
  <c r="B42" i="11"/>
  <c r="F42" i="11"/>
  <c r="B41" i="11"/>
  <c r="F41" i="11" s="1"/>
  <c r="B40" i="11"/>
  <c r="F40" i="11" s="1"/>
  <c r="I40" i="11" s="1"/>
  <c r="B39" i="11"/>
  <c r="F39" i="11" s="1"/>
  <c r="I39" i="11" s="1"/>
  <c r="A337" i="12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O252" i="6"/>
  <c r="O284" i="6"/>
  <c r="E212" i="5"/>
  <c r="E292" i="5"/>
  <c r="E312" i="5"/>
  <c r="H312" i="5" s="1"/>
  <c r="E328" i="5"/>
  <c r="R339" i="7"/>
  <c r="T339" i="7" s="1"/>
  <c r="V339" i="7" s="1"/>
  <c r="Q340" i="7"/>
  <c r="R340" i="7" s="1"/>
  <c r="T340" i="7" s="1"/>
  <c r="V340" i="7" s="1"/>
  <c r="B333" i="5"/>
  <c r="D333" i="5" s="1"/>
  <c r="E63" i="7"/>
  <c r="H63" i="7" s="1"/>
  <c r="E331" i="7"/>
  <c r="A450" i="7"/>
  <c r="B449" i="7"/>
  <c r="D449" i="7" s="1"/>
  <c r="F449" i="7" s="1"/>
  <c r="Q395" i="7"/>
  <c r="R394" i="7"/>
  <c r="T394" i="7" s="1"/>
  <c r="V394" i="7" s="1"/>
  <c r="J394" i="7"/>
  <c r="L394" i="7"/>
  <c r="N394" i="7" s="1"/>
  <c r="M115" i="7"/>
  <c r="P115" i="7" s="1"/>
  <c r="M303" i="7"/>
  <c r="P303" i="7" s="1"/>
  <c r="U271" i="7"/>
  <c r="X271" i="7" s="1"/>
  <c r="U283" i="7"/>
  <c r="X283" i="7" s="1"/>
  <c r="H266" i="12"/>
  <c r="E88" i="7"/>
  <c r="E172" i="7"/>
  <c r="H172" i="7" s="1"/>
  <c r="E236" i="7"/>
  <c r="H236" i="7" s="1"/>
  <c r="E284" i="7"/>
  <c r="E288" i="7"/>
  <c r="E316" i="7"/>
  <c r="E336" i="7"/>
  <c r="H336" i="7" s="1"/>
  <c r="B448" i="7"/>
  <c r="D448" i="7"/>
  <c r="F448" i="7" s="1"/>
  <c r="M180" i="7"/>
  <c r="M188" i="7"/>
  <c r="M292" i="7"/>
  <c r="P292" i="7" s="1"/>
  <c r="M324" i="7"/>
  <c r="P324" i="7" s="1"/>
  <c r="U132" i="7"/>
  <c r="U296" i="7"/>
  <c r="I35" i="18"/>
  <c r="H450" i="12"/>
  <c r="M163" i="7"/>
  <c r="M259" i="7"/>
  <c r="U267" i="7"/>
  <c r="X267" i="7" s="1"/>
  <c r="E297" i="7"/>
  <c r="E325" i="7"/>
  <c r="H325" i="7" s="1"/>
  <c r="M57" i="7"/>
  <c r="P57" i="7" s="1"/>
  <c r="M65" i="7"/>
  <c r="M169" i="7"/>
  <c r="P169" i="7" s="1"/>
  <c r="M185" i="7"/>
  <c r="P185" i="7" s="1"/>
  <c r="M217" i="7"/>
  <c r="M265" i="7"/>
  <c r="P265" i="7" s="1"/>
  <c r="U45" i="7"/>
  <c r="U101" i="7"/>
  <c r="U129" i="7"/>
  <c r="U173" i="7"/>
  <c r="U201" i="7"/>
  <c r="U225" i="7"/>
  <c r="U257" i="7"/>
  <c r="X257" i="7" s="1"/>
  <c r="U261" i="7"/>
  <c r="X261" i="7" s="1"/>
  <c r="U289" i="7"/>
  <c r="U305" i="7"/>
  <c r="X305" i="7" s="1"/>
  <c r="U321" i="7"/>
  <c r="X321" i="7" s="1"/>
  <c r="E61" i="5"/>
  <c r="E117" i="5"/>
  <c r="H117" i="5" s="1"/>
  <c r="E265" i="5"/>
  <c r="E293" i="5"/>
  <c r="H332" i="12"/>
  <c r="M155" i="7"/>
  <c r="M243" i="7"/>
  <c r="U131" i="7"/>
  <c r="X131" i="7" s="1"/>
  <c r="U243" i="7"/>
  <c r="X243" i="7" s="1"/>
  <c r="E78" i="7"/>
  <c r="E94" i="7"/>
  <c r="E114" i="7"/>
  <c r="E122" i="7"/>
  <c r="H122" i="7" s="1"/>
  <c r="E218" i="7"/>
  <c r="H218" i="7" s="1"/>
  <c r="E326" i="7"/>
  <c r="H326" i="7" s="1"/>
  <c r="M38" i="7"/>
  <c r="P38" i="7" s="1"/>
  <c r="M98" i="7"/>
  <c r="P98" i="7" s="1"/>
  <c r="M126" i="7"/>
  <c r="P126" i="7" s="1"/>
  <c r="M158" i="7"/>
  <c r="P158" i="7" s="1"/>
  <c r="M162" i="7"/>
  <c r="P162" i="7" s="1"/>
  <c r="M182" i="7"/>
  <c r="P182" i="7" s="1"/>
  <c r="M230" i="7"/>
  <c r="P230" i="7" s="1"/>
  <c r="M270" i="7"/>
  <c r="P270" i="7" s="1"/>
  <c r="M302" i="7"/>
  <c r="P302" i="7" s="1"/>
  <c r="M310" i="7"/>
  <c r="P310" i="7" s="1"/>
  <c r="M334" i="7"/>
  <c r="U74" i="7"/>
  <c r="U150" i="7"/>
  <c r="U194" i="7"/>
  <c r="X194" i="7" s="1"/>
  <c r="U238" i="7"/>
  <c r="U250" i="7"/>
  <c r="X250" i="7" s="1"/>
  <c r="U290" i="7"/>
  <c r="X290" i="7" s="1"/>
  <c r="U302" i="7"/>
  <c r="X302" i="7" s="1"/>
  <c r="U318" i="7"/>
  <c r="I74" i="18"/>
  <c r="E66" i="5"/>
  <c r="E242" i="5"/>
  <c r="H242" i="5" s="1"/>
  <c r="E290" i="5"/>
  <c r="H290" i="5" s="1"/>
  <c r="H263" i="12"/>
  <c r="L306" i="6"/>
  <c r="O306" i="6" s="1"/>
  <c r="H543" i="12"/>
  <c r="L337" i="6"/>
  <c r="O337" i="6" s="1"/>
  <c r="S73" i="6"/>
  <c r="S121" i="6"/>
  <c r="P278" i="2"/>
  <c r="H268" i="12"/>
  <c r="H402" i="12"/>
  <c r="H482" i="12"/>
  <c r="H148" i="2"/>
  <c r="P89" i="2"/>
  <c r="L314" i="6"/>
  <c r="O314" i="6" s="1"/>
  <c r="H284" i="2"/>
  <c r="L310" i="6"/>
  <c r="O310" i="6"/>
  <c r="L319" i="6"/>
  <c r="O319" i="6" s="1"/>
  <c r="L323" i="6"/>
  <c r="L339" i="6"/>
  <c r="O339" i="6" s="1"/>
  <c r="S27" i="6"/>
  <c r="V27" i="6"/>
  <c r="S43" i="6"/>
  <c r="V43" i="6" s="1"/>
  <c r="S51" i="6"/>
  <c r="V51" i="6" s="1"/>
  <c r="S79" i="6"/>
  <c r="V79" i="6" s="1"/>
  <c r="S87" i="6"/>
  <c r="S111" i="6"/>
  <c r="V111" i="6" s="1"/>
  <c r="S119" i="6"/>
  <c r="V119" i="6" s="1"/>
  <c r="S127" i="6"/>
  <c r="V127" i="6" s="1"/>
  <c r="S143" i="6"/>
  <c r="S151" i="6"/>
  <c r="S167" i="6"/>
  <c r="S191" i="6"/>
  <c r="S605" i="12"/>
  <c r="L318" i="6"/>
  <c r="O318" i="6" s="1"/>
  <c r="L334" i="6"/>
  <c r="O334" i="6" s="1"/>
  <c r="S32" i="6"/>
  <c r="S48" i="6"/>
  <c r="V48" i="6" s="1"/>
  <c r="S50" i="6"/>
  <c r="S80" i="6"/>
  <c r="V80" i="6" s="1"/>
  <c r="S82" i="6"/>
  <c r="S92" i="6"/>
  <c r="V92" i="6" s="1"/>
  <c r="S102" i="6"/>
  <c r="S128" i="6"/>
  <c r="V128" i="6" s="1"/>
  <c r="S132" i="6"/>
  <c r="S134" i="6"/>
  <c r="S140" i="6"/>
  <c r="V140" i="6" s="1"/>
  <c r="S144" i="6"/>
  <c r="S148" i="6"/>
  <c r="V148" i="6" s="1"/>
  <c r="S150" i="6"/>
  <c r="S156" i="6"/>
  <c r="V156" i="6" s="1"/>
  <c r="S172" i="6"/>
  <c r="S182" i="6"/>
  <c r="S188" i="6"/>
  <c r="V188" i="6" s="1"/>
  <c r="S192" i="6"/>
  <c r="V192" i="6" s="1"/>
  <c r="S194" i="6"/>
  <c r="S196" i="6"/>
  <c r="V196" i="6" s="1"/>
  <c r="S204" i="6"/>
  <c r="V204" i="6" s="1"/>
  <c r="S208" i="6"/>
  <c r="S210" i="6"/>
  <c r="S212" i="6"/>
  <c r="S220" i="6"/>
  <c r="S224" i="6"/>
  <c r="V224" i="6" s="1"/>
  <c r="S228" i="6"/>
  <c r="V228" i="6" s="1"/>
  <c r="S231" i="6"/>
  <c r="S235" i="6"/>
  <c r="V235" i="6" s="1"/>
  <c r="S240" i="6"/>
  <c r="V240" i="6"/>
  <c r="S243" i="6"/>
  <c r="V243" i="6" s="1"/>
  <c r="S244" i="6"/>
  <c r="S247" i="6"/>
  <c r="V247" i="6" s="1"/>
  <c r="S253" i="6"/>
  <c r="V253" i="6" s="1"/>
  <c r="S256" i="6"/>
  <c r="V256" i="6" s="1"/>
  <c r="S263" i="6"/>
  <c r="S266" i="6"/>
  <c r="S268" i="6"/>
  <c r="V268" i="6" s="1"/>
  <c r="S272" i="6"/>
  <c r="S275" i="6"/>
  <c r="V275" i="6" s="1"/>
  <c r="S276" i="6"/>
  <c r="S283" i="6"/>
  <c r="V283" i="6" s="1"/>
  <c r="S284" i="6"/>
  <c r="V284" i="6" s="1"/>
  <c r="S285" i="6"/>
  <c r="V285" i="6" s="1"/>
  <c r="S288" i="6"/>
  <c r="V288" i="6" s="1"/>
  <c r="S289" i="6"/>
  <c r="S299" i="6"/>
  <c r="V299" i="6"/>
  <c r="S303" i="6"/>
  <c r="V303" i="6" s="1"/>
  <c r="S307" i="6"/>
  <c r="V307" i="6" s="1"/>
  <c r="S311" i="6"/>
  <c r="S312" i="6"/>
  <c r="V312" i="6" s="1"/>
  <c r="S316" i="6"/>
  <c r="V316" i="6"/>
  <c r="S321" i="6"/>
  <c r="S324" i="6"/>
  <c r="S331" i="6"/>
  <c r="V331" i="6" s="1"/>
  <c r="S332" i="6"/>
  <c r="S336" i="6"/>
  <c r="V336" i="6" s="1"/>
  <c r="S338" i="6"/>
  <c r="S339" i="6"/>
  <c r="V339" i="6" s="1"/>
  <c r="M394" i="7"/>
  <c r="D334" i="5"/>
  <c r="F334" i="5" s="1"/>
  <c r="J395" i="7"/>
  <c r="L395" i="7" s="1"/>
  <c r="N395" i="7" s="1"/>
  <c r="R395" i="7"/>
  <c r="T395" i="7"/>
  <c r="V395" i="7" s="1"/>
  <c r="Q396" i="7"/>
  <c r="R396" i="7" s="1"/>
  <c r="T396" i="7" s="1"/>
  <c r="V396" i="7" s="1"/>
  <c r="Q341" i="7"/>
  <c r="Q342" i="7" s="1"/>
  <c r="R341" i="7"/>
  <c r="T341" i="7" s="1"/>
  <c r="V341" i="7" s="1"/>
  <c r="Q397" i="7"/>
  <c r="I397" i="7"/>
  <c r="I398" i="7" s="1"/>
  <c r="J397" i="7"/>
  <c r="L397" i="7" s="1"/>
  <c r="N397" i="7" s="1"/>
  <c r="R342" i="7"/>
  <c r="T342" i="7" s="1"/>
  <c r="Q343" i="7"/>
  <c r="I21" i="20"/>
  <c r="I13" i="24"/>
  <c r="I62" i="18"/>
  <c r="I13" i="17"/>
  <c r="H71" i="3"/>
  <c r="S627" i="12"/>
  <c r="H81" i="12"/>
  <c r="H524" i="12"/>
  <c r="H265" i="12"/>
  <c r="H467" i="12"/>
  <c r="H321" i="12"/>
  <c r="H279" i="12"/>
  <c r="H219" i="12"/>
  <c r="H296" i="12"/>
  <c r="H423" i="12"/>
  <c r="H222" i="11"/>
  <c r="K222" i="11" s="1"/>
  <c r="H274" i="11"/>
  <c r="H310" i="2"/>
  <c r="H119" i="2"/>
  <c r="P60" i="2"/>
  <c r="P111" i="2"/>
  <c r="P213" i="2"/>
  <c r="S213" i="2" s="1"/>
  <c r="K284" i="2"/>
  <c r="H289" i="2"/>
  <c r="E31" i="5"/>
  <c r="E79" i="5"/>
  <c r="E111" i="5"/>
  <c r="H111" i="5" s="1"/>
  <c r="E191" i="5"/>
  <c r="H191" i="5" s="1"/>
  <c r="E239" i="5"/>
  <c r="E287" i="5"/>
  <c r="H287" i="5" s="1"/>
  <c r="E55" i="5"/>
  <c r="H55" i="5" s="1"/>
  <c r="E151" i="5"/>
  <c r="H151" i="5" s="1"/>
  <c r="U100" i="7"/>
  <c r="U104" i="7"/>
  <c r="U204" i="7"/>
  <c r="X204" i="7" s="1"/>
  <c r="U214" i="7"/>
  <c r="X214" i="7" s="1"/>
  <c r="U252" i="7"/>
  <c r="X252" i="7" s="1"/>
  <c r="U308" i="7"/>
  <c r="U332" i="7"/>
  <c r="M55" i="7"/>
  <c r="M75" i="7"/>
  <c r="M79" i="7"/>
  <c r="M107" i="7"/>
  <c r="P107" i="7" s="1"/>
  <c r="M173" i="7"/>
  <c r="M181" i="7"/>
  <c r="M219" i="7"/>
  <c r="M263" i="7"/>
  <c r="M279" i="7"/>
  <c r="M333" i="7"/>
  <c r="E233" i="7"/>
  <c r="E289" i="7"/>
  <c r="E291" i="7"/>
  <c r="H291" i="7" s="1"/>
  <c r="E295" i="7"/>
  <c r="E309" i="7"/>
  <c r="E311" i="7"/>
  <c r="E313" i="7"/>
  <c r="E315" i="7"/>
  <c r="H315" i="7" s="1"/>
  <c r="E56" i="7"/>
  <c r="E448" i="7"/>
  <c r="E101" i="7"/>
  <c r="H101" i="7" s="1"/>
  <c r="E121" i="7"/>
  <c r="H121" i="7" s="1"/>
  <c r="E129" i="7"/>
  <c r="H129" i="7" s="1"/>
  <c r="E135" i="7"/>
  <c r="E139" i="7"/>
  <c r="H139" i="7" s="1"/>
  <c r="E175" i="7"/>
  <c r="H175" i="7" s="1"/>
  <c r="E181" i="7"/>
  <c r="E205" i="7"/>
  <c r="H205" i="7" s="1"/>
  <c r="E247" i="7"/>
  <c r="E273" i="7"/>
  <c r="E159" i="7"/>
  <c r="S29" i="6"/>
  <c r="V29" i="6" s="1"/>
  <c r="S33" i="6"/>
  <c r="S61" i="6"/>
  <c r="V61" i="6" s="1"/>
  <c r="S65" i="6"/>
  <c r="V65" i="6" s="1"/>
  <c r="S77" i="6"/>
  <c r="S81" i="6"/>
  <c r="S141" i="6"/>
  <c r="S173" i="6"/>
  <c r="S225" i="6"/>
  <c r="V289" i="6"/>
  <c r="S42" i="6"/>
  <c r="V82" i="6"/>
  <c r="S294" i="6"/>
  <c r="S310" i="6"/>
  <c r="V310" i="6"/>
  <c r="S206" i="6"/>
  <c r="S190" i="6"/>
  <c r="V190" i="6" s="1"/>
  <c r="L36" i="6"/>
  <c r="O36" i="6" s="1"/>
  <c r="L44" i="6"/>
  <c r="L100" i="6"/>
  <c r="O100" i="6" s="1"/>
  <c r="L132" i="6"/>
  <c r="O132" i="6" s="1"/>
  <c r="L160" i="6"/>
  <c r="O160" i="6" s="1"/>
  <c r="L176" i="6"/>
  <c r="O176" i="6" s="1"/>
  <c r="L184" i="6"/>
  <c r="O184" i="6" s="1"/>
  <c r="L192" i="6"/>
  <c r="O192" i="6" s="1"/>
  <c r="L333" i="6"/>
  <c r="O333" i="6" s="1"/>
  <c r="L25" i="6"/>
  <c r="O25" i="6" s="1"/>
  <c r="L29" i="6"/>
  <c r="O29" i="6" s="1"/>
  <c r="L53" i="6"/>
  <c r="O53" i="6" s="1"/>
  <c r="L69" i="6"/>
  <c r="O69" i="6" s="1"/>
  <c r="L73" i="6"/>
  <c r="L89" i="6"/>
  <c r="O89" i="6" s="1"/>
  <c r="L109" i="6"/>
  <c r="O109" i="6" s="1"/>
  <c r="L113" i="6"/>
  <c r="L133" i="6"/>
  <c r="O133" i="6" s="1"/>
  <c r="L137" i="6"/>
  <c r="L149" i="6"/>
  <c r="O149" i="6" s="1"/>
  <c r="L193" i="6"/>
  <c r="L164" i="6"/>
  <c r="O164" i="6" s="1"/>
  <c r="L188" i="6"/>
  <c r="L198" i="6"/>
  <c r="O198" i="6" s="1"/>
  <c r="L226" i="6"/>
  <c r="L234" i="6"/>
  <c r="L254" i="6"/>
  <c r="L258" i="6"/>
  <c r="L274" i="6"/>
  <c r="O274" i="6" s="1"/>
  <c r="L278" i="6"/>
  <c r="O278" i="6" s="1"/>
  <c r="L290" i="6"/>
  <c r="O290" i="6" s="1"/>
  <c r="O323" i="6"/>
  <c r="L32" i="6"/>
  <c r="O32" i="6" s="1"/>
  <c r="L40" i="6"/>
  <c r="O40" i="6" s="1"/>
  <c r="L62" i="6"/>
  <c r="L70" i="6"/>
  <c r="L86" i="6"/>
  <c r="O86" i="6" s="1"/>
  <c r="L102" i="6"/>
  <c r="L110" i="6"/>
  <c r="L118" i="6"/>
  <c r="L120" i="6"/>
  <c r="L134" i="6"/>
  <c r="L136" i="6"/>
  <c r="O136" i="6" s="1"/>
  <c r="L142" i="6"/>
  <c r="O142" i="6" s="1"/>
  <c r="L150" i="6"/>
  <c r="L173" i="6"/>
  <c r="L181" i="6"/>
  <c r="O55" i="6"/>
  <c r="O183" i="6"/>
  <c r="L312" i="6"/>
  <c r="O312" i="6" s="1"/>
  <c r="E255" i="6"/>
  <c r="E223" i="6"/>
  <c r="E250" i="6"/>
  <c r="H250" i="6" s="1"/>
  <c r="E308" i="6"/>
  <c r="H308" i="6" s="1"/>
  <c r="E186" i="6"/>
  <c r="E194" i="6"/>
  <c r="E226" i="6"/>
  <c r="E258" i="6"/>
  <c r="E290" i="6"/>
  <c r="H290" i="6" s="1"/>
  <c r="E335" i="6"/>
  <c r="E30" i="6"/>
  <c r="H30" i="6"/>
  <c r="E34" i="6"/>
  <c r="E46" i="6"/>
  <c r="H46" i="6" s="1"/>
  <c r="E48" i="6"/>
  <c r="E60" i="6"/>
  <c r="H60" i="6" s="1"/>
  <c r="E62" i="6"/>
  <c r="H62" i="6" s="1"/>
  <c r="E72" i="6"/>
  <c r="H72" i="6" s="1"/>
  <c r="E86" i="6"/>
  <c r="E88" i="6"/>
  <c r="H88" i="6" s="1"/>
  <c r="E94" i="6"/>
  <c r="H94" i="6" s="1"/>
  <c r="E114" i="6"/>
  <c r="E120" i="6"/>
  <c r="E130" i="6"/>
  <c r="E134" i="6"/>
  <c r="E140" i="6"/>
  <c r="E217" i="6"/>
  <c r="H217" i="6" s="1"/>
  <c r="E300" i="6"/>
  <c r="H300" i="6" s="1"/>
  <c r="E178" i="6"/>
  <c r="E274" i="6"/>
  <c r="E21" i="6"/>
  <c r="H21" i="6" s="1"/>
  <c r="U396" i="7"/>
  <c r="U139" i="7"/>
  <c r="X139" i="7" s="1"/>
  <c r="U187" i="7"/>
  <c r="U229" i="7"/>
  <c r="U51" i="7"/>
  <c r="U99" i="7"/>
  <c r="U149" i="7"/>
  <c r="U151" i="7"/>
  <c r="U279" i="7"/>
  <c r="U223" i="7"/>
  <c r="X223" i="7" s="1"/>
  <c r="U59" i="7"/>
  <c r="U303" i="7"/>
  <c r="M226" i="7"/>
  <c r="P226" i="7" s="1"/>
  <c r="M90" i="7"/>
  <c r="P90" i="7" s="1"/>
  <c r="M153" i="7"/>
  <c r="M296" i="7"/>
  <c r="M314" i="7"/>
  <c r="P314" i="7" s="1"/>
  <c r="M199" i="7"/>
  <c r="P199" i="7" s="1"/>
  <c r="M40" i="7"/>
  <c r="M327" i="7"/>
  <c r="E28" i="7"/>
  <c r="H132" i="7"/>
  <c r="E84" i="7"/>
  <c r="E182" i="7"/>
  <c r="H182" i="7" s="1"/>
  <c r="E220" i="7"/>
  <c r="H220" i="7" s="1"/>
  <c r="E292" i="7"/>
  <c r="H292" i="7" s="1"/>
  <c r="H316" i="7"/>
  <c r="E108" i="7"/>
  <c r="H108" i="7" s="1"/>
  <c r="E259" i="7"/>
  <c r="E320" i="7"/>
  <c r="S67" i="6"/>
  <c r="V67" i="6" s="1"/>
  <c r="S131" i="6"/>
  <c r="S163" i="6"/>
  <c r="S195" i="6"/>
  <c r="S315" i="6"/>
  <c r="V276" i="6"/>
  <c r="S69" i="6"/>
  <c r="V69" i="6" s="1"/>
  <c r="S232" i="6"/>
  <c r="V232" i="6" s="1"/>
  <c r="S23" i="6"/>
  <c r="S104" i="6"/>
  <c r="S115" i="6"/>
  <c r="V115" i="6" s="1"/>
  <c r="S136" i="6"/>
  <c r="V136" i="6" s="1"/>
  <c r="S168" i="6"/>
  <c r="S179" i="6"/>
  <c r="V179" i="6" s="1"/>
  <c r="S211" i="6"/>
  <c r="V272" i="6"/>
  <c r="S320" i="6"/>
  <c r="S328" i="6"/>
  <c r="V328" i="6" s="1"/>
  <c r="S213" i="6"/>
  <c r="V213" i="6" s="1"/>
  <c r="S41" i="6"/>
  <c r="V41" i="6" s="1"/>
  <c r="S236" i="6"/>
  <c r="V236" i="6" s="1"/>
  <c r="S31" i="6"/>
  <c r="V31" i="6" s="1"/>
  <c r="S91" i="6"/>
  <c r="S123" i="6"/>
  <c r="S187" i="6"/>
  <c r="V144" i="6"/>
  <c r="S75" i="6"/>
  <c r="S107" i="6"/>
  <c r="V107" i="6" s="1"/>
  <c r="S171" i="6"/>
  <c r="V171" i="6"/>
  <c r="L195" i="6"/>
  <c r="L219" i="6"/>
  <c r="L287" i="6"/>
  <c r="L322" i="6"/>
  <c r="O322" i="6" s="1"/>
  <c r="L172" i="6"/>
  <c r="O172" i="6" s="1"/>
  <c r="L31" i="6"/>
  <c r="L61" i="6"/>
  <c r="L79" i="6"/>
  <c r="O79" i="6" s="1"/>
  <c r="L178" i="6"/>
  <c r="L175" i="6"/>
  <c r="L208" i="6"/>
  <c r="O208" i="6" s="1"/>
  <c r="L315" i="6"/>
  <c r="L63" i="6"/>
  <c r="O63" i="6" s="1"/>
  <c r="L95" i="6"/>
  <c r="L199" i="6"/>
  <c r="O199" i="6" s="1"/>
  <c r="L209" i="6"/>
  <c r="L281" i="6"/>
  <c r="L293" i="6"/>
  <c r="L59" i="6"/>
  <c r="O59" i="6"/>
  <c r="L179" i="6"/>
  <c r="O179" i="6" s="1"/>
  <c r="L241" i="6"/>
  <c r="L249" i="6"/>
  <c r="E91" i="6"/>
  <c r="H91" i="6" s="1"/>
  <c r="E224" i="6"/>
  <c r="H224" i="6" s="1"/>
  <c r="H226" i="6"/>
  <c r="E65" i="6"/>
  <c r="E79" i="6"/>
  <c r="E137" i="6"/>
  <c r="E153" i="6"/>
  <c r="H153" i="6" s="1"/>
  <c r="E310" i="6"/>
  <c r="E47" i="6"/>
  <c r="E57" i="6"/>
  <c r="E99" i="6"/>
  <c r="E131" i="6"/>
  <c r="E201" i="6"/>
  <c r="H201" i="6" s="1"/>
  <c r="E248" i="6"/>
  <c r="E139" i="6"/>
  <c r="E176" i="6"/>
  <c r="E227" i="6"/>
  <c r="E304" i="6"/>
  <c r="H304" i="6" s="1"/>
  <c r="E32" i="5"/>
  <c r="E97" i="5"/>
  <c r="E104" i="5"/>
  <c r="H104" i="5" s="1"/>
  <c r="E131" i="5"/>
  <c r="E219" i="5"/>
  <c r="H219" i="5" s="1"/>
  <c r="E259" i="5"/>
  <c r="E269" i="5"/>
  <c r="E296" i="5"/>
  <c r="H296" i="5" s="1"/>
  <c r="E108" i="5"/>
  <c r="H108" i="5" s="1"/>
  <c r="E24" i="5"/>
  <c r="H24" i="5" s="1"/>
  <c r="E123" i="5"/>
  <c r="H123" i="5" s="1"/>
  <c r="E92" i="5"/>
  <c r="E251" i="5"/>
  <c r="H251" i="5" s="1"/>
  <c r="E316" i="5"/>
  <c r="H316" i="5" s="1"/>
  <c r="E112" i="5"/>
  <c r="E155" i="5"/>
  <c r="E323" i="5"/>
  <c r="H350" i="12"/>
  <c r="H295" i="12"/>
  <c r="H485" i="12"/>
  <c r="H87" i="12"/>
  <c r="H338" i="12"/>
  <c r="K13" i="12"/>
  <c r="H195" i="11"/>
  <c r="K195" i="11" s="1"/>
  <c r="H22" i="11"/>
  <c r="P115" i="2"/>
  <c r="P156" i="2"/>
  <c r="H79" i="2"/>
  <c r="H152" i="2"/>
  <c r="H44" i="2"/>
  <c r="H33" i="2"/>
  <c r="H50" i="2"/>
  <c r="H51" i="2"/>
  <c r="H70" i="2"/>
  <c r="H81" i="2"/>
  <c r="H96" i="2"/>
  <c r="H123" i="2"/>
  <c r="H146" i="2"/>
  <c r="H69" i="2"/>
  <c r="P200" i="2"/>
  <c r="S200" i="2" s="1"/>
  <c r="H192" i="2"/>
  <c r="P160" i="2"/>
  <c r="H98" i="2"/>
  <c r="H227" i="6"/>
  <c r="I26" i="22"/>
  <c r="I76" i="18"/>
  <c r="I68" i="18"/>
  <c r="I18" i="17"/>
  <c r="I9" i="17"/>
  <c r="I8" i="22"/>
  <c r="I18" i="22"/>
  <c r="I46" i="22"/>
  <c r="I35" i="20"/>
  <c r="I15" i="20"/>
  <c r="S30" i="12"/>
  <c r="S66" i="12"/>
  <c r="J34" i="20" l="1"/>
  <c r="J33" i="20"/>
  <c r="L33" i="20" s="1"/>
  <c r="J32" i="20"/>
  <c r="J30" i="20"/>
  <c r="J28" i="20"/>
  <c r="L28" i="20" s="1"/>
  <c r="J26" i="20"/>
  <c r="J25" i="20"/>
  <c r="I24" i="20"/>
  <c r="J24" i="20"/>
  <c r="L24" i="20" s="1"/>
  <c r="J23" i="20"/>
  <c r="J22" i="20"/>
  <c r="J21" i="20"/>
  <c r="J20" i="20"/>
  <c r="J19" i="20"/>
  <c r="J18" i="20"/>
  <c r="J17" i="20"/>
  <c r="J16" i="20"/>
  <c r="J13" i="20"/>
  <c r="I12" i="20"/>
  <c r="J12" i="20"/>
  <c r="L12" i="20" s="1"/>
  <c r="J11" i="20"/>
  <c r="J10" i="20"/>
  <c r="J8" i="20"/>
  <c r="J7" i="20"/>
  <c r="I99" i="18"/>
  <c r="I97" i="18"/>
  <c r="I91" i="18"/>
  <c r="J91" i="18"/>
  <c r="L91" i="18" s="1"/>
  <c r="J87" i="18"/>
  <c r="J86" i="18"/>
  <c r="I81" i="18"/>
  <c r="J81" i="18"/>
  <c r="I82" i="18"/>
  <c r="J82" i="18"/>
  <c r="I80" i="18"/>
  <c r="J80" i="18"/>
  <c r="L80" i="18"/>
  <c r="I78" i="18"/>
  <c r="I73" i="18"/>
  <c r="J73" i="18"/>
  <c r="I71" i="18"/>
  <c r="J69" i="18"/>
  <c r="J67" i="18"/>
  <c r="J68" i="18"/>
  <c r="J65" i="18"/>
  <c r="L65" i="18" s="1"/>
  <c r="J64" i="18"/>
  <c r="J62" i="18"/>
  <c r="J60" i="18"/>
  <c r="J57" i="18"/>
  <c r="J56" i="18"/>
  <c r="I54" i="18"/>
  <c r="J54" i="18"/>
  <c r="J51" i="18"/>
  <c r="L51" i="18" s="1"/>
  <c r="J49" i="18"/>
  <c r="I48" i="18"/>
  <c r="J48" i="18"/>
  <c r="L48" i="18" s="1"/>
  <c r="J47" i="18"/>
  <c r="J46" i="18"/>
  <c r="J45" i="18"/>
  <c r="J44" i="18"/>
  <c r="I41" i="18"/>
  <c r="J41" i="18"/>
  <c r="I40" i="18"/>
  <c r="J40" i="18"/>
  <c r="I37" i="18"/>
  <c r="J37" i="18"/>
  <c r="I32" i="18"/>
  <c r="I27" i="18"/>
  <c r="J27" i="18"/>
  <c r="L27" i="18" s="1"/>
  <c r="J20" i="18"/>
  <c r="J18" i="18"/>
  <c r="I12" i="18"/>
  <c r="J10" i="18"/>
  <c r="J9" i="18"/>
  <c r="J8" i="18"/>
  <c r="J7" i="18"/>
  <c r="J56" i="17"/>
  <c r="J54" i="17"/>
  <c r="I53" i="17"/>
  <c r="J52" i="17"/>
  <c r="J47" i="17"/>
  <c r="I45" i="17"/>
  <c r="L45" i="17" s="1"/>
  <c r="J45" i="17"/>
  <c r="J46" i="17"/>
  <c r="J40" i="17"/>
  <c r="J37" i="17"/>
  <c r="J38" i="17"/>
  <c r="J35" i="17"/>
  <c r="J36" i="17"/>
  <c r="J33" i="17"/>
  <c r="I32" i="17"/>
  <c r="I31" i="17"/>
  <c r="J31" i="17"/>
  <c r="L31" i="17" s="1"/>
  <c r="I28" i="17"/>
  <c r="J26" i="17"/>
  <c r="I23" i="17"/>
  <c r="J23" i="17"/>
  <c r="L23" i="17" s="1"/>
  <c r="I24" i="17"/>
  <c r="I22" i="17"/>
  <c r="I20" i="17"/>
  <c r="J18" i="17"/>
  <c r="I15" i="17"/>
  <c r="J15" i="17"/>
  <c r="L15" i="17" s="1"/>
  <c r="J10" i="17"/>
  <c r="J10" i="21"/>
  <c r="J14" i="21"/>
  <c r="J16" i="21"/>
  <c r="J25" i="21"/>
  <c r="J27" i="21"/>
  <c r="J29" i="21"/>
  <c r="J31" i="21"/>
  <c r="J33" i="21"/>
  <c r="J41" i="21"/>
  <c r="J47" i="21"/>
  <c r="J49" i="21"/>
  <c r="J51" i="21"/>
  <c r="J53" i="21"/>
  <c r="J63" i="21"/>
  <c r="J7" i="21"/>
  <c r="I7" i="21"/>
  <c r="I15" i="22"/>
  <c r="J15" i="22"/>
  <c r="L15" i="22" s="1"/>
  <c r="I43" i="22"/>
  <c r="J43" i="22"/>
  <c r="I28" i="22"/>
  <c r="I36" i="22"/>
  <c r="L36" i="22" s="1"/>
  <c r="J49" i="22"/>
  <c r="I27" i="22"/>
  <c r="L27" i="22" s="1"/>
  <c r="I35" i="22"/>
  <c r="J35" i="22"/>
  <c r="I37" i="22"/>
  <c r="J37" i="22"/>
  <c r="L37" i="22" s="1"/>
  <c r="J10" i="22"/>
  <c r="I48" i="22"/>
  <c r="L48" i="22" s="1"/>
  <c r="I39" i="22"/>
  <c r="I20" i="22"/>
  <c r="L20" i="22" s="1"/>
  <c r="J13" i="22"/>
  <c r="J14" i="22"/>
  <c r="J7" i="22"/>
  <c r="J8" i="28"/>
  <c r="J11" i="28"/>
  <c r="J10" i="28"/>
  <c r="L10" i="28" s="1"/>
  <c r="J9" i="24"/>
  <c r="J11" i="24"/>
  <c r="J13" i="24"/>
  <c r="L13" i="24" s="1"/>
  <c r="J16" i="24"/>
  <c r="L16" i="24" s="1"/>
  <c r="J8" i="24"/>
  <c r="J10" i="24"/>
  <c r="J12" i="24"/>
  <c r="J14" i="24"/>
  <c r="L14" i="24" s="1"/>
  <c r="J7" i="24"/>
  <c r="I8" i="23"/>
  <c r="I7" i="23"/>
  <c r="T52" i="3"/>
  <c r="S52" i="3"/>
  <c r="V52" i="3" s="1"/>
  <c r="T27" i="3"/>
  <c r="T29" i="3"/>
  <c r="T31" i="3"/>
  <c r="T33" i="3"/>
  <c r="T37" i="3"/>
  <c r="T43" i="3"/>
  <c r="T45" i="3"/>
  <c r="T47" i="3"/>
  <c r="T49" i="3"/>
  <c r="T53" i="3"/>
  <c r="T55" i="3"/>
  <c r="T57" i="3"/>
  <c r="T59" i="3"/>
  <c r="T61" i="3"/>
  <c r="T63" i="3"/>
  <c r="T374" i="3"/>
  <c r="T26" i="3"/>
  <c r="T64" i="3"/>
  <c r="I80" i="3"/>
  <c r="K80" i="3" s="1"/>
  <c r="H80" i="3"/>
  <c r="I32" i="3"/>
  <c r="I34" i="3"/>
  <c r="K34" i="3" s="1"/>
  <c r="I36" i="3"/>
  <c r="K36" i="3" s="1"/>
  <c r="I40" i="3"/>
  <c r="I42" i="3"/>
  <c r="I44" i="3"/>
  <c r="I46" i="3"/>
  <c r="I52" i="3"/>
  <c r="I56" i="3"/>
  <c r="I58" i="3"/>
  <c r="I62" i="3"/>
  <c r="K62" i="3" s="1"/>
  <c r="I69" i="3"/>
  <c r="I71" i="3"/>
  <c r="K71" i="3" s="1"/>
  <c r="I76" i="3"/>
  <c r="K76" i="3" s="1"/>
  <c r="I78" i="3"/>
  <c r="K78" i="3" s="1"/>
  <c r="I85" i="3"/>
  <c r="I92" i="3"/>
  <c r="K92" i="3" s="1"/>
  <c r="I94" i="3"/>
  <c r="K94" i="3" s="1"/>
  <c r="I97" i="3"/>
  <c r="I100" i="3"/>
  <c r="I102" i="3"/>
  <c r="I105" i="3"/>
  <c r="I65" i="3"/>
  <c r="I67" i="3"/>
  <c r="I74" i="3"/>
  <c r="I81" i="3"/>
  <c r="I90" i="3"/>
  <c r="I106" i="3"/>
  <c r="I27" i="3"/>
  <c r="I31" i="3"/>
  <c r="I33" i="3"/>
  <c r="I35" i="3"/>
  <c r="I37" i="3"/>
  <c r="I41" i="3"/>
  <c r="I45" i="3"/>
  <c r="I47" i="3"/>
  <c r="I49" i="3"/>
  <c r="I51" i="3"/>
  <c r="I53" i="3"/>
  <c r="I61" i="3"/>
  <c r="I63" i="3"/>
  <c r="I68" i="3"/>
  <c r="I70" i="3"/>
  <c r="I77" i="3"/>
  <c r="I84" i="3"/>
  <c r="I86" i="3"/>
  <c r="I93" i="3"/>
  <c r="I96" i="3"/>
  <c r="I98" i="3"/>
  <c r="I101" i="3"/>
  <c r="M14" i="3"/>
  <c r="P14" i="3" s="1"/>
  <c r="M12" i="3"/>
  <c r="I7" i="25"/>
  <c r="I9" i="25"/>
  <c r="I8" i="25"/>
  <c r="H9" i="27"/>
  <c r="I9" i="27"/>
  <c r="K9" i="27" s="1"/>
  <c r="I8" i="27"/>
  <c r="I7" i="27"/>
  <c r="I8" i="26"/>
  <c r="I10" i="26"/>
  <c r="I7" i="26"/>
  <c r="H12" i="7"/>
  <c r="I12" i="7"/>
  <c r="U342" i="7"/>
  <c r="V342" i="7"/>
  <c r="X342" i="7" s="1"/>
  <c r="U29" i="7"/>
  <c r="V29" i="7"/>
  <c r="X29" i="7" s="1"/>
  <c r="U40" i="7"/>
  <c r="V40" i="7"/>
  <c r="X40" i="7" s="1"/>
  <c r="U50" i="7"/>
  <c r="V50" i="7"/>
  <c r="U54" i="7"/>
  <c r="V54" i="7"/>
  <c r="X54" i="7" s="1"/>
  <c r="U78" i="7"/>
  <c r="V78" i="7"/>
  <c r="U84" i="7"/>
  <c r="V84" i="7"/>
  <c r="U110" i="7"/>
  <c r="V110" i="7"/>
  <c r="U117" i="7"/>
  <c r="V117" i="7"/>
  <c r="U160" i="7"/>
  <c r="V160" i="7"/>
  <c r="X160" i="7" s="1"/>
  <c r="U175" i="7"/>
  <c r="V175" i="7"/>
  <c r="U180" i="7"/>
  <c r="V180" i="7"/>
  <c r="U209" i="7"/>
  <c r="V209" i="7"/>
  <c r="X209" i="7" s="1"/>
  <c r="U268" i="7"/>
  <c r="V268" i="7"/>
  <c r="U297" i="7"/>
  <c r="V297" i="7"/>
  <c r="X297" i="7" s="1"/>
  <c r="U313" i="7"/>
  <c r="V313" i="7"/>
  <c r="X313" i="7" s="1"/>
  <c r="U316" i="7"/>
  <c r="V316" i="7"/>
  <c r="U329" i="7"/>
  <c r="X329" i="7" s="1"/>
  <c r="V329" i="7"/>
  <c r="U392" i="7"/>
  <c r="V392" i="7"/>
  <c r="U147" i="7"/>
  <c r="U256" i="7"/>
  <c r="U284" i="7"/>
  <c r="U136" i="7"/>
  <c r="X136" i="7" s="1"/>
  <c r="U246" i="7"/>
  <c r="X246" i="7" s="1"/>
  <c r="U219" i="7"/>
  <c r="U213" i="7"/>
  <c r="U145" i="7"/>
  <c r="X145" i="7" s="1"/>
  <c r="U235" i="7"/>
  <c r="U88" i="7"/>
  <c r="X88" i="7" s="1"/>
  <c r="V88" i="7"/>
  <c r="U92" i="7"/>
  <c r="V92" i="7"/>
  <c r="U118" i="7"/>
  <c r="X118" i="7" s="1"/>
  <c r="V118" i="7"/>
  <c r="U122" i="7"/>
  <c r="V122" i="7"/>
  <c r="U148" i="7"/>
  <c r="X148" i="7" s="1"/>
  <c r="V148" i="7"/>
  <c r="U158" i="7"/>
  <c r="X158" i="7" s="1"/>
  <c r="V158" i="7"/>
  <c r="U210" i="7"/>
  <c r="X210" i="7" s="1"/>
  <c r="V210" i="7"/>
  <c r="U217" i="7"/>
  <c r="X217" i="7" s="1"/>
  <c r="V217" i="7"/>
  <c r="U236" i="7"/>
  <c r="X236" i="7" s="1"/>
  <c r="V236" i="7"/>
  <c r="U260" i="7"/>
  <c r="X260" i="7" s="1"/>
  <c r="V260" i="7"/>
  <c r="U272" i="7"/>
  <c r="X272" i="7" s="1"/>
  <c r="V272" i="7"/>
  <c r="U285" i="7"/>
  <c r="V285" i="7"/>
  <c r="U323" i="7"/>
  <c r="V323" i="7"/>
  <c r="U448" i="7"/>
  <c r="V448" i="7"/>
  <c r="X323" i="7"/>
  <c r="U310" i="7"/>
  <c r="X117" i="7"/>
  <c r="U247" i="7"/>
  <c r="X392" i="7"/>
  <c r="X284" i="7"/>
  <c r="U196" i="7"/>
  <c r="U36" i="7"/>
  <c r="X36" i="7" s="1"/>
  <c r="U253" i="7"/>
  <c r="X253" i="7" s="1"/>
  <c r="U85" i="7"/>
  <c r="X85" i="7" s="1"/>
  <c r="U227" i="7"/>
  <c r="X227" i="7" s="1"/>
  <c r="U38" i="7"/>
  <c r="X38" i="7" s="1"/>
  <c r="V38" i="7"/>
  <c r="U46" i="7"/>
  <c r="V46" i="7"/>
  <c r="U55" i="7"/>
  <c r="X55" i="7" s="1"/>
  <c r="V55" i="7"/>
  <c r="U64" i="7"/>
  <c r="X64" i="7" s="1"/>
  <c r="V64" i="7"/>
  <c r="U70" i="7"/>
  <c r="V70" i="7"/>
  <c r="U82" i="7"/>
  <c r="V82" i="7"/>
  <c r="U123" i="7"/>
  <c r="V123" i="7"/>
  <c r="U134" i="7"/>
  <c r="X134" i="7" s="1"/>
  <c r="V134" i="7"/>
  <c r="U146" i="7"/>
  <c r="X146" i="7" s="1"/>
  <c r="V146" i="7"/>
  <c r="U165" i="7"/>
  <c r="V165" i="7"/>
  <c r="U168" i="7"/>
  <c r="X168" i="7" s="1"/>
  <c r="V168" i="7"/>
  <c r="U174" i="7"/>
  <c r="X174" i="7" s="1"/>
  <c r="V174" i="7"/>
  <c r="U182" i="7"/>
  <c r="X182" i="7" s="1"/>
  <c r="V182" i="7"/>
  <c r="U190" i="7"/>
  <c r="X190" i="7" s="1"/>
  <c r="V190" i="7"/>
  <c r="U231" i="7"/>
  <c r="V231" i="7"/>
  <c r="U251" i="7"/>
  <c r="V251" i="7"/>
  <c r="U254" i="7"/>
  <c r="V254" i="7"/>
  <c r="U292" i="7"/>
  <c r="X292" i="7" s="1"/>
  <c r="V292" i="7"/>
  <c r="U299" i="7"/>
  <c r="V299" i="7"/>
  <c r="U311" i="7"/>
  <c r="V311" i="7"/>
  <c r="U331" i="7"/>
  <c r="X331" i="7" s="1"/>
  <c r="V331" i="7"/>
  <c r="X311" i="7"/>
  <c r="U322" i="7"/>
  <c r="X322" i="7" s="1"/>
  <c r="U319" i="7"/>
  <c r="X319" i="7" s="1"/>
  <c r="X308" i="7"/>
  <c r="U220" i="7"/>
  <c r="X220" i="7" s="1"/>
  <c r="X92" i="7"/>
  <c r="X129" i="7"/>
  <c r="U334" i="7"/>
  <c r="U258" i="7"/>
  <c r="U230" i="7"/>
  <c r="X230" i="7" s="1"/>
  <c r="U63" i="7"/>
  <c r="X63" i="7" s="1"/>
  <c r="U281" i="7"/>
  <c r="X281" i="7" s="1"/>
  <c r="U241" i="7"/>
  <c r="U177" i="7"/>
  <c r="X177" i="7" s="1"/>
  <c r="U137" i="7"/>
  <c r="X137" i="7" s="1"/>
  <c r="U69" i="7"/>
  <c r="X69" i="7" s="1"/>
  <c r="U95" i="7"/>
  <c r="X95" i="7" s="1"/>
  <c r="U60" i="7"/>
  <c r="X60" i="7" s="1"/>
  <c r="U28" i="7"/>
  <c r="V28" i="7"/>
  <c r="U35" i="7"/>
  <c r="V35" i="7"/>
  <c r="U43" i="7"/>
  <c r="V43" i="7"/>
  <c r="U56" i="7"/>
  <c r="V56" i="7"/>
  <c r="U68" i="7"/>
  <c r="V68" i="7"/>
  <c r="X68" i="7" s="1"/>
  <c r="U71" i="7"/>
  <c r="V71" i="7"/>
  <c r="U97" i="7"/>
  <c r="V97" i="7"/>
  <c r="X97" i="7" s="1"/>
  <c r="U124" i="7"/>
  <c r="V124" i="7"/>
  <c r="U141" i="7"/>
  <c r="V141" i="7"/>
  <c r="U154" i="7"/>
  <c r="V154" i="7"/>
  <c r="U166" i="7"/>
  <c r="V166" i="7"/>
  <c r="U172" i="7"/>
  <c r="V172" i="7"/>
  <c r="U198" i="7"/>
  <c r="V198" i="7"/>
  <c r="X198" i="7" s="1"/>
  <c r="U202" i="7"/>
  <c r="V202" i="7"/>
  <c r="X202" i="7" s="1"/>
  <c r="U206" i="7"/>
  <c r="V206" i="7"/>
  <c r="U218" i="7"/>
  <c r="V218" i="7"/>
  <c r="X218" i="7" s="1"/>
  <c r="U232" i="7"/>
  <c r="V232" i="7"/>
  <c r="U234" i="7"/>
  <c r="V234" i="7"/>
  <c r="U242" i="7"/>
  <c r="V242" i="7"/>
  <c r="X242" i="7" s="1"/>
  <c r="U245" i="7"/>
  <c r="V245" i="7"/>
  <c r="X245" i="7" s="1"/>
  <c r="U280" i="7"/>
  <c r="V280" i="7"/>
  <c r="U293" i="7"/>
  <c r="V293" i="7"/>
  <c r="U300" i="7"/>
  <c r="V300" i="7"/>
  <c r="X300" i="7" s="1"/>
  <c r="U312" i="7"/>
  <c r="V312" i="7"/>
  <c r="X312" i="7" s="1"/>
  <c r="U336" i="7"/>
  <c r="V336" i="7"/>
  <c r="X336" i="7" s="1"/>
  <c r="M39" i="7"/>
  <c r="N39" i="7"/>
  <c r="M56" i="7"/>
  <c r="N56" i="7"/>
  <c r="M61" i="7"/>
  <c r="N61" i="7"/>
  <c r="M78" i="7"/>
  <c r="N78" i="7"/>
  <c r="M85" i="7"/>
  <c r="N85" i="7"/>
  <c r="M95" i="7"/>
  <c r="N95" i="7"/>
  <c r="M109" i="7"/>
  <c r="N109" i="7"/>
  <c r="M211" i="7"/>
  <c r="P211" i="7" s="1"/>
  <c r="N211" i="7"/>
  <c r="M232" i="7"/>
  <c r="N232" i="7"/>
  <c r="M241" i="7"/>
  <c r="N241" i="7"/>
  <c r="M245" i="7"/>
  <c r="N245" i="7"/>
  <c r="M289" i="7"/>
  <c r="P289" i="7" s="1"/>
  <c r="N289" i="7"/>
  <c r="M321" i="7"/>
  <c r="N321" i="7"/>
  <c r="M205" i="7"/>
  <c r="P205" i="7" s="1"/>
  <c r="M175" i="7"/>
  <c r="P175" i="7" s="1"/>
  <c r="M103" i="7"/>
  <c r="M252" i="7"/>
  <c r="P252" i="7" s="1"/>
  <c r="M29" i="7"/>
  <c r="N29" i="7"/>
  <c r="P29" i="7" s="1"/>
  <c r="M36" i="7"/>
  <c r="N36" i="7"/>
  <c r="M45" i="7"/>
  <c r="P45" i="7" s="1"/>
  <c r="N45" i="7"/>
  <c r="M49" i="7"/>
  <c r="N49" i="7"/>
  <c r="M59" i="7"/>
  <c r="P59" i="7" s="1"/>
  <c r="N59" i="7"/>
  <c r="M71" i="7"/>
  <c r="N71" i="7"/>
  <c r="M110" i="7"/>
  <c r="N110" i="7"/>
  <c r="P110" i="7" s="1"/>
  <c r="M116" i="7"/>
  <c r="N116" i="7"/>
  <c r="M119" i="7"/>
  <c r="P119" i="7" s="1"/>
  <c r="N119" i="7"/>
  <c r="M133" i="7"/>
  <c r="N133" i="7"/>
  <c r="M172" i="7"/>
  <c r="P172" i="7" s="1"/>
  <c r="N172" i="7"/>
  <c r="M195" i="7"/>
  <c r="N195" i="7"/>
  <c r="M249" i="7"/>
  <c r="N249" i="7"/>
  <c r="P249" i="7" s="1"/>
  <c r="M286" i="7"/>
  <c r="N286" i="7"/>
  <c r="M293" i="7"/>
  <c r="P293" i="7" s="1"/>
  <c r="N293" i="7"/>
  <c r="M319" i="7"/>
  <c r="N319" i="7"/>
  <c r="M326" i="7"/>
  <c r="P326" i="7" s="1"/>
  <c r="N326" i="7"/>
  <c r="M301" i="7"/>
  <c r="M239" i="7"/>
  <c r="M197" i="7"/>
  <c r="M127" i="7"/>
  <c r="P95" i="7"/>
  <c r="M330" i="7"/>
  <c r="M82" i="7"/>
  <c r="P82" i="7" s="1"/>
  <c r="M145" i="7"/>
  <c r="M51" i="7"/>
  <c r="P51" i="7" s="1"/>
  <c r="M248" i="7"/>
  <c r="M96" i="7"/>
  <c r="M43" i="7"/>
  <c r="N43" i="7"/>
  <c r="M46" i="7"/>
  <c r="N46" i="7"/>
  <c r="M72" i="7"/>
  <c r="N72" i="7"/>
  <c r="M76" i="7"/>
  <c r="N76" i="7"/>
  <c r="M94" i="7"/>
  <c r="P94" i="7" s="1"/>
  <c r="N94" i="7"/>
  <c r="M108" i="7"/>
  <c r="N108" i="7"/>
  <c r="M120" i="7"/>
  <c r="P120" i="7" s="1"/>
  <c r="N120" i="7"/>
  <c r="M149" i="7"/>
  <c r="N149" i="7"/>
  <c r="M189" i="7"/>
  <c r="N189" i="7"/>
  <c r="M207" i="7"/>
  <c r="N207" i="7"/>
  <c r="P207" i="7" s="1"/>
  <c r="M215" i="7"/>
  <c r="P215" i="7" s="1"/>
  <c r="N215" i="7"/>
  <c r="M224" i="7"/>
  <c r="N224" i="7"/>
  <c r="M237" i="7"/>
  <c r="P237" i="7" s="1"/>
  <c r="N237" i="7"/>
  <c r="M281" i="7"/>
  <c r="N281" i="7"/>
  <c r="M299" i="7"/>
  <c r="N299" i="7"/>
  <c r="M305" i="7"/>
  <c r="N305" i="7"/>
  <c r="M309" i="7"/>
  <c r="P309" i="7" s="1"/>
  <c r="N309" i="7"/>
  <c r="M331" i="7"/>
  <c r="N331" i="7"/>
  <c r="P195" i="7"/>
  <c r="M192" i="7"/>
  <c r="P192" i="7" s="1"/>
  <c r="M208" i="7"/>
  <c r="P208" i="7" s="1"/>
  <c r="P71" i="7"/>
  <c r="M291" i="7"/>
  <c r="P291" i="7" s="1"/>
  <c r="M229" i="7"/>
  <c r="P229" i="7" s="1"/>
  <c r="M191" i="7"/>
  <c r="P191" i="7" s="1"/>
  <c r="M165" i="7"/>
  <c r="M123" i="7"/>
  <c r="M93" i="7"/>
  <c r="P93" i="7" s="1"/>
  <c r="M37" i="7"/>
  <c r="M194" i="7"/>
  <c r="M134" i="7"/>
  <c r="M42" i="7"/>
  <c r="M335" i="7"/>
  <c r="M201" i="7"/>
  <c r="P201" i="7" s="1"/>
  <c r="M89" i="7"/>
  <c r="P89" i="7" s="1"/>
  <c r="M283" i="7"/>
  <c r="M260" i="7"/>
  <c r="P260" i="7" s="1"/>
  <c r="M236" i="7"/>
  <c r="M32" i="7"/>
  <c r="P32" i="7" s="1"/>
  <c r="M171" i="7"/>
  <c r="P171" i="7" s="1"/>
  <c r="M31" i="7"/>
  <c r="N31" i="7"/>
  <c r="P31" i="7" s="1"/>
  <c r="M41" i="7"/>
  <c r="P41" i="7" s="1"/>
  <c r="N41" i="7"/>
  <c r="M47" i="7"/>
  <c r="N47" i="7"/>
  <c r="M50" i="7"/>
  <c r="N50" i="7"/>
  <c r="M69" i="7"/>
  <c r="N69" i="7"/>
  <c r="P69" i="7" s="1"/>
  <c r="M77" i="7"/>
  <c r="P77" i="7" s="1"/>
  <c r="N77" i="7"/>
  <c r="M106" i="7"/>
  <c r="N106" i="7"/>
  <c r="P106" i="7" s="1"/>
  <c r="M114" i="7"/>
  <c r="P114" i="7" s="1"/>
  <c r="N114" i="7"/>
  <c r="M117" i="7"/>
  <c r="N117" i="7"/>
  <c r="P117" i="7" s="1"/>
  <c r="M121" i="7"/>
  <c r="P121" i="7" s="1"/>
  <c r="N121" i="7"/>
  <c r="M125" i="7"/>
  <c r="N125" i="7"/>
  <c r="P125" i="7" s="1"/>
  <c r="M135" i="7"/>
  <c r="P135" i="7" s="1"/>
  <c r="N135" i="7"/>
  <c r="M139" i="7"/>
  <c r="N139" i="7"/>
  <c r="M150" i="7"/>
  <c r="P150" i="7" s="1"/>
  <c r="N150" i="7"/>
  <c r="M167" i="7"/>
  <c r="N167" i="7"/>
  <c r="P167" i="7" s="1"/>
  <c r="M174" i="7"/>
  <c r="P174" i="7" s="1"/>
  <c r="N174" i="7"/>
  <c r="M177" i="7"/>
  <c r="N177" i="7"/>
  <c r="M187" i="7"/>
  <c r="P187" i="7" s="1"/>
  <c r="N187" i="7"/>
  <c r="M196" i="7"/>
  <c r="N196" i="7"/>
  <c r="M213" i="7"/>
  <c r="P213" i="7" s="1"/>
  <c r="N213" i="7"/>
  <c r="M222" i="7"/>
  <c r="N222" i="7"/>
  <c r="M227" i="7"/>
  <c r="P227" i="7" s="1"/>
  <c r="N227" i="7"/>
  <c r="M247" i="7"/>
  <c r="N247" i="7"/>
  <c r="P247" i="7" s="1"/>
  <c r="M255" i="7"/>
  <c r="P255" i="7" s="1"/>
  <c r="N255" i="7"/>
  <c r="N259" i="7"/>
  <c r="P259" i="7" s="1"/>
  <c r="M447" i="7"/>
  <c r="P447" i="7" s="1"/>
  <c r="N447" i="7"/>
  <c r="H253" i="7"/>
  <c r="E66" i="7"/>
  <c r="F66" i="7"/>
  <c r="E85" i="7"/>
  <c r="F85" i="7"/>
  <c r="E123" i="7"/>
  <c r="F123" i="7"/>
  <c r="E131" i="7"/>
  <c r="F131" i="7"/>
  <c r="H131" i="7" s="1"/>
  <c r="E239" i="7"/>
  <c r="H239" i="7" s="1"/>
  <c r="E103" i="7"/>
  <c r="H103" i="7" s="1"/>
  <c r="E263" i="7"/>
  <c r="E60" i="7"/>
  <c r="H60" i="7" s="1"/>
  <c r="F60" i="7"/>
  <c r="E104" i="7"/>
  <c r="F104" i="7"/>
  <c r="E107" i="7"/>
  <c r="H107" i="7" s="1"/>
  <c r="F107" i="7"/>
  <c r="E117" i="7"/>
  <c r="F117" i="7"/>
  <c r="E189" i="7"/>
  <c r="H189" i="7" s="1"/>
  <c r="F189" i="7"/>
  <c r="E211" i="7"/>
  <c r="H211" i="7" s="1"/>
  <c r="F211" i="7"/>
  <c r="E221" i="7"/>
  <c r="H221" i="7" s="1"/>
  <c r="F221" i="7"/>
  <c r="E267" i="7"/>
  <c r="H267" i="7" s="1"/>
  <c r="F267" i="7"/>
  <c r="E281" i="7"/>
  <c r="H281" i="7" s="1"/>
  <c r="F281" i="7"/>
  <c r="E329" i="7"/>
  <c r="F329" i="7"/>
  <c r="E33" i="7"/>
  <c r="H33" i="7" s="1"/>
  <c r="F33" i="7"/>
  <c r="E44" i="7"/>
  <c r="H44" i="7" s="1"/>
  <c r="F44" i="7"/>
  <c r="E134" i="7"/>
  <c r="H134" i="7" s="1"/>
  <c r="F134" i="7"/>
  <c r="E141" i="7"/>
  <c r="F141" i="7"/>
  <c r="E163" i="7"/>
  <c r="H163" i="7" s="1"/>
  <c r="F163" i="7"/>
  <c r="E269" i="7"/>
  <c r="H269" i="7" s="1"/>
  <c r="F269" i="7"/>
  <c r="E285" i="7"/>
  <c r="H285" i="7" s="1"/>
  <c r="F285" i="7"/>
  <c r="E43" i="7"/>
  <c r="E69" i="7"/>
  <c r="E82" i="7"/>
  <c r="H82" i="7" s="1"/>
  <c r="F82" i="7"/>
  <c r="E120" i="7"/>
  <c r="F120" i="7"/>
  <c r="E149" i="7"/>
  <c r="H149" i="7" s="1"/>
  <c r="F149" i="7"/>
  <c r="E229" i="7"/>
  <c r="F229" i="7"/>
  <c r="E224" i="7"/>
  <c r="H224" i="7" s="1"/>
  <c r="E266" i="7"/>
  <c r="H266" i="7" s="1"/>
  <c r="H84" i="7"/>
  <c r="E36" i="7"/>
  <c r="E203" i="7"/>
  <c r="H203" i="7" s="1"/>
  <c r="E257" i="7"/>
  <c r="H229" i="7"/>
  <c r="E195" i="7"/>
  <c r="E153" i="7"/>
  <c r="H153" i="7" s="1"/>
  <c r="E95" i="7"/>
  <c r="H95" i="7" s="1"/>
  <c r="E67" i="7"/>
  <c r="E301" i="7"/>
  <c r="E279" i="7"/>
  <c r="H279" i="7" s="1"/>
  <c r="E105" i="7"/>
  <c r="H105" i="7" s="1"/>
  <c r="H39" i="7"/>
  <c r="E282" i="7"/>
  <c r="E198" i="7"/>
  <c r="H198" i="7" s="1"/>
  <c r="E102" i="7"/>
  <c r="E177" i="7"/>
  <c r="E280" i="7"/>
  <c r="H280" i="7" s="1"/>
  <c r="E112" i="7"/>
  <c r="H112" i="7" s="1"/>
  <c r="E335" i="7"/>
  <c r="H335" i="7" s="1"/>
  <c r="E87" i="7"/>
  <c r="H87" i="7" s="1"/>
  <c r="F87" i="7"/>
  <c r="E90" i="7"/>
  <c r="H90" i="7" s="1"/>
  <c r="F90" i="7"/>
  <c r="E97" i="7"/>
  <c r="F97" i="7"/>
  <c r="E111" i="7"/>
  <c r="H111" i="7" s="1"/>
  <c r="F111" i="7"/>
  <c r="E125" i="7"/>
  <c r="F125" i="7"/>
  <c r="E215" i="7"/>
  <c r="H215" i="7" s="1"/>
  <c r="F215" i="7"/>
  <c r="E226" i="7"/>
  <c r="F226" i="7"/>
  <c r="E237" i="7"/>
  <c r="H237" i="7" s="1"/>
  <c r="F237" i="7"/>
  <c r="E249" i="7"/>
  <c r="F249" i="7"/>
  <c r="E261" i="7"/>
  <c r="F261" i="7"/>
  <c r="E275" i="7"/>
  <c r="F275" i="7"/>
  <c r="E298" i="7"/>
  <c r="H298" i="7" s="1"/>
  <c r="F298" i="7"/>
  <c r="E319" i="7"/>
  <c r="H319" i="7" s="1"/>
  <c r="F319" i="7"/>
  <c r="E447" i="7"/>
  <c r="H447" i="7" s="1"/>
  <c r="F447" i="7"/>
  <c r="E48" i="7"/>
  <c r="H48" i="7" s="1"/>
  <c r="E55" i="7"/>
  <c r="F55" i="7"/>
  <c r="H55" i="7" s="1"/>
  <c r="E81" i="7"/>
  <c r="F81" i="7"/>
  <c r="E152" i="7"/>
  <c r="F152" i="7"/>
  <c r="E169" i="7"/>
  <c r="F169" i="7"/>
  <c r="E185" i="7"/>
  <c r="F185" i="7"/>
  <c r="H185" i="7" s="1"/>
  <c r="E213" i="7"/>
  <c r="F213" i="7"/>
  <c r="E217" i="7"/>
  <c r="F217" i="7"/>
  <c r="H217" i="7" s="1"/>
  <c r="E235" i="7"/>
  <c r="H235" i="7" s="1"/>
  <c r="F235" i="7"/>
  <c r="E243" i="7"/>
  <c r="F243" i="7"/>
  <c r="H243" i="7" s="1"/>
  <c r="E253" i="7"/>
  <c r="F253" i="7"/>
  <c r="E317" i="7"/>
  <c r="H317" i="7" s="1"/>
  <c r="F317" i="7"/>
  <c r="E334" i="7"/>
  <c r="F334" i="7"/>
  <c r="E248" i="7"/>
  <c r="E322" i="7"/>
  <c r="H322" i="7" s="1"/>
  <c r="E283" i="7"/>
  <c r="E251" i="7"/>
  <c r="E225" i="7"/>
  <c r="H225" i="7" s="1"/>
  <c r="H195" i="7"/>
  <c r="E49" i="7"/>
  <c r="H49" i="7" s="1"/>
  <c r="E277" i="7"/>
  <c r="H277" i="7" s="1"/>
  <c r="E250" i="7"/>
  <c r="H250" i="7" s="1"/>
  <c r="E166" i="7"/>
  <c r="E73" i="7"/>
  <c r="E260" i="7"/>
  <c r="H260" i="7" s="1"/>
  <c r="E65" i="7"/>
  <c r="F65" i="7"/>
  <c r="E91" i="7"/>
  <c r="F91" i="7"/>
  <c r="H91" i="7" s="1"/>
  <c r="E98" i="7"/>
  <c r="F98" i="7"/>
  <c r="E115" i="7"/>
  <c r="F115" i="7"/>
  <c r="E130" i="7"/>
  <c r="F130" i="7"/>
  <c r="E133" i="7"/>
  <c r="F133" i="7"/>
  <c r="E137" i="7"/>
  <c r="F137" i="7"/>
  <c r="E151" i="7"/>
  <c r="F151" i="7"/>
  <c r="H151" i="7" s="1"/>
  <c r="E155" i="7"/>
  <c r="F155" i="7"/>
  <c r="E194" i="7"/>
  <c r="F194" i="7"/>
  <c r="H194" i="7" s="1"/>
  <c r="E227" i="7"/>
  <c r="F227" i="7"/>
  <c r="E272" i="7"/>
  <c r="F272" i="7"/>
  <c r="H272" i="7" s="1"/>
  <c r="E299" i="7"/>
  <c r="F299" i="7"/>
  <c r="E303" i="7"/>
  <c r="F303" i="7"/>
  <c r="E324" i="7"/>
  <c r="H324" i="7" s="1"/>
  <c r="F324" i="7"/>
  <c r="E339" i="7"/>
  <c r="H339" i="7" s="1"/>
  <c r="F339" i="7"/>
  <c r="E29" i="7"/>
  <c r="H29" i="7" s="1"/>
  <c r="E39" i="7"/>
  <c r="E42" i="7"/>
  <c r="H42" i="7" s="1"/>
  <c r="F42" i="7"/>
  <c r="E46" i="7"/>
  <c r="E52" i="7"/>
  <c r="F52" i="7"/>
  <c r="H52" i="7" s="1"/>
  <c r="S22" i="6"/>
  <c r="T22" i="6"/>
  <c r="S34" i="6"/>
  <c r="V34" i="6" s="1"/>
  <c r="T34" i="6"/>
  <c r="S38" i="6"/>
  <c r="T38" i="6"/>
  <c r="S58" i="6"/>
  <c r="V58" i="6" s="1"/>
  <c r="T58" i="6"/>
  <c r="T70" i="6"/>
  <c r="S86" i="6"/>
  <c r="T86" i="6"/>
  <c r="V86" i="6" s="1"/>
  <c r="S129" i="6"/>
  <c r="T129" i="6"/>
  <c r="S137" i="6"/>
  <c r="V137" i="6" s="1"/>
  <c r="T137" i="6"/>
  <c r="S153" i="6"/>
  <c r="V153" i="6" s="1"/>
  <c r="T153" i="6"/>
  <c r="S169" i="6"/>
  <c r="T169" i="6"/>
  <c r="S189" i="6"/>
  <c r="T189" i="6"/>
  <c r="S193" i="6"/>
  <c r="V193" i="6" s="1"/>
  <c r="T193" i="6"/>
  <c r="S201" i="6"/>
  <c r="T201" i="6"/>
  <c r="S205" i="6"/>
  <c r="V205" i="6" s="1"/>
  <c r="T205" i="6"/>
  <c r="S209" i="6"/>
  <c r="T209" i="6"/>
  <c r="S229" i="6"/>
  <c r="T229" i="6"/>
  <c r="V229" i="6" s="1"/>
  <c r="S265" i="6"/>
  <c r="T265" i="6"/>
  <c r="S317" i="6"/>
  <c r="T317" i="6"/>
  <c r="S329" i="6"/>
  <c r="T329" i="6"/>
  <c r="S333" i="6"/>
  <c r="T333" i="6"/>
  <c r="V333" i="6" s="1"/>
  <c r="S117" i="6"/>
  <c r="S269" i="6"/>
  <c r="V38" i="6"/>
  <c r="S197" i="6"/>
  <c r="V197" i="6" s="1"/>
  <c r="S62" i="6"/>
  <c r="V62" i="6" s="1"/>
  <c r="S305" i="6"/>
  <c r="S281" i="6"/>
  <c r="S245" i="6"/>
  <c r="V245" i="6" s="1"/>
  <c r="S221" i="6"/>
  <c r="S161" i="6"/>
  <c r="S125" i="6"/>
  <c r="V125" i="6" s="1"/>
  <c r="S101" i="6"/>
  <c r="V101" i="6" s="1"/>
  <c r="S309" i="6"/>
  <c r="V309" i="6" s="1"/>
  <c r="S249" i="6"/>
  <c r="S105" i="6"/>
  <c r="V105" i="6" s="1"/>
  <c r="S98" i="6"/>
  <c r="V98" i="6" s="1"/>
  <c r="T98" i="6"/>
  <c r="S126" i="6"/>
  <c r="V126" i="6" s="1"/>
  <c r="T126" i="6"/>
  <c r="S154" i="6"/>
  <c r="V154" i="6" s="1"/>
  <c r="T154" i="6"/>
  <c r="S166" i="6"/>
  <c r="V166" i="6" s="1"/>
  <c r="T166" i="6"/>
  <c r="S202" i="6"/>
  <c r="T202" i="6"/>
  <c r="S230" i="6"/>
  <c r="V230" i="6" s="1"/>
  <c r="T230" i="6"/>
  <c r="S258" i="6"/>
  <c r="T258" i="6"/>
  <c r="V258" i="6" s="1"/>
  <c r="S274" i="6"/>
  <c r="T274" i="6"/>
  <c r="S286" i="6"/>
  <c r="T286" i="6"/>
  <c r="V286" i="6" s="1"/>
  <c r="S290" i="6"/>
  <c r="T290" i="6"/>
  <c r="T294" i="6"/>
  <c r="V294" i="6" s="1"/>
  <c r="S318" i="6"/>
  <c r="T318" i="6"/>
  <c r="S47" i="6"/>
  <c r="V47" i="6" s="1"/>
  <c r="S293" i="6"/>
  <c r="V293" i="6" s="1"/>
  <c r="S133" i="6"/>
  <c r="V133" i="6" s="1"/>
  <c r="S165" i="6"/>
  <c r="S218" i="6"/>
  <c r="V218" i="6" s="1"/>
  <c r="S39" i="6"/>
  <c r="S222" i="6"/>
  <c r="S170" i="6"/>
  <c r="V170" i="6" s="1"/>
  <c r="S334" i="6"/>
  <c r="V334" i="6" s="1"/>
  <c r="S226" i="6"/>
  <c r="V50" i="6"/>
  <c r="S337" i="6"/>
  <c r="V337" i="6" s="1"/>
  <c r="S301" i="6"/>
  <c r="V301" i="6" s="1"/>
  <c r="S273" i="6"/>
  <c r="V273" i="6" s="1"/>
  <c r="S241" i="6"/>
  <c r="V241" i="6" s="1"/>
  <c r="V201" i="6"/>
  <c r="S157" i="6"/>
  <c r="V157" i="6" s="1"/>
  <c r="S113" i="6"/>
  <c r="V113" i="6" s="1"/>
  <c r="S93" i="6"/>
  <c r="S326" i="6"/>
  <c r="V326" i="6" s="1"/>
  <c r="S257" i="6"/>
  <c r="V257" i="6" s="1"/>
  <c r="S214" i="6"/>
  <c r="S146" i="6"/>
  <c r="S70" i="6"/>
  <c r="V70" i="6" s="1"/>
  <c r="S71" i="6"/>
  <c r="V71" i="6" s="1"/>
  <c r="S36" i="6"/>
  <c r="T36" i="6"/>
  <c r="S56" i="6"/>
  <c r="V56" i="6" s="1"/>
  <c r="T56" i="6"/>
  <c r="S64" i="6"/>
  <c r="T64" i="6"/>
  <c r="S88" i="6"/>
  <c r="V88" i="6" s="1"/>
  <c r="T88" i="6"/>
  <c r="S203" i="6"/>
  <c r="T203" i="6"/>
  <c r="V203" i="6" s="1"/>
  <c r="V211" i="6"/>
  <c r="T211" i="6"/>
  <c r="S219" i="6"/>
  <c r="T219" i="6"/>
  <c r="S227" i="6"/>
  <c r="V227" i="6" s="1"/>
  <c r="T227" i="6"/>
  <c r="S255" i="6"/>
  <c r="T255" i="6"/>
  <c r="S291" i="6"/>
  <c r="T291" i="6"/>
  <c r="S327" i="6"/>
  <c r="T327" i="6"/>
  <c r="S139" i="6"/>
  <c r="V139" i="6" s="1"/>
  <c r="S155" i="6"/>
  <c r="V155" i="6" s="1"/>
  <c r="S59" i="6"/>
  <c r="S149" i="6"/>
  <c r="V149" i="6" s="1"/>
  <c r="V291" i="6"/>
  <c r="S147" i="6"/>
  <c r="V147" i="6" s="1"/>
  <c r="S83" i="6"/>
  <c r="V265" i="6"/>
  <c r="S138" i="6"/>
  <c r="V138" i="6" s="1"/>
  <c r="V249" i="6"/>
  <c r="S99" i="6"/>
  <c r="S158" i="6"/>
  <c r="V158" i="6" s="1"/>
  <c r="S322" i="6"/>
  <c r="V322" i="6" s="1"/>
  <c r="S186" i="6"/>
  <c r="V186" i="6" s="1"/>
  <c r="S314" i="6"/>
  <c r="V314" i="6" s="1"/>
  <c r="V130" i="6"/>
  <c r="S46" i="6"/>
  <c r="V46" i="6" s="1"/>
  <c r="S325" i="6"/>
  <c r="V325" i="6" s="1"/>
  <c r="S297" i="6"/>
  <c r="V297" i="6" s="1"/>
  <c r="S261" i="6"/>
  <c r="V261" i="6" s="1"/>
  <c r="S237" i="6"/>
  <c r="V237" i="6" s="1"/>
  <c r="S109" i="6"/>
  <c r="S335" i="6"/>
  <c r="V335" i="6" s="1"/>
  <c r="S306" i="6"/>
  <c r="S295" i="6"/>
  <c r="S287" i="6"/>
  <c r="V287" i="6" s="1"/>
  <c r="S278" i="6"/>
  <c r="V278" i="6" s="1"/>
  <c r="S239" i="6"/>
  <c r="V239" i="6" s="1"/>
  <c r="S130" i="6"/>
  <c r="S84" i="6"/>
  <c r="V84" i="6" s="1"/>
  <c r="S54" i="6"/>
  <c r="V54" i="6" s="1"/>
  <c r="S183" i="6"/>
  <c r="V183" i="6" s="1"/>
  <c r="S135" i="6"/>
  <c r="V135" i="6" s="1"/>
  <c r="S103" i="6"/>
  <c r="V103" i="6" s="1"/>
  <c r="S63" i="6"/>
  <c r="V63" i="6" s="1"/>
  <c r="S35" i="6"/>
  <c r="V35" i="6" s="1"/>
  <c r="S185" i="6"/>
  <c r="S25" i="6"/>
  <c r="T25" i="6"/>
  <c r="V25" i="6" s="1"/>
  <c r="V33" i="6"/>
  <c r="T33" i="6"/>
  <c r="S45" i="6"/>
  <c r="T45" i="6"/>
  <c r="S49" i="6"/>
  <c r="V49" i="6" s="1"/>
  <c r="T49" i="6"/>
  <c r="S53" i="6"/>
  <c r="V53" i="6" s="1"/>
  <c r="T53" i="6"/>
  <c r="S57" i="6"/>
  <c r="T57" i="6"/>
  <c r="S89" i="6"/>
  <c r="T89" i="6"/>
  <c r="S112" i="6"/>
  <c r="T112" i="6"/>
  <c r="S152" i="6"/>
  <c r="V152" i="6" s="1"/>
  <c r="T152" i="6"/>
  <c r="S176" i="6"/>
  <c r="V176" i="6" s="1"/>
  <c r="T176" i="6"/>
  <c r="S184" i="6"/>
  <c r="V184" i="6" s="1"/>
  <c r="T184" i="6"/>
  <c r="S200" i="6"/>
  <c r="V200" i="6" s="1"/>
  <c r="T200" i="6"/>
  <c r="S216" i="6"/>
  <c r="T216" i="6"/>
  <c r="S248" i="6"/>
  <c r="T248" i="6"/>
  <c r="S292" i="6"/>
  <c r="V292" i="6" s="1"/>
  <c r="T292" i="6"/>
  <c r="S296" i="6"/>
  <c r="T296" i="6"/>
  <c r="S300" i="6"/>
  <c r="V300" i="6" s="1"/>
  <c r="T300" i="6"/>
  <c r="L23" i="6"/>
  <c r="M23" i="6"/>
  <c r="O23" i="6" s="1"/>
  <c r="L46" i="6"/>
  <c r="M46" i="6"/>
  <c r="L50" i="6"/>
  <c r="M50" i="6"/>
  <c r="L76" i="6"/>
  <c r="M76" i="6"/>
  <c r="O76" i="6" s="1"/>
  <c r="L80" i="6"/>
  <c r="M80" i="6"/>
  <c r="L92" i="6"/>
  <c r="M92" i="6"/>
  <c r="O92" i="6" s="1"/>
  <c r="L103" i="6"/>
  <c r="M103" i="6"/>
  <c r="L107" i="6"/>
  <c r="M107" i="6"/>
  <c r="O107" i="6" s="1"/>
  <c r="L115" i="6"/>
  <c r="M115" i="6"/>
  <c r="O115" i="6" s="1"/>
  <c r="L119" i="6"/>
  <c r="M119" i="6"/>
  <c r="O119" i="6" s="1"/>
  <c r="L127" i="6"/>
  <c r="M127" i="6"/>
  <c r="L135" i="6"/>
  <c r="M135" i="6"/>
  <c r="O135" i="6" s="1"/>
  <c r="L139" i="6"/>
  <c r="M139" i="6"/>
  <c r="L147" i="6"/>
  <c r="M147" i="6"/>
  <c r="O147" i="6" s="1"/>
  <c r="L162" i="6"/>
  <c r="M162" i="6"/>
  <c r="L170" i="6"/>
  <c r="M170" i="6"/>
  <c r="L277" i="6"/>
  <c r="M277" i="6"/>
  <c r="L308" i="6"/>
  <c r="M308" i="6"/>
  <c r="L280" i="6"/>
  <c r="L99" i="6"/>
  <c r="O99" i="6" s="1"/>
  <c r="L96" i="6"/>
  <c r="O96" i="6" s="1"/>
  <c r="L38" i="6"/>
  <c r="O308" i="6"/>
  <c r="L185" i="6"/>
  <c r="L84" i="6"/>
  <c r="O84" i="6" s="1"/>
  <c r="L332" i="6"/>
  <c r="O332" i="6" s="1"/>
  <c r="L20" i="6"/>
  <c r="O20" i="6" s="1"/>
  <c r="M20" i="6"/>
  <c r="L51" i="6"/>
  <c r="O51" i="6" s="1"/>
  <c r="M51" i="6"/>
  <c r="L77" i="6"/>
  <c r="M77" i="6"/>
  <c r="L140" i="6"/>
  <c r="M140" i="6"/>
  <c r="L159" i="6"/>
  <c r="M159" i="6"/>
  <c r="L163" i="6"/>
  <c r="M163" i="6"/>
  <c r="L167" i="6"/>
  <c r="O167" i="6" s="1"/>
  <c r="M167" i="6"/>
  <c r="O175" i="6"/>
  <c r="M175" i="6"/>
  <c r="L186" i="6"/>
  <c r="O186" i="6" s="1"/>
  <c r="M186" i="6"/>
  <c r="L201" i="6"/>
  <c r="O201" i="6" s="1"/>
  <c r="M201" i="6"/>
  <c r="L204" i="6"/>
  <c r="M204" i="6"/>
  <c r="L236" i="6"/>
  <c r="M236" i="6"/>
  <c r="L244" i="6"/>
  <c r="O244" i="6" s="1"/>
  <c r="M244" i="6"/>
  <c r="O221" i="6"/>
  <c r="L273" i="6"/>
  <c r="O273" i="6" s="1"/>
  <c r="O170" i="6"/>
  <c r="L35" i="6"/>
  <c r="O35" i="6" s="1"/>
  <c r="O120" i="6"/>
  <c r="O251" i="6"/>
  <c r="L166" i="6"/>
  <c r="L47" i="6"/>
  <c r="O47" i="6" s="1"/>
  <c r="L261" i="6"/>
  <c r="O261" i="6" s="1"/>
  <c r="L143" i="6"/>
  <c r="L112" i="6"/>
  <c r="O112" i="6" s="1"/>
  <c r="L54" i="6"/>
  <c r="L270" i="6"/>
  <c r="O270" i="6" s="1"/>
  <c r="L250" i="6"/>
  <c r="L218" i="6"/>
  <c r="O218" i="6" s="1"/>
  <c r="O159" i="6"/>
  <c r="L97" i="6"/>
  <c r="L85" i="6"/>
  <c r="O85" i="6" s="1"/>
  <c r="L65" i="6"/>
  <c r="L313" i="6"/>
  <c r="O313" i="6" s="1"/>
  <c r="L124" i="6"/>
  <c r="O124" i="6" s="1"/>
  <c r="L68" i="6"/>
  <c r="O68" i="6" s="1"/>
  <c r="L28" i="6"/>
  <c r="O28" i="6" s="1"/>
  <c r="L328" i="6"/>
  <c r="O328" i="6" s="1"/>
  <c r="L74" i="6"/>
  <c r="M74" i="6"/>
  <c r="L90" i="6"/>
  <c r="M90" i="6"/>
  <c r="O90" i="6" s="1"/>
  <c r="L94" i="6"/>
  <c r="M94" i="6"/>
  <c r="L101" i="6"/>
  <c r="M101" i="6"/>
  <c r="L121" i="6"/>
  <c r="M121" i="6"/>
  <c r="L129" i="6"/>
  <c r="M129" i="6"/>
  <c r="O129" i="6" s="1"/>
  <c r="L156" i="6"/>
  <c r="M156" i="6"/>
  <c r="O156" i="6" s="1"/>
  <c r="L168" i="6"/>
  <c r="M168" i="6"/>
  <c r="L187" i="6"/>
  <c r="M187" i="6"/>
  <c r="O187" i="6" s="1"/>
  <c r="L191" i="6"/>
  <c r="M191" i="6"/>
  <c r="L202" i="6"/>
  <c r="M202" i="6"/>
  <c r="L222" i="6"/>
  <c r="M222" i="6"/>
  <c r="O222" i="6" s="1"/>
  <c r="L229" i="6"/>
  <c r="M229" i="6"/>
  <c r="L259" i="6"/>
  <c r="M259" i="6"/>
  <c r="L282" i="6"/>
  <c r="M282" i="6"/>
  <c r="O282" i="6" s="1"/>
  <c r="L298" i="6"/>
  <c r="M298" i="6"/>
  <c r="L217" i="6"/>
  <c r="L263" i="6"/>
  <c r="O263" i="6" s="1"/>
  <c r="L155" i="6"/>
  <c r="O155" i="6" s="1"/>
  <c r="O131" i="6"/>
  <c r="L221" i="6"/>
  <c r="L111" i="6"/>
  <c r="L27" i="6"/>
  <c r="L330" i="6"/>
  <c r="O330" i="6" s="1"/>
  <c r="L251" i="6"/>
  <c r="L131" i="6"/>
  <c r="L255" i="6"/>
  <c r="L338" i="6"/>
  <c r="O338" i="6" s="1"/>
  <c r="L231" i="6"/>
  <c r="O231" i="6" s="1"/>
  <c r="L305" i="6"/>
  <c r="L189" i="6"/>
  <c r="L144" i="6"/>
  <c r="O144" i="6" s="1"/>
  <c r="L128" i="6"/>
  <c r="O128" i="6" s="1"/>
  <c r="L78" i="6"/>
  <c r="L48" i="6"/>
  <c r="O48" i="6" s="1"/>
  <c r="L30" i="6"/>
  <c r="L286" i="6"/>
  <c r="O286" i="6" s="1"/>
  <c r="L266" i="6"/>
  <c r="O202" i="6"/>
  <c r="O31" i="6"/>
  <c r="L145" i="6"/>
  <c r="O145" i="6" s="1"/>
  <c r="L125" i="6"/>
  <c r="O125" i="6" s="1"/>
  <c r="L93" i="6"/>
  <c r="O93" i="6" s="1"/>
  <c r="L81" i="6"/>
  <c r="O81" i="6" s="1"/>
  <c r="L57" i="6"/>
  <c r="O57" i="6" s="1"/>
  <c r="L21" i="6"/>
  <c r="O21" i="6" s="1"/>
  <c r="L148" i="6"/>
  <c r="L116" i="6"/>
  <c r="L52" i="6"/>
  <c r="L336" i="6"/>
  <c r="O336" i="6" s="1"/>
  <c r="L326" i="6"/>
  <c r="O326" i="6" s="1"/>
  <c r="L302" i="6"/>
  <c r="O30" i="6"/>
  <c r="L41" i="6"/>
  <c r="O41" i="6" s="1"/>
  <c r="M41" i="6"/>
  <c r="L45" i="6"/>
  <c r="M45" i="6"/>
  <c r="L71" i="6"/>
  <c r="M71" i="6"/>
  <c r="L83" i="6"/>
  <c r="O83" i="6" s="1"/>
  <c r="M83" i="6"/>
  <c r="L91" i="6"/>
  <c r="O91" i="6" s="1"/>
  <c r="M91" i="6"/>
  <c r="L98" i="6"/>
  <c r="O98" i="6" s="1"/>
  <c r="M98" i="6"/>
  <c r="L106" i="6"/>
  <c r="M106" i="6"/>
  <c r="L114" i="6"/>
  <c r="M114" i="6"/>
  <c r="L126" i="6"/>
  <c r="O126" i="6" s="1"/>
  <c r="M126" i="6"/>
  <c r="L146" i="6"/>
  <c r="M146" i="6"/>
  <c r="L153" i="6"/>
  <c r="O153" i="6" s="1"/>
  <c r="M153" i="6"/>
  <c r="L161" i="6"/>
  <c r="M161" i="6"/>
  <c r="L177" i="6"/>
  <c r="O177" i="6" s="1"/>
  <c r="M177" i="6"/>
  <c r="L200" i="6"/>
  <c r="O200" i="6" s="1"/>
  <c r="L203" i="6"/>
  <c r="O203" i="6" s="1"/>
  <c r="L206" i="6"/>
  <c r="O206" i="6" s="1"/>
  <c r="M206" i="6"/>
  <c r="L210" i="6"/>
  <c r="M210" i="6"/>
  <c r="L214" i="6"/>
  <c r="M214" i="6"/>
  <c r="L220" i="6"/>
  <c r="O220" i="6" s="1"/>
  <c r="L223" i="6"/>
  <c r="M223" i="6"/>
  <c r="L230" i="6"/>
  <c r="M230" i="6"/>
  <c r="L238" i="6"/>
  <c r="M238" i="6"/>
  <c r="L242" i="6"/>
  <c r="M242" i="6"/>
  <c r="L246" i="6"/>
  <c r="M246" i="6"/>
  <c r="L276" i="6"/>
  <c r="M276" i="6"/>
  <c r="L279" i="6"/>
  <c r="M279" i="6"/>
  <c r="L285" i="6"/>
  <c r="M285" i="6"/>
  <c r="L291" i="6"/>
  <c r="M291" i="6"/>
  <c r="L295" i="6"/>
  <c r="M295" i="6"/>
  <c r="L303" i="6"/>
  <c r="M303" i="6"/>
  <c r="L311" i="6"/>
  <c r="M311" i="6"/>
  <c r="M315" i="6"/>
  <c r="O315" i="6" s="1"/>
  <c r="H191" i="6"/>
  <c r="E202" i="6"/>
  <c r="F202" i="6"/>
  <c r="E272" i="6"/>
  <c r="H272" i="6" s="1"/>
  <c r="F272" i="6"/>
  <c r="E294" i="6"/>
  <c r="F294" i="6"/>
  <c r="E333" i="6"/>
  <c r="H333" i="6" s="1"/>
  <c r="F333" i="6"/>
  <c r="E337" i="6"/>
  <c r="H337" i="6" s="1"/>
  <c r="E24" i="6"/>
  <c r="F24" i="6"/>
  <c r="E32" i="6"/>
  <c r="H32" i="6" s="1"/>
  <c r="F32" i="6"/>
  <c r="E36" i="6"/>
  <c r="F36" i="6"/>
  <c r="E63" i="6"/>
  <c r="H63" i="6" s="1"/>
  <c r="F63" i="6"/>
  <c r="E89" i="6"/>
  <c r="F89" i="6"/>
  <c r="E105" i="6"/>
  <c r="H105" i="6" s="1"/>
  <c r="F105" i="6"/>
  <c r="E151" i="6"/>
  <c r="F151" i="6"/>
  <c r="E159" i="6"/>
  <c r="H159" i="6" s="1"/>
  <c r="F159" i="6"/>
  <c r="E175" i="6"/>
  <c r="F175" i="6"/>
  <c r="E183" i="6"/>
  <c r="F183" i="6"/>
  <c r="E203" i="6"/>
  <c r="F203" i="6"/>
  <c r="H203" i="6" s="1"/>
  <c r="E241" i="6"/>
  <c r="H241" i="6" s="1"/>
  <c r="F241" i="6"/>
  <c r="E265" i="6"/>
  <c r="F265" i="6"/>
  <c r="E273" i="6"/>
  <c r="H273" i="6" s="1"/>
  <c r="F273" i="6"/>
  <c r="E298" i="6"/>
  <c r="F298" i="6"/>
  <c r="E322" i="6"/>
  <c r="F322" i="6"/>
  <c r="E330" i="6"/>
  <c r="F330" i="6"/>
  <c r="H330" i="6" s="1"/>
  <c r="E334" i="6"/>
  <c r="H334" i="6" s="1"/>
  <c r="F334" i="6"/>
  <c r="E69" i="6"/>
  <c r="H89" i="6"/>
  <c r="E154" i="6"/>
  <c r="H154" i="6" s="1"/>
  <c r="E96" i="6"/>
  <c r="H96" i="6" s="1"/>
  <c r="E78" i="6"/>
  <c r="E58" i="6"/>
  <c r="H58" i="6" s="1"/>
  <c r="E44" i="6"/>
  <c r="H44" i="6" s="1"/>
  <c r="E162" i="6"/>
  <c r="E37" i="6"/>
  <c r="F37" i="6"/>
  <c r="E52" i="6"/>
  <c r="F52" i="6"/>
  <c r="E71" i="6"/>
  <c r="F71" i="6"/>
  <c r="H71" i="6" s="1"/>
  <c r="E90" i="6"/>
  <c r="H90" i="6" s="1"/>
  <c r="F90" i="6"/>
  <c r="E98" i="6"/>
  <c r="F98" i="6"/>
  <c r="H98" i="6" s="1"/>
  <c r="E110" i="6"/>
  <c r="F110" i="6"/>
  <c r="E148" i="6"/>
  <c r="F148" i="6"/>
  <c r="H148" i="6" s="1"/>
  <c r="E152" i="6"/>
  <c r="H152" i="6" s="1"/>
  <c r="F152" i="6"/>
  <c r="E156" i="6"/>
  <c r="F156" i="6"/>
  <c r="E164" i="6"/>
  <c r="H164" i="6" s="1"/>
  <c r="F164" i="6"/>
  <c r="E172" i="6"/>
  <c r="F172" i="6"/>
  <c r="E180" i="6"/>
  <c r="H180" i="6" s="1"/>
  <c r="F180" i="6"/>
  <c r="E184" i="6"/>
  <c r="F184" i="6"/>
  <c r="H184" i="6" s="1"/>
  <c r="E196" i="6"/>
  <c r="H196" i="6" s="1"/>
  <c r="F196" i="6"/>
  <c r="E204" i="6"/>
  <c r="F204" i="6"/>
  <c r="E215" i="6"/>
  <c r="H215" i="6" s="1"/>
  <c r="F215" i="6"/>
  <c r="E222" i="6"/>
  <c r="F222" i="6"/>
  <c r="E230" i="6"/>
  <c r="H230" i="6" s="1"/>
  <c r="F230" i="6"/>
  <c r="E242" i="6"/>
  <c r="F242" i="6"/>
  <c r="H242" i="6" s="1"/>
  <c r="E246" i="6"/>
  <c r="H246" i="6" s="1"/>
  <c r="F246" i="6"/>
  <c r="E266" i="6"/>
  <c r="F266" i="6"/>
  <c r="E289" i="6"/>
  <c r="H289" i="6" s="1"/>
  <c r="F289" i="6"/>
  <c r="E303" i="6"/>
  <c r="F303" i="6"/>
  <c r="E307" i="6"/>
  <c r="H307" i="6" s="1"/>
  <c r="F307" i="6"/>
  <c r="E311" i="6"/>
  <c r="F311" i="6"/>
  <c r="E327" i="6"/>
  <c r="F327" i="6"/>
  <c r="E35" i="6"/>
  <c r="F35" i="6"/>
  <c r="H35" i="6" s="1"/>
  <c r="E39" i="6"/>
  <c r="F39" i="6"/>
  <c r="E73" i="6"/>
  <c r="F73" i="6"/>
  <c r="E100" i="6"/>
  <c r="F100" i="6"/>
  <c r="F111" i="6"/>
  <c r="E127" i="6"/>
  <c r="F127" i="6"/>
  <c r="E158" i="6"/>
  <c r="F158" i="6"/>
  <c r="H158" i="6" s="1"/>
  <c r="E174" i="6"/>
  <c r="H174" i="6" s="1"/>
  <c r="F174" i="6"/>
  <c r="E182" i="6"/>
  <c r="F182" i="6"/>
  <c r="H182" i="6" s="1"/>
  <c r="E209" i="6"/>
  <c r="H209" i="6" s="1"/>
  <c r="F209" i="6"/>
  <c r="E220" i="6"/>
  <c r="H220" i="6" s="1"/>
  <c r="F220" i="6"/>
  <c r="E236" i="6"/>
  <c r="H236" i="6" s="1"/>
  <c r="F236" i="6"/>
  <c r="E252" i="6"/>
  <c r="H252" i="6" s="1"/>
  <c r="F252" i="6"/>
  <c r="E268" i="6"/>
  <c r="F268" i="6"/>
  <c r="E305" i="6"/>
  <c r="F305" i="6"/>
  <c r="H305" i="6" s="1"/>
  <c r="E309" i="6"/>
  <c r="H309" i="6" s="1"/>
  <c r="F309" i="6"/>
  <c r="E325" i="6"/>
  <c r="F325" i="6"/>
  <c r="E232" i="6"/>
  <c r="H232" i="6" s="1"/>
  <c r="E51" i="6"/>
  <c r="H51" i="6" s="1"/>
  <c r="F51" i="6"/>
  <c r="E135" i="6"/>
  <c r="F135" i="6"/>
  <c r="E167" i="6"/>
  <c r="F167" i="6"/>
  <c r="E191" i="6"/>
  <c r="F191" i="6"/>
  <c r="E199" i="6"/>
  <c r="F199" i="6"/>
  <c r="H199" i="6" s="1"/>
  <c r="E253" i="6"/>
  <c r="F253" i="6"/>
  <c r="E257" i="6"/>
  <c r="F257" i="6"/>
  <c r="E276" i="6"/>
  <c r="F276" i="6"/>
  <c r="E326" i="6"/>
  <c r="H326" i="6" s="1"/>
  <c r="F326" i="6"/>
  <c r="E288" i="6"/>
  <c r="E147" i="6"/>
  <c r="E27" i="6"/>
  <c r="H27" i="6" s="1"/>
  <c r="E233" i="6"/>
  <c r="E67" i="6"/>
  <c r="E150" i="6"/>
  <c r="H150" i="6" s="1"/>
  <c r="E124" i="6"/>
  <c r="H124" i="6" s="1"/>
  <c r="E54" i="6"/>
  <c r="H54" i="6" s="1"/>
  <c r="E40" i="6"/>
  <c r="H40" i="6" s="1"/>
  <c r="E287" i="6"/>
  <c r="E244" i="6"/>
  <c r="H244" i="6" s="1"/>
  <c r="E22" i="6"/>
  <c r="F22" i="6"/>
  <c r="E61" i="6"/>
  <c r="F61" i="6"/>
  <c r="E68" i="6"/>
  <c r="F68" i="6"/>
  <c r="E83" i="6"/>
  <c r="F83" i="6"/>
  <c r="E95" i="6"/>
  <c r="F95" i="6"/>
  <c r="E107" i="6"/>
  <c r="H107" i="6" s="1"/>
  <c r="F107" i="6"/>
  <c r="E111" i="6"/>
  <c r="H111" i="6" s="1"/>
  <c r="E141" i="6"/>
  <c r="F141" i="6"/>
  <c r="E157" i="6"/>
  <c r="H157" i="6" s="1"/>
  <c r="F157" i="6"/>
  <c r="E177" i="6"/>
  <c r="F177" i="6"/>
  <c r="E181" i="6"/>
  <c r="H181" i="6" s="1"/>
  <c r="F181" i="6"/>
  <c r="E193" i="6"/>
  <c r="F193" i="6"/>
  <c r="H193" i="6" s="1"/>
  <c r="E205" i="6"/>
  <c r="H205" i="6" s="1"/>
  <c r="F205" i="6"/>
  <c r="E216" i="6"/>
  <c r="E235" i="6"/>
  <c r="H235" i="6" s="1"/>
  <c r="F235" i="6"/>
  <c r="E251" i="6"/>
  <c r="F251" i="6"/>
  <c r="E259" i="6"/>
  <c r="H259" i="6" s="1"/>
  <c r="F259" i="6"/>
  <c r="E263" i="6"/>
  <c r="F263" i="6"/>
  <c r="E267" i="6"/>
  <c r="F267" i="6"/>
  <c r="E275" i="6"/>
  <c r="H275" i="6" s="1"/>
  <c r="E282" i="6"/>
  <c r="F282" i="6"/>
  <c r="H282" i="6" s="1"/>
  <c r="E286" i="6"/>
  <c r="F286" i="6"/>
  <c r="E336" i="6"/>
  <c r="F336" i="6"/>
  <c r="I116" i="12"/>
  <c r="I121" i="12"/>
  <c r="I134" i="12"/>
  <c r="I145" i="12"/>
  <c r="I147" i="12"/>
  <c r="I149" i="12"/>
  <c r="I151" i="12"/>
  <c r="I154" i="12"/>
  <c r="I160" i="12"/>
  <c r="I162" i="12"/>
  <c r="I171" i="12"/>
  <c r="K171" i="12" s="1"/>
  <c r="I184" i="12"/>
  <c r="I186" i="12"/>
  <c r="I189" i="12"/>
  <c r="I192" i="12"/>
  <c r="I200" i="12"/>
  <c r="I202" i="12"/>
  <c r="I204" i="12"/>
  <c r="I206" i="12"/>
  <c r="I211" i="12"/>
  <c r="I213" i="12"/>
  <c r="I220" i="12"/>
  <c r="I227" i="12"/>
  <c r="I229" i="12"/>
  <c r="I238" i="12"/>
  <c r="I240" i="12"/>
  <c r="I242" i="12"/>
  <c r="I245" i="12"/>
  <c r="I256" i="12"/>
  <c r="I258" i="12"/>
  <c r="I267" i="12"/>
  <c r="I269" i="12"/>
  <c r="I272" i="12"/>
  <c r="I278" i="12"/>
  <c r="I280" i="12"/>
  <c r="I283" i="12"/>
  <c r="I285" i="12"/>
  <c r="I287" i="12"/>
  <c r="I289" i="12"/>
  <c r="I291" i="12"/>
  <c r="I300" i="12"/>
  <c r="I305" i="12"/>
  <c r="I307" i="12"/>
  <c r="I309" i="12"/>
  <c r="I311" i="12"/>
  <c r="K311" i="12" s="1"/>
  <c r="I313" i="12"/>
  <c r="I315" i="12"/>
  <c r="I324" i="12"/>
  <c r="I326" i="12"/>
  <c r="I329" i="12"/>
  <c r="I331" i="12"/>
  <c r="I333" i="12"/>
  <c r="I335" i="12"/>
  <c r="I337" i="12"/>
  <c r="I339" i="12"/>
  <c r="I341" i="12"/>
  <c r="I345" i="12"/>
  <c r="I347" i="12"/>
  <c r="I349" i="12"/>
  <c r="I351" i="12"/>
  <c r="I355" i="12"/>
  <c r="I359" i="12"/>
  <c r="I361" i="12"/>
  <c r="K361" i="12" s="1"/>
  <c r="I363" i="12"/>
  <c r="I365" i="12"/>
  <c r="I367" i="12"/>
  <c r="I369" i="12"/>
  <c r="I373" i="12"/>
  <c r="I375" i="12"/>
  <c r="L15" i="12"/>
  <c r="H200" i="12"/>
  <c r="K200" i="12" s="1"/>
  <c r="S481" i="12"/>
  <c r="V481" i="12" s="1"/>
  <c r="H33" i="12"/>
  <c r="H37" i="12"/>
  <c r="H45" i="12"/>
  <c r="H47" i="12"/>
  <c r="H61" i="12"/>
  <c r="H63" i="12"/>
  <c r="H65" i="12"/>
  <c r="H71" i="12"/>
  <c r="H73" i="12"/>
  <c r="H75" i="12"/>
  <c r="H79" i="12"/>
  <c r="H85" i="12"/>
  <c r="H119" i="12"/>
  <c r="H126" i="12"/>
  <c r="H141" i="12"/>
  <c r="H143" i="12"/>
  <c r="H165" i="12"/>
  <c r="H182" i="12"/>
  <c r="H207" i="12"/>
  <c r="H209" i="12"/>
  <c r="H214" i="12"/>
  <c r="H232" i="12"/>
  <c r="H250" i="12"/>
  <c r="I418" i="12"/>
  <c r="I420" i="12"/>
  <c r="I422" i="12"/>
  <c r="I424" i="12"/>
  <c r="I426" i="12"/>
  <c r="I428" i="12"/>
  <c r="I430" i="12"/>
  <c r="I432" i="12"/>
  <c r="I434" i="12"/>
  <c r="I436" i="12"/>
  <c r="I438" i="12"/>
  <c r="I440" i="12"/>
  <c r="I442" i="12"/>
  <c r="I444" i="12"/>
  <c r="I446" i="12"/>
  <c r="I448" i="12"/>
  <c r="K448" i="12" s="1"/>
  <c r="I450" i="12"/>
  <c r="I454" i="12"/>
  <c r="I456" i="12"/>
  <c r="I458" i="12"/>
  <c r="I460" i="12"/>
  <c r="I462" i="12"/>
  <c r="I464" i="12"/>
  <c r="I466" i="12"/>
  <c r="I468" i="12"/>
  <c r="I474" i="12"/>
  <c r="I478" i="12"/>
  <c r="I480" i="12"/>
  <c r="I482" i="12"/>
  <c r="I484" i="12"/>
  <c r="I486" i="12"/>
  <c r="I488" i="12"/>
  <c r="I494" i="12"/>
  <c r="I498" i="12"/>
  <c r="I500" i="12"/>
  <c r="I506" i="12"/>
  <c r="K506" i="12" s="1"/>
  <c r="I510" i="12"/>
  <c r="I514" i="12"/>
  <c r="I518" i="12"/>
  <c r="I520" i="12"/>
  <c r="I522" i="12"/>
  <c r="I524" i="12"/>
  <c r="K524" i="12" s="1"/>
  <c r="I526" i="12"/>
  <c r="I528" i="12"/>
  <c r="I530" i="12"/>
  <c r="I532" i="12"/>
  <c r="I534" i="12"/>
  <c r="I536" i="12"/>
  <c r="I538" i="12"/>
  <c r="I540" i="12"/>
  <c r="I542" i="12"/>
  <c r="I544" i="12"/>
  <c r="K544" i="12" s="1"/>
  <c r="I546" i="12"/>
  <c r="I548" i="12"/>
  <c r="I552" i="12"/>
  <c r="I554" i="12"/>
  <c r="I556" i="12"/>
  <c r="I560" i="12"/>
  <c r="I562" i="12"/>
  <c r="I564" i="12"/>
  <c r="I566" i="12"/>
  <c r="I568" i="12"/>
  <c r="I570" i="12"/>
  <c r="I572" i="12"/>
  <c r="I574" i="12"/>
  <c r="I576" i="12"/>
  <c r="I578" i="12"/>
  <c r="I580" i="12"/>
  <c r="I584" i="12"/>
  <c r="I586" i="12"/>
  <c r="I594" i="12"/>
  <c r="I598" i="12"/>
  <c r="I600" i="12"/>
  <c r="I602" i="12"/>
  <c r="I604" i="12"/>
  <c r="I606" i="12"/>
  <c r="I608" i="12"/>
  <c r="I610" i="12"/>
  <c r="I612" i="12"/>
  <c r="I614" i="12"/>
  <c r="I616" i="12"/>
  <c r="I618" i="12"/>
  <c r="I620" i="12"/>
  <c r="I624" i="12"/>
  <c r="I626" i="12"/>
  <c r="I628" i="12"/>
  <c r="L12" i="12"/>
  <c r="L14" i="12"/>
  <c r="L13" i="12"/>
  <c r="S509" i="12"/>
  <c r="V509" i="12" s="1"/>
  <c r="S539" i="12"/>
  <c r="T31" i="12"/>
  <c r="T33" i="12"/>
  <c r="T35" i="12"/>
  <c r="T37" i="12"/>
  <c r="T39" i="12"/>
  <c r="T41" i="12"/>
  <c r="T43" i="12"/>
  <c r="T45" i="12"/>
  <c r="T47" i="12"/>
  <c r="T49" i="12"/>
  <c r="T51" i="12"/>
  <c r="T53" i="12"/>
  <c r="T55" i="12"/>
  <c r="S57" i="12"/>
  <c r="T57" i="12"/>
  <c r="V57" i="12" s="1"/>
  <c r="S59" i="12"/>
  <c r="T59" i="12"/>
  <c r="V59" i="12" s="1"/>
  <c r="T61" i="12"/>
  <c r="S63" i="12"/>
  <c r="V63" i="12" s="1"/>
  <c r="T63" i="12"/>
  <c r="T65" i="12"/>
  <c r="T67" i="12"/>
  <c r="T69" i="12"/>
  <c r="T71" i="12"/>
  <c r="S73" i="12"/>
  <c r="V73" i="12" s="1"/>
  <c r="T73" i="12"/>
  <c r="T75" i="12"/>
  <c r="S77" i="12"/>
  <c r="T77" i="12"/>
  <c r="V77" i="12" s="1"/>
  <c r="T79" i="12"/>
  <c r="T81" i="12"/>
  <c r="T83" i="12"/>
  <c r="T85" i="12"/>
  <c r="T87" i="12"/>
  <c r="T89" i="12"/>
  <c r="T91" i="12"/>
  <c r="T93" i="12"/>
  <c r="T95" i="12"/>
  <c r="S97" i="12"/>
  <c r="V97" i="12" s="1"/>
  <c r="T97" i="12"/>
  <c r="T99" i="12"/>
  <c r="T101" i="12"/>
  <c r="T103" i="12"/>
  <c r="S606" i="12"/>
  <c r="S479" i="12"/>
  <c r="V479" i="12" s="1"/>
  <c r="T479" i="12"/>
  <c r="S483" i="12"/>
  <c r="T483" i="12"/>
  <c r="S487" i="12"/>
  <c r="T487" i="12"/>
  <c r="S493" i="12"/>
  <c r="T493" i="12"/>
  <c r="S495" i="12"/>
  <c r="T495" i="12"/>
  <c r="S497" i="12"/>
  <c r="V497" i="12" s="1"/>
  <c r="T497" i="12"/>
  <c r="S499" i="12"/>
  <c r="T499" i="12"/>
  <c r="S507" i="12"/>
  <c r="T507" i="12"/>
  <c r="S523" i="12"/>
  <c r="T523" i="12"/>
  <c r="S529" i="12"/>
  <c r="V529" i="12" s="1"/>
  <c r="T529" i="12"/>
  <c r="S543" i="12"/>
  <c r="V543" i="12" s="1"/>
  <c r="T543" i="12"/>
  <c r="S547" i="12"/>
  <c r="T547" i="12"/>
  <c r="S553" i="12"/>
  <c r="V553" i="12" s="1"/>
  <c r="T553" i="12"/>
  <c r="S555" i="12"/>
  <c r="T555" i="12"/>
  <c r="S567" i="12"/>
  <c r="T567" i="12"/>
  <c r="S569" i="12"/>
  <c r="V569" i="12" s="1"/>
  <c r="T569" i="12"/>
  <c r="S577" i="12"/>
  <c r="V577" i="12" s="1"/>
  <c r="T577" i="12"/>
  <c r="S587" i="12"/>
  <c r="T587" i="12"/>
  <c r="S589" i="12"/>
  <c r="T589" i="12"/>
  <c r="S593" i="12"/>
  <c r="T593" i="12"/>
  <c r="S599" i="12"/>
  <c r="T599" i="12"/>
  <c r="S609" i="12"/>
  <c r="T609" i="12"/>
  <c r="S623" i="12"/>
  <c r="V623" i="12" s="1"/>
  <c r="T623" i="12"/>
  <c r="S579" i="12"/>
  <c r="V579" i="12" s="1"/>
  <c r="S32" i="12"/>
  <c r="T32" i="12"/>
  <c r="V32" i="12" s="1"/>
  <c r="S34" i="12"/>
  <c r="T34" i="12"/>
  <c r="V34" i="12" s="1"/>
  <c r="S36" i="12"/>
  <c r="T36" i="12"/>
  <c r="T38" i="12"/>
  <c r="T40" i="12"/>
  <c r="S42" i="12"/>
  <c r="T42" i="12"/>
  <c r="T44" i="12"/>
  <c r="T46" i="12"/>
  <c r="V46" i="12" s="1"/>
  <c r="T48" i="12"/>
  <c r="T50" i="12"/>
  <c r="V50" i="12" s="1"/>
  <c r="T52" i="12"/>
  <c r="S54" i="12"/>
  <c r="T54" i="12"/>
  <c r="T56" i="12"/>
  <c r="V56" i="12" s="1"/>
  <c r="T58" i="12"/>
  <c r="T60" i="12"/>
  <c r="T62" i="12"/>
  <c r="T64" i="12"/>
  <c r="T66" i="12"/>
  <c r="T68" i="12"/>
  <c r="T70" i="12"/>
  <c r="T72" i="12"/>
  <c r="T74" i="12"/>
  <c r="S76" i="12"/>
  <c r="T76" i="12"/>
  <c r="T78" i="12"/>
  <c r="T80" i="12"/>
  <c r="T82" i="12"/>
  <c r="T84" i="12"/>
  <c r="T86" i="12"/>
  <c r="T88" i="12"/>
  <c r="T90" i="12"/>
  <c r="T92" i="12"/>
  <c r="T94" i="12"/>
  <c r="V94" i="12" s="1"/>
  <c r="T96" i="12"/>
  <c r="T98" i="12"/>
  <c r="T100" i="12"/>
  <c r="T102" i="12"/>
  <c r="V102" i="12" s="1"/>
  <c r="H109" i="12"/>
  <c r="I109" i="12"/>
  <c r="H156" i="12"/>
  <c r="K156" i="12" s="1"/>
  <c r="I156" i="12"/>
  <c r="H158" i="12"/>
  <c r="K158" i="12" s="1"/>
  <c r="I158" i="12"/>
  <c r="H173" i="12"/>
  <c r="K173" i="12" s="1"/>
  <c r="I173" i="12"/>
  <c r="H178" i="12"/>
  <c r="K178" i="12" s="1"/>
  <c r="I178" i="12"/>
  <c r="H181" i="12"/>
  <c r="K181" i="12" s="1"/>
  <c r="I181" i="12"/>
  <c r="H218" i="12"/>
  <c r="K218" i="12" s="1"/>
  <c r="I218" i="12"/>
  <c r="H223" i="12"/>
  <c r="K223" i="12" s="1"/>
  <c r="I223" i="12"/>
  <c r="H225" i="12"/>
  <c r="I225" i="12"/>
  <c r="H343" i="12"/>
  <c r="K343" i="12" s="1"/>
  <c r="I343" i="12"/>
  <c r="H353" i="12"/>
  <c r="I353" i="12"/>
  <c r="H357" i="12"/>
  <c r="K357" i="12" s="1"/>
  <c r="I357" i="12"/>
  <c r="H371" i="12"/>
  <c r="I371" i="12"/>
  <c r="H452" i="12"/>
  <c r="K452" i="12" s="1"/>
  <c r="I452" i="12"/>
  <c r="H470" i="12"/>
  <c r="K470" i="12" s="1"/>
  <c r="I470" i="12"/>
  <c r="H472" i="12"/>
  <c r="K472" i="12" s="1"/>
  <c r="I472" i="12"/>
  <c r="H476" i="12"/>
  <c r="K476" i="12" s="1"/>
  <c r="I476" i="12"/>
  <c r="H490" i="12"/>
  <c r="K490" i="12" s="1"/>
  <c r="I490" i="12"/>
  <c r="H492" i="12"/>
  <c r="I492" i="12"/>
  <c r="H496" i="12"/>
  <c r="I496" i="12"/>
  <c r="H502" i="12"/>
  <c r="K502" i="12" s="1"/>
  <c r="I502" i="12"/>
  <c r="H504" i="12"/>
  <c r="K504" i="12" s="1"/>
  <c r="I504" i="12"/>
  <c r="H508" i="12"/>
  <c r="I508" i="12"/>
  <c r="H512" i="12"/>
  <c r="K512" i="12" s="1"/>
  <c r="I512" i="12"/>
  <c r="H516" i="12"/>
  <c r="K516" i="12" s="1"/>
  <c r="I516" i="12"/>
  <c r="H550" i="12"/>
  <c r="I550" i="12"/>
  <c r="I558" i="12"/>
  <c r="H582" i="12"/>
  <c r="I582" i="12"/>
  <c r="H588" i="12"/>
  <c r="I588" i="12"/>
  <c r="H590" i="12"/>
  <c r="I590" i="12"/>
  <c r="H592" i="12"/>
  <c r="I592" i="12"/>
  <c r="K592" i="12" s="1"/>
  <c r="H596" i="12"/>
  <c r="I596" i="12"/>
  <c r="K596" i="12" s="1"/>
  <c r="H622" i="12"/>
  <c r="I622" i="12"/>
  <c r="K622" i="12" s="1"/>
  <c r="H626" i="12"/>
  <c r="H324" i="12"/>
  <c r="K324" i="12" s="1"/>
  <c r="H528" i="12"/>
  <c r="H373" i="12"/>
  <c r="K373" i="12" s="1"/>
  <c r="H283" i="12"/>
  <c r="K460" i="12"/>
  <c r="H267" i="12"/>
  <c r="H558" i="12"/>
  <c r="K558" i="12" s="1"/>
  <c r="H307" i="12"/>
  <c r="H446" i="12"/>
  <c r="K446" i="12" s="1"/>
  <c r="I32" i="12"/>
  <c r="I34" i="12"/>
  <c r="I36" i="12"/>
  <c r="I38" i="12"/>
  <c r="I40" i="12"/>
  <c r="I42" i="12"/>
  <c r="I44" i="12"/>
  <c r="I46" i="12"/>
  <c r="I48" i="12"/>
  <c r="I50" i="12"/>
  <c r="K50" i="12" s="1"/>
  <c r="I52" i="12"/>
  <c r="I54" i="12"/>
  <c r="I56" i="12"/>
  <c r="K56" i="12" s="1"/>
  <c r="I58" i="12"/>
  <c r="K58" i="12" s="1"/>
  <c r="I60" i="12"/>
  <c r="I62" i="12"/>
  <c r="I64" i="12"/>
  <c r="I66" i="12"/>
  <c r="I68" i="12"/>
  <c r="I70" i="12"/>
  <c r="I72" i="12"/>
  <c r="I74" i="12"/>
  <c r="K74" i="12" s="1"/>
  <c r="I76" i="12"/>
  <c r="I78" i="12"/>
  <c r="I80" i="12"/>
  <c r="I82" i="12"/>
  <c r="K82" i="12" s="1"/>
  <c r="I84" i="12"/>
  <c r="I86" i="12"/>
  <c r="I88" i="12"/>
  <c r="I90" i="12"/>
  <c r="I92" i="12"/>
  <c r="I94" i="12"/>
  <c r="I96" i="12"/>
  <c r="K96" i="12" s="1"/>
  <c r="I98" i="12"/>
  <c r="K98" i="12" s="1"/>
  <c r="I100" i="12"/>
  <c r="I102" i="12"/>
  <c r="I104" i="12"/>
  <c r="I106" i="12"/>
  <c r="I111" i="12"/>
  <c r="I113" i="12"/>
  <c r="K113" i="12" s="1"/>
  <c r="I115" i="12"/>
  <c r="K115" i="12" s="1"/>
  <c r="I118" i="12"/>
  <c r="K118" i="12" s="1"/>
  <c r="I120" i="12"/>
  <c r="I123" i="12"/>
  <c r="K123" i="12" s="1"/>
  <c r="I125" i="12"/>
  <c r="I127" i="12"/>
  <c r="K127" i="12" s="1"/>
  <c r="I129" i="12"/>
  <c r="I131" i="12"/>
  <c r="K131" i="12" s="1"/>
  <c r="I136" i="12"/>
  <c r="I138" i="12"/>
  <c r="K138" i="12" s="1"/>
  <c r="I140" i="12"/>
  <c r="K140" i="12" s="1"/>
  <c r="I142" i="12"/>
  <c r="K142" i="12" s="1"/>
  <c r="I144" i="12"/>
  <c r="I164" i="12"/>
  <c r="I166" i="12"/>
  <c r="I168" i="12"/>
  <c r="I175" i="12"/>
  <c r="I177" i="12"/>
  <c r="I180" i="12"/>
  <c r="I188" i="12"/>
  <c r="I191" i="12"/>
  <c r="I194" i="12"/>
  <c r="I197" i="12"/>
  <c r="I208" i="12"/>
  <c r="I215" i="12"/>
  <c r="I217" i="12"/>
  <c r="I222" i="12"/>
  <c r="I231" i="12"/>
  <c r="I233" i="12"/>
  <c r="I235" i="12"/>
  <c r="I237" i="12"/>
  <c r="I244" i="12"/>
  <c r="K244" i="12" s="1"/>
  <c r="I247" i="12"/>
  <c r="I249" i="12"/>
  <c r="I251" i="12"/>
  <c r="I253" i="12"/>
  <c r="I260" i="12"/>
  <c r="I262" i="12"/>
  <c r="I264" i="12"/>
  <c r="I271" i="12"/>
  <c r="I275" i="12"/>
  <c r="I282" i="12"/>
  <c r="I293" i="12"/>
  <c r="I295" i="12"/>
  <c r="K295" i="12" s="1"/>
  <c r="I297" i="12"/>
  <c r="I302" i="12"/>
  <c r="I317" i="12"/>
  <c r="I319" i="12"/>
  <c r="I321" i="12"/>
  <c r="K321" i="12" s="1"/>
  <c r="I323" i="12"/>
  <c r="I377" i="12"/>
  <c r="I379" i="12"/>
  <c r="I381" i="12"/>
  <c r="K381" i="12" s="1"/>
  <c r="I383" i="12"/>
  <c r="I385" i="12"/>
  <c r="I387" i="12"/>
  <c r="K387" i="12" s="1"/>
  <c r="I389" i="12"/>
  <c r="I391" i="12"/>
  <c r="K391" i="12" s="1"/>
  <c r="I393" i="12"/>
  <c r="I395" i="12"/>
  <c r="K395" i="12" s="1"/>
  <c r="I397" i="12"/>
  <c r="I399" i="12"/>
  <c r="I401" i="12"/>
  <c r="I403" i="12"/>
  <c r="I405" i="12"/>
  <c r="I407" i="12"/>
  <c r="I409" i="12"/>
  <c r="I411" i="12"/>
  <c r="I413" i="12"/>
  <c r="I415" i="12"/>
  <c r="K415" i="12" s="1"/>
  <c r="H506" i="12"/>
  <c r="H341" i="12"/>
  <c r="K341" i="12" s="1"/>
  <c r="H454" i="12"/>
  <c r="K454" i="12" s="1"/>
  <c r="H264" i="12"/>
  <c r="H323" i="12"/>
  <c r="H448" i="12"/>
  <c r="H464" i="12"/>
  <c r="K464" i="12" s="1"/>
  <c r="H104" i="12"/>
  <c r="K104" i="12" s="1"/>
  <c r="H498" i="12"/>
  <c r="K498" i="12" s="1"/>
  <c r="H462" i="12"/>
  <c r="H420" i="12"/>
  <c r="K420" i="12" s="1"/>
  <c r="H213" i="12"/>
  <c r="H317" i="12"/>
  <c r="K317" i="12" s="1"/>
  <c r="H293" i="12"/>
  <c r="H151" i="12"/>
  <c r="K151" i="12" s="1"/>
  <c r="H258" i="12"/>
  <c r="K258" i="12" s="1"/>
  <c r="H618" i="12"/>
  <c r="K618" i="12" s="1"/>
  <c r="H297" i="12"/>
  <c r="K85" i="12"/>
  <c r="I108" i="12"/>
  <c r="I110" i="12"/>
  <c r="H133" i="12"/>
  <c r="I133" i="12"/>
  <c r="K133" i="12" s="1"/>
  <c r="I135" i="12"/>
  <c r="I146" i="12"/>
  <c r="H148" i="12"/>
  <c r="I148" i="12"/>
  <c r="K148" i="12" s="1"/>
  <c r="H150" i="12"/>
  <c r="I150" i="12"/>
  <c r="K150" i="12" s="1"/>
  <c r="I153" i="12"/>
  <c r="I155" i="12"/>
  <c r="H157" i="12"/>
  <c r="I157" i="12"/>
  <c r="K157" i="12" s="1"/>
  <c r="H159" i="12"/>
  <c r="I159" i="12"/>
  <c r="K159" i="12" s="1"/>
  <c r="H161" i="12"/>
  <c r="I161" i="12"/>
  <c r="K161" i="12" s="1"/>
  <c r="H163" i="12"/>
  <c r="I163" i="12"/>
  <c r="K163" i="12" s="1"/>
  <c r="I170" i="12"/>
  <c r="I172" i="12"/>
  <c r="I174" i="12"/>
  <c r="H179" i="12"/>
  <c r="K179" i="12" s="1"/>
  <c r="I179" i="12"/>
  <c r="I183" i="12"/>
  <c r="K183" i="12" s="1"/>
  <c r="I185" i="12"/>
  <c r="I196" i="12"/>
  <c r="H199" i="12"/>
  <c r="I199" i="12"/>
  <c r="K199" i="12" s="1"/>
  <c r="H201" i="12"/>
  <c r="I201" i="12"/>
  <c r="K201" i="12" s="1"/>
  <c r="I203" i="12"/>
  <c r="I205" i="12"/>
  <c r="K205" i="12" s="1"/>
  <c r="I210" i="12"/>
  <c r="I212" i="12"/>
  <c r="K212" i="12" s="1"/>
  <c r="I219" i="12"/>
  <c r="I224" i="12"/>
  <c r="I226" i="12"/>
  <c r="I228" i="12"/>
  <c r="I230" i="12"/>
  <c r="I239" i="12"/>
  <c r="I241" i="12"/>
  <c r="I243" i="12"/>
  <c r="K243" i="12" s="1"/>
  <c r="I255" i="12"/>
  <c r="I257" i="12"/>
  <c r="I266" i="12"/>
  <c r="I268" i="12"/>
  <c r="K268" i="12" s="1"/>
  <c r="I274" i="12"/>
  <c r="K274" i="12" s="1"/>
  <c r="I277" i="12"/>
  <c r="I279" i="12"/>
  <c r="I281" i="12"/>
  <c r="K281" i="12" s="1"/>
  <c r="I284" i="12"/>
  <c r="I286" i="12"/>
  <c r="K286" i="12" s="1"/>
  <c r="I288" i="12"/>
  <c r="I290" i="12"/>
  <c r="I292" i="12"/>
  <c r="I299" i="12"/>
  <c r="I304" i="12"/>
  <c r="I306" i="12"/>
  <c r="I308" i="12"/>
  <c r="K308" i="12" s="1"/>
  <c r="I310" i="12"/>
  <c r="I312" i="12"/>
  <c r="I314" i="12"/>
  <c r="I316" i="12"/>
  <c r="I325" i="12"/>
  <c r="I328" i="12"/>
  <c r="I330" i="12"/>
  <c r="I332" i="12"/>
  <c r="I334" i="12"/>
  <c r="K334" i="12" s="1"/>
  <c r="I336" i="12"/>
  <c r="I338" i="12"/>
  <c r="K338" i="12" s="1"/>
  <c r="I340" i="12"/>
  <c r="I342" i="12"/>
  <c r="I344" i="12"/>
  <c r="I346" i="12"/>
  <c r="I348" i="12"/>
  <c r="I350" i="12"/>
  <c r="K350" i="12" s="1"/>
  <c r="H352" i="12"/>
  <c r="I352" i="12"/>
  <c r="K352" i="12" s="1"/>
  <c r="I354" i="12"/>
  <c r="I356" i="12"/>
  <c r="I358" i="12"/>
  <c r="I360" i="12"/>
  <c r="I362" i="12"/>
  <c r="I364" i="12"/>
  <c r="I366" i="12"/>
  <c r="I368" i="12"/>
  <c r="H370" i="12"/>
  <c r="I370" i="12"/>
  <c r="I372" i="12"/>
  <c r="I374" i="12"/>
  <c r="I417" i="12"/>
  <c r="K417" i="12" s="1"/>
  <c r="I419" i="12"/>
  <c r="I421" i="12"/>
  <c r="I423" i="12"/>
  <c r="I425" i="12"/>
  <c r="K425" i="12" s="1"/>
  <c r="I427" i="12"/>
  <c r="I429" i="12"/>
  <c r="I431" i="12"/>
  <c r="K431" i="12" s="1"/>
  <c r="I433" i="12"/>
  <c r="I435" i="12"/>
  <c r="I437" i="12"/>
  <c r="I439" i="12"/>
  <c r="I441" i="12"/>
  <c r="I443" i="12"/>
  <c r="I445" i="12"/>
  <c r="I447" i="12"/>
  <c r="I449" i="12"/>
  <c r="I451" i="12"/>
  <c r="I453" i="12"/>
  <c r="I455" i="12"/>
  <c r="H457" i="12"/>
  <c r="K457" i="12" s="1"/>
  <c r="I457" i="12"/>
  <c r="I459" i="12"/>
  <c r="H461" i="12"/>
  <c r="I461" i="12"/>
  <c r="I463" i="12"/>
  <c r="I465" i="12"/>
  <c r="K465" i="12" s="1"/>
  <c r="I467" i="12"/>
  <c r="K467" i="12" s="1"/>
  <c r="I469" i="12"/>
  <c r="I471" i="12"/>
  <c r="I473" i="12"/>
  <c r="K473" i="12" s="1"/>
  <c r="I475" i="12"/>
  <c r="K475" i="12" s="1"/>
  <c r="I477" i="12"/>
  <c r="K477" i="12" s="1"/>
  <c r="I479" i="12"/>
  <c r="I481" i="12"/>
  <c r="I483" i="12"/>
  <c r="I485" i="12"/>
  <c r="K485" i="12" s="1"/>
  <c r="I487" i="12"/>
  <c r="I489" i="12"/>
  <c r="I491" i="12"/>
  <c r="I493" i="12"/>
  <c r="I495" i="12"/>
  <c r="I497" i="12"/>
  <c r="I499" i="12"/>
  <c r="K499" i="12" s="1"/>
  <c r="I501" i="12"/>
  <c r="I503" i="12"/>
  <c r="I505" i="12"/>
  <c r="I507" i="12"/>
  <c r="K507" i="12" s="1"/>
  <c r="I509" i="12"/>
  <c r="I511" i="12"/>
  <c r="I513" i="12"/>
  <c r="K513" i="12" s="1"/>
  <c r="I515" i="12"/>
  <c r="I517" i="12"/>
  <c r="K517" i="12" s="1"/>
  <c r="I519" i="12"/>
  <c r="I521" i="12"/>
  <c r="I523" i="12"/>
  <c r="K523" i="12" s="1"/>
  <c r="I525" i="12"/>
  <c r="K525" i="12" s="1"/>
  <c r="I527" i="12"/>
  <c r="I529" i="12"/>
  <c r="I531" i="12"/>
  <c r="I533" i="12"/>
  <c r="I535" i="12"/>
  <c r="I537" i="12"/>
  <c r="I539" i="12"/>
  <c r="I541" i="12"/>
  <c r="I543" i="12"/>
  <c r="I545" i="12"/>
  <c r="I547" i="12"/>
  <c r="H549" i="12"/>
  <c r="K549" i="12" s="1"/>
  <c r="I549" i="12"/>
  <c r="H551" i="12"/>
  <c r="K551" i="12" s="1"/>
  <c r="I551" i="12"/>
  <c r="I553" i="12"/>
  <c r="I555" i="12"/>
  <c r="H557" i="12"/>
  <c r="I557" i="12"/>
  <c r="I559" i="12"/>
  <c r="I561" i="12"/>
  <c r="I563" i="12"/>
  <c r="I565" i="12"/>
  <c r="I567" i="12"/>
  <c r="I569" i="12"/>
  <c r="I571" i="12"/>
  <c r="H573" i="12"/>
  <c r="I573" i="12"/>
  <c r="K573" i="12" s="1"/>
  <c r="I575" i="12"/>
  <c r="I577" i="12"/>
  <c r="K577" i="12" s="1"/>
  <c r="I579" i="12"/>
  <c r="I581" i="12"/>
  <c r="H583" i="12"/>
  <c r="I583" i="12"/>
  <c r="K583" i="12" s="1"/>
  <c r="I585" i="12"/>
  <c r="I587" i="12"/>
  <c r="I589" i="12"/>
  <c r="H591" i="12"/>
  <c r="K591" i="12" s="1"/>
  <c r="I591" i="12"/>
  <c r="I593" i="12"/>
  <c r="I595" i="12"/>
  <c r="H597" i="12"/>
  <c r="K597" i="12" s="1"/>
  <c r="I597" i="12"/>
  <c r="I599" i="12"/>
  <c r="H601" i="12"/>
  <c r="I601" i="12"/>
  <c r="K601" i="12" s="1"/>
  <c r="I603" i="12"/>
  <c r="I605" i="12"/>
  <c r="H607" i="12"/>
  <c r="I607" i="12"/>
  <c r="I609" i="12"/>
  <c r="I611" i="12"/>
  <c r="K611" i="12" s="1"/>
  <c r="I613" i="12"/>
  <c r="I615" i="12"/>
  <c r="I617" i="12"/>
  <c r="I619" i="12"/>
  <c r="H621" i="12"/>
  <c r="I621" i="12"/>
  <c r="I623" i="12"/>
  <c r="I625" i="12"/>
  <c r="I627" i="12"/>
  <c r="I629" i="12"/>
  <c r="H238" i="12"/>
  <c r="H575" i="12"/>
  <c r="K575" i="12" s="1"/>
  <c r="H458" i="12"/>
  <c r="K458" i="12" s="1"/>
  <c r="H495" i="12"/>
  <c r="H427" i="12"/>
  <c r="H206" i="12"/>
  <c r="H202" i="12"/>
  <c r="H537" i="12"/>
  <c r="K515" i="12"/>
  <c r="H170" i="12"/>
  <c r="K170" i="12" s="1"/>
  <c r="H440" i="12"/>
  <c r="H533" i="12"/>
  <c r="K533" i="12" s="1"/>
  <c r="H456" i="12"/>
  <c r="H522" i="12"/>
  <c r="K522" i="12" s="1"/>
  <c r="H280" i="12"/>
  <c r="H52" i="12"/>
  <c r="K52" i="12" s="1"/>
  <c r="H231" i="12"/>
  <c r="H340" i="12"/>
  <c r="K340" i="12" s="1"/>
  <c r="H536" i="12"/>
  <c r="H429" i="12"/>
  <c r="H527" i="12"/>
  <c r="K527" i="12" s="1"/>
  <c r="H106" i="12"/>
  <c r="H241" i="12"/>
  <c r="H316" i="12"/>
  <c r="H389" i="12"/>
  <c r="K389" i="12" s="1"/>
  <c r="H197" i="12"/>
  <c r="K197" i="12" s="1"/>
  <c r="H435" i="12"/>
  <c r="K435" i="12" s="1"/>
  <c r="H243" i="12"/>
  <c r="H534" i="12"/>
  <c r="K450" i="12"/>
  <c r="H518" i="12"/>
  <c r="I31" i="12"/>
  <c r="I33" i="12"/>
  <c r="K33" i="12" s="1"/>
  <c r="I35" i="12"/>
  <c r="I37" i="12"/>
  <c r="K37" i="12" s="1"/>
  <c r="I39" i="12"/>
  <c r="I41" i="12"/>
  <c r="I43" i="12"/>
  <c r="I45" i="12"/>
  <c r="I47" i="12"/>
  <c r="I49" i="12"/>
  <c r="I51" i="12"/>
  <c r="I53" i="12"/>
  <c r="I55" i="12"/>
  <c r="I57" i="12"/>
  <c r="K57" i="12" s="1"/>
  <c r="I59" i="12"/>
  <c r="K59" i="12" s="1"/>
  <c r="I61" i="12"/>
  <c r="I63" i="12"/>
  <c r="I65" i="12"/>
  <c r="K65" i="12" s="1"/>
  <c r="I67" i="12"/>
  <c r="I69" i="12"/>
  <c r="I71" i="12"/>
  <c r="I73" i="12"/>
  <c r="K73" i="12" s="1"/>
  <c r="I75" i="12"/>
  <c r="K75" i="12" s="1"/>
  <c r="I77" i="12"/>
  <c r="I79" i="12"/>
  <c r="I81" i="12"/>
  <c r="K81" i="12" s="1"/>
  <c r="I83" i="12"/>
  <c r="I85" i="12"/>
  <c r="I87" i="12"/>
  <c r="I89" i="12"/>
  <c r="I91" i="12"/>
  <c r="K91" i="12" s="1"/>
  <c r="I93" i="12"/>
  <c r="I95" i="12"/>
  <c r="I97" i="12"/>
  <c r="I99" i="12"/>
  <c r="I101" i="12"/>
  <c r="I103" i="12"/>
  <c r="I105" i="12"/>
  <c r="I107" i="12"/>
  <c r="I112" i="12"/>
  <c r="I114" i="12"/>
  <c r="I117" i="12"/>
  <c r="I119" i="12"/>
  <c r="I122" i="12"/>
  <c r="K122" i="12" s="1"/>
  <c r="I124" i="12"/>
  <c r="I126" i="12"/>
  <c r="I128" i="12"/>
  <c r="I130" i="12"/>
  <c r="I132" i="12"/>
  <c r="I137" i="12"/>
  <c r="I139" i="12"/>
  <c r="I141" i="12"/>
  <c r="I143" i="12"/>
  <c r="I152" i="12"/>
  <c r="I165" i="12"/>
  <c r="I167" i="12"/>
  <c r="I169" i="12"/>
  <c r="I176" i="12"/>
  <c r="I182" i="12"/>
  <c r="K182" i="12" s="1"/>
  <c r="I187" i="12"/>
  <c r="I190" i="12"/>
  <c r="I193" i="12"/>
  <c r="I195" i="12"/>
  <c r="I198" i="12"/>
  <c r="I207" i="12"/>
  <c r="I209" i="12"/>
  <c r="K209" i="12" s="1"/>
  <c r="I214" i="12"/>
  <c r="I216" i="12"/>
  <c r="I221" i="12"/>
  <c r="I232" i="12"/>
  <c r="K232" i="12" s="1"/>
  <c r="I234" i="12"/>
  <c r="I236" i="12"/>
  <c r="K236" i="12" s="1"/>
  <c r="I246" i="12"/>
  <c r="I248" i="12"/>
  <c r="I250" i="12"/>
  <c r="I252" i="12"/>
  <c r="I254" i="12"/>
  <c r="I259" i="12"/>
  <c r="I261" i="12"/>
  <c r="I263" i="12"/>
  <c r="I265" i="12"/>
  <c r="I270" i="12"/>
  <c r="I273" i="12"/>
  <c r="I276" i="12"/>
  <c r="I294" i="12"/>
  <c r="I296" i="12"/>
  <c r="K296" i="12" s="1"/>
  <c r="I298" i="12"/>
  <c r="I301" i="12"/>
  <c r="I303" i="12"/>
  <c r="I318" i="12"/>
  <c r="I320" i="12"/>
  <c r="I322" i="12"/>
  <c r="I327" i="12"/>
  <c r="H331" i="12"/>
  <c r="K331" i="12" s="1"/>
  <c r="H335" i="12"/>
  <c r="I376" i="12"/>
  <c r="K376" i="12" s="1"/>
  <c r="I378" i="12"/>
  <c r="I380" i="12"/>
  <c r="I382" i="12"/>
  <c r="K382" i="12" s="1"/>
  <c r="I384" i="12"/>
  <c r="I386" i="12"/>
  <c r="I388" i="12"/>
  <c r="K388" i="12" s="1"/>
  <c r="I390" i="12"/>
  <c r="I392" i="12"/>
  <c r="I394" i="12"/>
  <c r="I396" i="12"/>
  <c r="I398" i="12"/>
  <c r="I400" i="12"/>
  <c r="I402" i="12"/>
  <c r="I404" i="12"/>
  <c r="I406" i="12"/>
  <c r="K406" i="12" s="1"/>
  <c r="I408" i="12"/>
  <c r="I410" i="12"/>
  <c r="I412" i="12"/>
  <c r="H414" i="12"/>
  <c r="I414" i="12"/>
  <c r="I416" i="12"/>
  <c r="H442" i="12"/>
  <c r="K442" i="12" s="1"/>
  <c r="H520" i="12"/>
  <c r="H526" i="12"/>
  <c r="H532" i="12"/>
  <c r="H538" i="12"/>
  <c r="K538" i="12" s="1"/>
  <c r="H542" i="12"/>
  <c r="I30" i="12"/>
  <c r="K12" i="12"/>
  <c r="K294" i="11"/>
  <c r="H32" i="11"/>
  <c r="I32" i="11"/>
  <c r="K32" i="11" s="1"/>
  <c r="I77" i="11"/>
  <c r="H105" i="11"/>
  <c r="K105" i="11" s="1"/>
  <c r="I105" i="11"/>
  <c r="I197" i="11"/>
  <c r="I241" i="11"/>
  <c r="I253" i="11"/>
  <c r="I297" i="11"/>
  <c r="H306" i="11"/>
  <c r="K306" i="11" s="1"/>
  <c r="I306" i="11"/>
  <c r="H70" i="11"/>
  <c r="I70" i="11"/>
  <c r="H73" i="11"/>
  <c r="K73" i="11" s="1"/>
  <c r="I73" i="11"/>
  <c r="H82" i="11"/>
  <c r="I82" i="11"/>
  <c r="H85" i="11"/>
  <c r="K85" i="11" s="1"/>
  <c r="I85" i="11"/>
  <c r="H130" i="11"/>
  <c r="K130" i="11" s="1"/>
  <c r="I130" i="11"/>
  <c r="H137" i="11"/>
  <c r="I137" i="11"/>
  <c r="H154" i="11"/>
  <c r="K154" i="11" s="1"/>
  <c r="I154" i="11"/>
  <c r="H258" i="11"/>
  <c r="I258" i="11"/>
  <c r="K317" i="11"/>
  <c r="H28" i="11"/>
  <c r="K82" i="11"/>
  <c r="H337" i="11"/>
  <c r="I125" i="11"/>
  <c r="I141" i="11"/>
  <c r="I189" i="11"/>
  <c r="K189" i="11" s="1"/>
  <c r="I193" i="11"/>
  <c r="I209" i="11"/>
  <c r="I265" i="11"/>
  <c r="I273" i="11"/>
  <c r="K273" i="11" s="1"/>
  <c r="H282" i="11"/>
  <c r="I282" i="11"/>
  <c r="H289" i="11"/>
  <c r="I289" i="11"/>
  <c r="I293" i="11"/>
  <c r="I321" i="11"/>
  <c r="H338" i="11"/>
  <c r="I338" i="11"/>
  <c r="H212" i="11"/>
  <c r="H334" i="11"/>
  <c r="K334" i="11" s="1"/>
  <c r="H206" i="11"/>
  <c r="I41" i="11"/>
  <c r="I49" i="11"/>
  <c r="I54" i="11"/>
  <c r="I57" i="11"/>
  <c r="H86" i="11"/>
  <c r="K86" i="11" s="1"/>
  <c r="I86" i="11"/>
  <c r="I89" i="11"/>
  <c r="I93" i="11"/>
  <c r="I97" i="11"/>
  <c r="K97" i="11" s="1"/>
  <c r="I106" i="11"/>
  <c r="I109" i="11"/>
  <c r="I113" i="11"/>
  <c r="I122" i="11"/>
  <c r="K122" i="11" s="1"/>
  <c r="H126" i="11"/>
  <c r="I126" i="11"/>
  <c r="I142" i="11"/>
  <c r="I145" i="11"/>
  <c r="I166" i="11"/>
  <c r="I169" i="11"/>
  <c r="I173" i="11"/>
  <c r="I190" i="11"/>
  <c r="K190" i="11" s="1"/>
  <c r="I194" i="11"/>
  <c r="I198" i="11"/>
  <c r="I201" i="11"/>
  <c r="I210" i="11"/>
  <c r="I213" i="11"/>
  <c r="I225" i="11"/>
  <c r="I238" i="11"/>
  <c r="H242" i="11"/>
  <c r="I242" i="11"/>
  <c r="I249" i="11"/>
  <c r="I254" i="11"/>
  <c r="I257" i="11"/>
  <c r="I266" i="11"/>
  <c r="I270" i="11"/>
  <c r="I274" i="11"/>
  <c r="I277" i="11"/>
  <c r="I286" i="11"/>
  <c r="I290" i="11"/>
  <c r="K290" i="11" s="1"/>
  <c r="I294" i="11"/>
  <c r="H298" i="11"/>
  <c r="K298" i="11" s="1"/>
  <c r="I298" i="11"/>
  <c r="I310" i="11"/>
  <c r="I318" i="11"/>
  <c r="H322" i="11"/>
  <c r="I322" i="11"/>
  <c r="I325" i="11"/>
  <c r="I330" i="11"/>
  <c r="I333" i="11"/>
  <c r="I341" i="11"/>
  <c r="I21" i="11"/>
  <c r="H23" i="11"/>
  <c r="I23" i="11"/>
  <c r="K23" i="11" s="1"/>
  <c r="I25" i="11"/>
  <c r="I27" i="11"/>
  <c r="I29" i="11"/>
  <c r="H31" i="11"/>
  <c r="K31" i="11" s="1"/>
  <c r="I31" i="11"/>
  <c r="I33" i="11"/>
  <c r="I35" i="11"/>
  <c r="I37" i="11"/>
  <c r="H71" i="11"/>
  <c r="H107" i="11"/>
  <c r="K107" i="11" s="1"/>
  <c r="H155" i="11"/>
  <c r="H175" i="11"/>
  <c r="H183" i="11"/>
  <c r="H243" i="11"/>
  <c r="H331" i="11"/>
  <c r="H339" i="11"/>
  <c r="H342" i="11"/>
  <c r="I342" i="11"/>
  <c r="I165" i="11"/>
  <c r="H245" i="11"/>
  <c r="K245" i="11" s="1"/>
  <c r="I245" i="11"/>
  <c r="I269" i="11"/>
  <c r="I285" i="11"/>
  <c r="I301" i="11"/>
  <c r="I317" i="11"/>
  <c r="K337" i="11"/>
  <c r="I42" i="11"/>
  <c r="I50" i="11"/>
  <c r="H53" i="11"/>
  <c r="K53" i="11" s="1"/>
  <c r="I58" i="11"/>
  <c r="I61" i="11"/>
  <c r="I65" i="11"/>
  <c r="I69" i="11"/>
  <c r="I78" i="11"/>
  <c r="I81" i="11"/>
  <c r="H90" i="11"/>
  <c r="I90" i="11"/>
  <c r="K90" i="11" s="1"/>
  <c r="I94" i="11"/>
  <c r="I98" i="11"/>
  <c r="I101" i="11"/>
  <c r="I110" i="11"/>
  <c r="H114" i="11"/>
  <c r="I114" i="11"/>
  <c r="I129" i="11"/>
  <c r="I133" i="11"/>
  <c r="I146" i="11"/>
  <c r="H149" i="11"/>
  <c r="K149" i="11" s="1"/>
  <c r="I149" i="11"/>
  <c r="I153" i="11"/>
  <c r="I157" i="11"/>
  <c r="I170" i="11"/>
  <c r="I177" i="11"/>
  <c r="I181" i="11"/>
  <c r="I185" i="11"/>
  <c r="H202" i="11"/>
  <c r="K202" i="11" s="1"/>
  <c r="I202" i="11"/>
  <c r="I214" i="11"/>
  <c r="I217" i="11"/>
  <c r="I221" i="11"/>
  <c r="I229" i="11"/>
  <c r="I233" i="11"/>
  <c r="I246" i="11"/>
  <c r="I278" i="11"/>
  <c r="H299" i="11"/>
  <c r="I299" i="11"/>
  <c r="K299" i="11" s="1"/>
  <c r="I302" i="11"/>
  <c r="I305" i="11"/>
  <c r="H319" i="11"/>
  <c r="I319" i="11"/>
  <c r="K319" i="11" s="1"/>
  <c r="I326" i="11"/>
  <c r="H344" i="11"/>
  <c r="K344" i="11" s="1"/>
  <c r="I344" i="11"/>
  <c r="H72" i="11"/>
  <c r="K72" i="11" s="1"/>
  <c r="H88" i="11"/>
  <c r="H100" i="11"/>
  <c r="H120" i="11"/>
  <c r="H124" i="11"/>
  <c r="K124" i="11" s="1"/>
  <c r="H136" i="11"/>
  <c r="H152" i="11"/>
  <c r="K152" i="11" s="1"/>
  <c r="H168" i="11"/>
  <c r="H252" i="11"/>
  <c r="K252" i="11" s="1"/>
  <c r="H276" i="11"/>
  <c r="H316" i="11"/>
  <c r="H332" i="11"/>
  <c r="H20" i="11"/>
  <c r="I20" i="11"/>
  <c r="K20" i="11" s="1"/>
  <c r="K228" i="2"/>
  <c r="Q41" i="2"/>
  <c r="Q45" i="2"/>
  <c r="Q49" i="2"/>
  <c r="Q65" i="2"/>
  <c r="Q71" i="2"/>
  <c r="Q89" i="2"/>
  <c r="S89" i="2" s="1"/>
  <c r="Q115" i="2"/>
  <c r="Q119" i="2"/>
  <c r="Q127" i="2"/>
  <c r="Q133" i="2"/>
  <c r="Q137" i="2"/>
  <c r="Q141" i="2"/>
  <c r="Q147" i="2"/>
  <c r="Q153" i="2"/>
  <c r="Q167" i="2"/>
  <c r="Q171" i="2"/>
  <c r="Q181" i="2"/>
  <c r="Q189" i="2"/>
  <c r="S189" i="2" s="1"/>
  <c r="Q195" i="2"/>
  <c r="S195" i="2" s="1"/>
  <c r="Q219" i="2"/>
  <c r="Q223" i="2"/>
  <c r="Q231" i="2"/>
  <c r="Q241" i="2"/>
  <c r="Q263" i="2"/>
  <c r="Q267" i="2"/>
  <c r="Q271" i="2"/>
  <c r="Q281" i="2"/>
  <c r="Q285" i="2"/>
  <c r="Q295" i="2"/>
  <c r="Q305" i="2"/>
  <c r="Q307" i="2"/>
  <c r="Q309" i="2"/>
  <c r="I29" i="2"/>
  <c r="I31" i="2"/>
  <c r="I33" i="2"/>
  <c r="I35" i="2"/>
  <c r="I37" i="2"/>
  <c r="I39" i="2"/>
  <c r="I44" i="2"/>
  <c r="I51" i="2"/>
  <c r="I56" i="2"/>
  <c r="I62" i="2"/>
  <c r="I98" i="2"/>
  <c r="I109" i="2"/>
  <c r="I111" i="2"/>
  <c r="I113" i="2"/>
  <c r="I115" i="2"/>
  <c r="I117" i="2"/>
  <c r="I124" i="2"/>
  <c r="I135" i="2"/>
  <c r="K135" i="2" s="1"/>
  <c r="I142" i="2"/>
  <c r="I144" i="2"/>
  <c r="I151" i="2"/>
  <c r="I153" i="2"/>
  <c r="I155" i="2"/>
  <c r="I160" i="2"/>
  <c r="I162" i="2"/>
  <c r="I171" i="2"/>
  <c r="I173" i="2"/>
  <c r="I175" i="2"/>
  <c r="I192" i="2"/>
  <c r="I194" i="2"/>
  <c r="K194" i="2" s="1"/>
  <c r="I196" i="2"/>
  <c r="I203" i="2"/>
  <c r="I220" i="2"/>
  <c r="I223" i="2"/>
  <c r="I225" i="2"/>
  <c r="I227" i="2"/>
  <c r="I229" i="2"/>
  <c r="I231" i="2"/>
  <c r="I233" i="2"/>
  <c r="I236" i="2"/>
  <c r="I242" i="2"/>
  <c r="I261" i="2"/>
  <c r="I263" i="2"/>
  <c r="I265" i="2"/>
  <c r="I268" i="2"/>
  <c r="I271" i="2"/>
  <c r="I273" i="2"/>
  <c r="I275" i="2"/>
  <c r="K275" i="2" s="1"/>
  <c r="I277" i="2"/>
  <c r="K277" i="2" s="1"/>
  <c r="I311" i="2"/>
  <c r="Q39" i="2"/>
  <c r="Q43" i="2"/>
  <c r="Q47" i="2"/>
  <c r="Q53" i="2"/>
  <c r="S53" i="2" s="1"/>
  <c r="Q59" i="2"/>
  <c r="Q63" i="2"/>
  <c r="Q93" i="2"/>
  <c r="Q103" i="2"/>
  <c r="S103" i="2" s="1"/>
  <c r="Q117" i="2"/>
  <c r="Q131" i="2"/>
  <c r="Q135" i="2"/>
  <c r="Q145" i="2"/>
  <c r="Q165" i="2"/>
  <c r="Q169" i="2"/>
  <c r="Q185" i="2"/>
  <c r="Q191" i="2"/>
  <c r="Q197" i="2"/>
  <c r="Q199" i="2"/>
  <c r="Q215" i="2"/>
  <c r="Q239" i="2"/>
  <c r="Q253" i="2"/>
  <c r="Q261" i="2"/>
  <c r="Q269" i="2"/>
  <c r="Q279" i="2"/>
  <c r="Q283" i="2"/>
  <c r="Q297" i="2"/>
  <c r="Q303" i="2"/>
  <c r="Q311" i="2"/>
  <c r="I28" i="2"/>
  <c r="I30" i="2"/>
  <c r="I38" i="2"/>
  <c r="I45" i="2"/>
  <c r="I55" i="2"/>
  <c r="I58" i="2"/>
  <c r="I61" i="2"/>
  <c r="I63" i="2"/>
  <c r="I66" i="2"/>
  <c r="I97" i="2"/>
  <c r="I108" i="2"/>
  <c r="I110" i="2"/>
  <c r="I112" i="2"/>
  <c r="I114" i="2"/>
  <c r="I116" i="2"/>
  <c r="I134" i="2"/>
  <c r="I136" i="2"/>
  <c r="I141" i="2"/>
  <c r="I143" i="2"/>
  <c r="I150" i="2"/>
  <c r="I152" i="2"/>
  <c r="I154" i="2"/>
  <c r="I159" i="2"/>
  <c r="I161" i="2"/>
  <c r="I170" i="2"/>
  <c r="I172" i="2"/>
  <c r="I174" i="2"/>
  <c r="I183" i="2"/>
  <c r="I185" i="2"/>
  <c r="I187" i="2"/>
  <c r="I189" i="2"/>
  <c r="I191" i="2"/>
  <c r="I193" i="2"/>
  <c r="I195" i="2"/>
  <c r="I197" i="2"/>
  <c r="I202" i="2"/>
  <c r="I204" i="2"/>
  <c r="I222" i="2"/>
  <c r="I228" i="2"/>
  <c r="I230" i="2"/>
  <c r="I235" i="2"/>
  <c r="I238" i="2"/>
  <c r="I262" i="2"/>
  <c r="K262" i="2" s="1"/>
  <c r="I264" i="2"/>
  <c r="I266" i="2"/>
  <c r="I270" i="2"/>
  <c r="I272" i="2"/>
  <c r="I274" i="2"/>
  <c r="I276" i="2"/>
  <c r="I278" i="2"/>
  <c r="K278" i="2" s="1"/>
  <c r="I280" i="2"/>
  <c r="I291" i="2"/>
  <c r="I293" i="2"/>
  <c r="I295" i="2"/>
  <c r="I297" i="2"/>
  <c r="I308" i="2"/>
  <c r="K308" i="2" s="1"/>
  <c r="I310" i="2"/>
  <c r="I27" i="2"/>
  <c r="Q27" i="2"/>
  <c r="P57" i="2"/>
  <c r="S57" i="2" s="1"/>
  <c r="Q57" i="2"/>
  <c r="P64" i="2"/>
  <c r="S64" i="2" s="1"/>
  <c r="Q64" i="2"/>
  <c r="P70" i="2"/>
  <c r="S70" i="2" s="1"/>
  <c r="Q70" i="2"/>
  <c r="P73" i="2"/>
  <c r="S73" i="2" s="1"/>
  <c r="Q73" i="2"/>
  <c r="P81" i="2"/>
  <c r="S81" i="2" s="1"/>
  <c r="Q81" i="2"/>
  <c r="P97" i="2"/>
  <c r="Q97" i="2"/>
  <c r="P149" i="2"/>
  <c r="Q149" i="2"/>
  <c r="P180" i="2"/>
  <c r="S180" i="2" s="1"/>
  <c r="Q180" i="2"/>
  <c r="P192" i="2"/>
  <c r="S192" i="2" s="1"/>
  <c r="Q192" i="2"/>
  <c r="H92" i="2"/>
  <c r="K92" i="2" s="1"/>
  <c r="P207" i="2"/>
  <c r="P214" i="2"/>
  <c r="S214" i="2" s="1"/>
  <c r="P85" i="2"/>
  <c r="H178" i="2"/>
  <c r="K178" i="2" s="1"/>
  <c r="P272" i="2"/>
  <c r="H290" i="2"/>
  <c r="H212" i="2"/>
  <c r="P225" i="2"/>
  <c r="S225" i="2" s="1"/>
  <c r="H127" i="2"/>
  <c r="P255" i="2"/>
  <c r="P55" i="2"/>
  <c r="Q55" i="2"/>
  <c r="S55" i="2" s="1"/>
  <c r="Q61" i="2"/>
  <c r="S61" i="2" s="1"/>
  <c r="P68" i="2"/>
  <c r="Q68" i="2"/>
  <c r="P249" i="2"/>
  <c r="Q249" i="2"/>
  <c r="P301" i="2"/>
  <c r="S301" i="2" s="1"/>
  <c r="Q301" i="2"/>
  <c r="H46" i="2"/>
  <c r="H59" i="2"/>
  <c r="I59" i="2"/>
  <c r="H87" i="2"/>
  <c r="H139" i="2"/>
  <c r="H140" i="2"/>
  <c r="I140" i="2"/>
  <c r="H169" i="2"/>
  <c r="I169" i="2"/>
  <c r="H184" i="2"/>
  <c r="I184" i="2"/>
  <c r="K184" i="2" s="1"/>
  <c r="H186" i="2"/>
  <c r="I186" i="2"/>
  <c r="K186" i="2" s="1"/>
  <c r="H188" i="2"/>
  <c r="I188" i="2"/>
  <c r="K188" i="2" s="1"/>
  <c r="H190" i="2"/>
  <c r="I190" i="2"/>
  <c r="H246" i="2"/>
  <c r="H248" i="2"/>
  <c r="K248" i="2" s="1"/>
  <c r="H256" i="2"/>
  <c r="H279" i="2"/>
  <c r="I279" i="2"/>
  <c r="H292" i="2"/>
  <c r="K292" i="2" s="1"/>
  <c r="I292" i="2"/>
  <c r="H294" i="2"/>
  <c r="I294" i="2"/>
  <c r="H296" i="2"/>
  <c r="I296" i="2"/>
  <c r="H309" i="2"/>
  <c r="K309" i="2" s="1"/>
  <c r="I309" i="2"/>
  <c r="P46" i="2"/>
  <c r="S46" i="2" s="1"/>
  <c r="P58" i="2"/>
  <c r="P62" i="2"/>
  <c r="S62" i="2" s="1"/>
  <c r="P66" i="2"/>
  <c r="P74" i="2"/>
  <c r="S74" i="2" s="1"/>
  <c r="P94" i="2"/>
  <c r="P98" i="2"/>
  <c r="P166" i="2"/>
  <c r="S166" i="2" s="1"/>
  <c r="P170" i="2"/>
  <c r="S170" i="2" s="1"/>
  <c r="P174" i="2"/>
  <c r="S174" i="2" s="1"/>
  <c r="P206" i="2"/>
  <c r="P230" i="2"/>
  <c r="P274" i="2"/>
  <c r="S274" i="2" s="1"/>
  <c r="P294" i="2"/>
  <c r="S294" i="2" s="1"/>
  <c r="P306" i="2"/>
  <c r="S306" i="2" s="1"/>
  <c r="P69" i="2"/>
  <c r="Q69" i="2"/>
  <c r="P92" i="2"/>
  <c r="Q92" i="2"/>
  <c r="P105" i="2"/>
  <c r="Q105" i="2"/>
  <c r="P113" i="2"/>
  <c r="Q113" i="2"/>
  <c r="P116" i="2"/>
  <c r="Q116" i="2"/>
  <c r="P120" i="2"/>
  <c r="Q120" i="2"/>
  <c r="P164" i="2"/>
  <c r="Q164" i="2"/>
  <c r="P172" i="2"/>
  <c r="Q172" i="2"/>
  <c r="P196" i="2"/>
  <c r="Q196" i="2"/>
  <c r="P220" i="2"/>
  <c r="Q220" i="2"/>
  <c r="P224" i="2"/>
  <c r="Q224" i="2"/>
  <c r="P275" i="2"/>
  <c r="Q275" i="2"/>
  <c r="P291" i="2"/>
  <c r="Q291" i="2"/>
  <c r="P296" i="2"/>
  <c r="Q296" i="2"/>
  <c r="S296" i="2" s="1"/>
  <c r="P299" i="2"/>
  <c r="Q299" i="2"/>
  <c r="H267" i="2"/>
  <c r="I267" i="2"/>
  <c r="P287" i="2"/>
  <c r="H252" i="2"/>
  <c r="K252" i="2" s="1"/>
  <c r="H107" i="2"/>
  <c r="H76" i="2"/>
  <c r="K76" i="2" s="1"/>
  <c r="H106" i="2"/>
  <c r="P245" i="2"/>
  <c r="S245" i="2" s="1"/>
  <c r="H122" i="2"/>
  <c r="P293" i="2"/>
  <c r="P101" i="2"/>
  <c r="H244" i="2"/>
  <c r="K244" i="2" s="1"/>
  <c r="P273" i="2"/>
  <c r="H129" i="2"/>
  <c r="P87" i="2"/>
  <c r="Q87" i="2"/>
  <c r="P96" i="2"/>
  <c r="Q96" i="2"/>
  <c r="P100" i="2"/>
  <c r="Q100" i="2"/>
  <c r="S100" i="2" s="1"/>
  <c r="P123" i="2"/>
  <c r="Q123" i="2"/>
  <c r="S123" i="2" s="1"/>
  <c r="P139" i="2"/>
  <c r="Q139" i="2"/>
  <c r="S139" i="2" s="1"/>
  <c r="P152" i="2"/>
  <c r="Q152" i="2"/>
  <c r="S152" i="2" s="1"/>
  <c r="P173" i="2"/>
  <c r="Q173" i="2"/>
  <c r="S173" i="2" s="1"/>
  <c r="P188" i="2"/>
  <c r="Q188" i="2"/>
  <c r="S188" i="2" s="1"/>
  <c r="P205" i="2"/>
  <c r="Q205" i="2"/>
  <c r="S205" i="2" s="1"/>
  <c r="P221" i="2"/>
  <c r="Q221" i="2"/>
  <c r="S221" i="2" s="1"/>
  <c r="P265" i="2"/>
  <c r="Q265" i="2"/>
  <c r="P276" i="2"/>
  <c r="Q276" i="2"/>
  <c r="S276" i="2" s="1"/>
  <c r="H32" i="2"/>
  <c r="I32" i="2"/>
  <c r="K32" i="2" s="1"/>
  <c r="H34" i="2"/>
  <c r="I34" i="2"/>
  <c r="H36" i="2"/>
  <c r="I36" i="2"/>
  <c r="K36" i="2" s="1"/>
  <c r="H40" i="2"/>
  <c r="H47" i="2"/>
  <c r="K47" i="2" s="1"/>
  <c r="H54" i="2"/>
  <c r="H65" i="2"/>
  <c r="K65" i="2" s="1"/>
  <c r="H74" i="2"/>
  <c r="H84" i="2"/>
  <c r="K84" i="2" s="1"/>
  <c r="H99" i="2"/>
  <c r="H120" i="2"/>
  <c r="K120" i="2" s="1"/>
  <c r="H149" i="2"/>
  <c r="H176" i="2"/>
  <c r="K176" i="2" s="1"/>
  <c r="H180" i="2"/>
  <c r="H199" i="2"/>
  <c r="H206" i="2"/>
  <c r="H224" i="2"/>
  <c r="K224" i="2" s="1"/>
  <c r="I224" i="2"/>
  <c r="H226" i="2"/>
  <c r="I226" i="2"/>
  <c r="H232" i="2"/>
  <c r="K232" i="2" s="1"/>
  <c r="I232" i="2"/>
  <c r="H260" i="2"/>
  <c r="I260" i="2"/>
  <c r="P56" i="2"/>
  <c r="S56" i="2" s="1"/>
  <c r="P112" i="2"/>
  <c r="G12" i="5"/>
  <c r="J12" i="5" s="1"/>
  <c r="E30" i="5"/>
  <c r="H30" i="5" s="1"/>
  <c r="F30" i="5"/>
  <c r="E83" i="5"/>
  <c r="H83" i="5" s="1"/>
  <c r="F83" i="5"/>
  <c r="E105" i="5"/>
  <c r="H105" i="5" s="1"/>
  <c r="F105" i="5"/>
  <c r="E121" i="5"/>
  <c r="F121" i="5"/>
  <c r="E127" i="5"/>
  <c r="H127" i="5" s="1"/>
  <c r="F127" i="5"/>
  <c r="E148" i="5"/>
  <c r="H148" i="5" s="1"/>
  <c r="F148" i="5"/>
  <c r="E189" i="5"/>
  <c r="F189" i="5"/>
  <c r="E213" i="5"/>
  <c r="H213" i="5" s="1"/>
  <c r="F213" i="5"/>
  <c r="E262" i="5"/>
  <c r="F262" i="5"/>
  <c r="E280" i="5"/>
  <c r="F280" i="5"/>
  <c r="E304" i="5"/>
  <c r="H304" i="5" s="1"/>
  <c r="F304" i="5"/>
  <c r="E310" i="5"/>
  <c r="F310" i="5"/>
  <c r="E188" i="5"/>
  <c r="E141" i="5"/>
  <c r="H141" i="5" s="1"/>
  <c r="E88" i="5"/>
  <c r="H88" i="5" s="1"/>
  <c r="E159" i="5"/>
  <c r="E250" i="5"/>
  <c r="E137" i="5"/>
  <c r="E34" i="5"/>
  <c r="H34" i="5" s="1"/>
  <c r="F34" i="5"/>
  <c r="E50" i="5"/>
  <c r="F50" i="5"/>
  <c r="E77" i="5"/>
  <c r="H77" i="5" s="1"/>
  <c r="F77" i="5"/>
  <c r="E102" i="5"/>
  <c r="H102" i="5" s="1"/>
  <c r="F102" i="5"/>
  <c r="E110" i="5"/>
  <c r="F110" i="5"/>
  <c r="E125" i="5"/>
  <c r="F125" i="5"/>
  <c r="E160" i="5"/>
  <c r="H160" i="5" s="1"/>
  <c r="F160" i="5"/>
  <c r="E163" i="5"/>
  <c r="F163" i="5"/>
  <c r="E166" i="5"/>
  <c r="H166" i="5" s="1"/>
  <c r="F166" i="5"/>
  <c r="E177" i="5"/>
  <c r="H177" i="5" s="1"/>
  <c r="F177" i="5"/>
  <c r="E181" i="5"/>
  <c r="H181" i="5" s="1"/>
  <c r="F181" i="5"/>
  <c r="E187" i="5"/>
  <c r="H187" i="5" s="1"/>
  <c r="F187" i="5"/>
  <c r="E196" i="5"/>
  <c r="H196" i="5" s="1"/>
  <c r="F196" i="5"/>
  <c r="E255" i="5"/>
  <c r="H255" i="5" s="1"/>
  <c r="F255" i="5"/>
  <c r="E274" i="5"/>
  <c r="H274" i="5" s="1"/>
  <c r="F274" i="5"/>
  <c r="E299" i="5"/>
  <c r="H299" i="5" s="1"/>
  <c r="F299" i="5"/>
  <c r="E324" i="5"/>
  <c r="H324" i="5" s="1"/>
  <c r="F324" i="5"/>
  <c r="E39" i="5"/>
  <c r="H39" i="5" s="1"/>
  <c r="F39" i="5"/>
  <c r="E51" i="5"/>
  <c r="F51" i="5"/>
  <c r="E67" i="5"/>
  <c r="F67" i="5"/>
  <c r="E71" i="5"/>
  <c r="H71" i="5" s="1"/>
  <c r="F71" i="5"/>
  <c r="E100" i="5"/>
  <c r="F100" i="5"/>
  <c r="E143" i="5"/>
  <c r="H143" i="5" s="1"/>
  <c r="F143" i="5"/>
  <c r="E152" i="5"/>
  <c r="F152" i="5"/>
  <c r="E158" i="5"/>
  <c r="H158" i="5" s="1"/>
  <c r="F158" i="5"/>
  <c r="E174" i="5"/>
  <c r="F174" i="5"/>
  <c r="E193" i="5"/>
  <c r="H193" i="5" s="1"/>
  <c r="F193" i="5"/>
  <c r="E228" i="5"/>
  <c r="F228" i="5"/>
  <c r="E240" i="5"/>
  <c r="F240" i="5"/>
  <c r="E260" i="5"/>
  <c r="H260" i="5" s="1"/>
  <c r="F260" i="5"/>
  <c r="E271" i="5"/>
  <c r="H271" i="5" s="1"/>
  <c r="F271" i="5"/>
  <c r="E275" i="5"/>
  <c r="H275" i="5" s="1"/>
  <c r="F275" i="5"/>
  <c r="E281" i="5"/>
  <c r="H281" i="5" s="1"/>
  <c r="F281" i="5"/>
  <c r="E284" i="5"/>
  <c r="H284" i="5" s="1"/>
  <c r="F284" i="5"/>
  <c r="E327" i="5"/>
  <c r="H327" i="5" s="1"/>
  <c r="F327" i="5"/>
  <c r="E58" i="5"/>
  <c r="H58" i="5" s="1"/>
  <c r="E333" i="5"/>
  <c r="F333" i="5"/>
  <c r="H333" i="5" s="1"/>
  <c r="E26" i="5"/>
  <c r="F26" i="5"/>
  <c r="H26" i="5" s="1"/>
  <c r="E29" i="5"/>
  <c r="F29" i="5"/>
  <c r="H29" i="5" s="1"/>
  <c r="E40" i="5"/>
  <c r="F40" i="5"/>
  <c r="E59" i="5"/>
  <c r="F59" i="5"/>
  <c r="H59" i="5" s="1"/>
  <c r="E129" i="5"/>
  <c r="F129" i="5"/>
  <c r="E175" i="5"/>
  <c r="F175" i="5"/>
  <c r="H175" i="5" s="1"/>
  <c r="E179" i="5"/>
  <c r="F179" i="5"/>
  <c r="H179" i="5" s="1"/>
  <c r="E249" i="5"/>
  <c r="F249" i="5"/>
  <c r="H328" i="5"/>
  <c r="F16" i="15"/>
  <c r="G16" i="15"/>
  <c r="F13" i="15"/>
  <c r="G13" i="15"/>
  <c r="H13" i="15" s="1"/>
  <c r="F17" i="15"/>
  <c r="G17" i="15"/>
  <c r="F19" i="15"/>
  <c r="G19" i="15"/>
  <c r="H19" i="15" s="1"/>
  <c r="F18" i="15"/>
  <c r="G18" i="15"/>
  <c r="H18" i="15" s="1"/>
  <c r="F21" i="15"/>
  <c r="G21" i="15"/>
  <c r="H21" i="15" s="1"/>
  <c r="F33" i="15"/>
  <c r="G33" i="15"/>
  <c r="H33" i="15" s="1"/>
  <c r="F34" i="15"/>
  <c r="G34" i="15"/>
  <c r="H34" i="15" s="1"/>
  <c r="F28" i="15"/>
  <c r="G28" i="15"/>
  <c r="F27" i="15"/>
  <c r="G27" i="15"/>
  <c r="H27" i="15" s="1"/>
  <c r="F31" i="15"/>
  <c r="G31" i="15"/>
  <c r="H31" i="15" s="1"/>
  <c r="H73" i="3"/>
  <c r="H82" i="3"/>
  <c r="H89" i="3"/>
  <c r="K89" i="3" s="1"/>
  <c r="H61" i="3"/>
  <c r="K61" i="3" s="1"/>
  <c r="S62" i="3"/>
  <c r="T62" i="3"/>
  <c r="S50" i="3"/>
  <c r="T50" i="3"/>
  <c r="S35" i="3"/>
  <c r="T35" i="3"/>
  <c r="S39" i="3"/>
  <c r="T39" i="3"/>
  <c r="S41" i="3"/>
  <c r="V41" i="3" s="1"/>
  <c r="T41" i="3"/>
  <c r="S51" i="3"/>
  <c r="T51" i="3"/>
  <c r="H29" i="3"/>
  <c r="I29" i="3"/>
  <c r="K29" i="3" s="1"/>
  <c r="H39" i="3"/>
  <c r="I39" i="3"/>
  <c r="H43" i="3"/>
  <c r="I43" i="3"/>
  <c r="K43" i="3" s="1"/>
  <c r="H55" i="3"/>
  <c r="I55" i="3"/>
  <c r="H57" i="3"/>
  <c r="I57" i="3"/>
  <c r="K57" i="3" s="1"/>
  <c r="H59" i="3"/>
  <c r="I59" i="3"/>
  <c r="H104" i="3"/>
  <c r="I104" i="3"/>
  <c r="H64" i="3"/>
  <c r="I64" i="3"/>
  <c r="H28" i="3"/>
  <c r="I28" i="3"/>
  <c r="K28" i="3" s="1"/>
  <c r="H30" i="3"/>
  <c r="I30" i="3"/>
  <c r="H38" i="3"/>
  <c r="I38" i="3"/>
  <c r="K38" i="3" s="1"/>
  <c r="H48" i="3"/>
  <c r="I48" i="3"/>
  <c r="H50" i="3"/>
  <c r="I50" i="3"/>
  <c r="K50" i="3" s="1"/>
  <c r="H54" i="3"/>
  <c r="I54" i="3"/>
  <c r="H60" i="3"/>
  <c r="I60" i="3"/>
  <c r="K60" i="3" s="1"/>
  <c r="H40" i="3"/>
  <c r="K40" i="3" s="1"/>
  <c r="H86" i="3"/>
  <c r="K86" i="3" s="1"/>
  <c r="H63" i="3"/>
  <c r="H70" i="3"/>
  <c r="H72" i="3"/>
  <c r="I72" i="3"/>
  <c r="H88" i="3"/>
  <c r="I88" i="3"/>
  <c r="I14" i="29"/>
  <c r="J14" i="29"/>
  <c r="I16" i="29"/>
  <c r="L16" i="29" s="1"/>
  <c r="J16" i="29"/>
  <c r="J8" i="29"/>
  <c r="J10" i="29"/>
  <c r="J13" i="29"/>
  <c r="L13" i="29" s="1"/>
  <c r="J15" i="29"/>
  <c r="J17" i="29"/>
  <c r="I20" i="29"/>
  <c r="J20" i="29"/>
  <c r="L20" i="29" s="1"/>
  <c r="J19" i="29"/>
  <c r="I36" i="20"/>
  <c r="J36" i="20"/>
  <c r="I94" i="18"/>
  <c r="L94" i="18" s="1"/>
  <c r="J94" i="18"/>
  <c r="I9" i="28"/>
  <c r="L9" i="28" s="1"/>
  <c r="I7" i="28"/>
  <c r="L26" i="22"/>
  <c r="I40" i="22"/>
  <c r="I45" i="22"/>
  <c r="I13" i="22"/>
  <c r="L13" i="22" s="1"/>
  <c r="L8" i="22"/>
  <c r="I16" i="22"/>
  <c r="L18" i="22"/>
  <c r="I30" i="22"/>
  <c r="L30" i="22" s="1"/>
  <c r="I9" i="22"/>
  <c r="L9" i="22" s="1"/>
  <c r="I17" i="22"/>
  <c r="I47" i="22"/>
  <c r="L47" i="22" s="1"/>
  <c r="I22" i="22"/>
  <c r="L22" i="22" s="1"/>
  <c r="I24" i="22"/>
  <c r="I29" i="22"/>
  <c r="I38" i="22"/>
  <c r="L11" i="22"/>
  <c r="I8" i="21"/>
  <c r="J8" i="21"/>
  <c r="I12" i="21"/>
  <c r="J12" i="21"/>
  <c r="I18" i="21"/>
  <c r="J18" i="21"/>
  <c r="L18" i="21" s="1"/>
  <c r="I20" i="21"/>
  <c r="J20" i="21"/>
  <c r="I22" i="21"/>
  <c r="J22" i="21"/>
  <c r="I35" i="21"/>
  <c r="J35" i="21"/>
  <c r="I37" i="21"/>
  <c r="J37" i="21"/>
  <c r="I39" i="21"/>
  <c r="J39" i="21"/>
  <c r="I43" i="21"/>
  <c r="J43" i="21"/>
  <c r="I45" i="21"/>
  <c r="J45" i="21"/>
  <c r="I55" i="21"/>
  <c r="J55" i="21"/>
  <c r="I57" i="21"/>
  <c r="J57" i="21"/>
  <c r="I59" i="21"/>
  <c r="J59" i="21"/>
  <c r="I61" i="21"/>
  <c r="J61" i="21"/>
  <c r="I31" i="21"/>
  <c r="I9" i="21"/>
  <c r="J9" i="21"/>
  <c r="J11" i="21"/>
  <c r="J13" i="21"/>
  <c r="J15" i="21"/>
  <c r="I17" i="21"/>
  <c r="J17" i="21"/>
  <c r="I19" i="21"/>
  <c r="J19" i="21"/>
  <c r="J21" i="21"/>
  <c r="I23" i="21"/>
  <c r="L23" i="21" s="1"/>
  <c r="J23" i="21"/>
  <c r="I26" i="21"/>
  <c r="J26" i="21"/>
  <c r="I28" i="21"/>
  <c r="L28" i="21" s="1"/>
  <c r="J28" i="21"/>
  <c r="I30" i="21"/>
  <c r="J30" i="21"/>
  <c r="L30" i="21" s="1"/>
  <c r="I32" i="21"/>
  <c r="J32" i="21"/>
  <c r="I34" i="21"/>
  <c r="L34" i="21" s="1"/>
  <c r="J34" i="21"/>
  <c r="I36" i="21"/>
  <c r="J36" i="21"/>
  <c r="J38" i="21"/>
  <c r="I40" i="21"/>
  <c r="J40" i="21"/>
  <c r="J42" i="21"/>
  <c r="L42" i="21" s="1"/>
  <c r="J44" i="21"/>
  <c r="J46" i="21"/>
  <c r="L46" i="21" s="1"/>
  <c r="J48" i="21"/>
  <c r="J50" i="21"/>
  <c r="J52" i="21"/>
  <c r="J54" i="21"/>
  <c r="J56" i="21"/>
  <c r="I58" i="21"/>
  <c r="J58" i="21"/>
  <c r="I60" i="21"/>
  <c r="J60" i="21"/>
  <c r="J62" i="21"/>
  <c r="J64" i="21"/>
  <c r="L64" i="21" s="1"/>
  <c r="J24" i="21"/>
  <c r="L24" i="21" s="1"/>
  <c r="I10" i="29"/>
  <c r="I17" i="29"/>
  <c r="I27" i="20"/>
  <c r="I34" i="20"/>
  <c r="I10" i="20"/>
  <c r="I14" i="20"/>
  <c r="I20" i="20"/>
  <c r="I12" i="24"/>
  <c r="I8" i="24"/>
  <c r="L8" i="24" s="1"/>
  <c r="I16" i="24"/>
  <c r="I7" i="24"/>
  <c r="I57" i="18"/>
  <c r="L57" i="18" s="1"/>
  <c r="I15" i="18"/>
  <c r="I61" i="18"/>
  <c r="I13" i="18"/>
  <c r="L13" i="18" s="1"/>
  <c r="L32" i="18"/>
  <c r="I31" i="18"/>
  <c r="I33" i="18"/>
  <c r="L33" i="18" s="1"/>
  <c r="I36" i="18"/>
  <c r="L36" i="18" s="1"/>
  <c r="I17" i="18"/>
  <c r="L17" i="18" s="1"/>
  <c r="L44" i="18"/>
  <c r="L83" i="18"/>
  <c r="I96" i="18"/>
  <c r="I14" i="18"/>
  <c r="I26" i="18"/>
  <c r="L26" i="18" s="1"/>
  <c r="I34" i="18"/>
  <c r="L34" i="18" s="1"/>
  <c r="L35" i="18"/>
  <c r="L47" i="18"/>
  <c r="I52" i="18"/>
  <c r="I64" i="18"/>
  <c r="L64" i="18" s="1"/>
  <c r="L68" i="18"/>
  <c r="I90" i="18"/>
  <c r="I46" i="17"/>
  <c r="I54" i="17"/>
  <c r="L54" i="17" s="1"/>
  <c r="I17" i="17"/>
  <c r="I14" i="17"/>
  <c r="I8" i="17"/>
  <c r="L8" i="17" s="1"/>
  <c r="I7" i="17"/>
  <c r="L8" i="23"/>
  <c r="H7" i="25"/>
  <c r="S28" i="3"/>
  <c r="V28" i="3" s="1"/>
  <c r="S30" i="3"/>
  <c r="V30" i="3" s="1"/>
  <c r="S32" i="3"/>
  <c r="V32" i="3" s="1"/>
  <c r="S38" i="3"/>
  <c r="V38" i="3" s="1"/>
  <c r="S40" i="3"/>
  <c r="V40" i="3" s="1"/>
  <c r="S48" i="3"/>
  <c r="V48" i="3" s="1"/>
  <c r="S56" i="3"/>
  <c r="V56" i="3" s="1"/>
  <c r="S58" i="3"/>
  <c r="V58" i="3" s="1"/>
  <c r="H95" i="3"/>
  <c r="K95" i="3" s="1"/>
  <c r="S54" i="3"/>
  <c r="S60" i="3"/>
  <c r="V60" i="3" s="1"/>
  <c r="S44" i="3"/>
  <c r="S27" i="3"/>
  <c r="S29" i="3"/>
  <c r="S33" i="3"/>
  <c r="S37" i="3"/>
  <c r="S43" i="3"/>
  <c r="S45" i="3"/>
  <c r="V45" i="3" s="1"/>
  <c r="H74" i="3"/>
  <c r="K74" i="3" s="1"/>
  <c r="H93" i="3"/>
  <c r="H101" i="3"/>
  <c r="K101" i="3" s="1"/>
  <c r="H75" i="3"/>
  <c r="K75" i="3" s="1"/>
  <c r="H79" i="3"/>
  <c r="K79" i="3" s="1"/>
  <c r="H87" i="3"/>
  <c r="K87" i="3" s="1"/>
  <c r="H99" i="3"/>
  <c r="K99" i="3" s="1"/>
  <c r="H103" i="3"/>
  <c r="K103" i="3" s="1"/>
  <c r="H33" i="3"/>
  <c r="H35" i="3"/>
  <c r="H37" i="3"/>
  <c r="K37" i="3" s="1"/>
  <c r="H45" i="3"/>
  <c r="H47" i="3"/>
  <c r="K47" i="3" s="1"/>
  <c r="H65" i="3"/>
  <c r="K65" i="3" s="1"/>
  <c r="H67" i="3"/>
  <c r="K67" i="3" s="1"/>
  <c r="M13" i="3"/>
  <c r="H9" i="26"/>
  <c r="H11" i="26"/>
  <c r="K11" i="26" s="1"/>
  <c r="U188" i="7"/>
  <c r="X188" i="7" s="1"/>
  <c r="U120" i="7"/>
  <c r="X120" i="7" s="1"/>
  <c r="X78" i="7"/>
  <c r="X396" i="7"/>
  <c r="X201" i="7"/>
  <c r="U161" i="7"/>
  <c r="U255" i="7"/>
  <c r="X255" i="7" s="1"/>
  <c r="U211" i="7"/>
  <c r="X211" i="7" s="1"/>
  <c r="U31" i="7"/>
  <c r="X31" i="7" s="1"/>
  <c r="X56" i="7"/>
  <c r="U62" i="7"/>
  <c r="X62" i="7"/>
  <c r="X74" i="7"/>
  <c r="U77" i="7"/>
  <c r="X77" i="7" s="1"/>
  <c r="U90" i="7"/>
  <c r="X90" i="7" s="1"/>
  <c r="U103" i="7"/>
  <c r="X103" i="7" s="1"/>
  <c r="U112" i="7"/>
  <c r="X112" i="7" s="1"/>
  <c r="U119" i="7"/>
  <c r="U138" i="7"/>
  <c r="X138" i="7" s="1"/>
  <c r="U153" i="7"/>
  <c r="X153" i="7" s="1"/>
  <c r="U162" i="7"/>
  <c r="U176" i="7"/>
  <c r="X176" i="7" s="1"/>
  <c r="U185" i="7"/>
  <c r="U192" i="7"/>
  <c r="X200" i="7"/>
  <c r="U200" i="7"/>
  <c r="U240" i="7"/>
  <c r="X240" i="7" s="1"/>
  <c r="U208" i="7"/>
  <c r="X208" i="7" s="1"/>
  <c r="U324" i="7"/>
  <c r="X324" i="7" s="1"/>
  <c r="X296" i="7"/>
  <c r="U248" i="7"/>
  <c r="X248" i="7" s="1"/>
  <c r="U140" i="7"/>
  <c r="U152" i="7"/>
  <c r="U164" i="7"/>
  <c r="X164" i="7" s="1"/>
  <c r="U170" i="7"/>
  <c r="X178" i="7"/>
  <c r="U178" i="7"/>
  <c r="U184" i="7"/>
  <c r="U199" i="7"/>
  <c r="X199" i="7" s="1"/>
  <c r="U249" i="7"/>
  <c r="X249" i="7" s="1"/>
  <c r="U273" i="7"/>
  <c r="X273" i="7" s="1"/>
  <c r="X206" i="7"/>
  <c r="U143" i="7"/>
  <c r="U340" i="7"/>
  <c r="U32" i="7"/>
  <c r="U44" i="7"/>
  <c r="X44" i="7" s="1"/>
  <c r="X72" i="7"/>
  <c r="U72" i="7"/>
  <c r="U81" i="7"/>
  <c r="X81" i="7" s="1"/>
  <c r="U91" i="7"/>
  <c r="X101" i="7"/>
  <c r="U107" i="7"/>
  <c r="X107" i="7" s="1"/>
  <c r="U109" i="7"/>
  <c r="U116" i="7"/>
  <c r="X116" i="7"/>
  <c r="U128" i="7"/>
  <c r="U221" i="7"/>
  <c r="X221" i="7" s="1"/>
  <c r="U298" i="7"/>
  <c r="X298" i="7" s="1"/>
  <c r="U328" i="7"/>
  <c r="X328" i="7" s="1"/>
  <c r="M28" i="7"/>
  <c r="P28" i="7"/>
  <c r="M223" i="7"/>
  <c r="P223" i="7" s="1"/>
  <c r="M231" i="7"/>
  <c r="P231" i="7"/>
  <c r="M257" i="7"/>
  <c r="P39" i="7"/>
  <c r="M97" i="7"/>
  <c r="P97" i="7" s="1"/>
  <c r="M101" i="7"/>
  <c r="P101" i="7" s="1"/>
  <c r="M111" i="7"/>
  <c r="P111" i="7" s="1"/>
  <c r="P127" i="7"/>
  <c r="M130" i="7"/>
  <c r="P130" i="7" s="1"/>
  <c r="M136" i="7"/>
  <c r="P136" i="7" s="1"/>
  <c r="M53" i="7"/>
  <c r="M295" i="7"/>
  <c r="P295" i="7" s="1"/>
  <c r="M325" i="7"/>
  <c r="M271" i="7"/>
  <c r="M253" i="7"/>
  <c r="M234" i="7"/>
  <c r="P234" i="7" s="1"/>
  <c r="M268" i="7"/>
  <c r="P268" i="7" s="1"/>
  <c r="M179" i="7"/>
  <c r="P179" i="7" s="1"/>
  <c r="M198" i="7"/>
  <c r="M212" i="7"/>
  <c r="P212" i="7" s="1"/>
  <c r="M214" i="7"/>
  <c r="M209" i="7"/>
  <c r="P209" i="7" s="1"/>
  <c r="M220" i="7"/>
  <c r="M261" i="7"/>
  <c r="P261" i="7" s="1"/>
  <c r="P197" i="7"/>
  <c r="M183" i="7"/>
  <c r="P183" i="7" s="1"/>
  <c r="M392" i="7"/>
  <c r="P392" i="7" s="1"/>
  <c r="M206" i="7"/>
  <c r="P206" i="7" s="1"/>
  <c r="M63" i="7"/>
  <c r="P63" i="7"/>
  <c r="M88" i="7"/>
  <c r="P88" i="7" s="1"/>
  <c r="P177" i="7"/>
  <c r="M168" i="7"/>
  <c r="P168" i="7" s="1"/>
  <c r="P36" i="7"/>
  <c r="P55" i="7"/>
  <c r="M221" i="7"/>
  <c r="P221" i="7" s="1"/>
  <c r="M203" i="7"/>
  <c r="P222" i="7"/>
  <c r="M64" i="7"/>
  <c r="P64" i="7" s="1"/>
  <c r="M336" i="7"/>
  <c r="P336" i="7" s="1"/>
  <c r="P42" i="7"/>
  <c r="M272" i="7"/>
  <c r="P272" i="7" s="1"/>
  <c r="P78" i="7"/>
  <c r="P61" i="7"/>
  <c r="P279" i="7"/>
  <c r="M269" i="7"/>
  <c r="P219" i="7"/>
  <c r="P203" i="7"/>
  <c r="M254" i="7"/>
  <c r="P254" i="7" s="1"/>
  <c r="M210" i="7"/>
  <c r="P210" i="7" s="1"/>
  <c r="M142" i="7"/>
  <c r="P142" i="7" s="1"/>
  <c r="M54" i="7"/>
  <c r="P54" i="7" s="1"/>
  <c r="M68" i="7"/>
  <c r="P68" i="7" s="1"/>
  <c r="E147" i="7"/>
  <c r="H147" i="7" s="1"/>
  <c r="E157" i="7"/>
  <c r="H157" i="7" s="1"/>
  <c r="E170" i="7"/>
  <c r="E173" i="7"/>
  <c r="H173" i="7" s="1"/>
  <c r="E187" i="7"/>
  <c r="E199" i="7"/>
  <c r="H199" i="7"/>
  <c r="E302" i="7"/>
  <c r="E305" i="7"/>
  <c r="H305" i="7" s="1"/>
  <c r="E53" i="7"/>
  <c r="E183" i="7"/>
  <c r="H183" i="7" s="1"/>
  <c r="E161" i="7"/>
  <c r="H161" i="7" s="1"/>
  <c r="E143" i="7"/>
  <c r="H143" i="7" s="1"/>
  <c r="E99" i="7"/>
  <c r="H99" i="7" s="1"/>
  <c r="E113" i="7"/>
  <c r="E119" i="7"/>
  <c r="H119" i="7" s="1"/>
  <c r="E165" i="7"/>
  <c r="E184" i="7"/>
  <c r="E209" i="7"/>
  <c r="H209" i="7" s="1"/>
  <c r="E219" i="7"/>
  <c r="H219" i="7" s="1"/>
  <c r="E223" i="7"/>
  <c r="H227" i="7"/>
  <c r="E231" i="7"/>
  <c r="E242" i="7"/>
  <c r="H242" i="7" s="1"/>
  <c r="E293" i="7"/>
  <c r="E37" i="7"/>
  <c r="H37" i="7" s="1"/>
  <c r="E40" i="7"/>
  <c r="E50" i="7"/>
  <c r="H50" i="7" s="1"/>
  <c r="H226" i="7"/>
  <c r="E290" i="7"/>
  <c r="H290" i="7" s="1"/>
  <c r="E47" i="7"/>
  <c r="H47" i="7" s="1"/>
  <c r="E171" i="7"/>
  <c r="H133" i="7"/>
  <c r="H123" i="7"/>
  <c r="E109" i="7"/>
  <c r="E64" i="7"/>
  <c r="H64" i="7" s="1"/>
  <c r="E262" i="7"/>
  <c r="H262" i="7" s="1"/>
  <c r="E71" i="7"/>
  <c r="H71" i="7" s="1"/>
  <c r="E77" i="7"/>
  <c r="E89" i="7"/>
  <c r="H89" i="7" s="1"/>
  <c r="E110" i="7"/>
  <c r="H110" i="7" s="1"/>
  <c r="H263" i="7"/>
  <c r="E310" i="7"/>
  <c r="H310" i="7" s="1"/>
  <c r="E321" i="7"/>
  <c r="H321" i="7" s="1"/>
  <c r="E332" i="7"/>
  <c r="E38" i="7"/>
  <c r="H38" i="7" s="1"/>
  <c r="H130" i="7"/>
  <c r="H81" i="7"/>
  <c r="E193" i="7"/>
  <c r="E179" i="7"/>
  <c r="H179" i="7" s="1"/>
  <c r="E167" i="7"/>
  <c r="H167" i="7" s="1"/>
  <c r="H275" i="7"/>
  <c r="E92" i="7"/>
  <c r="H92" i="7" s="1"/>
  <c r="E308" i="7"/>
  <c r="H311" i="7"/>
  <c r="H297" i="7"/>
  <c r="H159" i="7"/>
  <c r="H331" i="7"/>
  <c r="E323" i="7"/>
  <c r="H323" i="7" s="1"/>
  <c r="E128" i="7"/>
  <c r="H128" i="7" s="1"/>
  <c r="E207" i="7"/>
  <c r="H207" i="7" s="1"/>
  <c r="E83" i="7"/>
  <c r="H83" i="7" s="1"/>
  <c r="E294" i="7"/>
  <c r="H294" i="7" s="1"/>
  <c r="E300" i="7"/>
  <c r="H300" i="7" s="1"/>
  <c r="H99" i="6"/>
  <c r="H57" i="6"/>
  <c r="H310" i="6"/>
  <c r="H114" i="6"/>
  <c r="E338" i="6"/>
  <c r="H338" i="6" s="1"/>
  <c r="E302" i="6"/>
  <c r="H34" i="6"/>
  <c r="E260" i="6"/>
  <c r="H260" i="6" s="1"/>
  <c r="H177" i="6"/>
  <c r="E25" i="6"/>
  <c r="H25" i="6" s="1"/>
  <c r="E144" i="6"/>
  <c r="H144" i="6" s="1"/>
  <c r="E112" i="6"/>
  <c r="H112" i="6" s="1"/>
  <c r="H335" i="6"/>
  <c r="H194" i="6"/>
  <c r="H257" i="6"/>
  <c r="H288" i="6"/>
  <c r="E173" i="6"/>
  <c r="H173" i="6" s="1"/>
  <c r="H131" i="6"/>
  <c r="H47" i="6"/>
  <c r="E116" i="6"/>
  <c r="H116" i="6" s="1"/>
  <c r="E84" i="6"/>
  <c r="H84" i="6" s="1"/>
  <c r="E133" i="6"/>
  <c r="H133" i="6" s="1"/>
  <c r="H65" i="6"/>
  <c r="E243" i="6"/>
  <c r="H243" i="6" s="1"/>
  <c r="E281" i="6"/>
  <c r="H281" i="6" s="1"/>
  <c r="H140" i="6"/>
  <c r="E128" i="6"/>
  <c r="H128" i="6" s="1"/>
  <c r="E122" i="6"/>
  <c r="H122" i="6" s="1"/>
  <c r="E56" i="6"/>
  <c r="H56" i="6" s="1"/>
  <c r="H327" i="6"/>
  <c r="H258" i="6"/>
  <c r="E218" i="6"/>
  <c r="H218" i="6" s="1"/>
  <c r="E321" i="6"/>
  <c r="H321" i="6" s="1"/>
  <c r="E212" i="6"/>
  <c r="H212" i="6" s="1"/>
  <c r="E26" i="6"/>
  <c r="H26" i="6" s="1"/>
  <c r="H36" i="6"/>
  <c r="H95" i="6"/>
  <c r="E101" i="6"/>
  <c r="H101" i="6" s="1"/>
  <c r="E117" i="6"/>
  <c r="H117" i="6" s="1"/>
  <c r="H127" i="6"/>
  <c r="E160" i="6"/>
  <c r="H160" i="6" s="1"/>
  <c r="E195" i="6"/>
  <c r="E197" i="6"/>
  <c r="H197" i="6" s="1"/>
  <c r="H207" i="6"/>
  <c r="E270" i="6"/>
  <c r="H270" i="6" s="1"/>
  <c r="E280" i="6"/>
  <c r="H280" i="6" s="1"/>
  <c r="H265" i="6"/>
  <c r="H286" i="6"/>
  <c r="E149" i="6"/>
  <c r="H149" i="6" s="1"/>
  <c r="H37" i="6"/>
  <c r="H268" i="6"/>
  <c r="E132" i="6"/>
  <c r="H132" i="6" s="1"/>
  <c r="E138" i="6"/>
  <c r="H138" i="6" s="1"/>
  <c r="E126" i="6"/>
  <c r="H126" i="6" s="1"/>
  <c r="E102" i="6"/>
  <c r="H102" i="6" s="1"/>
  <c r="E28" i="6"/>
  <c r="E31" i="6"/>
  <c r="H31" i="6" s="1"/>
  <c r="H73" i="6"/>
  <c r="H253" i="6"/>
  <c r="E256" i="6"/>
  <c r="H256" i="6" s="1"/>
  <c r="E317" i="6"/>
  <c r="E323" i="6"/>
  <c r="H323" i="6" s="1"/>
  <c r="H269" i="5"/>
  <c r="E176" i="5"/>
  <c r="H121" i="5"/>
  <c r="E53" i="5"/>
  <c r="H53" i="5" s="1"/>
  <c r="E215" i="5"/>
  <c r="H215" i="5" s="1"/>
  <c r="E63" i="5"/>
  <c r="H63" i="5" s="1"/>
  <c r="E76" i="5"/>
  <c r="H40" i="5"/>
  <c r="E315" i="5"/>
  <c r="H50" i="5"/>
  <c r="E234" i="5"/>
  <c r="E207" i="5"/>
  <c r="E47" i="5"/>
  <c r="E235" i="5"/>
  <c r="H235" i="5" s="1"/>
  <c r="E222" i="5"/>
  <c r="H222" i="5" s="1"/>
  <c r="E288" i="5"/>
  <c r="H288" i="5" s="1"/>
  <c r="E72" i="5"/>
  <c r="H72" i="5" s="1"/>
  <c r="E283" i="5"/>
  <c r="H283" i="5" s="1"/>
  <c r="E291" i="5"/>
  <c r="H291" i="5" s="1"/>
  <c r="E56" i="5"/>
  <c r="H56" i="5" s="1"/>
  <c r="E289" i="5"/>
  <c r="H259" i="5"/>
  <c r="E35" i="5"/>
  <c r="H35" i="5" s="1"/>
  <c r="E203" i="5"/>
  <c r="H203" i="5" s="1"/>
  <c r="E329" i="5"/>
  <c r="H329" i="5" s="1"/>
  <c r="E272" i="5"/>
  <c r="H159" i="5"/>
  <c r="E23" i="5"/>
  <c r="H23" i="5" s="1"/>
  <c r="S489" i="12"/>
  <c r="V489" i="12" s="1"/>
  <c r="S491" i="12"/>
  <c r="V491" i="12" s="1"/>
  <c r="S503" i="12"/>
  <c r="V511" i="12"/>
  <c r="S511" i="12"/>
  <c r="S513" i="12"/>
  <c r="V513" i="12" s="1"/>
  <c r="S515" i="12"/>
  <c r="V515" i="12" s="1"/>
  <c r="S517" i="12"/>
  <c r="V517" i="12" s="1"/>
  <c r="S519" i="12"/>
  <c r="V519" i="12" s="1"/>
  <c r="S531" i="12"/>
  <c r="V531" i="12" s="1"/>
  <c r="S541" i="12"/>
  <c r="V541" i="12" s="1"/>
  <c r="S545" i="12"/>
  <c r="V545" i="12" s="1"/>
  <c r="S549" i="12"/>
  <c r="V549" i="12" s="1"/>
  <c r="S551" i="12"/>
  <c r="V551" i="12" s="1"/>
  <c r="S557" i="12"/>
  <c r="S563" i="12"/>
  <c r="V563" i="12" s="1"/>
  <c r="S575" i="12"/>
  <c r="V575" i="12" s="1"/>
  <c r="S583" i="12"/>
  <c r="S585" i="12"/>
  <c r="V585" i="12" s="1"/>
  <c r="S595" i="12"/>
  <c r="V605" i="12"/>
  <c r="S611" i="12"/>
  <c r="V611" i="12" s="1"/>
  <c r="V613" i="12"/>
  <c r="S613" i="12"/>
  <c r="S615" i="12"/>
  <c r="V615" i="12" s="1"/>
  <c r="S617" i="12"/>
  <c r="S621" i="12"/>
  <c r="V621" i="12" s="1"/>
  <c r="S625" i="12"/>
  <c r="S629" i="12"/>
  <c r="V629" i="12" s="1"/>
  <c r="S537" i="12"/>
  <c r="S505" i="12"/>
  <c r="V505" i="12" s="1"/>
  <c r="V609" i="12"/>
  <c r="S597" i="12"/>
  <c r="V597" i="12" s="1"/>
  <c r="S591" i="12"/>
  <c r="V591" i="12" s="1"/>
  <c r="S607" i="12"/>
  <c r="V607" i="12" s="1"/>
  <c r="S565" i="12"/>
  <c r="V565" i="12" s="1"/>
  <c r="V52" i="12"/>
  <c r="S40" i="12"/>
  <c r="V40" i="12" s="1"/>
  <c r="S56" i="12"/>
  <c r="S58" i="12"/>
  <c r="V58" i="12" s="1"/>
  <c r="V66" i="12"/>
  <c r="S70" i="12"/>
  <c r="S80" i="12"/>
  <c r="V84" i="12"/>
  <c r="S90" i="12"/>
  <c r="S480" i="12"/>
  <c r="V480" i="12" s="1"/>
  <c r="S486" i="12"/>
  <c r="S490" i="12"/>
  <c r="V490" i="12" s="1"/>
  <c r="S500" i="12"/>
  <c r="S524" i="12"/>
  <c r="V524" i="12" s="1"/>
  <c r="S528" i="12"/>
  <c r="S550" i="12"/>
  <c r="V550" i="12" s="1"/>
  <c r="S556" i="12"/>
  <c r="V556" i="12" s="1"/>
  <c r="S572" i="12"/>
  <c r="S574" i="12"/>
  <c r="S582" i="12"/>
  <c r="V582" i="12" s="1"/>
  <c r="S628" i="12"/>
  <c r="V628" i="12" s="1"/>
  <c r="K120" i="12"/>
  <c r="K129" i="12"/>
  <c r="K219" i="12"/>
  <c r="K398" i="12"/>
  <c r="K400" i="12"/>
  <c r="K409" i="12"/>
  <c r="K111" i="12"/>
  <c r="H116" i="12"/>
  <c r="H102" i="12"/>
  <c r="K102" i="12" s="1"/>
  <c r="K264" i="12"/>
  <c r="K386" i="12"/>
  <c r="H142" i="12"/>
  <c r="K269" i="12"/>
  <c r="K169" i="12"/>
  <c r="H547" i="12"/>
  <c r="K547" i="12" s="1"/>
  <c r="K607" i="12"/>
  <c r="H600" i="12"/>
  <c r="K600" i="12" s="1"/>
  <c r="K621" i="12"/>
  <c r="H586" i="12"/>
  <c r="H32" i="12"/>
  <c r="K32" i="12" s="1"/>
  <c r="K225" i="12"/>
  <c r="H595" i="12"/>
  <c r="H40" i="12"/>
  <c r="K40" i="12" s="1"/>
  <c r="H83" i="12"/>
  <c r="K83" i="12" s="1"/>
  <c r="H162" i="12"/>
  <c r="K162" i="12" s="1"/>
  <c r="H167" i="12"/>
  <c r="K496" i="12"/>
  <c r="K283" i="12"/>
  <c r="K521" i="12"/>
  <c r="H594" i="12"/>
  <c r="K594" i="12" s="1"/>
  <c r="K263" i="12"/>
  <c r="H569" i="12"/>
  <c r="K569" i="12" s="1"/>
  <c r="H97" i="12"/>
  <c r="K97" i="12" s="1"/>
  <c r="H571" i="12"/>
  <c r="K180" i="12"/>
  <c r="H38" i="12"/>
  <c r="H42" i="12"/>
  <c r="K42" i="12" s="1"/>
  <c r="H60" i="12"/>
  <c r="K60" i="12" s="1"/>
  <c r="H76" i="12"/>
  <c r="K76" i="12" s="1"/>
  <c r="H166" i="12"/>
  <c r="K166" i="12" s="1"/>
  <c r="H174" i="12"/>
  <c r="K174" i="12" s="1"/>
  <c r="H177" i="12"/>
  <c r="H198" i="12"/>
  <c r="K402" i="12"/>
  <c r="H190" i="12"/>
  <c r="K190" i="12" s="1"/>
  <c r="H193" i="12"/>
  <c r="H203" i="12"/>
  <c r="K203" i="12" s="1"/>
  <c r="H212" i="12"/>
  <c r="H215" i="12"/>
  <c r="K215" i="12" s="1"/>
  <c r="H217" i="12"/>
  <c r="H224" i="12"/>
  <c r="K224" i="12" s="1"/>
  <c r="H233" i="12"/>
  <c r="H239" i="12"/>
  <c r="K239" i="12" s="1"/>
  <c r="H247" i="12"/>
  <c r="K247" i="12" s="1"/>
  <c r="H253" i="12"/>
  <c r="H269" i="12"/>
  <c r="H285" i="12"/>
  <c r="H287" i="12"/>
  <c r="H289" i="12"/>
  <c r="H291" i="12"/>
  <c r="K291" i="12" s="1"/>
  <c r="H302" i="12"/>
  <c r="H305" i="12"/>
  <c r="H311" i="12"/>
  <c r="H345" i="12"/>
  <c r="H347" i="12"/>
  <c r="K347" i="12" s="1"/>
  <c r="H361" i="12"/>
  <c r="H363" i="12"/>
  <c r="K363" i="12" s="1"/>
  <c r="H369" i="12"/>
  <c r="H375" i="12"/>
  <c r="H384" i="12"/>
  <c r="H386" i="12"/>
  <c r="H390" i="12"/>
  <c r="H404" i="12"/>
  <c r="K439" i="12"/>
  <c r="H443" i="12"/>
  <c r="K443" i="12" s="1"/>
  <c r="H445" i="12"/>
  <c r="K445" i="12" s="1"/>
  <c r="H449" i="12"/>
  <c r="H459" i="12"/>
  <c r="K459" i="12" s="1"/>
  <c r="H463" i="12"/>
  <c r="K463" i="12" s="1"/>
  <c r="H469" i="12"/>
  <c r="H483" i="12"/>
  <c r="K489" i="12"/>
  <c r="H493" i="12"/>
  <c r="H540" i="12"/>
  <c r="K540" i="12" s="1"/>
  <c r="H556" i="12"/>
  <c r="K556" i="12" s="1"/>
  <c r="H560" i="12"/>
  <c r="K560" i="12" s="1"/>
  <c r="H566" i="12"/>
  <c r="H578" i="12"/>
  <c r="K578" i="12" s="1"/>
  <c r="H183" i="12"/>
  <c r="H185" i="12"/>
  <c r="K185" i="12" s="1"/>
  <c r="H191" i="12"/>
  <c r="K202" i="12"/>
  <c r="H204" i="12"/>
  <c r="K207" i="12"/>
  <c r="H211" i="12"/>
  <c r="K211" i="12" s="1"/>
  <c r="H220" i="12"/>
  <c r="K220" i="12" s="1"/>
  <c r="H229" i="12"/>
  <c r="H242" i="12"/>
  <c r="K242" i="12" s="1"/>
  <c r="H245" i="12"/>
  <c r="H246" i="12"/>
  <c r="K246" i="12" s="1"/>
  <c r="H252" i="12"/>
  <c r="H254" i="12"/>
  <c r="K254" i="12" s="1"/>
  <c r="H257" i="12"/>
  <c r="H261" i="12"/>
  <c r="K261" i="12" s="1"/>
  <c r="H270" i="12"/>
  <c r="H273" i="12"/>
  <c r="K273" i="12" s="1"/>
  <c r="H276" i="12"/>
  <c r="K279" i="12"/>
  <c r="H281" i="12"/>
  <c r="H284" i="12"/>
  <c r="K284" i="12" s="1"/>
  <c r="H292" i="12"/>
  <c r="K292" i="12" s="1"/>
  <c r="H298" i="12"/>
  <c r="K298" i="12" s="1"/>
  <c r="H301" i="12"/>
  <c r="H303" i="12"/>
  <c r="K303" i="12" s="1"/>
  <c r="H310" i="12"/>
  <c r="K316" i="12"/>
  <c r="H322" i="12"/>
  <c r="H342" i="12"/>
  <c r="H383" i="12"/>
  <c r="H385" i="12"/>
  <c r="H387" i="12"/>
  <c r="H393" i="12"/>
  <c r="K393" i="12" s="1"/>
  <c r="H403" i="12"/>
  <c r="H405" i="12"/>
  <c r="K405" i="12" s="1"/>
  <c r="H529" i="12"/>
  <c r="H531" i="12"/>
  <c r="H553" i="12"/>
  <c r="H581" i="12"/>
  <c r="H585" i="12"/>
  <c r="H589" i="12"/>
  <c r="K589" i="12" s="1"/>
  <c r="H619" i="12"/>
  <c r="H118" i="11"/>
  <c r="H125" i="11"/>
  <c r="H318" i="11"/>
  <c r="K318" i="11" s="1"/>
  <c r="H330" i="11"/>
  <c r="H341" i="11"/>
  <c r="H29" i="11"/>
  <c r="H37" i="11"/>
  <c r="K37" i="11"/>
  <c r="H143" i="11"/>
  <c r="H307" i="11"/>
  <c r="K331" i="11"/>
  <c r="H269" i="11"/>
  <c r="H273" i="11"/>
  <c r="H275" i="11"/>
  <c r="H281" i="11"/>
  <c r="K281" i="11" s="1"/>
  <c r="H302" i="11"/>
  <c r="H315" i="11"/>
  <c r="H292" i="11"/>
  <c r="K292" i="11" s="1"/>
  <c r="H122" i="11"/>
  <c r="K126" i="11"/>
  <c r="H248" i="11"/>
  <c r="K248" i="11" s="1"/>
  <c r="H61" i="11"/>
  <c r="H78" i="11"/>
  <c r="K78" i="11" s="1"/>
  <c r="H103" i="11"/>
  <c r="K103" i="11" s="1"/>
  <c r="H110" i="11"/>
  <c r="H157" i="11"/>
  <c r="K157" i="11"/>
  <c r="H160" i="11"/>
  <c r="K160" i="11" s="1"/>
  <c r="H221" i="11"/>
  <c r="H236" i="11"/>
  <c r="K236" i="11" s="1"/>
  <c r="H260" i="11"/>
  <c r="K260" i="11" s="1"/>
  <c r="H266" i="11"/>
  <c r="K266" i="11" s="1"/>
  <c r="K88" i="11"/>
  <c r="K341" i="11"/>
  <c r="H40" i="11"/>
  <c r="K40" i="11" s="1"/>
  <c r="H150" i="11"/>
  <c r="H186" i="11"/>
  <c r="H226" i="11"/>
  <c r="K226" i="11" s="1"/>
  <c r="H230" i="11"/>
  <c r="K274" i="11"/>
  <c r="H304" i="11"/>
  <c r="K206" i="11"/>
  <c r="H148" i="11"/>
  <c r="K148" i="11" s="1"/>
  <c r="H200" i="11"/>
  <c r="H224" i="11"/>
  <c r="H227" i="11"/>
  <c r="K227" i="11" s="1"/>
  <c r="K238" i="11"/>
  <c r="H165" i="11"/>
  <c r="H193" i="11"/>
  <c r="K193" i="11" s="1"/>
  <c r="H209" i="11"/>
  <c r="H333" i="11"/>
  <c r="H142" i="11"/>
  <c r="K142" i="11" s="1"/>
  <c r="H93" i="11"/>
  <c r="H225" i="11"/>
  <c r="H284" i="11"/>
  <c r="K284" i="11" s="1"/>
  <c r="H301" i="11"/>
  <c r="K301" i="11" s="1"/>
  <c r="J12" i="2"/>
  <c r="M12" i="2" s="1"/>
  <c r="S96" i="2"/>
  <c r="K69" i="2"/>
  <c r="P41" i="2"/>
  <c r="P93" i="2"/>
  <c r="S93" i="2" s="1"/>
  <c r="P103" i="2"/>
  <c r="P131" i="2"/>
  <c r="P135" i="2"/>
  <c r="P197" i="2"/>
  <c r="P229" i="2"/>
  <c r="P232" i="2"/>
  <c r="S232" i="2" s="1"/>
  <c r="P235" i="2"/>
  <c r="P244" i="2"/>
  <c r="P257" i="2"/>
  <c r="S293" i="2"/>
  <c r="H28" i="2"/>
  <c r="K34" i="2"/>
  <c r="P30" i="2"/>
  <c r="S30" i="2"/>
  <c r="P34" i="2"/>
  <c r="S34" i="2" s="1"/>
  <c r="P38" i="2"/>
  <c r="S38" i="2" s="1"/>
  <c r="P126" i="2"/>
  <c r="S126" i="2" s="1"/>
  <c r="P162" i="2"/>
  <c r="S162" i="2" s="1"/>
  <c r="P238" i="2"/>
  <c r="S238" i="2" s="1"/>
  <c r="P302" i="2"/>
  <c r="P118" i="2"/>
  <c r="P82" i="2"/>
  <c r="S82" i="2" s="1"/>
  <c r="S127" i="2"/>
  <c r="S43" i="2"/>
  <c r="S115" i="2"/>
  <c r="P309" i="2"/>
  <c r="S309" i="2" s="1"/>
  <c r="P145" i="2"/>
  <c r="S145" i="2" s="1"/>
  <c r="H216" i="2"/>
  <c r="H218" i="2"/>
  <c r="K218" i="2" s="1"/>
  <c r="H222" i="2"/>
  <c r="H270" i="2"/>
  <c r="H274" i="2"/>
  <c r="H283" i="2"/>
  <c r="K283" i="2" s="1"/>
  <c r="H285" i="2"/>
  <c r="K285" i="2" s="1"/>
  <c r="H302" i="2"/>
  <c r="H306" i="2"/>
  <c r="P31" i="2"/>
  <c r="P79" i="2"/>
  <c r="P167" i="2"/>
  <c r="S167" i="2" s="1"/>
  <c r="P259" i="2"/>
  <c r="S259" i="2" s="1"/>
  <c r="P77" i="2"/>
  <c r="S77" i="2" s="1"/>
  <c r="P169" i="2"/>
  <c r="S169" i="2" s="1"/>
  <c r="S59" i="2"/>
  <c r="S253" i="2"/>
  <c r="H113" i="2"/>
  <c r="K113" i="2" s="1"/>
  <c r="H162" i="2"/>
  <c r="K162" i="2" s="1"/>
  <c r="H171" i="2"/>
  <c r="K171" i="2" s="1"/>
  <c r="H173" i="2"/>
  <c r="K173" i="2" s="1"/>
  <c r="H175" i="2"/>
  <c r="K175" i="2" s="1"/>
  <c r="H194" i="2"/>
  <c r="H221" i="2"/>
  <c r="K221" i="2" s="1"/>
  <c r="H247" i="2"/>
  <c r="H259" i="2"/>
  <c r="K259" i="2" s="1"/>
  <c r="K280" i="2"/>
  <c r="P33" i="2"/>
  <c r="S33" i="2" s="1"/>
  <c r="S47" i="2"/>
  <c r="H37" i="2"/>
  <c r="K37" i="2" s="1"/>
  <c r="K268" i="2"/>
  <c r="P227" i="2"/>
  <c r="S227" i="2" s="1"/>
  <c r="S287" i="2"/>
  <c r="S299" i="2"/>
  <c r="P44" i="2"/>
  <c r="S44" i="2"/>
  <c r="P67" i="2"/>
  <c r="S80" i="2"/>
  <c r="P80" i="2"/>
  <c r="P83" i="2"/>
  <c r="S83" i="2" s="1"/>
  <c r="P86" i="2"/>
  <c r="P95" i="2"/>
  <c r="S95" i="2" s="1"/>
  <c r="P134" i="2"/>
  <c r="P138" i="2"/>
  <c r="S138" i="2" s="1"/>
  <c r="P142" i="2"/>
  <c r="P151" i="2"/>
  <c r="P157" i="2"/>
  <c r="P175" i="2"/>
  <c r="S175" i="2" s="1"/>
  <c r="P179" i="2"/>
  <c r="S207" i="2"/>
  <c r="P219" i="2"/>
  <c r="S219" i="2"/>
  <c r="P223" i="2"/>
  <c r="P234" i="2"/>
  <c r="S234" i="2" s="1"/>
  <c r="P246" i="2"/>
  <c r="P252" i="2"/>
  <c r="S252" i="2" s="1"/>
  <c r="P267" i="2"/>
  <c r="S267" i="2" s="1"/>
  <c r="P271" i="2"/>
  <c r="P295" i="2"/>
  <c r="P305" i="2"/>
  <c r="S305" i="2" s="1"/>
  <c r="P307" i="2"/>
  <c r="S307" i="2" s="1"/>
  <c r="H41" i="2"/>
  <c r="H43" i="2"/>
  <c r="K43" i="2" s="1"/>
  <c r="K46" i="2"/>
  <c r="H48" i="2"/>
  <c r="K50" i="2"/>
  <c r="H53" i="2"/>
  <c r="H64" i="2"/>
  <c r="K64" i="2" s="1"/>
  <c r="H71" i="2"/>
  <c r="K71" i="2" s="1"/>
  <c r="H73" i="2"/>
  <c r="K73" i="2" s="1"/>
  <c r="H75" i="2"/>
  <c r="K75" i="2" s="1"/>
  <c r="K81" i="2"/>
  <c r="H85" i="2"/>
  <c r="K85" i="2" s="1"/>
  <c r="K87" i="2"/>
  <c r="H89" i="2"/>
  <c r="K89" i="2" s="1"/>
  <c r="H100" i="2"/>
  <c r="K100" i="2" s="1"/>
  <c r="H102" i="2"/>
  <c r="K102" i="2" s="1"/>
  <c r="H104" i="2"/>
  <c r="K104" i="2" s="1"/>
  <c r="K106" i="2"/>
  <c r="H121" i="2"/>
  <c r="K121" i="2" s="1"/>
  <c r="H126" i="2"/>
  <c r="K126" i="2" s="1"/>
  <c r="H128" i="2"/>
  <c r="H130" i="2"/>
  <c r="H132" i="2"/>
  <c r="K132" i="2" s="1"/>
  <c r="H137" i="2"/>
  <c r="K137" i="2" s="1"/>
  <c r="H164" i="2"/>
  <c r="H177" i="2"/>
  <c r="H179" i="2"/>
  <c r="K179" i="2" s="1"/>
  <c r="H200" i="2"/>
  <c r="K200" i="2" s="1"/>
  <c r="S71" i="2"/>
  <c r="P91" i="2"/>
  <c r="S91" i="2" s="1"/>
  <c r="P107" i="2"/>
  <c r="S107" i="2" s="1"/>
  <c r="P143" i="2"/>
  <c r="S143" i="2" s="1"/>
  <c r="P155" i="2"/>
  <c r="P159" i="2"/>
  <c r="S159" i="2" s="1"/>
  <c r="P183" i="2"/>
  <c r="P203" i="2"/>
  <c r="P215" i="2"/>
  <c r="S215" i="2" s="1"/>
  <c r="P303" i="2"/>
  <c r="S303" i="2" s="1"/>
  <c r="H38" i="2"/>
  <c r="K38" i="2" s="1"/>
  <c r="H55" i="2"/>
  <c r="H58" i="2"/>
  <c r="H63" i="2"/>
  <c r="H66" i="2"/>
  <c r="H110" i="2"/>
  <c r="H112" i="2"/>
  <c r="K112" i="2" s="1"/>
  <c r="H116" i="2"/>
  <c r="H131" i="2"/>
  <c r="K131" i="2" s="1"/>
  <c r="H136" i="2"/>
  <c r="K136" i="2" s="1"/>
  <c r="H165" i="2"/>
  <c r="H167" i="2"/>
  <c r="H174" i="2"/>
  <c r="K174" i="2"/>
  <c r="H183" i="2"/>
  <c r="K193" i="2"/>
  <c r="H233" i="2"/>
  <c r="H250" i="2"/>
  <c r="K250" i="2" s="1"/>
  <c r="H254" i="2"/>
  <c r="K254" i="2" s="1"/>
  <c r="K273" i="2"/>
  <c r="H278" i="2"/>
  <c r="K290" i="2"/>
  <c r="H305" i="2"/>
  <c r="K305" i="2" s="1"/>
  <c r="P35" i="2"/>
  <c r="P37" i="2"/>
  <c r="P88" i="2"/>
  <c r="S88" i="2" s="1"/>
  <c r="P176" i="2"/>
  <c r="P208" i="2"/>
  <c r="S208" i="2" s="1"/>
  <c r="P216" i="2"/>
  <c r="S220" i="2"/>
  <c r="P248" i="2"/>
  <c r="S248" i="2" s="1"/>
  <c r="P268" i="2"/>
  <c r="S272" i="2"/>
  <c r="P284" i="2"/>
  <c r="K256" i="2"/>
  <c r="S183" i="2"/>
  <c r="H195" i="2"/>
  <c r="H201" i="2"/>
  <c r="K201" i="2" s="1"/>
  <c r="P39" i="2"/>
  <c r="S39" i="2" s="1"/>
  <c r="S63" i="2"/>
  <c r="P75" i="2"/>
  <c r="S75" i="2" s="1"/>
  <c r="P119" i="2"/>
  <c r="S119" i="2" s="1"/>
  <c r="P171" i="2"/>
  <c r="P184" i="2"/>
  <c r="S184" i="2" s="1"/>
  <c r="P243" i="2"/>
  <c r="S243" i="2" s="1"/>
  <c r="P251" i="2"/>
  <c r="S251" i="2" s="1"/>
  <c r="P256" i="2"/>
  <c r="S256" i="2" s="1"/>
  <c r="P300" i="2"/>
  <c r="S300" i="2" s="1"/>
  <c r="K44" i="2"/>
  <c r="H62" i="2"/>
  <c r="H109" i="2"/>
  <c r="H111" i="2"/>
  <c r="K111" i="2" s="1"/>
  <c r="H115" i="2"/>
  <c r="K115" i="2" s="1"/>
  <c r="H117" i="2"/>
  <c r="K117" i="2" s="1"/>
  <c r="H135" i="2"/>
  <c r="H142" i="2"/>
  <c r="P129" i="2"/>
  <c r="P217" i="2"/>
  <c r="S217" i="2" s="1"/>
  <c r="L43" i="17"/>
  <c r="F24" i="15"/>
  <c r="H24" i="15" s="1"/>
  <c r="F25" i="15"/>
  <c r="H25" i="15" s="1"/>
  <c r="F14" i="15"/>
  <c r="H14" i="15" s="1"/>
  <c r="F12" i="15"/>
  <c r="H12" i="15" s="1"/>
  <c r="F36" i="15"/>
  <c r="H36" i="15" s="1"/>
  <c r="F26" i="15"/>
  <c r="H26" i="15" s="1"/>
  <c r="F37" i="15"/>
  <c r="H37" i="15" s="1"/>
  <c r="I51" i="21"/>
  <c r="I10" i="21"/>
  <c r="L10" i="21" s="1"/>
  <c r="L7" i="21"/>
  <c r="I29" i="21"/>
  <c r="L29" i="21" s="1"/>
  <c r="L8" i="21"/>
  <c r="I14" i="21"/>
  <c r="I16" i="21"/>
  <c r="L16" i="21" s="1"/>
  <c r="L37" i="21"/>
  <c r="I53" i="21"/>
  <c r="L53" i="21" s="1"/>
  <c r="I63" i="21"/>
  <c r="L35" i="20"/>
  <c r="L34" i="20"/>
  <c r="I29" i="20"/>
  <c r="L29" i="20" s="1"/>
  <c r="L30" i="20"/>
  <c r="L21" i="20"/>
  <c r="I7" i="20"/>
  <c r="I49" i="17"/>
  <c r="L49" i="17" s="1"/>
  <c r="I50" i="17"/>
  <c r="L50" i="17" s="1"/>
  <c r="I47" i="17"/>
  <c r="I41" i="17"/>
  <c r="L41" i="17" s="1"/>
  <c r="I39" i="17"/>
  <c r="L39" i="17" s="1"/>
  <c r="I40" i="17"/>
  <c r="L32" i="17"/>
  <c r="I27" i="17"/>
  <c r="I26" i="17"/>
  <c r="L26" i="17" s="1"/>
  <c r="I25" i="17"/>
  <c r="L25" i="17" s="1"/>
  <c r="L22" i="17"/>
  <c r="I19" i="17"/>
  <c r="L19" i="17" s="1"/>
  <c r="L18" i="17"/>
  <c r="I16" i="17"/>
  <c r="L16" i="17" s="1"/>
  <c r="I12" i="17"/>
  <c r="L12" i="17" s="1"/>
  <c r="L99" i="18"/>
  <c r="L96" i="18"/>
  <c r="I92" i="18"/>
  <c r="L90" i="18"/>
  <c r="I89" i="18"/>
  <c r="I87" i="18"/>
  <c r="L87" i="18" s="1"/>
  <c r="I88" i="18"/>
  <c r="L88" i="18" s="1"/>
  <c r="I85" i="18"/>
  <c r="I84" i="18"/>
  <c r="L84" i="18" s="1"/>
  <c r="L82" i="18"/>
  <c r="L78" i="18"/>
  <c r="I77" i="18"/>
  <c r="L77" i="18"/>
  <c r="L69" i="18"/>
  <c r="I63" i="18"/>
  <c r="L62" i="18"/>
  <c r="L60" i="18"/>
  <c r="I59" i="18"/>
  <c r="L59" i="18" s="1"/>
  <c r="I45" i="18"/>
  <c r="I39" i="18"/>
  <c r="L39" i="18" s="1"/>
  <c r="L37" i="18"/>
  <c r="I30" i="18"/>
  <c r="L30" i="18" s="1"/>
  <c r="I28" i="18"/>
  <c r="L28" i="18" s="1"/>
  <c r="L15" i="18"/>
  <c r="L12" i="18"/>
  <c r="I7" i="18"/>
  <c r="L7" i="18"/>
  <c r="S206" i="2"/>
  <c r="S246" i="2"/>
  <c r="S156" i="2"/>
  <c r="K31" i="2"/>
  <c r="K310" i="2"/>
  <c r="P40" i="2"/>
  <c r="S40" i="2" s="1"/>
  <c r="P54" i="2"/>
  <c r="S54" i="2" s="1"/>
  <c r="P72" i="2"/>
  <c r="P76" i="2"/>
  <c r="P99" i="2"/>
  <c r="S99" i="2" s="1"/>
  <c r="P148" i="2"/>
  <c r="S148" i="2" s="1"/>
  <c r="P168" i="2"/>
  <c r="P190" i="2"/>
  <c r="S190" i="2"/>
  <c r="P269" i="2"/>
  <c r="H166" i="2"/>
  <c r="K166" i="2" s="1"/>
  <c r="H198" i="2"/>
  <c r="K198" i="2" s="1"/>
  <c r="H205" i="2"/>
  <c r="H209" i="2"/>
  <c r="H240" i="2"/>
  <c r="K240" i="2" s="1"/>
  <c r="H243" i="2"/>
  <c r="H255" i="2"/>
  <c r="H257" i="2"/>
  <c r="H298" i="2"/>
  <c r="P32" i="2"/>
  <c r="S32" i="2" s="1"/>
  <c r="S118" i="2"/>
  <c r="P182" i="2"/>
  <c r="S182" i="2" s="1"/>
  <c r="K199" i="2"/>
  <c r="P48" i="2"/>
  <c r="S48" i="2" s="1"/>
  <c r="K192" i="2"/>
  <c r="P177" i="2"/>
  <c r="S177" i="2" s="1"/>
  <c r="P282" i="2"/>
  <c r="S282" i="2" s="1"/>
  <c r="H207" i="2"/>
  <c r="K207" i="2" s="1"/>
  <c r="K152" i="2"/>
  <c r="P154" i="2"/>
  <c r="S154" i="2" s="1"/>
  <c r="K302" i="2"/>
  <c r="H245" i="2"/>
  <c r="H311" i="2"/>
  <c r="K311" i="2" s="1"/>
  <c r="K119" i="2"/>
  <c r="P198" i="2"/>
  <c r="S198" i="2" s="1"/>
  <c r="P279" i="2"/>
  <c r="P254" i="2"/>
  <c r="S254" i="2" s="1"/>
  <c r="P266" i="2"/>
  <c r="P304" i="2"/>
  <c r="P311" i="2"/>
  <c r="S311" i="2"/>
  <c r="H154" i="2"/>
  <c r="H158" i="2"/>
  <c r="H159" i="2"/>
  <c r="H161" i="2"/>
  <c r="K161" i="2" s="1"/>
  <c r="K170" i="2"/>
  <c r="H182" i="2"/>
  <c r="K182" i="2" s="1"/>
  <c r="H185" i="2"/>
  <c r="H189" i="2"/>
  <c r="K189" i="2" s="1"/>
  <c r="H197" i="2"/>
  <c r="K197" i="2" s="1"/>
  <c r="K204" i="2"/>
  <c r="K216" i="2"/>
  <c r="H227" i="2"/>
  <c r="K227" i="2" s="1"/>
  <c r="K233" i="2"/>
  <c r="H242" i="2"/>
  <c r="H258" i="2"/>
  <c r="H261" i="2"/>
  <c r="H269" i="2"/>
  <c r="H282" i="2"/>
  <c r="H286" i="2"/>
  <c r="H291" i="2"/>
  <c r="K291" i="2" s="1"/>
  <c r="H293" i="2"/>
  <c r="K297" i="2"/>
  <c r="K167" i="2"/>
  <c r="H219" i="2"/>
  <c r="H168" i="2"/>
  <c r="K168" i="2" s="1"/>
  <c r="S266" i="2"/>
  <c r="P178" i="2"/>
  <c r="S178" i="2" s="1"/>
  <c r="H108" i="2"/>
  <c r="K108" i="2" s="1"/>
  <c r="H265" i="2"/>
  <c r="K265" i="2" s="1"/>
  <c r="H211" i="2"/>
  <c r="K211" i="2" s="1"/>
  <c r="H276" i="2"/>
  <c r="K276" i="2" s="1"/>
  <c r="H150" i="2"/>
  <c r="P42" i="2"/>
  <c r="S42" i="2" s="1"/>
  <c r="H215" i="2"/>
  <c r="K215" i="2" s="1"/>
  <c r="H210" i="2"/>
  <c r="K210" i="2" s="1"/>
  <c r="H145" i="2"/>
  <c r="K145" i="2" s="1"/>
  <c r="K54" i="2"/>
  <c r="P50" i="2"/>
  <c r="H241" i="2"/>
  <c r="K241" i="2" s="1"/>
  <c r="S76" i="2"/>
  <c r="K226" i="2"/>
  <c r="K122" i="2"/>
  <c r="H61" i="2"/>
  <c r="K61" i="2" s="1"/>
  <c r="P283" i="2"/>
  <c r="S283" i="2" s="1"/>
  <c r="H307" i="2"/>
  <c r="K307" i="2" s="1"/>
  <c r="S255" i="2"/>
  <c r="H229" i="2"/>
  <c r="S142" i="2"/>
  <c r="H223" i="2"/>
  <c r="H86" i="2"/>
  <c r="K86" i="2" s="1"/>
  <c r="H157" i="2"/>
  <c r="K157" i="2" s="1"/>
  <c r="H234" i="2"/>
  <c r="H220" i="2"/>
  <c r="K220" i="2" s="1"/>
  <c r="P161" i="2"/>
  <c r="P186" i="2"/>
  <c r="P231" i="2"/>
  <c r="S231" i="2"/>
  <c r="P241" i="2"/>
  <c r="S249" i="2"/>
  <c r="P285" i="2"/>
  <c r="H52" i="2"/>
  <c r="K52" i="2" s="1"/>
  <c r="H57" i="2"/>
  <c r="H80" i="2"/>
  <c r="K80" i="2" s="1"/>
  <c r="K96" i="2"/>
  <c r="K99" i="2"/>
  <c r="K127" i="2"/>
  <c r="S160" i="2"/>
  <c r="S216" i="2"/>
  <c r="S179" i="2"/>
  <c r="P226" i="2"/>
  <c r="S226" i="2" s="1"/>
  <c r="P290" i="2"/>
  <c r="P194" i="2"/>
  <c r="K66" i="2"/>
  <c r="S151" i="2"/>
  <c r="H295" i="2"/>
  <c r="K149" i="2"/>
  <c r="S67" i="2"/>
  <c r="P125" i="2"/>
  <c r="S125" i="2" s="1"/>
  <c r="H191" i="2"/>
  <c r="K191" i="2" s="1"/>
  <c r="S86" i="2"/>
  <c r="S269" i="2"/>
  <c r="H172" i="2"/>
  <c r="H134" i="2"/>
  <c r="P181" i="2"/>
  <c r="S181" i="2" s="1"/>
  <c r="S230" i="2"/>
  <c r="P247" i="2"/>
  <c r="S247" i="2" s="1"/>
  <c r="P250" i="2"/>
  <c r="P288" i="2"/>
  <c r="S288" i="2" s="1"/>
  <c r="H49" i="2"/>
  <c r="K49" i="2" s="1"/>
  <c r="H60" i="2"/>
  <c r="H68" i="2"/>
  <c r="K68" i="2" s="1"/>
  <c r="H72" i="2"/>
  <c r="H78" i="2"/>
  <c r="H82" i="2"/>
  <c r="K82" i="2" s="1"/>
  <c r="H88" i="2"/>
  <c r="K88" i="2" s="1"/>
  <c r="H94" i="2"/>
  <c r="H103" i="2"/>
  <c r="K103" i="2" s="1"/>
  <c r="H118" i="2"/>
  <c r="K118" i="2" s="1"/>
  <c r="H125" i="2"/>
  <c r="K125" i="2" s="1"/>
  <c r="K267" i="2"/>
  <c r="S239" i="2"/>
  <c r="P132" i="2"/>
  <c r="S132" i="2" s="1"/>
  <c r="P49" i="2"/>
  <c r="S49" i="2" s="1"/>
  <c r="P65" i="2"/>
  <c r="P84" i="2"/>
  <c r="S84" i="2" s="1"/>
  <c r="P90" i="2"/>
  <c r="S90" i="2" s="1"/>
  <c r="P106" i="2"/>
  <c r="S106" i="2" s="1"/>
  <c r="P110" i="2"/>
  <c r="S110" i="2" s="1"/>
  <c r="P128" i="2"/>
  <c r="S128" i="2" s="1"/>
  <c r="P158" i="2"/>
  <c r="P165" i="2"/>
  <c r="S165" i="2" s="1"/>
  <c r="P185" i="2"/>
  <c r="P201" i="2"/>
  <c r="P212" i="2"/>
  <c r="S212" i="2" s="1"/>
  <c r="P108" i="2"/>
  <c r="S108" i="2" s="1"/>
  <c r="S112" i="2"/>
  <c r="P130" i="2"/>
  <c r="P144" i="2"/>
  <c r="S144" i="2" s="1"/>
  <c r="P150" i="2"/>
  <c r="S150" i="2" s="1"/>
  <c r="P191" i="2"/>
  <c r="S191" i="2" s="1"/>
  <c r="P204" i="2"/>
  <c r="S204" i="2" s="1"/>
  <c r="P222" i="2"/>
  <c r="S222" i="2" s="1"/>
  <c r="P228" i="2"/>
  <c r="S228" i="2" s="1"/>
  <c r="P236" i="2"/>
  <c r="S236" i="2" s="1"/>
  <c r="P242" i="2"/>
  <c r="P260" i="2"/>
  <c r="S260" i="2" s="1"/>
  <c r="P264" i="2"/>
  <c r="S264" i="2" s="1"/>
  <c r="S278" i="2"/>
  <c r="P292" i="2"/>
  <c r="S292" i="2" s="1"/>
  <c r="P298" i="2"/>
  <c r="P308" i="2"/>
  <c r="S308" i="2" s="1"/>
  <c r="H95" i="2"/>
  <c r="H114" i="2"/>
  <c r="H230" i="2"/>
  <c r="H249" i="2"/>
  <c r="K249" i="2" s="1"/>
  <c r="P28" i="2"/>
  <c r="P36" i="2"/>
  <c r="P52" i="2"/>
  <c r="S52" i="2" s="1"/>
  <c r="S68" i="2"/>
  <c r="P78" i="2"/>
  <c r="S78" i="2" s="1"/>
  <c r="S85" i="2"/>
  <c r="S121" i="2"/>
  <c r="P124" i="2"/>
  <c r="S124" i="2" s="1"/>
  <c r="P140" i="2"/>
  <c r="S140" i="2" s="1"/>
  <c r="S149" i="2"/>
  <c r="P233" i="2"/>
  <c r="S233" i="2" s="1"/>
  <c r="P240" i="2"/>
  <c r="S240" i="2" s="1"/>
  <c r="S277" i="2"/>
  <c r="P280" i="2"/>
  <c r="S280" i="2" s="1"/>
  <c r="P297" i="2"/>
  <c r="S297" i="2" s="1"/>
  <c r="H30" i="2"/>
  <c r="H39" i="2"/>
  <c r="H77" i="2"/>
  <c r="K77" i="2" s="1"/>
  <c r="H124" i="2"/>
  <c r="K124" i="2" s="1"/>
  <c r="H144" i="2"/>
  <c r="H151" i="2"/>
  <c r="K151" i="2" s="1"/>
  <c r="H153" i="2"/>
  <c r="H156" i="2"/>
  <c r="K156" i="2" s="1"/>
  <c r="H239" i="2"/>
  <c r="K239" i="2" s="1"/>
  <c r="K246" i="2"/>
  <c r="H266" i="2"/>
  <c r="K266" i="2" s="1"/>
  <c r="H288" i="2"/>
  <c r="K288" i="2" s="1"/>
  <c r="P29" i="2"/>
  <c r="S29" i="2" s="1"/>
  <c r="S35" i="2"/>
  <c r="H39" i="11"/>
  <c r="H42" i="11"/>
  <c r="H44" i="11"/>
  <c r="K44" i="11" s="1"/>
  <c r="H47" i="11"/>
  <c r="K47" i="11" s="1"/>
  <c r="H49" i="11"/>
  <c r="H52" i="11"/>
  <c r="K52" i="11"/>
  <c r="H54" i="11"/>
  <c r="H68" i="11"/>
  <c r="H80" i="11"/>
  <c r="K80" i="11" s="1"/>
  <c r="H83" i="11"/>
  <c r="H97" i="11"/>
  <c r="H109" i="11"/>
  <c r="H64" i="11"/>
  <c r="K64" i="11" s="1"/>
  <c r="H113" i="11"/>
  <c r="H241" i="11"/>
  <c r="K241" i="11" s="1"/>
  <c r="K250" i="11"/>
  <c r="H250" i="11"/>
  <c r="H293" i="11"/>
  <c r="H309" i="11"/>
  <c r="K28" i="11"/>
  <c r="H55" i="11"/>
  <c r="H58" i="11"/>
  <c r="K58" i="11" s="1"/>
  <c r="H65" i="11"/>
  <c r="K65" i="11" s="1"/>
  <c r="H84" i="11"/>
  <c r="H101" i="11"/>
  <c r="K101" i="11" s="1"/>
  <c r="H190" i="11"/>
  <c r="H194" i="11"/>
  <c r="K194" i="11" s="1"/>
  <c r="H213" i="11"/>
  <c r="H216" i="11"/>
  <c r="K321" i="11"/>
  <c r="H311" i="11"/>
  <c r="H164" i="11"/>
  <c r="K164" i="11" s="1"/>
  <c r="H177" i="11"/>
  <c r="K177" i="11" s="1"/>
  <c r="H181" i="11"/>
  <c r="K181" i="11" s="1"/>
  <c r="H185" i="11"/>
  <c r="K185" i="11" s="1"/>
  <c r="H33" i="11"/>
  <c r="K33" i="11"/>
  <c r="H67" i="11"/>
  <c r="H119" i="11"/>
  <c r="K119" i="11" s="1"/>
  <c r="H131" i="11"/>
  <c r="K131" i="11" s="1"/>
  <c r="H203" i="11"/>
  <c r="H267" i="11"/>
  <c r="K84" i="11"/>
  <c r="H197" i="11"/>
  <c r="K197" i="11" s="1"/>
  <c r="K175" i="11"/>
  <c r="K224" i="11"/>
  <c r="K311" i="11"/>
  <c r="H210" i="11"/>
  <c r="K210" i="11" s="1"/>
  <c r="H187" i="11"/>
  <c r="K187" i="11" s="1"/>
  <c r="H115" i="11"/>
  <c r="K115" i="11" s="1"/>
  <c r="H117" i="11"/>
  <c r="K117" i="11"/>
  <c r="H123" i="11"/>
  <c r="K123" i="11" s="1"/>
  <c r="H129" i="11"/>
  <c r="K129" i="11" s="1"/>
  <c r="H133" i="11"/>
  <c r="H139" i="11"/>
  <c r="K139" i="11" s="1"/>
  <c r="H145" i="11"/>
  <c r="H158" i="11"/>
  <c r="K168" i="11"/>
  <c r="H171" i="11"/>
  <c r="K171" i="11" s="1"/>
  <c r="H178" i="11"/>
  <c r="K178" i="11" s="1"/>
  <c r="H323" i="11"/>
  <c r="K323" i="11" s="1"/>
  <c r="H326" i="11"/>
  <c r="K326" i="11" s="1"/>
  <c r="K339" i="11"/>
  <c r="H21" i="11"/>
  <c r="K21" i="11" s="1"/>
  <c r="H144" i="11"/>
  <c r="K144" i="11" s="1"/>
  <c r="H300" i="11"/>
  <c r="H46" i="11"/>
  <c r="K46" i="11" s="1"/>
  <c r="H48" i="11"/>
  <c r="K48" i="11" s="1"/>
  <c r="H76" i="11"/>
  <c r="K76" i="11" s="1"/>
  <c r="H128" i="11"/>
  <c r="K128" i="11" s="1"/>
  <c r="K155" i="11"/>
  <c r="H162" i="11"/>
  <c r="K162" i="11" s="1"/>
  <c r="K183" i="11"/>
  <c r="H192" i="11"/>
  <c r="K192" i="11" s="1"/>
  <c r="H199" i="11"/>
  <c r="K199" i="11" s="1"/>
  <c r="H207" i="11"/>
  <c r="K207" i="11" s="1"/>
  <c r="H219" i="11"/>
  <c r="K219" i="11" s="1"/>
  <c r="H232" i="11"/>
  <c r="K232" i="11" s="1"/>
  <c r="H255" i="11"/>
  <c r="K276" i="11"/>
  <c r="H287" i="11"/>
  <c r="K287" i="11" s="1"/>
  <c r="H291" i="11"/>
  <c r="K316" i="11"/>
  <c r="H320" i="11"/>
  <c r="K320" i="11" s="1"/>
  <c r="H327" i="11"/>
  <c r="H36" i="11"/>
  <c r="K36" i="11" s="1"/>
  <c r="H313" i="11"/>
  <c r="K313" i="11" s="1"/>
  <c r="H214" i="11"/>
  <c r="K214" i="11" s="1"/>
  <c r="K209" i="11"/>
  <c r="H270" i="11"/>
  <c r="K242" i="11"/>
  <c r="H134" i="11"/>
  <c r="K134" i="11" s="1"/>
  <c r="K102" i="11"/>
  <c r="H140" i="11"/>
  <c r="H163" i="11"/>
  <c r="H173" i="11"/>
  <c r="K173" i="11" s="1"/>
  <c r="H176" i="11"/>
  <c r="K176" i="11" s="1"/>
  <c r="H180" i="11"/>
  <c r="K180" i="11" s="1"/>
  <c r="H184" i="11"/>
  <c r="K184" i="11" s="1"/>
  <c r="H196" i="11"/>
  <c r="K196" i="11" s="1"/>
  <c r="H205" i="11"/>
  <c r="K205" i="11" s="1"/>
  <c r="K212" i="11"/>
  <c r="H229" i="11"/>
  <c r="K229" i="11" s="1"/>
  <c r="K243" i="11"/>
  <c r="H249" i="11"/>
  <c r="H253" i="11"/>
  <c r="K253" i="11" s="1"/>
  <c r="H263" i="11"/>
  <c r="K263" i="11" s="1"/>
  <c r="K282" i="11"/>
  <c r="H285" i="11"/>
  <c r="K285" i="11" s="1"/>
  <c r="H314" i="11"/>
  <c r="K314" i="11" s="1"/>
  <c r="H335" i="11"/>
  <c r="K335" i="11" s="1"/>
  <c r="H41" i="11"/>
  <c r="H56" i="11"/>
  <c r="K56" i="11" s="1"/>
  <c r="H60" i="11"/>
  <c r="K60" i="11" s="1"/>
  <c r="H63" i="11"/>
  <c r="K63" i="11" s="1"/>
  <c r="K67" i="11"/>
  <c r="K71" i="11"/>
  <c r="K100" i="11"/>
  <c r="H111" i="11"/>
  <c r="K111" i="11" s="1"/>
  <c r="K137" i="11"/>
  <c r="H179" i="11"/>
  <c r="K179" i="11" s="1"/>
  <c r="H220" i="11"/>
  <c r="K220" i="11" s="1"/>
  <c r="H237" i="11"/>
  <c r="K237" i="11" s="1"/>
  <c r="H261" i="11"/>
  <c r="K261" i="11" s="1"/>
  <c r="H272" i="11"/>
  <c r="K272" i="11" s="1"/>
  <c r="K289" i="11"/>
  <c r="H305" i="11"/>
  <c r="H312" i="11"/>
  <c r="K312" i="11" s="1"/>
  <c r="H325" i="11"/>
  <c r="K333" i="11"/>
  <c r="H343" i="11"/>
  <c r="K343" i="11" s="1"/>
  <c r="H24" i="11"/>
  <c r="K24" i="11" s="1"/>
  <c r="H34" i="11"/>
  <c r="K34" i="11" s="1"/>
  <c r="S60" i="12"/>
  <c r="S64" i="12"/>
  <c r="S68" i="12"/>
  <c r="S72" i="12"/>
  <c r="S74" i="12"/>
  <c r="V74" i="12" s="1"/>
  <c r="S78" i="12"/>
  <c r="S82" i="12"/>
  <c r="S86" i="12"/>
  <c r="S88" i="12"/>
  <c r="V88" i="12" s="1"/>
  <c r="S92" i="12"/>
  <c r="S96" i="12"/>
  <c r="V96" i="12"/>
  <c r="S100" i="12"/>
  <c r="S98" i="12"/>
  <c r="V80" i="12"/>
  <c r="S62" i="12"/>
  <c r="V62" i="12" s="1"/>
  <c r="S482" i="12"/>
  <c r="V486" i="12"/>
  <c r="S494" i="12"/>
  <c r="V494" i="12" s="1"/>
  <c r="V500" i="12"/>
  <c r="S504" i="12"/>
  <c r="V504" i="12" s="1"/>
  <c r="S510" i="12"/>
  <c r="S512" i="12"/>
  <c r="V512" i="12" s="1"/>
  <c r="S514" i="12"/>
  <c r="S518" i="12"/>
  <c r="S520" i="12"/>
  <c r="V520" i="12" s="1"/>
  <c r="S530" i="12"/>
  <c r="V530" i="12" s="1"/>
  <c r="S532" i="12"/>
  <c r="S534" i="12"/>
  <c r="S536" i="12"/>
  <c r="S538" i="12"/>
  <c r="V538" i="12" s="1"/>
  <c r="S542" i="12"/>
  <c r="S544" i="12"/>
  <c r="V544" i="12" s="1"/>
  <c r="S546" i="12"/>
  <c r="V546" i="12" s="1"/>
  <c r="S548" i="12"/>
  <c r="V548" i="12" s="1"/>
  <c r="S552" i="12"/>
  <c r="V552" i="12" s="1"/>
  <c r="S562" i="12"/>
  <c r="V562" i="12" s="1"/>
  <c r="S566" i="12"/>
  <c r="S568" i="12"/>
  <c r="V568" i="12" s="1"/>
  <c r="V574" i="12"/>
  <c r="S586" i="12"/>
  <c r="S588" i="12"/>
  <c r="V588" i="12" s="1"/>
  <c r="S592" i="12"/>
  <c r="V592" i="12" s="1"/>
  <c r="S594" i="12"/>
  <c r="V594" i="12" s="1"/>
  <c r="S598" i="12"/>
  <c r="V598" i="12" s="1"/>
  <c r="V48" i="12"/>
  <c r="V503" i="12"/>
  <c r="S602" i="12"/>
  <c r="S604" i="12"/>
  <c r="V606" i="12"/>
  <c r="S612" i="12"/>
  <c r="V612" i="12" s="1"/>
  <c r="S614" i="12"/>
  <c r="V614" i="12" s="1"/>
  <c r="S622" i="12"/>
  <c r="V583" i="12"/>
  <c r="V627" i="12"/>
  <c r="V567" i="12"/>
  <c r="V589" i="12"/>
  <c r="S533" i="12"/>
  <c r="V533" i="12" s="1"/>
  <c r="S573" i="12"/>
  <c r="V573" i="12" s="1"/>
  <c r="S561" i="12"/>
  <c r="V561" i="12" s="1"/>
  <c r="K626" i="12"/>
  <c r="H327" i="12"/>
  <c r="H329" i="12"/>
  <c r="H333" i="12"/>
  <c r="H339" i="12"/>
  <c r="H374" i="12"/>
  <c r="H466" i="12"/>
  <c r="H468" i="12"/>
  <c r="K629" i="12"/>
  <c r="K237" i="12"/>
  <c r="K495" i="12"/>
  <c r="H95" i="12"/>
  <c r="K95" i="12" s="1"/>
  <c r="H69" i="12"/>
  <c r="K69" i="12" s="1"/>
  <c r="H153" i="12"/>
  <c r="K153" i="12" s="1"/>
  <c r="K518" i="12"/>
  <c r="H616" i="12"/>
  <c r="K616" i="12" s="1"/>
  <c r="K216" i="12"/>
  <c r="H53" i="12"/>
  <c r="H606" i="12"/>
  <c r="K606" i="12" s="1"/>
  <c r="H62" i="12"/>
  <c r="H66" i="12"/>
  <c r="H72" i="12"/>
  <c r="H78" i="12"/>
  <c r="K78" i="12" s="1"/>
  <c r="H84" i="12"/>
  <c r="K84" i="12" s="1"/>
  <c r="H88" i="12"/>
  <c r="K88" i="12" s="1"/>
  <c r="H90" i="12"/>
  <c r="H164" i="12"/>
  <c r="H168" i="12"/>
  <c r="K177" i="12"/>
  <c r="H184" i="12"/>
  <c r="H196" i="12"/>
  <c r="H205" i="12"/>
  <c r="H230" i="12"/>
  <c r="K230" i="12" s="1"/>
  <c r="H235" i="12"/>
  <c r="H249" i="12"/>
  <c r="K253" i="12"/>
  <c r="H256" i="12"/>
  <c r="H262" i="12"/>
  <c r="H271" i="12"/>
  <c r="K271" i="12"/>
  <c r="H300" i="12"/>
  <c r="K307" i="12"/>
  <c r="H309" i="12"/>
  <c r="H313" i="12"/>
  <c r="K313" i="12" s="1"/>
  <c r="H315" i="12"/>
  <c r="H326" i="12"/>
  <c r="K326" i="12" s="1"/>
  <c r="K369" i="12"/>
  <c r="H419" i="12"/>
  <c r="H421" i="12"/>
  <c r="K143" i="12"/>
  <c r="K71" i="12"/>
  <c r="H108" i="12"/>
  <c r="K108" i="12" s="1"/>
  <c r="H110" i="12"/>
  <c r="H112" i="12"/>
  <c r="H117" i="12"/>
  <c r="H135" i="12"/>
  <c r="H139" i="12"/>
  <c r="H146" i="12"/>
  <c r="H155" i="12"/>
  <c r="H408" i="12"/>
  <c r="K408" i="12" s="1"/>
  <c r="H410" i="12"/>
  <c r="H412" i="12"/>
  <c r="H416" i="12"/>
  <c r="H418" i="12"/>
  <c r="K418" i="12" s="1"/>
  <c r="H436" i="12"/>
  <c r="K436" i="12" s="1"/>
  <c r="H602" i="12"/>
  <c r="K602" i="12" s="1"/>
  <c r="H604" i="12"/>
  <c r="H610" i="12"/>
  <c r="H612" i="12"/>
  <c r="K612" i="12" s="1"/>
  <c r="H614" i="12"/>
  <c r="H620" i="12"/>
  <c r="K620" i="12" s="1"/>
  <c r="K380" i="12"/>
  <c r="K543" i="12"/>
  <c r="K451" i="12"/>
  <c r="H432" i="12"/>
  <c r="K432" i="12" s="1"/>
  <c r="H608" i="12"/>
  <c r="K608" i="12" s="1"/>
  <c r="H35" i="12"/>
  <c r="H43" i="12"/>
  <c r="K266" i="12"/>
  <c r="H348" i="12"/>
  <c r="H354" i="12"/>
  <c r="H364" i="12"/>
  <c r="K364" i="12"/>
  <c r="H397" i="12"/>
  <c r="H401" i="12"/>
  <c r="H545" i="12"/>
  <c r="H437" i="12"/>
  <c r="H559" i="12"/>
  <c r="H565" i="12"/>
  <c r="H579" i="12"/>
  <c r="K557" i="12"/>
  <c r="H530" i="12"/>
  <c r="K530" i="12" s="1"/>
  <c r="H561" i="12"/>
  <c r="K561" i="12" s="1"/>
  <c r="H514" i="12"/>
  <c r="K514" i="12" s="1"/>
  <c r="H447" i="12"/>
  <c r="H563" i="12"/>
  <c r="H441" i="12"/>
  <c r="H567" i="12"/>
  <c r="H494" i="12"/>
  <c r="K494" i="12" s="1"/>
  <c r="H31" i="12"/>
  <c r="H49" i="12"/>
  <c r="H194" i="12"/>
  <c r="H259" i="12"/>
  <c r="H288" i="12"/>
  <c r="K294" i="12"/>
  <c r="H304" i="12"/>
  <c r="H394" i="12"/>
  <c r="H422" i="12"/>
  <c r="K422" i="12" s="1"/>
  <c r="H428" i="12"/>
  <c r="H430" i="12"/>
  <c r="K430" i="12" s="1"/>
  <c r="H434" i="12"/>
  <c r="K434" i="12" s="1"/>
  <c r="H453" i="12"/>
  <c r="K471" i="12"/>
  <c r="H479" i="12"/>
  <c r="H511" i="12"/>
  <c r="K511" i="12" s="1"/>
  <c r="H544" i="12"/>
  <c r="H546" i="12"/>
  <c r="H593" i="12"/>
  <c r="H599" i="12"/>
  <c r="H605" i="12"/>
  <c r="K605" i="12" s="1"/>
  <c r="H613" i="12"/>
  <c r="K613" i="12" s="1"/>
  <c r="H615" i="12"/>
  <c r="K375" i="12"/>
  <c r="H501" i="12"/>
  <c r="H552" i="12"/>
  <c r="K552" i="12" s="1"/>
  <c r="H426" i="12"/>
  <c r="H248" i="12"/>
  <c r="H290" i="12"/>
  <c r="H500" i="12"/>
  <c r="K500" i="12" s="1"/>
  <c r="H424" i="12"/>
  <c r="K424" i="12" s="1"/>
  <c r="H486" i="12"/>
  <c r="K486" i="12" s="1"/>
  <c r="H587" i="12"/>
  <c r="K587" i="12" s="1"/>
  <c r="H603" i="12"/>
  <c r="H396" i="12"/>
  <c r="H413" i="12"/>
  <c r="K413" i="12" s="1"/>
  <c r="H121" i="12"/>
  <c r="H125" i="12"/>
  <c r="H134" i="12"/>
  <c r="K134" i="12" s="1"/>
  <c r="K423" i="12"/>
  <c r="K462" i="12"/>
  <c r="H93" i="12"/>
  <c r="H137" i="12"/>
  <c r="H152" i="12"/>
  <c r="H172" i="12"/>
  <c r="H186" i="12"/>
  <c r="K186" i="12" s="1"/>
  <c r="H195" i="12"/>
  <c r="H226" i="12"/>
  <c r="K226" i="12" s="1"/>
  <c r="H228" i="12"/>
  <c r="K241" i="12"/>
  <c r="H260" i="12"/>
  <c r="H275" i="12"/>
  <c r="K275" i="12" s="1"/>
  <c r="H319" i="12"/>
  <c r="H337" i="12"/>
  <c r="H346" i="12"/>
  <c r="H355" i="12"/>
  <c r="H359" i="12"/>
  <c r="K359" i="12" s="1"/>
  <c r="H365" i="12"/>
  <c r="H367" i="12"/>
  <c r="K367" i="12" s="1"/>
  <c r="K377" i="12"/>
  <c r="H444" i="12"/>
  <c r="K529" i="12"/>
  <c r="H36" i="12"/>
  <c r="K36" i="12" s="1"/>
  <c r="K87" i="12"/>
  <c r="K204" i="12"/>
  <c r="H272" i="12"/>
  <c r="K272" i="12" s="1"/>
  <c r="H320" i="12"/>
  <c r="K320" i="12" s="1"/>
  <c r="K456" i="12"/>
  <c r="K519" i="12"/>
  <c r="H548" i="12"/>
  <c r="K550" i="12"/>
  <c r="H562" i="12"/>
  <c r="K562" i="12" s="1"/>
  <c r="H564" i="12"/>
  <c r="K564" i="12" s="1"/>
  <c r="K566" i="12"/>
  <c r="H570" i="12"/>
  <c r="K570" i="12" s="1"/>
  <c r="H574" i="12"/>
  <c r="K588" i="12"/>
  <c r="K627" i="12"/>
  <c r="N13" i="12"/>
  <c r="H163" i="5"/>
  <c r="E38" i="5"/>
  <c r="E135" i="5"/>
  <c r="H135" i="5" s="1"/>
  <c r="E146" i="5"/>
  <c r="E248" i="5"/>
  <c r="E161" i="5"/>
  <c r="H161" i="5" s="1"/>
  <c r="E86" i="5"/>
  <c r="E95" i="5"/>
  <c r="H112" i="5"/>
  <c r="E126" i="5"/>
  <c r="H126" i="5" s="1"/>
  <c r="E132" i="5"/>
  <c r="E243" i="5"/>
  <c r="H243" i="5" s="1"/>
  <c r="E309" i="5"/>
  <c r="H309" i="5" s="1"/>
  <c r="E311" i="5"/>
  <c r="H311" i="5" s="1"/>
  <c r="E321" i="5"/>
  <c r="E99" i="5"/>
  <c r="H99" i="5" s="1"/>
  <c r="E64" i="5"/>
  <c r="H64" i="5"/>
  <c r="H66" i="5"/>
  <c r="E195" i="5"/>
  <c r="H195" i="5" s="1"/>
  <c r="E223" i="5"/>
  <c r="E230" i="5"/>
  <c r="E279" i="5"/>
  <c r="H315" i="5"/>
  <c r="E48" i="5"/>
  <c r="E153" i="5"/>
  <c r="E156" i="5"/>
  <c r="H250" i="5"/>
  <c r="H32" i="5"/>
  <c r="H47" i="5"/>
  <c r="E136" i="5"/>
  <c r="H136" i="5" s="1"/>
  <c r="E106" i="5"/>
  <c r="H106" i="5" s="1"/>
  <c r="E319" i="5"/>
  <c r="H319" i="5" s="1"/>
  <c r="E139" i="5"/>
  <c r="H139" i="5" s="1"/>
  <c r="E74" i="5"/>
  <c r="H74" i="5" s="1"/>
  <c r="E247" i="5"/>
  <c r="H247" i="5" s="1"/>
  <c r="E87" i="5"/>
  <c r="H87" i="5" s="1"/>
  <c r="H67" i="5"/>
  <c r="E75" i="5"/>
  <c r="H75" i="5" s="1"/>
  <c r="F32" i="15"/>
  <c r="H32" i="15" s="1"/>
  <c r="F30" i="15"/>
  <c r="H30" i="15" s="1"/>
  <c r="F10" i="15"/>
  <c r="H10" i="15" s="1"/>
  <c r="S52" i="6"/>
  <c r="V52" i="6" s="1"/>
  <c r="S76" i="6"/>
  <c r="V76" i="6" s="1"/>
  <c r="S110" i="6"/>
  <c r="S114" i="6"/>
  <c r="V114" i="6" s="1"/>
  <c r="S160" i="6"/>
  <c r="V160" i="6" s="1"/>
  <c r="S164" i="6"/>
  <c r="S180" i="6"/>
  <c r="V180" i="6" s="1"/>
  <c r="S234" i="6"/>
  <c r="V234" i="6" s="1"/>
  <c r="S238" i="6"/>
  <c r="V238" i="6"/>
  <c r="S242" i="6"/>
  <c r="S254" i="6"/>
  <c r="V254" i="6" s="1"/>
  <c r="V266" i="6"/>
  <c r="V270" i="6"/>
  <c r="S270" i="6"/>
  <c r="S304" i="6"/>
  <c r="V304" i="6" s="1"/>
  <c r="V219" i="6"/>
  <c r="V165" i="6"/>
  <c r="S44" i="6"/>
  <c r="V44" i="6" s="1"/>
  <c r="V296" i="6"/>
  <c r="S94" i="6"/>
  <c r="V94" i="6" s="1"/>
  <c r="S250" i="6"/>
  <c r="V194" i="6"/>
  <c r="V169" i="6"/>
  <c r="V263" i="6"/>
  <c r="S246" i="6"/>
  <c r="V246" i="6" s="1"/>
  <c r="S72" i="6"/>
  <c r="V72" i="6" s="1"/>
  <c r="S60" i="6"/>
  <c r="V60" i="6" s="1"/>
  <c r="S40" i="6"/>
  <c r="V40" i="6" s="1"/>
  <c r="S24" i="6"/>
  <c r="V24" i="6" s="1"/>
  <c r="S21" i="6"/>
  <c r="V21" i="6" s="1"/>
  <c r="S37" i="6"/>
  <c r="V37" i="6" s="1"/>
  <c r="V81" i="6"/>
  <c r="S95" i="6"/>
  <c r="V95" i="6" s="1"/>
  <c r="V191" i="6"/>
  <c r="S199" i="6"/>
  <c r="V199" i="6" s="1"/>
  <c r="S223" i="6"/>
  <c r="S271" i="6"/>
  <c r="V271" i="6" s="1"/>
  <c r="V36" i="6"/>
  <c r="S267" i="6"/>
  <c r="S85" i="6"/>
  <c r="V85" i="6" s="1"/>
  <c r="S181" i="6"/>
  <c r="V181" i="6" s="1"/>
  <c r="V332" i="6"/>
  <c r="V150" i="6"/>
  <c r="S262" i="6"/>
  <c r="V262" i="6" s="1"/>
  <c r="S313" i="6"/>
  <c r="V313" i="6" s="1"/>
  <c r="S277" i="6"/>
  <c r="V277" i="6" s="1"/>
  <c r="V185" i="6"/>
  <c r="S145" i="6"/>
  <c r="V145" i="6" s="1"/>
  <c r="S308" i="6"/>
  <c r="V308" i="6" s="1"/>
  <c r="S280" i="6"/>
  <c r="V280" i="6" s="1"/>
  <c r="S259" i="6"/>
  <c r="V259" i="6" s="1"/>
  <c r="S251" i="6"/>
  <c r="V251" i="6" s="1"/>
  <c r="S118" i="6"/>
  <c r="V118" i="6" s="1"/>
  <c r="S20" i="6"/>
  <c r="V20" i="6" s="1"/>
  <c r="S215" i="6"/>
  <c r="V215" i="6" s="1"/>
  <c r="V22" i="6"/>
  <c r="S26" i="6"/>
  <c r="S66" i="6"/>
  <c r="V66" i="6" s="1"/>
  <c r="S78" i="6"/>
  <c r="S100" i="6"/>
  <c r="V100" i="6" s="1"/>
  <c r="S108" i="6"/>
  <c r="S120" i="6"/>
  <c r="V120" i="6" s="1"/>
  <c r="S124" i="6"/>
  <c r="V143" i="6"/>
  <c r="S162" i="6"/>
  <c r="S178" i="6"/>
  <c r="S252" i="6"/>
  <c r="S260" i="6"/>
  <c r="V260" i="6" s="1"/>
  <c r="S264" i="6"/>
  <c r="S282" i="6"/>
  <c r="V290" i="6"/>
  <c r="S298" i="6"/>
  <c r="S302" i="6"/>
  <c r="V302" i="6" s="1"/>
  <c r="V306" i="6"/>
  <c r="V64" i="6"/>
  <c r="V248" i="6"/>
  <c r="V208" i="6"/>
  <c r="V117" i="6"/>
  <c r="V317" i="6"/>
  <c r="V83" i="6"/>
  <c r="S30" i="6"/>
  <c r="S106" i="6"/>
  <c r="V106" i="6" s="1"/>
  <c r="V315" i="6"/>
  <c r="S28" i="6"/>
  <c r="V28" i="6" s="1"/>
  <c r="S142" i="6"/>
  <c r="V142" i="6" s="1"/>
  <c r="V182" i="6"/>
  <c r="V244" i="6"/>
  <c r="V329" i="6"/>
  <c r="V281" i="6"/>
  <c r="V225" i="6"/>
  <c r="S177" i="6"/>
  <c r="V73" i="6"/>
  <c r="V57" i="6"/>
  <c r="V132" i="6"/>
  <c r="S116" i="6"/>
  <c r="V116" i="6" s="1"/>
  <c r="S68" i="6"/>
  <c r="V68" i="6" s="1"/>
  <c r="V32" i="6"/>
  <c r="S207" i="6"/>
  <c r="V207" i="6" s="1"/>
  <c r="S97" i="6"/>
  <c r="V97" i="6" s="1"/>
  <c r="S159" i="6"/>
  <c r="S175" i="6"/>
  <c r="V175" i="6" s="1"/>
  <c r="V189" i="6"/>
  <c r="V209" i="6"/>
  <c r="S217" i="6"/>
  <c r="V221" i="6"/>
  <c r="S233" i="6"/>
  <c r="V311" i="6"/>
  <c r="S319" i="6"/>
  <c r="V319" i="6" s="1"/>
  <c r="S323" i="6"/>
  <c r="V324" i="6"/>
  <c r="S55" i="6"/>
  <c r="V55" i="6" s="1"/>
  <c r="V146" i="6"/>
  <c r="S174" i="6"/>
  <c r="S198" i="6"/>
  <c r="V198" i="6"/>
  <c r="V210" i="6"/>
  <c r="S279" i="6"/>
  <c r="V279" i="6" s="1"/>
  <c r="V318" i="6"/>
  <c r="S330" i="6"/>
  <c r="V338" i="6"/>
  <c r="V77" i="6"/>
  <c r="V134" i="6"/>
  <c r="V87" i="6"/>
  <c r="L33" i="6"/>
  <c r="O33" i="6" s="1"/>
  <c r="O45" i="6"/>
  <c r="L56" i="6"/>
  <c r="L64" i="6"/>
  <c r="O64" i="6" s="1"/>
  <c r="L130" i="6"/>
  <c r="O130" i="6"/>
  <c r="O210" i="6"/>
  <c r="L216" i="6"/>
  <c r="L227" i="6"/>
  <c r="O227" i="6" s="1"/>
  <c r="O71" i="6"/>
  <c r="L165" i="6"/>
  <c r="O230" i="6"/>
  <c r="L169" i="6"/>
  <c r="O169" i="6" s="1"/>
  <c r="L49" i="6"/>
  <c r="O49" i="6" s="1"/>
  <c r="L60" i="6"/>
  <c r="O60" i="6" s="1"/>
  <c r="L108" i="6"/>
  <c r="O108" i="6" s="1"/>
  <c r="L123" i="6"/>
  <c r="L275" i="6"/>
  <c r="O275" i="6" s="1"/>
  <c r="L297" i="6"/>
  <c r="O297" i="6" s="1"/>
  <c r="L304" i="6"/>
  <c r="O143" i="6"/>
  <c r="O305" i="6"/>
  <c r="L157" i="6"/>
  <c r="L104" i="6"/>
  <c r="O104" i="6" s="1"/>
  <c r="L301" i="6"/>
  <c r="O301" i="6" s="1"/>
  <c r="L87" i="6"/>
  <c r="O87" i="6" s="1"/>
  <c r="O101" i="6"/>
  <c r="O113" i="6"/>
  <c r="L171" i="6"/>
  <c r="O171" i="6" s="1"/>
  <c r="L194" i="6"/>
  <c r="O194" i="6" s="1"/>
  <c r="L232" i="6"/>
  <c r="O232" i="6" s="1"/>
  <c r="L240" i="6"/>
  <c r="L257" i="6"/>
  <c r="L268" i="6"/>
  <c r="O268" i="6" s="1"/>
  <c r="O294" i="6"/>
  <c r="L294" i="6"/>
  <c r="L316" i="6"/>
  <c r="O316" i="6" s="1"/>
  <c r="L320" i="6"/>
  <c r="L324" i="6"/>
  <c r="O324" i="6" s="1"/>
  <c r="L327" i="6"/>
  <c r="O327" i="6" s="1"/>
  <c r="O223" i="6"/>
  <c r="O204" i="6"/>
  <c r="O236" i="6"/>
  <c r="O287" i="6"/>
  <c r="O150" i="6"/>
  <c r="L22" i="6"/>
  <c r="L331" i="6"/>
  <c r="O331" i="6" s="1"/>
  <c r="O226" i="6"/>
  <c r="O161" i="6"/>
  <c r="L105" i="6"/>
  <c r="L37" i="6"/>
  <c r="O37" i="6" s="1"/>
  <c r="L335" i="6"/>
  <c r="O335" i="6" s="1"/>
  <c r="O74" i="6"/>
  <c r="L88" i="6"/>
  <c r="L141" i="6"/>
  <c r="O141" i="6" s="1"/>
  <c r="L152" i="6"/>
  <c r="L180" i="6"/>
  <c r="O180" i="6" s="1"/>
  <c r="L237" i="6"/>
  <c r="O237" i="6"/>
  <c r="L262" i="6"/>
  <c r="O295" i="6"/>
  <c r="L34" i="6"/>
  <c r="O34" i="6" s="1"/>
  <c r="L72" i="6"/>
  <c r="O72" i="6" s="1"/>
  <c r="L196" i="6"/>
  <c r="O196" i="6" s="1"/>
  <c r="O238" i="6"/>
  <c r="L245" i="6"/>
  <c r="O245" i="6" s="1"/>
  <c r="O302" i="6"/>
  <c r="L321" i="6"/>
  <c r="L325" i="6"/>
  <c r="O325" i="6" s="1"/>
  <c r="O280" i="6"/>
  <c r="O166" i="6"/>
  <c r="O219" i="6"/>
  <c r="O151" i="6"/>
  <c r="L299" i="6"/>
  <c r="O299" i="6" s="1"/>
  <c r="L117" i="6"/>
  <c r="O117" i="6" s="1"/>
  <c r="O65" i="6"/>
  <c r="L317" i="6"/>
  <c r="O317" i="6" s="1"/>
  <c r="L24" i="6"/>
  <c r="O24" i="6" s="1"/>
  <c r="L39" i="6"/>
  <c r="O39" i="6" s="1"/>
  <c r="L75" i="6"/>
  <c r="O185" i="6"/>
  <c r="L243" i="6"/>
  <c r="O243" i="6" s="1"/>
  <c r="L260" i="6"/>
  <c r="O260" i="6" s="1"/>
  <c r="O277" i="6"/>
  <c r="L307" i="6"/>
  <c r="L329" i="6"/>
  <c r="O329" i="6" s="1"/>
  <c r="H266" i="6"/>
  <c r="H69" i="6"/>
  <c r="E76" i="6"/>
  <c r="H76" i="6" s="1"/>
  <c r="E80" i="6"/>
  <c r="H80" i="6" s="1"/>
  <c r="E142" i="6"/>
  <c r="E249" i="6"/>
  <c r="E316" i="6"/>
  <c r="H316" i="6" s="1"/>
  <c r="H322" i="6"/>
  <c r="E339" i="6"/>
  <c r="H339" i="6"/>
  <c r="E187" i="6"/>
  <c r="H187" i="6" s="1"/>
  <c r="E45" i="6"/>
  <c r="H45" i="6" s="1"/>
  <c r="H130" i="6"/>
  <c r="H325" i="6"/>
  <c r="E210" i="6"/>
  <c r="H210" i="6" s="1"/>
  <c r="E146" i="6"/>
  <c r="E104" i="6"/>
  <c r="H104" i="6" s="1"/>
  <c r="H86" i="6"/>
  <c r="E66" i="6"/>
  <c r="H66" i="6" s="1"/>
  <c r="E38" i="6"/>
  <c r="H38" i="6" s="1"/>
  <c r="E319" i="6"/>
  <c r="H319" i="6" s="1"/>
  <c r="E225" i="6"/>
  <c r="H225" i="6" s="1"/>
  <c r="E70" i="6"/>
  <c r="H70" i="6" s="1"/>
  <c r="E77" i="6"/>
  <c r="E188" i="6"/>
  <c r="E292" i="6"/>
  <c r="H292" i="6" s="1"/>
  <c r="E313" i="6"/>
  <c r="H313" i="6" s="1"/>
  <c r="E291" i="6"/>
  <c r="H291" i="6" s="1"/>
  <c r="E329" i="6"/>
  <c r="H329" i="6" s="1"/>
  <c r="H302" i="6"/>
  <c r="E301" i="6"/>
  <c r="H301" i="6" s="1"/>
  <c r="E59" i="6"/>
  <c r="H59" i="6" s="1"/>
  <c r="H24" i="6"/>
  <c r="H52" i="6"/>
  <c r="E123" i="6"/>
  <c r="H123" i="6" s="1"/>
  <c r="H274" i="6"/>
  <c r="H183" i="6"/>
  <c r="E136" i="6"/>
  <c r="H136" i="6" s="1"/>
  <c r="H120" i="6"/>
  <c r="E92" i="6"/>
  <c r="H92" i="6" s="1"/>
  <c r="E82" i="6"/>
  <c r="H82" i="6" s="1"/>
  <c r="E64" i="6"/>
  <c r="H64" i="6" s="1"/>
  <c r="H223" i="6"/>
  <c r="E53" i="6"/>
  <c r="H61" i="6"/>
  <c r="H81" i="6"/>
  <c r="E106" i="6"/>
  <c r="H106" i="6" s="1"/>
  <c r="H110" i="6"/>
  <c r="E121" i="6"/>
  <c r="H121" i="6" s="1"/>
  <c r="E161" i="6"/>
  <c r="E208" i="6"/>
  <c r="E221" i="6"/>
  <c r="H221" i="6" s="1"/>
  <c r="E231" i="6"/>
  <c r="E247" i="6"/>
  <c r="H247" i="6"/>
  <c r="E271" i="6"/>
  <c r="H271" i="6" s="1"/>
  <c r="E320" i="6"/>
  <c r="H320" i="6"/>
  <c r="E331" i="6"/>
  <c r="H331" i="6" s="1"/>
  <c r="E20" i="6"/>
  <c r="H20" i="6" s="1"/>
  <c r="H294" i="6"/>
  <c r="H139" i="6"/>
  <c r="H248" i="6"/>
  <c r="H147" i="6"/>
  <c r="H48" i="6"/>
  <c r="E185" i="6"/>
  <c r="H185" i="6" s="1"/>
  <c r="H251" i="6"/>
  <c r="H137" i="6"/>
  <c r="E115" i="6"/>
  <c r="H115" i="6" s="1"/>
  <c r="H188" i="6"/>
  <c r="E23" i="6"/>
  <c r="H23" i="6" s="1"/>
  <c r="E306" i="6"/>
  <c r="H306" i="6" s="1"/>
  <c r="H178" i="6"/>
  <c r="H298" i="6"/>
  <c r="E234" i="6"/>
  <c r="H234" i="6" s="1"/>
  <c r="E118" i="6"/>
  <c r="H118" i="6" s="1"/>
  <c r="E108" i="6"/>
  <c r="H108" i="6" s="1"/>
  <c r="H78" i="6"/>
  <c r="E74" i="6"/>
  <c r="H74" i="6" s="1"/>
  <c r="E42" i="6"/>
  <c r="H295" i="6"/>
  <c r="E314" i="6"/>
  <c r="H314" i="6" s="1"/>
  <c r="E155" i="6"/>
  <c r="H155" i="6" s="1"/>
  <c r="H317" i="6"/>
  <c r="E41" i="6"/>
  <c r="H41" i="6" s="1"/>
  <c r="E50" i="6"/>
  <c r="E85" i="6"/>
  <c r="H85" i="6" s="1"/>
  <c r="H100" i="6"/>
  <c r="E198" i="6"/>
  <c r="H198" i="6" s="1"/>
  <c r="H202" i="6"/>
  <c r="H216" i="6"/>
  <c r="E262" i="6"/>
  <c r="H262" i="6" s="1"/>
  <c r="E324" i="6"/>
  <c r="E332" i="6"/>
  <c r="H332" i="6" s="1"/>
  <c r="H134" i="6"/>
  <c r="H28" i="6"/>
  <c r="U49" i="7"/>
  <c r="U76" i="7"/>
  <c r="X76" i="7" s="1"/>
  <c r="X100" i="7"/>
  <c r="U108" i="7"/>
  <c r="X108" i="7" s="1"/>
  <c r="U126" i="7"/>
  <c r="U133" i="7"/>
  <c r="X99" i="7"/>
  <c r="X187" i="7"/>
  <c r="X448" i="7"/>
  <c r="X46" i="7"/>
  <c r="X28" i="7"/>
  <c r="U105" i="7"/>
  <c r="X105" i="7" s="1"/>
  <c r="U233" i="7"/>
  <c r="X233" i="7" s="1"/>
  <c r="U282" i="7"/>
  <c r="U301" i="7"/>
  <c r="X301" i="7" s="1"/>
  <c r="U393" i="7"/>
  <c r="X279" i="7"/>
  <c r="U34" i="7"/>
  <c r="X34" i="7" s="1"/>
  <c r="X122" i="7"/>
  <c r="X70" i="7"/>
  <c r="U263" i="7"/>
  <c r="U269" i="7"/>
  <c r="X269" i="7" s="1"/>
  <c r="X133" i="7"/>
  <c r="U144" i="7"/>
  <c r="U159" i="7"/>
  <c r="X159" i="7"/>
  <c r="U181" i="7"/>
  <c r="X181" i="7" s="1"/>
  <c r="U212" i="7"/>
  <c r="U222" i="7"/>
  <c r="X231" i="7"/>
  <c r="U270" i="7"/>
  <c r="U304" i="7"/>
  <c r="X316" i="7"/>
  <c r="X318" i="7"/>
  <c r="X332" i="7"/>
  <c r="X149" i="7"/>
  <c r="X147" i="7"/>
  <c r="X82" i="7"/>
  <c r="U276" i="7"/>
  <c r="X276" i="7" s="1"/>
  <c r="U244" i="7"/>
  <c r="X244" i="7" s="1"/>
  <c r="U228" i="7"/>
  <c r="X228" i="7" s="1"/>
  <c r="X156" i="7"/>
  <c r="U306" i="7"/>
  <c r="X306" i="7" s="1"/>
  <c r="U286" i="7"/>
  <c r="X286" i="7" s="1"/>
  <c r="U58" i="7"/>
  <c r="X58" i="7" s="1"/>
  <c r="X263" i="7"/>
  <c r="U167" i="7"/>
  <c r="X167" i="7" s="1"/>
  <c r="U325" i="7"/>
  <c r="X325" i="7" s="1"/>
  <c r="U309" i="7"/>
  <c r="X309" i="7" s="1"/>
  <c r="X173" i="7"/>
  <c r="U203" i="7"/>
  <c r="X203" i="7" s="1"/>
  <c r="U288" i="7"/>
  <c r="X288" i="7" s="1"/>
  <c r="U48" i="7"/>
  <c r="X165" i="7"/>
  <c r="X213" i="7"/>
  <c r="U216" i="7"/>
  <c r="X256" i="7"/>
  <c r="X238" i="7"/>
  <c r="X151" i="7"/>
  <c r="X91" i="7"/>
  <c r="U259" i="7"/>
  <c r="X259" i="7" s="1"/>
  <c r="X247" i="7"/>
  <c r="X334" i="7"/>
  <c r="X170" i="7"/>
  <c r="X180" i="7"/>
  <c r="X84" i="7"/>
  <c r="U53" i="7"/>
  <c r="X53" i="7" s="1"/>
  <c r="U163" i="7"/>
  <c r="P103" i="7"/>
  <c r="M122" i="7"/>
  <c r="M144" i="7"/>
  <c r="M274" i="7"/>
  <c r="P274" i="7" s="1"/>
  <c r="M280" i="7"/>
  <c r="P280" i="7" s="1"/>
  <c r="M307" i="7"/>
  <c r="M311" i="7"/>
  <c r="P311" i="7" s="1"/>
  <c r="M328" i="7"/>
  <c r="P144" i="7"/>
  <c r="M104" i="7"/>
  <c r="P104" i="7" s="1"/>
  <c r="P72" i="7"/>
  <c r="P333" i="7"/>
  <c r="M315" i="7"/>
  <c r="P315" i="7" s="1"/>
  <c r="M159" i="7"/>
  <c r="P159" i="7" s="1"/>
  <c r="P37" i="7"/>
  <c r="M87" i="7"/>
  <c r="P87" i="7" s="1"/>
  <c r="M128" i="7"/>
  <c r="P128" i="7" s="1"/>
  <c r="P217" i="7"/>
  <c r="M262" i="7"/>
  <c r="P262" i="7" s="1"/>
  <c r="P269" i="7"/>
  <c r="M312" i="7"/>
  <c r="M48" i="7"/>
  <c r="P48" i="7" s="1"/>
  <c r="M235" i="7"/>
  <c r="P235" i="7" s="1"/>
  <c r="P56" i="7"/>
  <c r="M250" i="7"/>
  <c r="P319" i="7"/>
  <c r="M277" i="7"/>
  <c r="P277" i="7" s="1"/>
  <c r="P263" i="7"/>
  <c r="P155" i="7"/>
  <c r="M131" i="7"/>
  <c r="P131" i="7" s="1"/>
  <c r="P123" i="7"/>
  <c r="M156" i="7"/>
  <c r="P156" i="7" s="1"/>
  <c r="M190" i="7"/>
  <c r="P196" i="7"/>
  <c r="M204" i="7"/>
  <c r="P204" i="7" s="1"/>
  <c r="M218" i="7"/>
  <c r="P236" i="7"/>
  <c r="P241" i="7"/>
  <c r="M176" i="7"/>
  <c r="P176" i="7" s="1"/>
  <c r="P296" i="7"/>
  <c r="P220" i="7"/>
  <c r="P250" i="7"/>
  <c r="P245" i="7"/>
  <c r="P283" i="7"/>
  <c r="P271" i="7"/>
  <c r="P47" i="7"/>
  <c r="P286" i="7"/>
  <c r="M225" i="7"/>
  <c r="P225" i="7" s="1"/>
  <c r="M113" i="7"/>
  <c r="M304" i="7"/>
  <c r="P304" i="7" s="1"/>
  <c r="M200" i="7"/>
  <c r="P65" i="7"/>
  <c r="M83" i="7"/>
  <c r="P83" i="7"/>
  <c r="M86" i="7"/>
  <c r="P86" i="7" s="1"/>
  <c r="M99" i="7"/>
  <c r="M112" i="7"/>
  <c r="P149" i="7"/>
  <c r="M152" i="7"/>
  <c r="M166" i="7"/>
  <c r="P166" i="7" s="1"/>
  <c r="P248" i="7"/>
  <c r="P224" i="7"/>
  <c r="P40" i="7"/>
  <c r="P335" i="7"/>
  <c r="P85" i="7"/>
  <c r="P330" i="7"/>
  <c r="M202" i="7"/>
  <c r="P202" i="7" s="1"/>
  <c r="M137" i="7"/>
  <c r="P137" i="7" s="1"/>
  <c r="M256" i="7"/>
  <c r="P256" i="7" s="1"/>
  <c r="H169" i="7"/>
  <c r="E230" i="7"/>
  <c r="H230" i="7" s="1"/>
  <c r="E241" i="7"/>
  <c r="E32" i="7"/>
  <c r="H32" i="7" s="1"/>
  <c r="E45" i="7"/>
  <c r="H36" i="7"/>
  <c r="E54" i="7"/>
  <c r="E271" i="7"/>
  <c r="H271" i="7" s="1"/>
  <c r="H247" i="7"/>
  <c r="H171" i="7"/>
  <c r="H165" i="7"/>
  <c r="H67" i="7"/>
  <c r="E287" i="7"/>
  <c r="H287" i="7" s="1"/>
  <c r="H273" i="7"/>
  <c r="E268" i="7"/>
  <c r="H268" i="7" s="1"/>
  <c r="E74" i="7"/>
  <c r="H120" i="7"/>
  <c r="H137" i="7"/>
  <c r="H259" i="7"/>
  <c r="H155" i="7"/>
  <c r="H248" i="7"/>
  <c r="E200" i="7"/>
  <c r="H200" i="7" s="1"/>
  <c r="E127" i="7"/>
  <c r="H127" i="7" s="1"/>
  <c r="E245" i="7"/>
  <c r="H245" i="7" s="1"/>
  <c r="E197" i="7"/>
  <c r="H193" i="7"/>
  <c r="H135" i="7"/>
  <c r="E79" i="7"/>
  <c r="H79" i="7" s="1"/>
  <c r="E158" i="7"/>
  <c r="H158" i="7" s="1"/>
  <c r="E264" i="7"/>
  <c r="H264" i="7" s="1"/>
  <c r="E216" i="7"/>
  <c r="H216" i="7" s="1"/>
  <c r="E58" i="7"/>
  <c r="H58" i="7" s="1"/>
  <c r="E330" i="7"/>
  <c r="H330" i="7" s="1"/>
  <c r="E138" i="7"/>
  <c r="H138" i="7" s="1"/>
  <c r="E246" i="7"/>
  <c r="H246" i="7" s="1"/>
  <c r="E51" i="7"/>
  <c r="H51" i="7" s="1"/>
  <c r="E145" i="7"/>
  <c r="H145" i="7" s="1"/>
  <c r="E255" i="7"/>
  <c r="H255" i="7" s="1"/>
  <c r="H249" i="7"/>
  <c r="E191" i="7"/>
  <c r="H191" i="7" s="1"/>
  <c r="H97" i="7"/>
  <c r="H233" i="7"/>
  <c r="H313" i="7"/>
  <c r="H301" i="7"/>
  <c r="H295" i="7"/>
  <c r="E61" i="7"/>
  <c r="H61" i="7" s="1"/>
  <c r="E204" i="7"/>
  <c r="H204" i="7" s="1"/>
  <c r="E254" i="7"/>
  <c r="E270" i="7"/>
  <c r="H270" i="7" s="1"/>
  <c r="E31" i="7"/>
  <c r="H66" i="7"/>
  <c r="H308" i="7"/>
  <c r="H125" i="7"/>
  <c r="E160" i="7"/>
  <c r="H160" i="7" s="1"/>
  <c r="H28" i="7"/>
  <c r="K8" i="27"/>
  <c r="V33" i="3"/>
  <c r="S47" i="3"/>
  <c r="V47" i="3" s="1"/>
  <c r="S374" i="3"/>
  <c r="S53" i="3"/>
  <c r="S61" i="3"/>
  <c r="S59" i="3"/>
  <c r="S57" i="3"/>
  <c r="K82" i="3"/>
  <c r="K42" i="3"/>
  <c r="H32" i="3"/>
  <c r="H96" i="3"/>
  <c r="K96" i="3" s="1"/>
  <c r="H84" i="3"/>
  <c r="H91" i="3"/>
  <c r="K91" i="3" s="1"/>
  <c r="H97" i="3"/>
  <c r="H85" i="3"/>
  <c r="K85" i="3" s="1"/>
  <c r="H58" i="3"/>
  <c r="K58" i="3" s="1"/>
  <c r="H77" i="3"/>
  <c r="K77" i="3" s="1"/>
  <c r="H31" i="3"/>
  <c r="K31" i="3" s="1"/>
  <c r="K73" i="3"/>
  <c r="H27" i="3"/>
  <c r="K27" i="3" s="1"/>
  <c r="H56" i="3"/>
  <c r="K56" i="3" s="1"/>
  <c r="H26" i="3"/>
  <c r="K26" i="3" s="1"/>
  <c r="P12" i="3"/>
  <c r="H9" i="25"/>
  <c r="I7" i="19"/>
  <c r="I7" i="29"/>
  <c r="L7" i="29" s="1"/>
  <c r="L13" i="21"/>
  <c r="I21" i="21"/>
  <c r="L21" i="21" s="1"/>
  <c r="I38" i="21"/>
  <c r="I44" i="21"/>
  <c r="L58" i="21"/>
  <c r="I41" i="21"/>
  <c r="I25" i="21"/>
  <c r="L19" i="21"/>
  <c r="L20" i="21"/>
  <c r="I46" i="21"/>
  <c r="L43" i="22"/>
  <c r="L7" i="22"/>
  <c r="L39" i="22"/>
  <c r="I12" i="22"/>
  <c r="L12" i="22" s="1"/>
  <c r="I34" i="22"/>
  <c r="L34" i="22" s="1"/>
  <c r="L24" i="22"/>
  <c r="L29" i="22"/>
  <c r="L7" i="28"/>
  <c r="L35" i="22"/>
  <c r="K307" i="11"/>
  <c r="R397" i="7"/>
  <c r="T397" i="7" s="1"/>
  <c r="V397" i="7" s="1"/>
  <c r="Q398" i="7"/>
  <c r="H138" i="11"/>
  <c r="K138" i="11" s="1"/>
  <c r="H169" i="11"/>
  <c r="H234" i="11"/>
  <c r="K234" i="11" s="1"/>
  <c r="E208" i="5"/>
  <c r="H208" i="5"/>
  <c r="E267" i="5"/>
  <c r="I23" i="22"/>
  <c r="E80" i="7"/>
  <c r="M141" i="7"/>
  <c r="M151" i="7"/>
  <c r="M164" i="7"/>
  <c r="P164" i="7" s="1"/>
  <c r="M186" i="7"/>
  <c r="P186" i="7" s="1"/>
  <c r="M287" i="7"/>
  <c r="M317" i="7"/>
  <c r="M320" i="7"/>
  <c r="P320" i="7"/>
  <c r="U30" i="7"/>
  <c r="H101" i="12"/>
  <c r="H128" i="12"/>
  <c r="S31" i="12"/>
  <c r="S37" i="12"/>
  <c r="V37" i="12" s="1"/>
  <c r="S43" i="12"/>
  <c r="S67" i="12"/>
  <c r="V67" i="12" s="1"/>
  <c r="S69" i="12"/>
  <c r="V69" i="12" s="1"/>
  <c r="S79" i="12"/>
  <c r="S85" i="12"/>
  <c r="S564" i="12"/>
  <c r="V564" i="12" s="1"/>
  <c r="S578" i="12"/>
  <c r="V578" i="12" s="1"/>
  <c r="S516" i="12"/>
  <c r="S506" i="12"/>
  <c r="S496" i="12"/>
  <c r="V496" i="12" s="1"/>
  <c r="L23" i="22"/>
  <c r="K98" i="2"/>
  <c r="K70" i="2"/>
  <c r="K33" i="2"/>
  <c r="E227" i="5"/>
  <c r="H227" i="5" s="1"/>
  <c r="E68" i="7"/>
  <c r="H68" i="7" s="1"/>
  <c r="S610" i="12"/>
  <c r="V610" i="12" s="1"/>
  <c r="V604" i="12"/>
  <c r="S600" i="12"/>
  <c r="S590" i="12"/>
  <c r="S584" i="12"/>
  <c r="S580" i="12"/>
  <c r="V580" i="12" s="1"/>
  <c r="S570" i="12"/>
  <c r="V566" i="12"/>
  <c r="S560" i="12"/>
  <c r="S554" i="12"/>
  <c r="V554" i="12" s="1"/>
  <c r="S540" i="12"/>
  <c r="V540" i="12" s="1"/>
  <c r="V532" i="12"/>
  <c r="S526" i="12"/>
  <c r="S502" i="12"/>
  <c r="V502" i="12" s="1"/>
  <c r="S492" i="12"/>
  <c r="V492" i="12" s="1"/>
  <c r="V38" i="12"/>
  <c r="I14" i="22"/>
  <c r="L28" i="22"/>
  <c r="L12" i="24"/>
  <c r="S290" i="2"/>
  <c r="H135" i="11"/>
  <c r="K135" i="11" s="1"/>
  <c r="S596" i="12"/>
  <c r="V596" i="12" s="1"/>
  <c r="S576" i="12"/>
  <c r="V576" i="12" s="1"/>
  <c r="V572" i="12"/>
  <c r="S522" i="12"/>
  <c r="S508" i="12"/>
  <c r="S498" i="12"/>
  <c r="V498" i="12" s="1"/>
  <c r="S488" i="12"/>
  <c r="V488" i="12" s="1"/>
  <c r="S484" i="12"/>
  <c r="V76" i="12"/>
  <c r="V44" i="12"/>
  <c r="V36" i="12"/>
  <c r="L22" i="21"/>
  <c r="L76" i="18"/>
  <c r="L89" i="18"/>
  <c r="K8" i="25"/>
  <c r="S295" i="2"/>
  <c r="S66" i="2"/>
  <c r="K123" i="2"/>
  <c r="K79" i="2"/>
  <c r="K150" i="11"/>
  <c r="K315" i="11"/>
  <c r="K22" i="11"/>
  <c r="K143" i="11"/>
  <c r="K291" i="11"/>
  <c r="H105" i="12"/>
  <c r="H188" i="5"/>
  <c r="H289" i="5"/>
  <c r="H176" i="6"/>
  <c r="P327" i="7"/>
  <c r="V93" i="6"/>
  <c r="K93" i="11"/>
  <c r="S95" i="12"/>
  <c r="V95" i="12" s="1"/>
  <c r="U114" i="7"/>
  <c r="X114" i="7" s="1"/>
  <c r="H166" i="11"/>
  <c r="H257" i="11"/>
  <c r="H262" i="11"/>
  <c r="E205" i="5"/>
  <c r="H205" i="5"/>
  <c r="E75" i="7"/>
  <c r="M81" i="7"/>
  <c r="M148" i="7"/>
  <c r="M157" i="7"/>
  <c r="M264" i="7"/>
  <c r="M282" i="7"/>
  <c r="H103" i="12"/>
  <c r="H107" i="12"/>
  <c r="H130" i="12"/>
  <c r="S33" i="12"/>
  <c r="V33" i="12" s="1"/>
  <c r="S39" i="12"/>
  <c r="S45" i="12"/>
  <c r="S53" i="12"/>
  <c r="S65" i="12"/>
  <c r="S83" i="12"/>
  <c r="S89" i="12"/>
  <c r="V89" i="12" s="1"/>
  <c r="S93" i="12"/>
  <c r="S99" i="12"/>
  <c r="I21" i="22"/>
  <c r="L21" i="22" s="1"/>
  <c r="S97" i="2"/>
  <c r="K427" i="12"/>
  <c r="H309" i="7"/>
  <c r="M393" i="7"/>
  <c r="P393" i="7" s="1"/>
  <c r="S49" i="12"/>
  <c r="V49" i="12" s="1"/>
  <c r="B450" i="7"/>
  <c r="D450" i="7" s="1"/>
  <c r="F450" i="7" s="1"/>
  <c r="A451" i="7"/>
  <c r="H57" i="11"/>
  <c r="H231" i="11"/>
  <c r="H254" i="11"/>
  <c r="H265" i="11"/>
  <c r="E303" i="5"/>
  <c r="E62" i="7"/>
  <c r="E72" i="7"/>
  <c r="M154" i="7"/>
  <c r="M267" i="7"/>
  <c r="P267" i="7" s="1"/>
  <c r="M275" i="7"/>
  <c r="M285" i="7"/>
  <c r="M337" i="7"/>
  <c r="I449" i="7"/>
  <c r="J448" i="7"/>
  <c r="L448" i="7" s="1"/>
  <c r="N448" i="7" s="1"/>
  <c r="P163" i="2"/>
  <c r="S35" i="12"/>
  <c r="S41" i="12"/>
  <c r="S47" i="12"/>
  <c r="V47" i="12" s="1"/>
  <c r="S51" i="12"/>
  <c r="S55" i="12"/>
  <c r="S61" i="12"/>
  <c r="S75" i="12"/>
  <c r="S81" i="12"/>
  <c r="S87" i="12"/>
  <c r="S101" i="12"/>
  <c r="S608" i="12"/>
  <c r="V570" i="12"/>
  <c r="S558" i="12"/>
  <c r="V558" i="12" s="1"/>
  <c r="S141" i="2"/>
  <c r="K332" i="11"/>
  <c r="H228" i="5"/>
  <c r="V54" i="12"/>
  <c r="V30" i="12"/>
  <c r="K183" i="2"/>
  <c r="H132" i="12"/>
  <c r="E42" i="5"/>
  <c r="H42" i="5" s="1"/>
  <c r="H97" i="5"/>
  <c r="K342" i="11"/>
  <c r="S91" i="12"/>
  <c r="V91" i="12" s="1"/>
  <c r="K143" i="2"/>
  <c r="K41" i="2"/>
  <c r="K275" i="11"/>
  <c r="K30" i="12"/>
  <c r="K47" i="12"/>
  <c r="H92" i="5"/>
  <c r="H234" i="5"/>
  <c r="H131" i="5"/>
  <c r="H79" i="6"/>
  <c r="H233" i="6"/>
  <c r="O281" i="6"/>
  <c r="O209" i="6"/>
  <c r="O95" i="6"/>
  <c r="O178" i="6"/>
  <c r="O291" i="6"/>
  <c r="V187" i="6"/>
  <c r="V267" i="6"/>
  <c r="H320" i="7"/>
  <c r="X51" i="7"/>
  <c r="L7" i="23"/>
  <c r="H162" i="6"/>
  <c r="H287" i="6"/>
  <c r="O181" i="6"/>
  <c r="O110" i="6"/>
  <c r="O242" i="6"/>
  <c r="O234" i="6"/>
  <c r="O193" i="6"/>
  <c r="O97" i="6"/>
  <c r="O73" i="6"/>
  <c r="O148" i="6"/>
  <c r="O116" i="6"/>
  <c r="O52" i="6"/>
  <c r="V222" i="6"/>
  <c r="V42" i="6"/>
  <c r="H197" i="7"/>
  <c r="H117" i="7"/>
  <c r="H261" i="7"/>
  <c r="P165" i="7"/>
  <c r="P109" i="7"/>
  <c r="X192" i="7"/>
  <c r="U395" i="7"/>
  <c r="X395" i="7" s="1"/>
  <c r="K225" i="11"/>
  <c r="V537" i="12"/>
  <c r="K7" i="27"/>
  <c r="X289" i="7"/>
  <c r="U80" i="7"/>
  <c r="X80" i="7" s="1"/>
  <c r="E180" i="5"/>
  <c r="H180" i="5" s="1"/>
  <c r="H172" i="11"/>
  <c r="H188" i="11"/>
  <c r="H191" i="11"/>
  <c r="H277" i="11"/>
  <c r="E115" i="5"/>
  <c r="E119" i="5"/>
  <c r="E124" i="5"/>
  <c r="E138" i="5"/>
  <c r="E306" i="5"/>
  <c r="E86" i="7"/>
  <c r="H86" i="7" s="1"/>
  <c r="E93" i="7"/>
  <c r="U262" i="7"/>
  <c r="U265" i="7"/>
  <c r="U275" i="7"/>
  <c r="U278" i="7"/>
  <c r="U314" i="7"/>
  <c r="X314" i="7" s="1"/>
  <c r="U327" i="7"/>
  <c r="U330" i="7"/>
  <c r="U338" i="7"/>
  <c r="I8" i="20"/>
  <c r="H39" i="6"/>
  <c r="O217" i="6"/>
  <c r="O61" i="6"/>
  <c r="X254" i="7"/>
  <c r="O157" i="6"/>
  <c r="O102" i="6"/>
  <c r="O188" i="6"/>
  <c r="V305" i="6"/>
  <c r="V173" i="6"/>
  <c r="V109" i="6"/>
  <c r="V45" i="6"/>
  <c r="H289" i="7"/>
  <c r="H31" i="5"/>
  <c r="K155" i="2"/>
  <c r="K287" i="12"/>
  <c r="V102" i="6"/>
  <c r="H288" i="7"/>
  <c r="H45" i="11"/>
  <c r="K45" i="11" s="1"/>
  <c r="H50" i="11"/>
  <c r="H81" i="11"/>
  <c r="K81" i="11" s="1"/>
  <c r="H161" i="11"/>
  <c r="H217" i="11"/>
  <c r="K228" i="11"/>
  <c r="H228" i="11"/>
  <c r="E85" i="5"/>
  <c r="H85" i="5" s="1"/>
  <c r="E107" i="5"/>
  <c r="E134" i="5"/>
  <c r="H134" i="5"/>
  <c r="E59" i="7"/>
  <c r="E142" i="7"/>
  <c r="E146" i="7"/>
  <c r="E178" i="7"/>
  <c r="E186" i="7"/>
  <c r="E202" i="7"/>
  <c r="E208" i="7"/>
  <c r="H208" i="7" s="1"/>
  <c r="M30" i="7"/>
  <c r="M33" i="7"/>
  <c r="M62" i="7"/>
  <c r="M67" i="7"/>
  <c r="M396" i="7"/>
  <c r="U42" i="7"/>
  <c r="U52" i="7"/>
  <c r="U86" i="7"/>
  <c r="U96" i="7"/>
  <c r="U111" i="7"/>
  <c r="P102" i="2"/>
  <c r="S102" i="2" s="1"/>
  <c r="P122" i="2"/>
  <c r="P137" i="2"/>
  <c r="S137" i="2" s="1"/>
  <c r="H55" i="12"/>
  <c r="H92" i="12"/>
  <c r="K92" i="12" s="1"/>
  <c r="H100" i="12"/>
  <c r="K43" i="12"/>
  <c r="K537" i="12"/>
  <c r="K63" i="12"/>
  <c r="H323" i="5"/>
  <c r="H155" i="5"/>
  <c r="H176" i="5"/>
  <c r="H67" i="6"/>
  <c r="O111" i="6"/>
  <c r="V123" i="6"/>
  <c r="V269" i="6"/>
  <c r="V30" i="6"/>
  <c r="H152" i="7"/>
  <c r="O78" i="6"/>
  <c r="O46" i="6"/>
  <c r="V141" i="6"/>
  <c r="P79" i="7"/>
  <c r="S60" i="2"/>
  <c r="P153" i="2"/>
  <c r="S153" i="2" s="1"/>
  <c r="M70" i="7"/>
  <c r="P70" i="7" s="1"/>
  <c r="H78" i="7"/>
  <c r="P145" i="7"/>
  <c r="E332" i="5"/>
  <c r="H332" i="5" s="1"/>
  <c r="H62" i="11"/>
  <c r="H239" i="11"/>
  <c r="H310" i="11"/>
  <c r="E44" i="5"/>
  <c r="E80" i="5"/>
  <c r="E183" i="5"/>
  <c r="E197" i="5"/>
  <c r="E326" i="5"/>
  <c r="E106" i="7"/>
  <c r="H106" i="7"/>
  <c r="H109" i="7"/>
  <c r="U447" i="7"/>
  <c r="X447" i="7" s="1"/>
  <c r="P51" i="2"/>
  <c r="I16" i="18"/>
  <c r="I29" i="18"/>
  <c r="L29" i="18" s="1"/>
  <c r="H69" i="3"/>
  <c r="K69" i="3" s="1"/>
  <c r="S26" i="3"/>
  <c r="V26" i="3" s="1"/>
  <c r="S34" i="3"/>
  <c r="V34" i="3" s="1"/>
  <c r="S36" i="3"/>
  <c r="S42" i="3"/>
  <c r="S46" i="3"/>
  <c r="H54" i="12"/>
  <c r="K568" i="12"/>
  <c r="H572" i="12"/>
  <c r="H576" i="12"/>
  <c r="H580" i="12"/>
  <c r="H584" i="12"/>
  <c r="O249" i="6"/>
  <c r="O241" i="6"/>
  <c r="O293" i="6"/>
  <c r="O77" i="6"/>
  <c r="O27" i="6"/>
  <c r="O255" i="6"/>
  <c r="O195" i="6"/>
  <c r="V75" i="6"/>
  <c r="V91" i="6"/>
  <c r="V59" i="6"/>
  <c r="V320" i="6"/>
  <c r="V168" i="6"/>
  <c r="V104" i="6"/>
  <c r="V23" i="6"/>
  <c r="V195" i="6"/>
  <c r="V163" i="6"/>
  <c r="V131" i="6"/>
  <c r="V99" i="6"/>
  <c r="V39" i="6"/>
  <c r="H184" i="7"/>
  <c r="H43" i="7"/>
  <c r="P328" i="7"/>
  <c r="P153" i="7"/>
  <c r="P281" i="7"/>
  <c r="X59" i="7"/>
  <c r="X310" i="7"/>
  <c r="X71" i="7"/>
  <c r="X154" i="7"/>
  <c r="X229" i="7"/>
  <c r="O173" i="6"/>
  <c r="O266" i="6"/>
  <c r="O258" i="6"/>
  <c r="O250" i="6"/>
  <c r="O214" i="6"/>
  <c r="O105" i="6"/>
  <c r="O140" i="6"/>
  <c r="O44" i="6"/>
  <c r="V206" i="6"/>
  <c r="V250" i="6"/>
  <c r="V214" i="6"/>
  <c r="V226" i="6"/>
  <c r="V321" i="6"/>
  <c r="V233" i="6"/>
  <c r="V177" i="6"/>
  <c r="V129" i="6"/>
  <c r="V121" i="6"/>
  <c r="H54" i="7"/>
  <c r="H283" i="7"/>
  <c r="H257" i="7"/>
  <c r="H251" i="7"/>
  <c r="H181" i="7"/>
  <c r="H177" i="7"/>
  <c r="H141" i="7"/>
  <c r="H69" i="7"/>
  <c r="H303" i="7"/>
  <c r="P243" i="7"/>
  <c r="P299" i="7"/>
  <c r="P181" i="7"/>
  <c r="P173" i="7"/>
  <c r="P75" i="7"/>
  <c r="P53" i="7"/>
  <c r="X152" i="7"/>
  <c r="H207" i="5"/>
  <c r="H51" i="5"/>
  <c r="E334" i="5"/>
  <c r="H334" i="5" s="1"/>
  <c r="K234" i="2"/>
  <c r="S37" i="2"/>
  <c r="K130" i="2"/>
  <c r="S101" i="2"/>
  <c r="H246" i="11"/>
  <c r="K246" i="11" s="1"/>
  <c r="K114" i="11"/>
  <c r="H94" i="11"/>
  <c r="K94" i="11" s="1"/>
  <c r="K585" i="12"/>
  <c r="K440" i="12"/>
  <c r="K491" i="12"/>
  <c r="K195" i="12"/>
  <c r="H41" i="3"/>
  <c r="L16" i="22"/>
  <c r="A335" i="5"/>
  <c r="B335" i="5" s="1"/>
  <c r="D335" i="5" s="1"/>
  <c r="F335" i="5" s="1"/>
  <c r="H510" i="12"/>
  <c r="K510" i="12" s="1"/>
  <c r="E318" i="5"/>
  <c r="H318" i="5" s="1"/>
  <c r="E182" i="5"/>
  <c r="H182" i="5" s="1"/>
  <c r="M306" i="7"/>
  <c r="P306" i="7" s="1"/>
  <c r="E229" i="5"/>
  <c r="H229" i="5" s="1"/>
  <c r="S176" i="2"/>
  <c r="P180" i="7"/>
  <c r="E188" i="7"/>
  <c r="H188" i="7" s="1"/>
  <c r="E256" i="5"/>
  <c r="H256" i="5" s="1"/>
  <c r="H89" i="11"/>
  <c r="H106" i="11"/>
  <c r="H182" i="11"/>
  <c r="H329" i="11"/>
  <c r="H79" i="5"/>
  <c r="H262" i="5"/>
  <c r="L40" i="22"/>
  <c r="E96" i="7"/>
  <c r="M73" i="7"/>
  <c r="P73" i="7" s="1"/>
  <c r="M84" i="7"/>
  <c r="M91" i="7"/>
  <c r="M100" i="7"/>
  <c r="P113" i="7"/>
  <c r="P188" i="7"/>
  <c r="X45" i="7"/>
  <c r="U142" i="7"/>
  <c r="X142" i="7" s="1"/>
  <c r="U287" i="7"/>
  <c r="X287" i="7" s="1"/>
  <c r="U326" i="7"/>
  <c r="U333" i="7"/>
  <c r="X333" i="7" s="1"/>
  <c r="P104" i="2"/>
  <c r="P146" i="2"/>
  <c r="I38" i="18"/>
  <c r="I70" i="18"/>
  <c r="I72" i="18"/>
  <c r="L72" i="18" s="1"/>
  <c r="I79" i="18"/>
  <c r="L9" i="17"/>
  <c r="H98" i="3"/>
  <c r="S63" i="3"/>
  <c r="V63" i="3" s="1"/>
  <c r="H114" i="12"/>
  <c r="H234" i="12"/>
  <c r="H255" i="12"/>
  <c r="H299" i="12"/>
  <c r="H306" i="12"/>
  <c r="H312" i="12"/>
  <c r="K312" i="12" s="1"/>
  <c r="H314" i="12"/>
  <c r="H325" i="12"/>
  <c r="H349" i="12"/>
  <c r="H474" i="12"/>
  <c r="K474" i="12" s="1"/>
  <c r="H478" i="12"/>
  <c r="H480" i="12"/>
  <c r="H42" i="2"/>
  <c r="K42" i="2" s="1"/>
  <c r="K129" i="2"/>
  <c r="H133" i="2"/>
  <c r="K133" i="2" s="1"/>
  <c r="K433" i="12"/>
  <c r="H74" i="11"/>
  <c r="H77" i="11"/>
  <c r="K113" i="11"/>
  <c r="H121" i="11"/>
  <c r="H153" i="11"/>
  <c r="H170" i="11"/>
  <c r="K170" i="11" s="1"/>
  <c r="H278" i="11"/>
  <c r="K338" i="11"/>
  <c r="E43" i="5"/>
  <c r="H125" i="5"/>
  <c r="E171" i="5"/>
  <c r="E237" i="5"/>
  <c r="I25" i="22"/>
  <c r="L25" i="22" s="1"/>
  <c r="E240" i="7"/>
  <c r="E318" i="7"/>
  <c r="E338" i="7"/>
  <c r="M138" i="7"/>
  <c r="M300" i="7"/>
  <c r="U215" i="7"/>
  <c r="U224" i="7"/>
  <c r="U239" i="7"/>
  <c r="X251" i="7"/>
  <c r="X258" i="7"/>
  <c r="S87" i="2"/>
  <c r="P270" i="2"/>
  <c r="S273" i="2"/>
  <c r="I15" i="21"/>
  <c r="I13" i="20"/>
  <c r="H49" i="3"/>
  <c r="K49" i="3" s="1"/>
  <c r="M15" i="3"/>
  <c r="H46" i="12"/>
  <c r="H48" i="12"/>
  <c r="H94" i="12"/>
  <c r="K94" i="12" s="1"/>
  <c r="H535" i="12"/>
  <c r="K535" i="12" s="1"/>
  <c r="H541" i="12"/>
  <c r="H196" i="2"/>
  <c r="K196" i="2" s="1"/>
  <c r="H238" i="2"/>
  <c r="K238" i="2"/>
  <c r="K289" i="2"/>
  <c r="E171" i="6"/>
  <c r="S71" i="12"/>
  <c r="V71" i="12" s="1"/>
  <c r="S103" i="12"/>
  <c r="V555" i="12"/>
  <c r="K44" i="12"/>
  <c r="X232" i="7"/>
  <c r="X132" i="7"/>
  <c r="E244" i="7"/>
  <c r="H244" i="7" s="1"/>
  <c r="H116" i="11"/>
  <c r="K116" i="11" s="1"/>
  <c r="K118" i="11"/>
  <c r="H146" i="11"/>
  <c r="K165" i="11"/>
  <c r="H233" i="11"/>
  <c r="H244" i="11"/>
  <c r="K244" i="11" s="1"/>
  <c r="K258" i="11"/>
  <c r="E45" i="5"/>
  <c r="H45" i="5"/>
  <c r="E69" i="5"/>
  <c r="E169" i="5"/>
  <c r="E190" i="5"/>
  <c r="E307" i="5"/>
  <c r="E331" i="5"/>
  <c r="I44" i="22"/>
  <c r="B106" i="3"/>
  <c r="F106" i="3" s="1"/>
  <c r="A107" i="3"/>
  <c r="H98" i="7"/>
  <c r="E118" i="7"/>
  <c r="E144" i="7"/>
  <c r="H284" i="7"/>
  <c r="M178" i="7"/>
  <c r="P200" i="7"/>
  <c r="P114" i="2"/>
  <c r="S114" i="2" s="1"/>
  <c r="P117" i="2"/>
  <c r="P193" i="2"/>
  <c r="S193" i="2" s="1"/>
  <c r="P209" i="2"/>
  <c r="S209" i="2" s="1"/>
  <c r="P211" i="2"/>
  <c r="S211" i="2" s="1"/>
  <c r="P310" i="2"/>
  <c r="H481" i="12"/>
  <c r="H45" i="2"/>
  <c r="K225" i="2"/>
  <c r="H236" i="2"/>
  <c r="H281" i="2"/>
  <c r="E97" i="6"/>
  <c r="X196" i="7"/>
  <c r="X150" i="7"/>
  <c r="H239" i="5"/>
  <c r="K206" i="2"/>
  <c r="S271" i="2"/>
  <c r="K165" i="2"/>
  <c r="S263" i="2"/>
  <c r="S223" i="2"/>
  <c r="S92" i="2"/>
  <c r="K322" i="11"/>
  <c r="K625" i="12"/>
  <c r="K447" i="12"/>
  <c r="K542" i="12"/>
  <c r="K126" i="12"/>
  <c r="V487" i="12"/>
  <c r="V507" i="12"/>
  <c r="S525" i="12"/>
  <c r="V525" i="12" s="1"/>
  <c r="S581" i="12"/>
  <c r="V581" i="12" s="1"/>
  <c r="U294" i="7"/>
  <c r="X294" i="7" s="1"/>
  <c r="U266" i="7"/>
  <c r="X266" i="7" s="1"/>
  <c r="P214" i="7"/>
  <c r="U195" i="7"/>
  <c r="X195" i="7" s="1"/>
  <c r="X143" i="7"/>
  <c r="X241" i="7"/>
  <c r="U125" i="7"/>
  <c r="X125" i="7" s="1"/>
  <c r="U65" i="7"/>
  <c r="X65" i="7" s="1"/>
  <c r="U291" i="7"/>
  <c r="X291" i="7" s="1"/>
  <c r="M240" i="7"/>
  <c r="P240" i="7" s="1"/>
  <c r="M44" i="7"/>
  <c r="P44" i="7" s="1"/>
  <c r="U115" i="7"/>
  <c r="E327" i="7"/>
  <c r="H327" i="7" s="1"/>
  <c r="K70" i="11"/>
  <c r="H98" i="11"/>
  <c r="K198" i="11"/>
  <c r="I33" i="22"/>
  <c r="L33" i="22" s="1"/>
  <c r="I49" i="22"/>
  <c r="L49" i="22" s="1"/>
  <c r="E210" i="7"/>
  <c r="S58" i="2"/>
  <c r="P262" i="2"/>
  <c r="S262" i="2" s="1"/>
  <c r="P286" i="2"/>
  <c r="S286" i="2" s="1"/>
  <c r="I47" i="21"/>
  <c r="L47" i="21" s="1"/>
  <c r="L52" i="18"/>
  <c r="I58" i="18"/>
  <c r="L58" i="18" s="1"/>
  <c r="L24" i="17"/>
  <c r="H8" i="26"/>
  <c r="H68" i="12"/>
  <c r="K68" i="12" s="1"/>
  <c r="H189" i="12"/>
  <c r="K189" i="12" s="1"/>
  <c r="H208" i="12"/>
  <c r="K208" i="12" s="1"/>
  <c r="H67" i="2"/>
  <c r="E261" i="6"/>
  <c r="L248" i="6"/>
  <c r="L265" i="6"/>
  <c r="O265" i="6" s="1"/>
  <c r="S485" i="12"/>
  <c r="S501" i="12"/>
  <c r="S521" i="12"/>
  <c r="S527" i="12"/>
  <c r="V527" i="12" s="1"/>
  <c r="S535" i="12"/>
  <c r="V539" i="12"/>
  <c r="S559" i="12"/>
  <c r="V559" i="12" s="1"/>
  <c r="S571" i="12"/>
  <c r="V571" i="12" s="1"/>
  <c r="S601" i="12"/>
  <c r="V601" i="12" s="1"/>
  <c r="S603" i="12"/>
  <c r="V603" i="12" s="1"/>
  <c r="S619" i="12"/>
  <c r="V619" i="12" s="1"/>
  <c r="X161" i="7"/>
  <c r="I27" i="21"/>
  <c r="L27" i="21" s="1"/>
  <c r="I18" i="18"/>
  <c r="H89" i="12"/>
  <c r="H175" i="12"/>
  <c r="K265" i="12"/>
  <c r="K503" i="12"/>
  <c r="H505" i="12"/>
  <c r="K505" i="12" s="1"/>
  <c r="K526" i="12"/>
  <c r="H141" i="6"/>
  <c r="E269" i="6"/>
  <c r="L174" i="6"/>
  <c r="O174" i="6" s="1"/>
  <c r="L225" i="6"/>
  <c r="O225" i="6" s="1"/>
  <c r="L17" i="22"/>
  <c r="I31" i="22"/>
  <c r="S158" i="2"/>
  <c r="P202" i="2"/>
  <c r="S202" i="2" s="1"/>
  <c r="P210" i="2"/>
  <c r="S210" i="2" s="1"/>
  <c r="I11" i="21"/>
  <c r="I54" i="21"/>
  <c r="I56" i="21"/>
  <c r="I11" i="20"/>
  <c r="L11" i="20" s="1"/>
  <c r="I16" i="20"/>
  <c r="I26" i="20"/>
  <c r="L26" i="20" s="1"/>
  <c r="I9" i="18"/>
  <c r="I75" i="18"/>
  <c r="L75" i="18" s="1"/>
  <c r="I100" i="18"/>
  <c r="L100" i="18" s="1"/>
  <c r="L10" i="17"/>
  <c r="I36" i="17"/>
  <c r="L36" i="17" s="1"/>
  <c r="I42" i="17"/>
  <c r="L42" i="17" s="1"/>
  <c r="H66" i="3"/>
  <c r="K327" i="12"/>
  <c r="H392" i="12"/>
  <c r="H411" i="12"/>
  <c r="H438" i="12"/>
  <c r="K438" i="12" s="1"/>
  <c r="H105" i="2"/>
  <c r="K105" i="2" s="1"/>
  <c r="K107" i="2"/>
  <c r="K159" i="2"/>
  <c r="K180" i="2"/>
  <c r="K212" i="2"/>
  <c r="H214" i="2"/>
  <c r="K214" i="2" s="1"/>
  <c r="H300" i="2"/>
  <c r="K300" i="2" s="1"/>
  <c r="H49" i="6"/>
  <c r="E163" i="6"/>
  <c r="H163" i="6" s="1"/>
  <c r="E254" i="6"/>
  <c r="L205" i="6"/>
  <c r="L213" i="6"/>
  <c r="O213" i="6" s="1"/>
  <c r="L233" i="6"/>
  <c r="O233" i="6" s="1"/>
  <c r="I53" i="18"/>
  <c r="L53" i="18" s="1"/>
  <c r="I9" i="24"/>
  <c r="S257" i="2"/>
  <c r="S298" i="2"/>
  <c r="L59" i="21"/>
  <c r="I20" i="18"/>
  <c r="L20" i="18" s="1"/>
  <c r="I22" i="18"/>
  <c r="L22" i="18" s="1"/>
  <c r="I42" i="18"/>
  <c r="L42" i="18" s="1"/>
  <c r="I49" i="18"/>
  <c r="I66" i="18"/>
  <c r="L66" i="18" s="1"/>
  <c r="I21" i="17"/>
  <c r="L21" i="17" s="1"/>
  <c r="I35" i="17"/>
  <c r="L35" i="17" s="1"/>
  <c r="H53" i="3"/>
  <c r="H105" i="3"/>
  <c r="H27" i="11"/>
  <c r="K27" i="11" s="1"/>
  <c r="H41" i="12"/>
  <c r="H149" i="12"/>
  <c r="H154" i="12"/>
  <c r="K154" i="12" s="1"/>
  <c r="H210" i="12"/>
  <c r="K210" i="12" s="1"/>
  <c r="H277" i="12"/>
  <c r="K293" i="12"/>
  <c r="H318" i="12"/>
  <c r="H330" i="12"/>
  <c r="K330" i="12" s="1"/>
  <c r="K51" i="2"/>
  <c r="K57" i="2"/>
  <c r="K110" i="2"/>
  <c r="H202" i="2"/>
  <c r="E43" i="6"/>
  <c r="E318" i="6"/>
  <c r="H318" i="6" s="1"/>
  <c r="L212" i="6"/>
  <c r="O212" i="6" s="1"/>
  <c r="L239" i="6"/>
  <c r="O239" i="6" s="1"/>
  <c r="L256" i="6"/>
  <c r="O256" i="6"/>
  <c r="L309" i="6"/>
  <c r="O309" i="6" s="1"/>
  <c r="H13" i="7"/>
  <c r="I10" i="24"/>
  <c r="L10" i="24" s="1"/>
  <c r="S94" i="2"/>
  <c r="P147" i="2"/>
  <c r="S147" i="2" s="1"/>
  <c r="P187" i="2"/>
  <c r="S187" i="2" s="1"/>
  <c r="P199" i="2"/>
  <c r="S302" i="2"/>
  <c r="I33" i="21"/>
  <c r="L33" i="21" s="1"/>
  <c r="I50" i="21"/>
  <c r="L50" i="21" s="1"/>
  <c r="I52" i="21"/>
  <c r="I62" i="21"/>
  <c r="L62" i="21" s="1"/>
  <c r="L9" i="20"/>
  <c r="L14" i="20"/>
  <c r="L19" i="20"/>
  <c r="I25" i="20"/>
  <c r="L25" i="20" s="1"/>
  <c r="I8" i="18"/>
  <c r="L8" i="18" s="1"/>
  <c r="I21" i="18"/>
  <c r="L21" i="18" s="1"/>
  <c r="I46" i="18"/>
  <c r="L46" i="18" s="1"/>
  <c r="I67" i="18"/>
  <c r="L67" i="18" s="1"/>
  <c r="L85" i="18"/>
  <c r="I98" i="18"/>
  <c r="L98" i="18" s="1"/>
  <c r="L7" i="17"/>
  <c r="I55" i="17"/>
  <c r="L55" i="17" s="1"/>
  <c r="H102" i="3"/>
  <c r="K102" i="3" s="1"/>
  <c r="S31" i="3"/>
  <c r="V31" i="3" s="1"/>
  <c r="V37" i="3"/>
  <c r="S49" i="3"/>
  <c r="S55" i="3"/>
  <c r="V55" i="3" s="1"/>
  <c r="H30" i="11"/>
  <c r="K30" i="11" s="1"/>
  <c r="H34" i="12"/>
  <c r="K34" i="12" s="1"/>
  <c r="H51" i="12"/>
  <c r="K61" i="12"/>
  <c r="H77" i="12"/>
  <c r="H86" i="12"/>
  <c r="K86" i="12" s="1"/>
  <c r="H99" i="12"/>
  <c r="K119" i="12"/>
  <c r="H124" i="12"/>
  <c r="H145" i="12"/>
  <c r="K145" i="12" s="1"/>
  <c r="H192" i="12"/>
  <c r="H222" i="12"/>
  <c r="K222" i="12" s="1"/>
  <c r="H251" i="12"/>
  <c r="K251" i="12" s="1"/>
  <c r="H356" i="12"/>
  <c r="H407" i="12"/>
  <c r="K534" i="12"/>
  <c r="K27" i="2"/>
  <c r="H29" i="2"/>
  <c r="K29" i="2" s="1"/>
  <c r="H35" i="2"/>
  <c r="K40" i="2"/>
  <c r="H56" i="2"/>
  <c r="K56" i="2" s="1"/>
  <c r="K62" i="2"/>
  <c r="H138" i="2"/>
  <c r="K138" i="2" s="1"/>
  <c r="H181" i="2"/>
  <c r="K260" i="2"/>
  <c r="H264" i="2"/>
  <c r="H301" i="2"/>
  <c r="K301" i="2" s="1"/>
  <c r="H303" i="2"/>
  <c r="K303" i="2" s="1"/>
  <c r="E312" i="6"/>
  <c r="O163" i="6"/>
  <c r="E34" i="7"/>
  <c r="E283" i="6"/>
  <c r="L207" i="6"/>
  <c r="L267" i="6"/>
  <c r="K233" i="12"/>
  <c r="K305" i="12"/>
  <c r="K332" i="12"/>
  <c r="H344" i="12"/>
  <c r="K344" i="12" s="1"/>
  <c r="H362" i="12"/>
  <c r="K362" i="12" s="1"/>
  <c r="H368" i="12"/>
  <c r="H372" i="12"/>
  <c r="K372" i="12" s="1"/>
  <c r="H399" i="12"/>
  <c r="H488" i="12"/>
  <c r="H539" i="12"/>
  <c r="H609" i="12"/>
  <c r="K609" i="12" s="1"/>
  <c r="H617" i="12"/>
  <c r="K617" i="12" s="1"/>
  <c r="H628" i="12"/>
  <c r="N12" i="12"/>
  <c r="H91" i="2"/>
  <c r="K91" i="2" s="1"/>
  <c r="H93" i="2"/>
  <c r="K146" i="2"/>
  <c r="H160" i="2"/>
  <c r="H163" i="2"/>
  <c r="H213" i="2"/>
  <c r="K213" i="2" s="1"/>
  <c r="H263" i="2"/>
  <c r="H272" i="2"/>
  <c r="K272" i="2" s="1"/>
  <c r="H287" i="2"/>
  <c r="K287" i="2" s="1"/>
  <c r="K306" i="2"/>
  <c r="P27" i="2"/>
  <c r="S27" i="2" s="1"/>
  <c r="E129" i="6"/>
  <c r="E168" i="6"/>
  <c r="E229" i="6"/>
  <c r="L158" i="6"/>
  <c r="O158" i="6" s="1"/>
  <c r="L272" i="6"/>
  <c r="O272" i="6" s="1"/>
  <c r="E41" i="7"/>
  <c r="I8" i="29"/>
  <c r="I10" i="22"/>
  <c r="L10" i="22" s="1"/>
  <c r="I32" i="20"/>
  <c r="L32" i="20" s="1"/>
  <c r="L54" i="18"/>
  <c r="L17" i="17"/>
  <c r="L14" i="29"/>
  <c r="I18" i="29"/>
  <c r="L18" i="29" s="1"/>
  <c r="S618" i="12"/>
  <c r="S620" i="12"/>
  <c r="S626" i="12"/>
  <c r="E286" i="5"/>
  <c r="H286" i="5" s="1"/>
  <c r="E302" i="5"/>
  <c r="U37" i="7"/>
  <c r="U102" i="7"/>
  <c r="L105" i="12"/>
  <c r="M104" i="12"/>
  <c r="Q104" i="12" s="1"/>
  <c r="T104" i="12" s="1"/>
  <c r="E254" i="5"/>
  <c r="H254" i="5" s="1"/>
  <c r="O165" i="6"/>
  <c r="O62" i="6"/>
  <c r="O254" i="6"/>
  <c r="O137" i="6"/>
  <c r="V161" i="6"/>
  <c r="H213" i="7"/>
  <c r="H448" i="7"/>
  <c r="H299" i="7"/>
  <c r="P301" i="7"/>
  <c r="P239" i="7"/>
  <c r="X184" i="7"/>
  <c r="X104" i="7"/>
  <c r="S284" i="2"/>
  <c r="K280" i="12"/>
  <c r="V557" i="12"/>
  <c r="K595" i="12"/>
  <c r="E449" i="7"/>
  <c r="H208" i="11"/>
  <c r="E273" i="5"/>
  <c r="U94" i="7"/>
  <c r="S616" i="12"/>
  <c r="S624" i="12"/>
  <c r="V624" i="12" s="1"/>
  <c r="E294" i="5"/>
  <c r="H294" i="5" s="1"/>
  <c r="O94" i="6"/>
  <c r="H293" i="7"/>
  <c r="X303" i="7"/>
  <c r="X49" i="7"/>
  <c r="H186" i="6"/>
  <c r="H255" i="6"/>
  <c r="O70" i="6"/>
  <c r="O311" i="6"/>
  <c r="O168" i="6"/>
  <c r="H56" i="7"/>
  <c r="P253" i="7"/>
  <c r="P189" i="7"/>
  <c r="K468" i="12"/>
  <c r="K80" i="12"/>
  <c r="V625" i="12"/>
  <c r="U341" i="7"/>
  <c r="O118" i="6"/>
  <c r="R343" i="7"/>
  <c r="T343" i="7" s="1"/>
  <c r="V343" i="7" s="1"/>
  <c r="Q344" i="7"/>
  <c r="I399" i="7"/>
  <c r="J398" i="7"/>
  <c r="L398" i="7" s="1"/>
  <c r="N398" i="7" s="1"/>
  <c r="M395" i="7"/>
  <c r="H328" i="11"/>
  <c r="H340" i="11"/>
  <c r="B345" i="11"/>
  <c r="F345" i="11" s="1"/>
  <c r="I345" i="11" s="1"/>
  <c r="A346" i="11"/>
  <c r="M397" i="7"/>
  <c r="P397" i="7" s="1"/>
  <c r="L65" i="3"/>
  <c r="M64" i="3"/>
  <c r="Q64" i="3" s="1"/>
  <c r="K148" i="2"/>
  <c r="H91" i="11"/>
  <c r="H215" i="11"/>
  <c r="K215" i="11"/>
  <c r="H279" i="11"/>
  <c r="H295" i="11"/>
  <c r="E60" i="5"/>
  <c r="E81" i="5"/>
  <c r="E84" i="5"/>
  <c r="E90" i="5"/>
  <c r="E93" i="5"/>
  <c r="E96" i="5"/>
  <c r="E118" i="5"/>
  <c r="E120" i="5"/>
  <c r="E168" i="5"/>
  <c r="E201" i="5"/>
  <c r="E211" i="5"/>
  <c r="E214" i="5"/>
  <c r="E216" i="5"/>
  <c r="H216" i="5" s="1"/>
  <c r="E231" i="5"/>
  <c r="E233" i="5"/>
  <c r="H238" i="5"/>
  <c r="E238" i="5"/>
  <c r="E245" i="5"/>
  <c r="E450" i="7"/>
  <c r="H450" i="7" s="1"/>
  <c r="K164" i="2"/>
  <c r="H59" i="11"/>
  <c r="H66" i="11"/>
  <c r="H69" i="11"/>
  <c r="H75" i="11"/>
  <c r="H95" i="11"/>
  <c r="H108" i="11"/>
  <c r="K120" i="11"/>
  <c r="H141" i="11"/>
  <c r="K141" i="11" s="1"/>
  <c r="H235" i="11"/>
  <c r="H240" i="11"/>
  <c r="H259" i="11"/>
  <c r="H264" i="11"/>
  <c r="H296" i="11"/>
  <c r="E25" i="5"/>
  <c r="H27" i="5"/>
  <c r="E49" i="5"/>
  <c r="H61" i="5"/>
  <c r="E91" i="5"/>
  <c r="E114" i="5"/>
  <c r="E116" i="5"/>
  <c r="E128" i="5"/>
  <c r="E130" i="5"/>
  <c r="E142" i="5"/>
  <c r="H142" i="5" s="1"/>
  <c r="E145" i="5"/>
  <c r="E149" i="5"/>
  <c r="H149" i="5" s="1"/>
  <c r="E154" i="5"/>
  <c r="E164" i="5"/>
  <c r="H164" i="5" s="1"/>
  <c r="E173" i="5"/>
  <c r="H173" i="5" s="1"/>
  <c r="E194" i="5"/>
  <c r="E206" i="5"/>
  <c r="E209" i="5"/>
  <c r="H209" i="5" s="1"/>
  <c r="E225" i="5"/>
  <c r="E241" i="5"/>
  <c r="E261" i="5"/>
  <c r="E100" i="7"/>
  <c r="E192" i="7"/>
  <c r="E201" i="7"/>
  <c r="E212" i="7"/>
  <c r="E258" i="7"/>
  <c r="E274" i="7"/>
  <c r="E306" i="7"/>
  <c r="H306" i="7" s="1"/>
  <c r="E314" i="7"/>
  <c r="M34" i="7"/>
  <c r="M66" i="7"/>
  <c r="M92" i="7"/>
  <c r="M105" i="7"/>
  <c r="M129" i="7"/>
  <c r="P129" i="7" s="1"/>
  <c r="M140" i="7"/>
  <c r="P140" i="7" s="1"/>
  <c r="M170" i="7"/>
  <c r="P170" i="7" s="1"/>
  <c r="M193" i="7"/>
  <c r="P193" i="7" s="1"/>
  <c r="M251" i="7"/>
  <c r="P251" i="7" s="1"/>
  <c r="M278" i="7"/>
  <c r="M284" i="7"/>
  <c r="P284" i="7" s="1"/>
  <c r="M290" i="7"/>
  <c r="P290" i="7" s="1"/>
  <c r="M298" i="7"/>
  <c r="P298" i="7" s="1"/>
  <c r="M318" i="7"/>
  <c r="P318" i="7" s="1"/>
  <c r="P321" i="7"/>
  <c r="X35" i="7"/>
  <c r="U57" i="7"/>
  <c r="U83" i="7"/>
  <c r="U106" i="7"/>
  <c r="U127" i="7"/>
  <c r="U130" i="7"/>
  <c r="U169" i="7"/>
  <c r="X169" i="7" s="1"/>
  <c r="U186" i="7"/>
  <c r="X186" i="7" s="1"/>
  <c r="U189" i="7"/>
  <c r="U197" i="7"/>
  <c r="P261" i="2"/>
  <c r="I22" i="20"/>
  <c r="L22" i="20" s="1"/>
  <c r="H43" i="11"/>
  <c r="H87" i="11"/>
  <c r="K87" i="11" s="1"/>
  <c r="H96" i="11"/>
  <c r="H99" i="11"/>
  <c r="H132" i="11"/>
  <c r="H147" i="11"/>
  <c r="H151" i="11"/>
  <c r="K151" i="11" s="1"/>
  <c r="H156" i="11"/>
  <c r="H268" i="11"/>
  <c r="H324" i="11"/>
  <c r="E33" i="5"/>
  <c r="E36" i="5"/>
  <c r="E41" i="5"/>
  <c r="E46" i="5"/>
  <c r="H46" i="5" s="1"/>
  <c r="E65" i="5"/>
  <c r="E103" i="5"/>
  <c r="E140" i="5"/>
  <c r="E157" i="5"/>
  <c r="E162" i="5"/>
  <c r="E167" i="5"/>
  <c r="H189" i="5"/>
  <c r="E192" i="5"/>
  <c r="E202" i="5"/>
  <c r="H212" i="5"/>
  <c r="E264" i="5"/>
  <c r="E285" i="5"/>
  <c r="H292" i="5"/>
  <c r="E308" i="5"/>
  <c r="E313" i="5"/>
  <c r="E164" i="7"/>
  <c r="E190" i="7"/>
  <c r="H190" i="7" s="1"/>
  <c r="E196" i="7"/>
  <c r="E206" i="7"/>
  <c r="H206" i="7" s="1"/>
  <c r="E256" i="7"/>
  <c r="E265" i="7"/>
  <c r="E304" i="7"/>
  <c r="E307" i="7"/>
  <c r="E312" i="7"/>
  <c r="E333" i="7"/>
  <c r="E392" i="7"/>
  <c r="M52" i="7"/>
  <c r="M58" i="7"/>
  <c r="P58" i="7" s="1"/>
  <c r="M80" i="7"/>
  <c r="P80" i="7"/>
  <c r="U89" i="7"/>
  <c r="X89" i="7" s="1"/>
  <c r="U98" i="7"/>
  <c r="X98" i="7" s="1"/>
  <c r="P133" i="2"/>
  <c r="P281" i="2"/>
  <c r="P289" i="2"/>
  <c r="X340" i="7"/>
  <c r="H51" i="11"/>
  <c r="E70" i="5"/>
  <c r="H70" i="5" s="1"/>
  <c r="E73" i="5"/>
  <c r="E78" i="5"/>
  <c r="E98" i="5"/>
  <c r="E101" i="5"/>
  <c r="H101" i="5" s="1"/>
  <c r="E122" i="5"/>
  <c r="H129" i="5"/>
  <c r="E185" i="5"/>
  <c r="E200" i="5"/>
  <c r="E221" i="5"/>
  <c r="E224" i="5"/>
  <c r="E226" i="5"/>
  <c r="H226" i="5"/>
  <c r="H265" i="5"/>
  <c r="E270" i="5"/>
  <c r="H270" i="5" s="1"/>
  <c r="H280" i="5"/>
  <c r="E298" i="5"/>
  <c r="E301" i="5"/>
  <c r="E317" i="5"/>
  <c r="E320" i="5"/>
  <c r="E57" i="7"/>
  <c r="H65" i="7"/>
  <c r="H73" i="7"/>
  <c r="H102" i="7"/>
  <c r="E116" i="7"/>
  <c r="E140" i="7"/>
  <c r="H140" i="7" s="1"/>
  <c r="E162" i="7"/>
  <c r="E168" i="7"/>
  <c r="H168" i="7" s="1"/>
  <c r="E174" i="7"/>
  <c r="E176" i="7"/>
  <c r="H176" i="7" s="1"/>
  <c r="E234" i="7"/>
  <c r="E278" i="7"/>
  <c r="E286" i="7"/>
  <c r="E296" i="7"/>
  <c r="M216" i="7"/>
  <c r="M242" i="7"/>
  <c r="M297" i="7"/>
  <c r="P297" i="7"/>
  <c r="M308" i="7"/>
  <c r="M329" i="7"/>
  <c r="U33" i="7"/>
  <c r="U41" i="7"/>
  <c r="U61" i="7"/>
  <c r="U67" i="7"/>
  <c r="U79" i="7"/>
  <c r="U113" i="7"/>
  <c r="U121" i="7"/>
  <c r="U157" i="7"/>
  <c r="X175" i="7"/>
  <c r="U205" i="7"/>
  <c r="U274" i="7"/>
  <c r="U307" i="7"/>
  <c r="U337" i="7"/>
  <c r="X235" i="7"/>
  <c r="U394" i="7"/>
  <c r="U339" i="7"/>
  <c r="H112" i="11"/>
  <c r="H127" i="11"/>
  <c r="K200" i="11"/>
  <c r="H247" i="11"/>
  <c r="H251" i="11"/>
  <c r="K251" i="11" s="1"/>
  <c r="H271" i="11"/>
  <c r="K271" i="11" s="1"/>
  <c r="H286" i="11"/>
  <c r="K286" i="11" s="1"/>
  <c r="H297" i="11"/>
  <c r="K297" i="11" s="1"/>
  <c r="E37" i="5"/>
  <c r="E54" i="5"/>
  <c r="E68" i="5"/>
  <c r="E109" i="5"/>
  <c r="E144" i="5"/>
  <c r="H174" i="5"/>
  <c r="E198" i="5"/>
  <c r="E210" i="5"/>
  <c r="H210" i="5" s="1"/>
  <c r="E218" i="5"/>
  <c r="E232" i="5"/>
  <c r="E253" i="5"/>
  <c r="E258" i="5"/>
  <c r="H258" i="5" s="1"/>
  <c r="E263" i="5"/>
  <c r="E266" i="5"/>
  <c r="H266" i="5" s="1"/>
  <c r="E268" i="5"/>
  <c r="E277" i="5"/>
  <c r="E282" i="5"/>
  <c r="E295" i="5"/>
  <c r="E297" i="5"/>
  <c r="H297" i="5" s="1"/>
  <c r="H310" i="5"/>
  <c r="E325" i="5"/>
  <c r="H325" i="5" s="1"/>
  <c r="E76" i="7"/>
  <c r="H94" i="7"/>
  <c r="H114" i="7"/>
  <c r="E126" i="7"/>
  <c r="E150" i="7"/>
  <c r="E156" i="7"/>
  <c r="H166" i="7"/>
  <c r="E214" i="7"/>
  <c r="E232" i="7"/>
  <c r="H232" i="7" s="1"/>
  <c r="E238" i="7"/>
  <c r="E276" i="7"/>
  <c r="H282" i="7"/>
  <c r="E328" i="7"/>
  <c r="A341" i="7"/>
  <c r="B340" i="7"/>
  <c r="D340" i="7" s="1"/>
  <c r="F340" i="7" s="1"/>
  <c r="M74" i="7"/>
  <c r="M146" i="7"/>
  <c r="M184" i="7"/>
  <c r="P232" i="7"/>
  <c r="M258" i="7"/>
  <c r="P305" i="7"/>
  <c r="M323" i="7"/>
  <c r="M332" i="7"/>
  <c r="U39" i="7"/>
  <c r="U66" i="7"/>
  <c r="U75" i="7"/>
  <c r="U87" i="7"/>
  <c r="U135" i="7"/>
  <c r="U155" i="7"/>
  <c r="U171" i="7"/>
  <c r="U191" i="7"/>
  <c r="U277" i="7"/>
  <c r="X285" i="7"/>
  <c r="U317" i="7"/>
  <c r="U335" i="7"/>
  <c r="X335" i="7" s="1"/>
  <c r="P394" i="7"/>
  <c r="H79" i="11"/>
  <c r="K79" i="11" s="1"/>
  <c r="H104" i="11"/>
  <c r="K104" i="11" s="1"/>
  <c r="H201" i="11"/>
  <c r="H280" i="11"/>
  <c r="H288" i="11"/>
  <c r="E28" i="5"/>
  <c r="E52" i="5"/>
  <c r="E57" i="5"/>
  <c r="H57" i="5" s="1"/>
  <c r="E62" i="5"/>
  <c r="E89" i="5"/>
  <c r="H89" i="5" s="1"/>
  <c r="E94" i="5"/>
  <c r="H100" i="5"/>
  <c r="H110" i="5"/>
  <c r="E150" i="5"/>
  <c r="H152" i="5"/>
  <c r="E170" i="5"/>
  <c r="E172" i="5"/>
  <c r="E199" i="5"/>
  <c r="H199" i="5" s="1"/>
  <c r="E204" i="5"/>
  <c r="E217" i="5"/>
  <c r="H217" i="5" s="1"/>
  <c r="E220" i="5"/>
  <c r="E252" i="5"/>
  <c r="E257" i="5"/>
  <c r="E276" i="5"/>
  <c r="E278" i="5"/>
  <c r="H293" i="5"/>
  <c r="E305" i="5"/>
  <c r="E314" i="5"/>
  <c r="E330" i="5"/>
  <c r="H330" i="5" s="1"/>
  <c r="E124" i="7"/>
  <c r="E136" i="7"/>
  <c r="E148" i="7"/>
  <c r="E154" i="7"/>
  <c r="E252" i="7"/>
  <c r="B393" i="7"/>
  <c r="D393" i="7" s="1"/>
  <c r="F393" i="7" s="1"/>
  <c r="A394" i="7"/>
  <c r="M60" i="7"/>
  <c r="P60" i="7" s="1"/>
  <c r="P116" i="7"/>
  <c r="M124" i="7"/>
  <c r="P124" i="7" s="1"/>
  <c r="M161" i="7"/>
  <c r="M228" i="7"/>
  <c r="P228" i="7" s="1"/>
  <c r="M244" i="7"/>
  <c r="M276" i="7"/>
  <c r="M288" i="7"/>
  <c r="P288" i="7" s="1"/>
  <c r="U47" i="7"/>
  <c r="X50" i="7"/>
  <c r="U179" i="7"/>
  <c r="U193" i="7"/>
  <c r="X193" i="7" s="1"/>
  <c r="X219" i="7"/>
  <c r="U226" i="7"/>
  <c r="X226" i="7" s="1"/>
  <c r="U237" i="7"/>
  <c r="U315" i="7"/>
  <c r="U320" i="7"/>
  <c r="P45" i="2"/>
  <c r="S45" i="2" s="1"/>
  <c r="P136" i="2"/>
  <c r="P134" i="7"/>
  <c r="H92" i="11"/>
  <c r="K136" i="11"/>
  <c r="H159" i="11"/>
  <c r="H167" i="11"/>
  <c r="K167" i="11" s="1"/>
  <c r="H174" i="11"/>
  <c r="K174" i="11" s="1"/>
  <c r="H204" i="11"/>
  <c r="K204" i="11" s="1"/>
  <c r="H211" i="11"/>
  <c r="K211" i="11" s="1"/>
  <c r="H223" i="11"/>
  <c r="K223" i="11" s="1"/>
  <c r="H256" i="11"/>
  <c r="H283" i="11"/>
  <c r="H303" i="11"/>
  <c r="H308" i="11"/>
  <c r="H336" i="11"/>
  <c r="K336" i="11" s="1"/>
  <c r="H76" i="5"/>
  <c r="E82" i="5"/>
  <c r="E113" i="5"/>
  <c r="E133" i="5"/>
  <c r="H137" i="5"/>
  <c r="E165" i="5"/>
  <c r="E178" i="5"/>
  <c r="H178" i="5" s="1"/>
  <c r="E184" i="5"/>
  <c r="E186" i="5"/>
  <c r="H186" i="5" s="1"/>
  <c r="E236" i="5"/>
  <c r="H240" i="5"/>
  <c r="E244" i="5"/>
  <c r="E246" i="5"/>
  <c r="H272" i="5"/>
  <c r="E300" i="5"/>
  <c r="H300" i="5" s="1"/>
  <c r="E322" i="5"/>
  <c r="E70" i="7"/>
  <c r="H104" i="7"/>
  <c r="E180" i="7"/>
  <c r="H180" i="7" s="1"/>
  <c r="E222" i="7"/>
  <c r="E228" i="7"/>
  <c r="E337" i="7"/>
  <c r="P96" i="7"/>
  <c r="M102" i="7"/>
  <c r="P108" i="7"/>
  <c r="M118" i="7"/>
  <c r="M132" i="7"/>
  <c r="M143" i="7"/>
  <c r="M160" i="7"/>
  <c r="M233" i="7"/>
  <c r="P233" i="7" s="1"/>
  <c r="M238" i="7"/>
  <c r="M246" i="7"/>
  <c r="M266" i="7"/>
  <c r="P266" i="7" s="1"/>
  <c r="M273" i="7"/>
  <c r="M294" i="7"/>
  <c r="M313" i="7"/>
  <c r="M316" i="7"/>
  <c r="P316" i="7"/>
  <c r="M322" i="7"/>
  <c r="P322" i="7" s="1"/>
  <c r="P334" i="7"/>
  <c r="I339" i="7"/>
  <c r="J338" i="7"/>
  <c r="L338" i="7" s="1"/>
  <c r="N338" i="7" s="1"/>
  <c r="U73" i="7"/>
  <c r="U93" i="7"/>
  <c r="X93" i="7" s="1"/>
  <c r="X123" i="7"/>
  <c r="U183" i="7"/>
  <c r="X183" i="7" s="1"/>
  <c r="U207" i="7"/>
  <c r="U295" i="7"/>
  <c r="X295" i="7" s="1"/>
  <c r="R449" i="7"/>
  <c r="T449" i="7" s="1"/>
  <c r="V449" i="7" s="1"/>
  <c r="Q450" i="7"/>
  <c r="S98" i="2"/>
  <c r="H218" i="11"/>
  <c r="K218" i="11" s="1"/>
  <c r="I19" i="22"/>
  <c r="I32" i="22"/>
  <c r="L32" i="22" s="1"/>
  <c r="L46" i="22"/>
  <c r="H254" i="7"/>
  <c r="H329" i="7"/>
  <c r="M147" i="7"/>
  <c r="X163" i="7"/>
  <c r="X225" i="7"/>
  <c r="X299" i="7"/>
  <c r="L38" i="22"/>
  <c r="I42" i="22"/>
  <c r="L42" i="22" s="1"/>
  <c r="H88" i="7"/>
  <c r="H334" i="7"/>
  <c r="P163" i="7"/>
  <c r="X141" i="7"/>
  <c r="K14" i="12"/>
  <c r="M35" i="7"/>
  <c r="P35" i="7" s="1"/>
  <c r="P194" i="7"/>
  <c r="S111" i="2"/>
  <c r="P218" i="2"/>
  <c r="P237" i="2"/>
  <c r="S237" i="2" s="1"/>
  <c r="L27" i="20"/>
  <c r="I93" i="18"/>
  <c r="L13" i="17"/>
  <c r="L28" i="17"/>
  <c r="I56" i="17"/>
  <c r="L56" i="17" s="1"/>
  <c r="P50" i="7"/>
  <c r="X115" i="7"/>
  <c r="P258" i="2"/>
  <c r="I8" i="28"/>
  <c r="I11" i="28"/>
  <c r="I48" i="21"/>
  <c r="L48" i="21" s="1"/>
  <c r="I24" i="18"/>
  <c r="L24" i="18" s="1"/>
  <c r="H10" i="26"/>
  <c r="H147" i="12"/>
  <c r="F11" i="15"/>
  <c r="H26" i="11"/>
  <c r="E189" i="6"/>
  <c r="L15" i="20"/>
  <c r="I19" i="18"/>
  <c r="L19" i="18" s="1"/>
  <c r="I25" i="18"/>
  <c r="L25" i="18" s="1"/>
  <c r="L40" i="18"/>
  <c r="I43" i="18"/>
  <c r="L43" i="18" s="1"/>
  <c r="I50" i="18"/>
  <c r="L50" i="18" s="1"/>
  <c r="I55" i="18"/>
  <c r="L55" i="18" s="1"/>
  <c r="I95" i="18"/>
  <c r="L27" i="17"/>
  <c r="I30" i="17"/>
  <c r="L30" i="17" s="1"/>
  <c r="L33" i="17"/>
  <c r="I38" i="17"/>
  <c r="I48" i="17"/>
  <c r="L48" i="17" s="1"/>
  <c r="I51" i="17"/>
  <c r="L51" i="17" s="1"/>
  <c r="H7" i="26"/>
  <c r="K7" i="26" s="1"/>
  <c r="K9" i="26"/>
  <c r="H51" i="3"/>
  <c r="K51" i="3" s="1"/>
  <c r="H81" i="3"/>
  <c r="K81" i="3" s="1"/>
  <c r="H83" i="3"/>
  <c r="H90" i="3"/>
  <c r="H35" i="11"/>
  <c r="H176" i="12"/>
  <c r="H227" i="12"/>
  <c r="H358" i="12"/>
  <c r="H360" i="12"/>
  <c r="H487" i="12"/>
  <c r="H83" i="2"/>
  <c r="H253" i="2"/>
  <c r="E179" i="6"/>
  <c r="I49" i="21"/>
  <c r="I18" i="20"/>
  <c r="L23" i="20"/>
  <c r="L71" i="18"/>
  <c r="L73" i="18"/>
  <c r="H90" i="2"/>
  <c r="H187" i="2"/>
  <c r="L122" i="6"/>
  <c r="O122" i="6" s="1"/>
  <c r="O134" i="6"/>
  <c r="L283" i="6"/>
  <c r="I17" i="20"/>
  <c r="L20" i="20"/>
  <c r="L36" i="20"/>
  <c r="I10" i="18"/>
  <c r="L10" i="18" s="1"/>
  <c r="I11" i="18"/>
  <c r="L11" i="18" s="1"/>
  <c r="I23" i="18"/>
  <c r="L23" i="18" s="1"/>
  <c r="L41" i="18"/>
  <c r="I56" i="18"/>
  <c r="L56" i="18" s="1"/>
  <c r="L74" i="18"/>
  <c r="L81" i="18"/>
  <c r="L86" i="18"/>
  <c r="L97" i="18"/>
  <c r="I11" i="17"/>
  <c r="L11" i="17" s="1"/>
  <c r="L20" i="17"/>
  <c r="I29" i="17"/>
  <c r="I34" i="17"/>
  <c r="L34" i="17" s="1"/>
  <c r="I37" i="17"/>
  <c r="L40" i="17"/>
  <c r="I52" i="17"/>
  <c r="L53" i="17"/>
  <c r="H44" i="3"/>
  <c r="H46" i="3"/>
  <c r="H52" i="3"/>
  <c r="K52" i="3" s="1"/>
  <c r="H70" i="12"/>
  <c r="H221" i="12"/>
  <c r="H208" i="2"/>
  <c r="K208" i="2" s="1"/>
  <c r="E165" i="6"/>
  <c r="E170" i="6"/>
  <c r="H170" i="6" s="1"/>
  <c r="E238" i="6"/>
  <c r="H25" i="11"/>
  <c r="K25" i="11" s="1"/>
  <c r="H39" i="12"/>
  <c r="K39" i="12" s="1"/>
  <c r="H160" i="12"/>
  <c r="H188" i="12"/>
  <c r="K206" i="12"/>
  <c r="H278" i="12"/>
  <c r="K278" i="12" s="1"/>
  <c r="K336" i="12"/>
  <c r="H623" i="12"/>
  <c r="K53" i="2"/>
  <c r="K60" i="2"/>
  <c r="H101" i="2"/>
  <c r="E145" i="6"/>
  <c r="L67" i="6"/>
  <c r="O146" i="6"/>
  <c r="L269" i="6"/>
  <c r="V172" i="6"/>
  <c r="H67" i="12"/>
  <c r="H144" i="12"/>
  <c r="H366" i="12"/>
  <c r="H378" i="12"/>
  <c r="H484" i="12"/>
  <c r="H147" i="2"/>
  <c r="K147" i="2" s="1"/>
  <c r="K163" i="2"/>
  <c r="H235" i="2"/>
  <c r="K235" i="2" s="1"/>
  <c r="H299" i="2"/>
  <c r="H304" i="2"/>
  <c r="K304" i="2" s="1"/>
  <c r="E119" i="6"/>
  <c r="E143" i="6"/>
  <c r="E206" i="6"/>
  <c r="L58" i="6"/>
  <c r="H68" i="3"/>
  <c r="K68" i="3" s="1"/>
  <c r="H100" i="3"/>
  <c r="K100" i="3" s="1"/>
  <c r="H38" i="11"/>
  <c r="K38" i="11" s="1"/>
  <c r="H64" i="12"/>
  <c r="K64" i="12" s="1"/>
  <c r="H136" i="12"/>
  <c r="K136" i="12" s="1"/>
  <c r="H187" i="12"/>
  <c r="H240" i="12"/>
  <c r="K240" i="12" s="1"/>
  <c r="H282" i="12"/>
  <c r="H328" i="12"/>
  <c r="K328" i="12" s="1"/>
  <c r="H554" i="12"/>
  <c r="K554" i="12" s="1"/>
  <c r="K55" i="2"/>
  <c r="H251" i="2"/>
  <c r="E169" i="6"/>
  <c r="E192" i="6"/>
  <c r="E277" i="6"/>
  <c r="E284" i="6"/>
  <c r="H284" i="6" s="1"/>
  <c r="L26" i="6"/>
  <c r="O26" i="6"/>
  <c r="L42" i="6"/>
  <c r="O42" i="6" s="1"/>
  <c r="L296" i="6"/>
  <c r="O296" i="6" s="1"/>
  <c r="I9" i="29"/>
  <c r="H351" i="12"/>
  <c r="K351" i="12" s="1"/>
  <c r="H379" i="12"/>
  <c r="K379" i="12" s="1"/>
  <c r="H455" i="12"/>
  <c r="K482" i="12"/>
  <c r="H497" i="12"/>
  <c r="K497" i="12" s="1"/>
  <c r="H509" i="12"/>
  <c r="K509" i="12" s="1"/>
  <c r="H555" i="12"/>
  <c r="K555" i="12" s="1"/>
  <c r="K574" i="12"/>
  <c r="H598" i="12"/>
  <c r="K598" i="12" s="1"/>
  <c r="H624" i="12"/>
  <c r="K624" i="12" s="1"/>
  <c r="K15" i="12"/>
  <c r="K48" i="2"/>
  <c r="K74" i="2"/>
  <c r="H97" i="2"/>
  <c r="K139" i="2"/>
  <c r="H141" i="2"/>
  <c r="H217" i="2"/>
  <c r="K217" i="2" s="1"/>
  <c r="H231" i="2"/>
  <c r="H237" i="2"/>
  <c r="K237" i="2" s="1"/>
  <c r="K247" i="2"/>
  <c r="H271" i="2"/>
  <c r="K271" i="2" s="1"/>
  <c r="E33" i="6"/>
  <c r="E200" i="6"/>
  <c r="E214" i="6"/>
  <c r="H214" i="6" s="1"/>
  <c r="E219" i="6"/>
  <c r="E240" i="6"/>
  <c r="H276" i="6"/>
  <c r="E279" i="6"/>
  <c r="H279" i="6" s="1"/>
  <c r="E296" i="6"/>
  <c r="E299" i="6"/>
  <c r="E315" i="6"/>
  <c r="H315" i="6" s="1"/>
  <c r="I11" i="29"/>
  <c r="L11" i="29" s="1"/>
  <c r="K198" i="12"/>
  <c r="K63" i="2"/>
  <c r="H203" i="2"/>
  <c r="E29" i="6"/>
  <c r="H29" i="6" s="1"/>
  <c r="E93" i="6"/>
  <c r="H93" i="6" s="1"/>
  <c r="E109" i="6"/>
  <c r="H195" i="6"/>
  <c r="E264" i="6"/>
  <c r="L154" i="6"/>
  <c r="O154" i="6" s="1"/>
  <c r="L182" i="6"/>
  <c r="V220" i="6"/>
  <c r="V274" i="6"/>
  <c r="S36" i="2"/>
  <c r="E55" i="6"/>
  <c r="H55" i="6" s="1"/>
  <c r="E125" i="6"/>
  <c r="H125" i="6" s="1"/>
  <c r="E166" i="6"/>
  <c r="H166" i="6" s="1"/>
  <c r="E239" i="6"/>
  <c r="H239" i="6"/>
  <c r="E245" i="6"/>
  <c r="E285" i="6"/>
  <c r="E297" i="6"/>
  <c r="H297" i="6" s="1"/>
  <c r="E328" i="6"/>
  <c r="H328" i="6" s="1"/>
  <c r="O54" i="6"/>
  <c r="O114" i="6"/>
  <c r="L138" i="6"/>
  <c r="O138" i="6" s="1"/>
  <c r="O162" i="6"/>
  <c r="L211" i="6"/>
  <c r="L253" i="6"/>
  <c r="O253" i="6" s="1"/>
  <c r="L264" i="6"/>
  <c r="O264" i="6" s="1"/>
  <c r="S74" i="6"/>
  <c r="V74" i="6" s="1"/>
  <c r="V151" i="6"/>
  <c r="V327" i="6"/>
  <c r="E35" i="7"/>
  <c r="I31" i="20"/>
  <c r="H53" i="6"/>
  <c r="E75" i="6"/>
  <c r="H75" i="6" s="1"/>
  <c r="E87" i="6"/>
  <c r="E103" i="6"/>
  <c r="E113" i="6"/>
  <c r="H151" i="6"/>
  <c r="E190" i="6"/>
  <c r="H190" i="6" s="1"/>
  <c r="H208" i="6"/>
  <c r="E213" i="6"/>
  <c r="E237" i="6"/>
  <c r="H237" i="6" s="1"/>
  <c r="E278" i="6"/>
  <c r="H278" i="6" s="1"/>
  <c r="H336" i="6"/>
  <c r="O22" i="6"/>
  <c r="O38" i="6"/>
  <c r="L43" i="6"/>
  <c r="O43" i="6" s="1"/>
  <c r="O50" i="6"/>
  <c r="L82" i="6"/>
  <c r="O82" i="6" s="1"/>
  <c r="O106" i="6"/>
  <c r="L190" i="6"/>
  <c r="O190" i="6" s="1"/>
  <c r="L197" i="6"/>
  <c r="O197" i="6" s="1"/>
  <c r="L271" i="6"/>
  <c r="O271" i="6" s="1"/>
  <c r="V282" i="6"/>
  <c r="I15" i="29"/>
  <c r="H83" i="6"/>
  <c r="E211" i="6"/>
  <c r="H211" i="6" s="1"/>
  <c r="E228" i="6"/>
  <c r="H228" i="6" s="1"/>
  <c r="O189" i="6"/>
  <c r="L224" i="6"/>
  <c r="O224" i="6" s="1"/>
  <c r="L228" i="6"/>
  <c r="O228" i="6" s="1"/>
  <c r="L235" i="6"/>
  <c r="O240" i="6"/>
  <c r="O288" i="6"/>
  <c r="L292" i="6"/>
  <c r="O292" i="6" s="1"/>
  <c r="L300" i="6"/>
  <c r="O300" i="6" s="1"/>
  <c r="S122" i="6"/>
  <c r="V122" i="6" s="1"/>
  <c r="V167" i="6"/>
  <c r="H46" i="7"/>
  <c r="I19" i="29"/>
  <c r="L7" i="24"/>
  <c r="I11" i="24"/>
  <c r="L11" i="24" s="1"/>
  <c r="V112" i="6"/>
  <c r="V202" i="6"/>
  <c r="V212" i="6"/>
  <c r="V231" i="6"/>
  <c r="V295" i="6"/>
  <c r="E30" i="7"/>
  <c r="O235" i="6"/>
  <c r="S96" i="6"/>
  <c r="V96" i="6" s="1"/>
  <c r="L17" i="20" l="1"/>
  <c r="L7" i="20"/>
  <c r="L45" i="18"/>
  <c r="L9" i="18"/>
  <c r="L46" i="17"/>
  <c r="L8" i="29"/>
  <c r="L17" i="29"/>
  <c r="L56" i="21"/>
  <c r="L51" i="21"/>
  <c r="L60" i="21"/>
  <c r="L40" i="21"/>
  <c r="L17" i="21"/>
  <c r="L61" i="21"/>
  <c r="L57" i="21"/>
  <c r="L45" i="21"/>
  <c r="L39" i="21"/>
  <c r="L35" i="21"/>
  <c r="L12" i="21"/>
  <c r="L26" i="21"/>
  <c r="L9" i="21"/>
  <c r="L11" i="21"/>
  <c r="L38" i="21"/>
  <c r="L63" i="21"/>
  <c r="L14" i="21"/>
  <c r="L36" i="21"/>
  <c r="L32" i="21"/>
  <c r="L31" i="21"/>
  <c r="L55" i="21"/>
  <c r="L43" i="21"/>
  <c r="L11" i="28"/>
  <c r="L8" i="28"/>
  <c r="V29" i="3"/>
  <c r="V61" i="3"/>
  <c r="V43" i="3"/>
  <c r="V53" i="3"/>
  <c r="V35" i="3"/>
  <c r="V62" i="3"/>
  <c r="K72" i="3"/>
  <c r="K33" i="3"/>
  <c r="K90" i="3"/>
  <c r="K105" i="3"/>
  <c r="K63" i="3"/>
  <c r="K104" i="3"/>
  <c r="K46" i="3"/>
  <c r="K53" i="3"/>
  <c r="K98" i="3"/>
  <c r="K97" i="3"/>
  <c r="K32" i="3"/>
  <c r="K45" i="3"/>
  <c r="K93" i="3"/>
  <c r="K70" i="3"/>
  <c r="K10" i="26"/>
  <c r="K8" i="26"/>
  <c r="K12" i="7"/>
  <c r="X293" i="7"/>
  <c r="X234" i="7"/>
  <c r="X172" i="7"/>
  <c r="X124" i="7"/>
  <c r="X268" i="7"/>
  <c r="X110" i="7"/>
  <c r="X280" i="7"/>
  <c r="X166" i="7"/>
  <c r="X43" i="7"/>
  <c r="P139" i="7"/>
  <c r="P43" i="7"/>
  <c r="P331" i="7"/>
  <c r="P76" i="7"/>
  <c r="P46" i="7"/>
  <c r="P133" i="7"/>
  <c r="P49" i="7"/>
  <c r="H115" i="7"/>
  <c r="H85" i="7"/>
  <c r="V216" i="6"/>
  <c r="V89" i="6"/>
  <c r="V255" i="6"/>
  <c r="O285" i="6"/>
  <c r="O276" i="6"/>
  <c r="O229" i="6"/>
  <c r="O121" i="6"/>
  <c r="O303" i="6"/>
  <c r="O279" i="6"/>
  <c r="O246" i="6"/>
  <c r="O298" i="6"/>
  <c r="O259" i="6"/>
  <c r="O191" i="6"/>
  <c r="O139" i="6"/>
  <c r="O127" i="6"/>
  <c r="O103" i="6"/>
  <c r="O80" i="6"/>
  <c r="H267" i="6"/>
  <c r="H167" i="6"/>
  <c r="H311" i="6"/>
  <c r="H303" i="6"/>
  <c r="H222" i="6"/>
  <c r="H204" i="6"/>
  <c r="H172" i="6"/>
  <c r="H156" i="6"/>
  <c r="H175" i="6"/>
  <c r="H263" i="6"/>
  <c r="H68" i="6"/>
  <c r="H22" i="6"/>
  <c r="H135" i="6"/>
  <c r="N15" i="12"/>
  <c r="K105" i="12"/>
  <c r="K188" i="12"/>
  <c r="K101" i="12"/>
  <c r="K137" i="12"/>
  <c r="K396" i="12"/>
  <c r="K429" i="12"/>
  <c r="K141" i="12"/>
  <c r="K45" i="12"/>
  <c r="K368" i="12"/>
  <c r="K290" i="12"/>
  <c r="K167" i="12"/>
  <c r="K469" i="12"/>
  <c r="K323" i="12"/>
  <c r="K77" i="12"/>
  <c r="K277" i="12"/>
  <c r="K349" i="12"/>
  <c r="K306" i="12"/>
  <c r="V85" i="12"/>
  <c r="K355" i="12"/>
  <c r="K228" i="12"/>
  <c r="K93" i="12"/>
  <c r="K428" i="12"/>
  <c r="K49" i="12"/>
  <c r="K53" i="12"/>
  <c r="K466" i="12"/>
  <c r="V60" i="12"/>
  <c r="K553" i="12"/>
  <c r="K403" i="12"/>
  <c r="K383" i="12"/>
  <c r="K310" i="12"/>
  <c r="K257" i="12"/>
  <c r="K493" i="12"/>
  <c r="K345" i="12"/>
  <c r="K302" i="12"/>
  <c r="K571" i="12"/>
  <c r="V90" i="12"/>
  <c r="K520" i="12"/>
  <c r="K414" i="12"/>
  <c r="K390" i="12"/>
  <c r="K335" i="12"/>
  <c r="K250" i="12"/>
  <c r="K214" i="12"/>
  <c r="K165" i="12"/>
  <c r="K106" i="12"/>
  <c r="K536" i="12"/>
  <c r="K590" i="12"/>
  <c r="K582" i="12"/>
  <c r="K508" i="12"/>
  <c r="K492" i="12"/>
  <c r="K371" i="12"/>
  <c r="K109" i="12"/>
  <c r="V42" i="12"/>
  <c r="V587" i="12"/>
  <c r="V547" i="12"/>
  <c r="V493" i="12"/>
  <c r="V483" i="12"/>
  <c r="K628" i="12"/>
  <c r="K488" i="12"/>
  <c r="K192" i="12"/>
  <c r="K54" i="12"/>
  <c r="K130" i="12"/>
  <c r="K548" i="12"/>
  <c r="K444" i="12"/>
  <c r="K365" i="12"/>
  <c r="K62" i="12"/>
  <c r="V82" i="12"/>
  <c r="K322" i="12"/>
  <c r="K301" i="12"/>
  <c r="K252" i="12"/>
  <c r="K449" i="12"/>
  <c r="K289" i="12"/>
  <c r="K38" i="12"/>
  <c r="K586" i="12"/>
  <c r="K116" i="12"/>
  <c r="K532" i="12"/>
  <c r="K79" i="12"/>
  <c r="K238" i="12"/>
  <c r="K483" i="12"/>
  <c r="K461" i="12"/>
  <c r="K370" i="12"/>
  <c r="K213" i="12"/>
  <c r="K297" i="12"/>
  <c r="K267" i="12"/>
  <c r="K528" i="12"/>
  <c r="V599" i="12"/>
  <c r="V523" i="12"/>
  <c r="V499" i="12"/>
  <c r="V495" i="12"/>
  <c r="V593" i="12"/>
  <c r="V103" i="12"/>
  <c r="K217" i="12"/>
  <c r="K399" i="12"/>
  <c r="K356" i="12"/>
  <c r="K325" i="12"/>
  <c r="K567" i="12"/>
  <c r="K35" i="12"/>
  <c r="K146" i="12"/>
  <c r="K249" i="12"/>
  <c r="K66" i="12"/>
  <c r="K539" i="12"/>
  <c r="K175" i="12"/>
  <c r="K125" i="12"/>
  <c r="K248" i="12"/>
  <c r="K593" i="12"/>
  <c r="K441" i="12"/>
  <c r="K559" i="12"/>
  <c r="K354" i="12"/>
  <c r="K139" i="12"/>
  <c r="K235" i="12"/>
  <c r="K164" i="12"/>
  <c r="K619" i="12"/>
  <c r="K342" i="12"/>
  <c r="K404" i="12"/>
  <c r="K193" i="12"/>
  <c r="K353" i="12"/>
  <c r="K455" i="12"/>
  <c r="K282" i="12"/>
  <c r="K124" i="12"/>
  <c r="K99" i="12"/>
  <c r="K51" i="12"/>
  <c r="K411" i="12"/>
  <c r="K89" i="12"/>
  <c r="K346" i="12"/>
  <c r="K152" i="12"/>
  <c r="K453" i="12"/>
  <c r="K31" i="12"/>
  <c r="K563" i="12"/>
  <c r="K397" i="12"/>
  <c r="K135" i="12"/>
  <c r="K581" i="12"/>
  <c r="K270" i="12"/>
  <c r="K191" i="12"/>
  <c r="K231" i="12"/>
  <c r="K69" i="11"/>
  <c r="K98" i="11"/>
  <c r="K325" i="11"/>
  <c r="K249" i="11"/>
  <c r="K41" i="11"/>
  <c r="K42" i="11"/>
  <c r="K141" i="2"/>
  <c r="K160" i="2"/>
  <c r="K264" i="2"/>
  <c r="K35" i="2"/>
  <c r="K45" i="2"/>
  <c r="K153" i="2"/>
  <c r="K134" i="2"/>
  <c r="K295" i="2"/>
  <c r="K222" i="2"/>
  <c r="S275" i="2"/>
  <c r="S172" i="2"/>
  <c r="S120" i="2"/>
  <c r="S113" i="2"/>
  <c r="K296" i="2"/>
  <c r="K190" i="2"/>
  <c r="K169" i="2"/>
  <c r="K231" i="2"/>
  <c r="K97" i="2"/>
  <c r="S199" i="2"/>
  <c r="K144" i="2"/>
  <c r="K30" i="2"/>
  <c r="K114" i="2"/>
  <c r="K154" i="2"/>
  <c r="K109" i="2"/>
  <c r="S171" i="2"/>
  <c r="K58" i="2"/>
  <c r="S291" i="2"/>
  <c r="S224" i="2"/>
  <c r="S196" i="2"/>
  <c r="S164" i="2"/>
  <c r="S116" i="2"/>
  <c r="S105" i="2"/>
  <c r="S69" i="2"/>
  <c r="K294" i="2"/>
  <c r="K279" i="2"/>
  <c r="K140" i="2"/>
  <c r="K59" i="2"/>
  <c r="S265" i="2"/>
  <c r="H249" i="5"/>
  <c r="H17" i="15"/>
  <c r="H16" i="15"/>
  <c r="H28" i="15"/>
  <c r="V50" i="3"/>
  <c r="V51" i="3"/>
  <c r="V39" i="3"/>
  <c r="K48" i="3"/>
  <c r="K30" i="3"/>
  <c r="K64" i="3"/>
  <c r="K59" i="3"/>
  <c r="K55" i="3"/>
  <c r="K39" i="3"/>
  <c r="K88" i="3"/>
  <c r="K54" i="3"/>
  <c r="L19" i="22"/>
  <c r="L45" i="22"/>
  <c r="L31" i="22"/>
  <c r="L14" i="22"/>
  <c r="L54" i="21"/>
  <c r="L44" i="21"/>
  <c r="L52" i="21"/>
  <c r="L19" i="29"/>
  <c r="L10" i="29"/>
  <c r="L18" i="20"/>
  <c r="L10" i="20"/>
  <c r="L31" i="18"/>
  <c r="L14" i="18"/>
  <c r="L92" i="18"/>
  <c r="L63" i="18"/>
  <c r="L61" i="18"/>
  <c r="L37" i="17"/>
  <c r="L47" i="17"/>
  <c r="L14" i="17"/>
  <c r="K7" i="25"/>
  <c r="K9" i="25"/>
  <c r="V59" i="3"/>
  <c r="V27" i="3"/>
  <c r="V44" i="3"/>
  <c r="V49" i="3"/>
  <c r="V57" i="3"/>
  <c r="V54" i="3"/>
  <c r="K84" i="3"/>
  <c r="K35" i="3"/>
  <c r="V374" i="3"/>
  <c r="K83" i="3"/>
  <c r="K66" i="3"/>
  <c r="K41" i="3"/>
  <c r="P13" i="3"/>
  <c r="X61" i="7"/>
  <c r="X33" i="7"/>
  <c r="X127" i="7"/>
  <c r="X83" i="7"/>
  <c r="X96" i="7"/>
  <c r="X52" i="7"/>
  <c r="X393" i="7"/>
  <c r="X128" i="7"/>
  <c r="X109" i="7"/>
  <c r="X215" i="7"/>
  <c r="X330" i="7"/>
  <c r="X278" i="7"/>
  <c r="X265" i="7"/>
  <c r="X304" i="7"/>
  <c r="X212" i="7"/>
  <c r="X32" i="7"/>
  <c r="X140" i="7"/>
  <c r="X185" i="7"/>
  <c r="X162" i="7"/>
  <c r="X119" i="7"/>
  <c r="P147" i="7"/>
  <c r="P138" i="7"/>
  <c r="P67" i="7"/>
  <c r="P337" i="7"/>
  <c r="P154" i="7"/>
  <c r="P99" i="7"/>
  <c r="P307" i="7"/>
  <c r="P198" i="7"/>
  <c r="P257" i="7"/>
  <c r="P122" i="7"/>
  <c r="P294" i="7"/>
  <c r="P332" i="7"/>
  <c r="P178" i="7"/>
  <c r="P300" i="7"/>
  <c r="P396" i="7"/>
  <c r="P62" i="7"/>
  <c r="P30" i="7"/>
  <c r="P264" i="7"/>
  <c r="P151" i="7"/>
  <c r="P218" i="7"/>
  <c r="P190" i="7"/>
  <c r="P312" i="7"/>
  <c r="P325" i="7"/>
  <c r="H41" i="7"/>
  <c r="H146" i="7"/>
  <c r="H59" i="7"/>
  <c r="H93" i="7"/>
  <c r="H332" i="7"/>
  <c r="H77" i="7"/>
  <c r="H40" i="7"/>
  <c r="H231" i="7"/>
  <c r="H223" i="7"/>
  <c r="H113" i="7"/>
  <c r="H53" i="7"/>
  <c r="H302" i="7"/>
  <c r="H187" i="7"/>
  <c r="H170" i="7"/>
  <c r="H30" i="7"/>
  <c r="H174" i="7"/>
  <c r="H162" i="7"/>
  <c r="H43" i="6"/>
  <c r="H324" i="6"/>
  <c r="H283" i="6"/>
  <c r="H171" i="6"/>
  <c r="H42" i="6"/>
  <c r="H146" i="6"/>
  <c r="H142" i="6"/>
  <c r="H179" i="6"/>
  <c r="H229" i="6"/>
  <c r="H129" i="6"/>
  <c r="H161" i="6"/>
  <c r="H322" i="5"/>
  <c r="H305" i="5"/>
  <c r="H220" i="5"/>
  <c r="H298" i="5"/>
  <c r="H122" i="5"/>
  <c r="H65" i="5"/>
  <c r="H41" i="5"/>
  <c r="H261" i="5"/>
  <c r="H326" i="5"/>
  <c r="H183" i="5"/>
  <c r="H156" i="5"/>
  <c r="H230" i="5"/>
  <c r="H321" i="5"/>
  <c r="H95" i="5"/>
  <c r="H146" i="5"/>
  <c r="H38" i="5"/>
  <c r="H244" i="5"/>
  <c r="H268" i="5"/>
  <c r="H198" i="5"/>
  <c r="H214" i="5"/>
  <c r="H120" i="5"/>
  <c r="H331" i="5"/>
  <c r="H190" i="5"/>
  <c r="H237" i="5"/>
  <c r="V101" i="12"/>
  <c r="V51" i="12"/>
  <c r="V584" i="12"/>
  <c r="V534" i="12"/>
  <c r="V602" i="12"/>
  <c r="V626" i="12"/>
  <c r="V39" i="12"/>
  <c r="V590" i="12"/>
  <c r="V98" i="12"/>
  <c r="V595" i="12"/>
  <c r="V616" i="12"/>
  <c r="V75" i="12"/>
  <c r="V35" i="12"/>
  <c r="V484" i="12"/>
  <c r="V508" i="12"/>
  <c r="V526" i="12"/>
  <c r="V542" i="12"/>
  <c r="V600" i="12"/>
  <c r="V516" i="12"/>
  <c r="V70" i="12"/>
  <c r="V586" i="12"/>
  <c r="V528" i="12"/>
  <c r="V518" i="12"/>
  <c r="V482" i="12"/>
  <c r="V100" i="12"/>
  <c r="V92" i="12"/>
  <c r="V86" i="12"/>
  <c r="V78" i="12"/>
  <c r="V72" i="12"/>
  <c r="V617" i="12"/>
  <c r="K479" i="12"/>
  <c r="K615" i="12"/>
  <c r="K484" i="12"/>
  <c r="K67" i="12"/>
  <c r="K360" i="12"/>
  <c r="K285" i="12"/>
  <c r="K299" i="12"/>
  <c r="K229" i="12"/>
  <c r="K385" i="12"/>
  <c r="K337" i="12"/>
  <c r="K172" i="12"/>
  <c r="K121" i="12"/>
  <c r="K501" i="12"/>
  <c r="K384" i="12"/>
  <c r="K437" i="12"/>
  <c r="K604" i="12"/>
  <c r="K90" i="12"/>
  <c r="K72" i="12"/>
  <c r="K333" i="12"/>
  <c r="K531" i="12"/>
  <c r="K187" i="12"/>
  <c r="K565" i="12"/>
  <c r="K276" i="12"/>
  <c r="K48" i="12"/>
  <c r="K478" i="12"/>
  <c r="K107" i="12"/>
  <c r="K245" i="12"/>
  <c r="K319" i="12"/>
  <c r="K603" i="12"/>
  <c r="K304" i="12"/>
  <c r="K348" i="12"/>
  <c r="K614" i="12"/>
  <c r="K117" i="12"/>
  <c r="K419" i="12"/>
  <c r="K300" i="12"/>
  <c r="K184" i="12"/>
  <c r="K339" i="12"/>
  <c r="K305" i="11"/>
  <c r="K270" i="11"/>
  <c r="K146" i="11"/>
  <c r="K172" i="11"/>
  <c r="K267" i="11"/>
  <c r="K213" i="11"/>
  <c r="K293" i="11"/>
  <c r="K221" i="11"/>
  <c r="K61" i="11"/>
  <c r="K269" i="11"/>
  <c r="K29" i="11"/>
  <c r="K330" i="11"/>
  <c r="K304" i="11"/>
  <c r="K216" i="11"/>
  <c r="K201" i="11"/>
  <c r="K255" i="11"/>
  <c r="K233" i="11"/>
  <c r="K182" i="11"/>
  <c r="K257" i="11"/>
  <c r="K140" i="11"/>
  <c r="K300" i="11"/>
  <c r="K203" i="11"/>
  <c r="K309" i="11"/>
  <c r="K230" i="11"/>
  <c r="K186" i="11"/>
  <c r="K110" i="11"/>
  <c r="K302" i="11"/>
  <c r="K125" i="11"/>
  <c r="S130" i="2"/>
  <c r="K93" i="2"/>
  <c r="K202" i="2"/>
  <c r="K116" i="2"/>
  <c r="S242" i="2"/>
  <c r="K281" i="2"/>
  <c r="S146" i="2"/>
  <c r="K142" i="2"/>
  <c r="K172" i="2"/>
  <c r="S241" i="2"/>
  <c r="S186" i="2"/>
  <c r="S161" i="2"/>
  <c r="K223" i="2"/>
  <c r="K286" i="2"/>
  <c r="S304" i="2"/>
  <c r="S279" i="2"/>
  <c r="K245" i="2"/>
  <c r="K205" i="2"/>
  <c r="S168" i="2"/>
  <c r="K195" i="2"/>
  <c r="S79" i="2"/>
  <c r="K274" i="2"/>
  <c r="S244" i="2"/>
  <c r="S135" i="2"/>
  <c r="S41" i="2"/>
  <c r="S50" i="2"/>
  <c r="K251" i="2"/>
  <c r="K90" i="2"/>
  <c r="S133" i="2"/>
  <c r="K263" i="2"/>
  <c r="K177" i="2"/>
  <c r="K128" i="2"/>
  <c r="K181" i="2"/>
  <c r="K39" i="2"/>
  <c r="S129" i="2"/>
  <c r="S185" i="2"/>
  <c r="S268" i="2"/>
  <c r="K261" i="2"/>
  <c r="S194" i="2"/>
  <c r="K229" i="2"/>
  <c r="K270" i="2"/>
  <c r="K150" i="2"/>
  <c r="K158" i="2"/>
  <c r="S134" i="2"/>
  <c r="K257" i="2"/>
  <c r="K243" i="2"/>
  <c r="K209" i="2"/>
  <c r="S203" i="2"/>
  <c r="S155" i="2"/>
  <c r="S157" i="2"/>
  <c r="S31" i="2"/>
  <c r="K28" i="2"/>
  <c r="S235" i="2"/>
  <c r="S229" i="2"/>
  <c r="S197" i="2"/>
  <c r="S131" i="2"/>
  <c r="L29" i="17"/>
  <c r="L93" i="18"/>
  <c r="L70" i="18"/>
  <c r="L18" i="18"/>
  <c r="K269" i="2"/>
  <c r="K219" i="2"/>
  <c r="K293" i="2"/>
  <c r="K282" i="2"/>
  <c r="K258" i="2"/>
  <c r="K298" i="2"/>
  <c r="K78" i="2"/>
  <c r="K101" i="2"/>
  <c r="S163" i="2"/>
  <c r="K185" i="2"/>
  <c r="K72" i="2"/>
  <c r="S28" i="2"/>
  <c r="K253" i="2"/>
  <c r="K83" i="2"/>
  <c r="S289" i="2"/>
  <c r="S261" i="2"/>
  <c r="K67" i="2"/>
  <c r="S250" i="2"/>
  <c r="K236" i="2"/>
  <c r="S310" i="2"/>
  <c r="S104" i="2"/>
  <c r="S51" i="2"/>
  <c r="K230" i="2"/>
  <c r="K95" i="2"/>
  <c r="S201" i="2"/>
  <c r="S65" i="2"/>
  <c r="K94" i="2"/>
  <c r="S285" i="2"/>
  <c r="K242" i="2"/>
  <c r="K255" i="2"/>
  <c r="S72" i="2"/>
  <c r="K68" i="11"/>
  <c r="K283" i="11"/>
  <c r="K280" i="11"/>
  <c r="K96" i="11"/>
  <c r="K153" i="11"/>
  <c r="K121" i="11"/>
  <c r="K89" i="11"/>
  <c r="K310" i="11"/>
  <c r="K62" i="11"/>
  <c r="K277" i="11"/>
  <c r="K188" i="11"/>
  <c r="K231" i="11"/>
  <c r="K163" i="11"/>
  <c r="K327" i="11"/>
  <c r="K158" i="11"/>
  <c r="K133" i="11"/>
  <c r="K109" i="11"/>
  <c r="K83" i="11"/>
  <c r="K54" i="11"/>
  <c r="K49" i="11"/>
  <c r="K39" i="11"/>
  <c r="K112" i="11"/>
  <c r="K26" i="11"/>
  <c r="K303" i="11"/>
  <c r="K159" i="11"/>
  <c r="K51" i="11"/>
  <c r="K324" i="11"/>
  <c r="K147" i="11"/>
  <c r="K59" i="11"/>
  <c r="K328" i="11"/>
  <c r="K191" i="11"/>
  <c r="K254" i="11"/>
  <c r="K57" i="11"/>
  <c r="K262" i="11"/>
  <c r="K169" i="11"/>
  <c r="K145" i="11"/>
  <c r="K55" i="11"/>
  <c r="V61" i="12"/>
  <c r="V99" i="12"/>
  <c r="V83" i="12"/>
  <c r="V53" i="12"/>
  <c r="V514" i="12"/>
  <c r="V560" i="12"/>
  <c r="V522" i="12"/>
  <c r="V68" i="12"/>
  <c r="V622" i="12"/>
  <c r="V618" i="12"/>
  <c r="V521" i="12"/>
  <c r="V485" i="12"/>
  <c r="V510" i="12"/>
  <c r="V608" i="12"/>
  <c r="V41" i="12"/>
  <c r="V536" i="12"/>
  <c r="V65" i="12"/>
  <c r="V45" i="12"/>
  <c r="V506" i="12"/>
  <c r="V43" i="12"/>
  <c r="V64" i="12"/>
  <c r="K546" i="12"/>
  <c r="K256" i="12"/>
  <c r="K318" i="12"/>
  <c r="K623" i="12"/>
  <c r="K41" i="12"/>
  <c r="K358" i="12"/>
  <c r="K407" i="12"/>
  <c r="K481" i="12"/>
  <c r="K480" i="12"/>
  <c r="K599" i="12"/>
  <c r="K259" i="12"/>
  <c r="K194" i="12"/>
  <c r="K610" i="12"/>
  <c r="K412" i="12"/>
  <c r="K112" i="12"/>
  <c r="K421" i="12"/>
  <c r="K262" i="12"/>
  <c r="K196" i="12"/>
  <c r="K168" i="12"/>
  <c r="K374" i="12"/>
  <c r="K260" i="12"/>
  <c r="K46" i="12"/>
  <c r="K580" i="12"/>
  <c r="K572" i="12"/>
  <c r="K100" i="12"/>
  <c r="K132" i="12"/>
  <c r="K103" i="12"/>
  <c r="K128" i="12"/>
  <c r="K426" i="12"/>
  <c r="K394" i="12"/>
  <c r="K288" i="12"/>
  <c r="K579" i="12"/>
  <c r="K545" i="12"/>
  <c r="K401" i="12"/>
  <c r="K416" i="12"/>
  <c r="K410" i="12"/>
  <c r="K155" i="12"/>
  <c r="K110" i="12"/>
  <c r="K315" i="12"/>
  <c r="K309" i="12"/>
  <c r="K329" i="12"/>
  <c r="H150" i="5"/>
  <c r="H80" i="5"/>
  <c r="H133" i="5"/>
  <c r="H276" i="5"/>
  <c r="H170" i="5"/>
  <c r="H54" i="5"/>
  <c r="H301" i="5"/>
  <c r="H114" i="5"/>
  <c r="H245" i="5"/>
  <c r="H43" i="5"/>
  <c r="H197" i="5"/>
  <c r="H44" i="5"/>
  <c r="H138" i="5"/>
  <c r="H303" i="5"/>
  <c r="H132" i="5"/>
  <c r="H86" i="5"/>
  <c r="H248" i="5"/>
  <c r="H184" i="5"/>
  <c r="H172" i="5"/>
  <c r="H144" i="5"/>
  <c r="H68" i="5"/>
  <c r="H192" i="5"/>
  <c r="H167" i="5"/>
  <c r="H157" i="5"/>
  <c r="H103" i="5"/>
  <c r="H145" i="5"/>
  <c r="H130" i="5"/>
  <c r="H91" i="5"/>
  <c r="H211" i="5"/>
  <c r="H118" i="5"/>
  <c r="H84" i="5"/>
  <c r="H60" i="5"/>
  <c r="H273" i="5"/>
  <c r="H302" i="5"/>
  <c r="H307" i="5"/>
  <c r="H171" i="5"/>
  <c r="H306" i="5"/>
  <c r="H124" i="5"/>
  <c r="H115" i="5"/>
  <c r="H267" i="5"/>
  <c r="H153" i="5"/>
  <c r="H48" i="5"/>
  <c r="H279" i="5"/>
  <c r="H223" i="5"/>
  <c r="H11" i="15"/>
  <c r="V330" i="6"/>
  <c r="V174" i="6"/>
  <c r="V323" i="6"/>
  <c r="V159" i="6"/>
  <c r="V298" i="6"/>
  <c r="V178" i="6"/>
  <c r="V242" i="6"/>
  <c r="V164" i="6"/>
  <c r="V217" i="6"/>
  <c r="V264" i="6"/>
  <c r="V252" i="6"/>
  <c r="V162" i="6"/>
  <c r="V124" i="6"/>
  <c r="V108" i="6"/>
  <c r="V78" i="6"/>
  <c r="V26" i="6"/>
  <c r="V223" i="6"/>
  <c r="V110" i="6"/>
  <c r="O152" i="6"/>
  <c r="O123" i="6"/>
  <c r="O56" i="6"/>
  <c r="O75" i="6"/>
  <c r="O257" i="6"/>
  <c r="O216" i="6"/>
  <c r="O267" i="6"/>
  <c r="O307" i="6"/>
  <c r="O321" i="6"/>
  <c r="O262" i="6"/>
  <c r="O88" i="6"/>
  <c r="O320" i="6"/>
  <c r="O304" i="6"/>
  <c r="H277" i="6"/>
  <c r="H145" i="6"/>
  <c r="H165" i="6"/>
  <c r="H103" i="6"/>
  <c r="H264" i="6"/>
  <c r="H299" i="6"/>
  <c r="H240" i="6"/>
  <c r="H200" i="6"/>
  <c r="H143" i="6"/>
  <c r="H206" i="6"/>
  <c r="H285" i="6"/>
  <c r="H219" i="6"/>
  <c r="H50" i="6"/>
  <c r="H231" i="6"/>
  <c r="H77" i="6"/>
  <c r="H249" i="6"/>
  <c r="X262" i="7"/>
  <c r="X216" i="7"/>
  <c r="X73" i="7"/>
  <c r="X191" i="7"/>
  <c r="X155" i="7"/>
  <c r="X75" i="7"/>
  <c r="X66" i="7"/>
  <c r="X39" i="7"/>
  <c r="X337" i="7"/>
  <c r="X274" i="7"/>
  <c r="X121" i="7"/>
  <c r="X37" i="7"/>
  <c r="X224" i="7"/>
  <c r="X111" i="7"/>
  <c r="X86" i="7"/>
  <c r="X42" i="7"/>
  <c r="X144" i="7"/>
  <c r="X126" i="7"/>
  <c r="X113" i="7"/>
  <c r="X67" i="7"/>
  <c r="X57" i="7"/>
  <c r="X326" i="7"/>
  <c r="X275" i="7"/>
  <c r="X48" i="7"/>
  <c r="X270" i="7"/>
  <c r="X222" i="7"/>
  <c r="X282" i="7"/>
  <c r="P160" i="7"/>
  <c r="P308" i="7"/>
  <c r="P273" i="7"/>
  <c r="P184" i="7"/>
  <c r="P52" i="7"/>
  <c r="P275" i="7"/>
  <c r="P282" i="7"/>
  <c r="P157" i="7"/>
  <c r="P81" i="7"/>
  <c r="P152" i="7"/>
  <c r="P112" i="7"/>
  <c r="H222" i="7"/>
  <c r="H214" i="7"/>
  <c r="H296" i="7"/>
  <c r="H392" i="7"/>
  <c r="H304" i="7"/>
  <c r="H201" i="7"/>
  <c r="H34" i="7"/>
  <c r="H144" i="7"/>
  <c r="H338" i="7"/>
  <c r="H240" i="7"/>
  <c r="H186" i="7"/>
  <c r="H45" i="7"/>
  <c r="H241" i="7"/>
  <c r="H35" i="7"/>
  <c r="H337" i="7"/>
  <c r="H228" i="7"/>
  <c r="H252" i="7"/>
  <c r="H148" i="7"/>
  <c r="H126" i="7"/>
  <c r="H286" i="7"/>
  <c r="H333" i="7"/>
  <c r="H265" i="7"/>
  <c r="H314" i="7"/>
  <c r="H192" i="7"/>
  <c r="H118" i="7"/>
  <c r="H318" i="7"/>
  <c r="H202" i="7"/>
  <c r="H31" i="7"/>
  <c r="H74" i="7"/>
  <c r="K13" i="7"/>
  <c r="V42" i="3"/>
  <c r="V46" i="3"/>
  <c r="L7" i="19"/>
  <c r="L9" i="29"/>
  <c r="L41" i="21"/>
  <c r="L25" i="21"/>
  <c r="H113" i="6"/>
  <c r="K176" i="12"/>
  <c r="X207" i="7"/>
  <c r="P74" i="7"/>
  <c r="H150" i="7"/>
  <c r="H278" i="7"/>
  <c r="H307" i="7"/>
  <c r="H264" i="5"/>
  <c r="H36" i="5"/>
  <c r="X341" i="7"/>
  <c r="H168" i="6"/>
  <c r="O207" i="6"/>
  <c r="O205" i="6"/>
  <c r="L16" i="20"/>
  <c r="H169" i="5"/>
  <c r="K541" i="12"/>
  <c r="L13" i="20"/>
  <c r="K314" i="12"/>
  <c r="H169" i="6"/>
  <c r="L49" i="18"/>
  <c r="X47" i="7"/>
  <c r="H218" i="5"/>
  <c r="H37" i="5"/>
  <c r="H221" i="5"/>
  <c r="H185" i="5"/>
  <c r="H98" i="5"/>
  <c r="H313" i="5"/>
  <c r="K99" i="11"/>
  <c r="K296" i="11"/>
  <c r="K259" i="11"/>
  <c r="H93" i="5"/>
  <c r="A336" i="5"/>
  <c r="A337" i="5" s="1"/>
  <c r="V620" i="12"/>
  <c r="X94" i="7"/>
  <c r="X102" i="7"/>
  <c r="V535" i="12"/>
  <c r="B107" i="3"/>
  <c r="F107" i="3" s="1"/>
  <c r="I107" i="3" s="1"/>
  <c r="A108" i="3"/>
  <c r="K77" i="11"/>
  <c r="K234" i="12"/>
  <c r="L38" i="18"/>
  <c r="P91" i="7"/>
  <c r="K217" i="11"/>
  <c r="L8" i="20"/>
  <c r="V87" i="12"/>
  <c r="M448" i="7"/>
  <c r="P448" i="7" s="1"/>
  <c r="B451" i="7"/>
  <c r="D451" i="7" s="1"/>
  <c r="F451" i="7" s="1"/>
  <c r="A452" i="7"/>
  <c r="V93" i="12"/>
  <c r="P287" i="7"/>
  <c r="U397" i="7"/>
  <c r="H109" i="6"/>
  <c r="K366" i="12"/>
  <c r="P102" i="7"/>
  <c r="H314" i="5"/>
  <c r="H252" i="5"/>
  <c r="K288" i="11"/>
  <c r="H328" i="7"/>
  <c r="P242" i="7"/>
  <c r="X106" i="7"/>
  <c r="H116" i="5"/>
  <c r="K95" i="11"/>
  <c r="K295" i="11"/>
  <c r="L9" i="24"/>
  <c r="H261" i="6"/>
  <c r="L44" i="22"/>
  <c r="H69" i="5"/>
  <c r="K278" i="11"/>
  <c r="K329" i="11"/>
  <c r="P33" i="7"/>
  <c r="H72" i="7"/>
  <c r="K166" i="11"/>
  <c r="P141" i="7"/>
  <c r="Q399" i="7"/>
  <c r="R398" i="7"/>
  <c r="T398" i="7" s="1"/>
  <c r="V398" i="7" s="1"/>
  <c r="O58" i="6"/>
  <c r="O67" i="6"/>
  <c r="L95" i="18"/>
  <c r="H82" i="5"/>
  <c r="X179" i="7"/>
  <c r="H278" i="5"/>
  <c r="H253" i="5"/>
  <c r="K203" i="2"/>
  <c r="H119" i="6"/>
  <c r="K299" i="2"/>
  <c r="K378" i="12"/>
  <c r="K144" i="12"/>
  <c r="K160" i="12"/>
  <c r="H238" i="6"/>
  <c r="K44" i="3"/>
  <c r="L52" i="17"/>
  <c r="O283" i="6"/>
  <c r="L49" i="21"/>
  <c r="K35" i="11"/>
  <c r="L79" i="18"/>
  <c r="H189" i="6"/>
  <c r="K147" i="12"/>
  <c r="N14" i="12"/>
  <c r="P313" i="7"/>
  <c r="P246" i="7"/>
  <c r="P132" i="7"/>
  <c r="H246" i="5"/>
  <c r="H236" i="5"/>
  <c r="H165" i="5"/>
  <c r="H113" i="5"/>
  <c r="S136" i="2"/>
  <c r="P244" i="7"/>
  <c r="P161" i="7"/>
  <c r="H154" i="7"/>
  <c r="H136" i="7"/>
  <c r="H62" i="5"/>
  <c r="H28" i="5"/>
  <c r="X317" i="7"/>
  <c r="X277" i="7"/>
  <c r="X171" i="7"/>
  <c r="P258" i="7"/>
  <c r="H238" i="7"/>
  <c r="H295" i="5"/>
  <c r="H277" i="5"/>
  <c r="H232" i="5"/>
  <c r="H109" i="5"/>
  <c r="K247" i="11"/>
  <c r="X41" i="7"/>
  <c r="P329" i="7"/>
  <c r="P216" i="7"/>
  <c r="H234" i="7"/>
  <c r="H57" i="7"/>
  <c r="H317" i="5"/>
  <c r="H78" i="5"/>
  <c r="H256" i="7"/>
  <c r="H308" i="5"/>
  <c r="H202" i="5"/>
  <c r="H162" i="5"/>
  <c r="H140" i="5"/>
  <c r="H33" i="5"/>
  <c r="K43" i="11"/>
  <c r="X197" i="7"/>
  <c r="P278" i="7"/>
  <c r="P92" i="7"/>
  <c r="P34" i="7"/>
  <c r="H258" i="7"/>
  <c r="H225" i="5"/>
  <c r="H194" i="5"/>
  <c r="H128" i="5"/>
  <c r="K264" i="11"/>
  <c r="K240" i="11"/>
  <c r="H233" i="5"/>
  <c r="H201" i="5"/>
  <c r="K279" i="11"/>
  <c r="K91" i="11"/>
  <c r="K208" i="11"/>
  <c r="H312" i="6"/>
  <c r="K149" i="12"/>
  <c r="H254" i="6"/>
  <c r="K392" i="12"/>
  <c r="H269" i="6"/>
  <c r="V501" i="12"/>
  <c r="O248" i="6"/>
  <c r="H210" i="7"/>
  <c r="H97" i="6"/>
  <c r="S117" i="2"/>
  <c r="H106" i="3"/>
  <c r="P15" i="3"/>
  <c r="L15" i="21"/>
  <c r="S270" i="2"/>
  <c r="X239" i="7"/>
  <c r="K74" i="11"/>
  <c r="K255" i="12"/>
  <c r="K114" i="12"/>
  <c r="P100" i="7"/>
  <c r="P84" i="7"/>
  <c r="H96" i="7"/>
  <c r="K106" i="11"/>
  <c r="K584" i="12"/>
  <c r="K576" i="12"/>
  <c r="V36" i="3"/>
  <c r="L16" i="18"/>
  <c r="K239" i="11"/>
  <c r="K55" i="12"/>
  <c r="S122" i="2"/>
  <c r="H178" i="7"/>
  <c r="H142" i="7"/>
  <c r="H107" i="5"/>
  <c r="K161" i="11"/>
  <c r="K50" i="11"/>
  <c r="X338" i="7"/>
  <c r="X327" i="7"/>
  <c r="H119" i="5"/>
  <c r="V81" i="12"/>
  <c r="V55" i="12"/>
  <c r="J449" i="7"/>
  <c r="L449" i="7" s="1"/>
  <c r="N449" i="7" s="1"/>
  <c r="I450" i="7"/>
  <c r="P285" i="7"/>
  <c r="H62" i="7"/>
  <c r="K265" i="11"/>
  <c r="P148" i="7"/>
  <c r="H75" i="7"/>
  <c r="V79" i="12"/>
  <c r="V31" i="12"/>
  <c r="X30" i="7"/>
  <c r="P317" i="7"/>
  <c r="H80" i="7"/>
  <c r="E340" i="7"/>
  <c r="I400" i="7"/>
  <c r="J399" i="7"/>
  <c r="L399" i="7" s="1"/>
  <c r="N399" i="7" s="1"/>
  <c r="H296" i="6"/>
  <c r="O269" i="6"/>
  <c r="K221" i="12"/>
  <c r="K487" i="12"/>
  <c r="S258" i="2"/>
  <c r="S218" i="2"/>
  <c r="Q451" i="7"/>
  <c r="R450" i="7"/>
  <c r="T450" i="7" s="1"/>
  <c r="V450" i="7" s="1"/>
  <c r="H70" i="7"/>
  <c r="K256" i="11"/>
  <c r="K92" i="11"/>
  <c r="X315" i="7"/>
  <c r="X237" i="7"/>
  <c r="E393" i="7"/>
  <c r="H257" i="5"/>
  <c r="H94" i="5"/>
  <c r="X135" i="7"/>
  <c r="P146" i="7"/>
  <c r="B341" i="7"/>
  <c r="D341" i="7" s="1"/>
  <c r="F341" i="7" s="1"/>
  <c r="A342" i="7"/>
  <c r="H276" i="7"/>
  <c r="H263" i="5"/>
  <c r="X339" i="7"/>
  <c r="H200" i="5"/>
  <c r="H285" i="5"/>
  <c r="K268" i="11"/>
  <c r="K132" i="11"/>
  <c r="H274" i="7"/>
  <c r="H154" i="5"/>
  <c r="K235" i="11"/>
  <c r="H168" i="5"/>
  <c r="H96" i="5"/>
  <c r="H90" i="5"/>
  <c r="L66" i="3"/>
  <c r="M65" i="3"/>
  <c r="Q65" i="3" s="1"/>
  <c r="T65" i="3" s="1"/>
  <c r="H345" i="11"/>
  <c r="P395" i="7"/>
  <c r="H449" i="7"/>
  <c r="E335" i="5"/>
  <c r="H335" i="5" s="1"/>
  <c r="L106" i="12"/>
  <c r="M105" i="12"/>
  <c r="Q105" i="12" s="1"/>
  <c r="T105" i="12" s="1"/>
  <c r="H213" i="6"/>
  <c r="U449" i="7"/>
  <c r="M338" i="7"/>
  <c r="H76" i="7"/>
  <c r="H282" i="5"/>
  <c r="X394" i="7"/>
  <c r="X307" i="7"/>
  <c r="X79" i="7"/>
  <c r="H320" i="5"/>
  <c r="S281" i="2"/>
  <c r="K156" i="11"/>
  <c r="H212" i="7"/>
  <c r="H100" i="7"/>
  <c r="H49" i="5"/>
  <c r="H25" i="5"/>
  <c r="K108" i="11"/>
  <c r="H231" i="5"/>
  <c r="H81" i="5"/>
  <c r="K340" i="11"/>
  <c r="A395" i="7"/>
  <c r="B394" i="7"/>
  <c r="D394" i="7" s="1"/>
  <c r="F394" i="7" s="1"/>
  <c r="S64" i="3"/>
  <c r="A347" i="11"/>
  <c r="B346" i="11"/>
  <c r="F346" i="11" s="1"/>
  <c r="I346" i="11" s="1"/>
  <c r="U343" i="7"/>
  <c r="H192" i="6"/>
  <c r="L15" i="29"/>
  <c r="H87" i="6"/>
  <c r="L31" i="20"/>
  <c r="O211" i="6"/>
  <c r="H245" i="6"/>
  <c r="O182" i="6"/>
  <c r="H33" i="6"/>
  <c r="K70" i="12"/>
  <c r="K187" i="2"/>
  <c r="K227" i="12"/>
  <c r="L38" i="17"/>
  <c r="I340" i="7"/>
  <c r="J339" i="7"/>
  <c r="L339" i="7" s="1"/>
  <c r="N339" i="7" s="1"/>
  <c r="P238" i="7"/>
  <c r="P143" i="7"/>
  <c r="P118" i="7"/>
  <c r="K308" i="11"/>
  <c r="X320" i="7"/>
  <c r="P276" i="7"/>
  <c r="H124" i="7"/>
  <c r="H204" i="5"/>
  <c r="H52" i="5"/>
  <c r="X87" i="7"/>
  <c r="P323" i="7"/>
  <c r="H156" i="7"/>
  <c r="K127" i="11"/>
  <c r="X205" i="7"/>
  <c r="X157" i="7"/>
  <c r="H116" i="7"/>
  <c r="H224" i="5"/>
  <c r="H73" i="5"/>
  <c r="H312" i="7"/>
  <c r="H196" i="7"/>
  <c r="H164" i="7"/>
  <c r="X189" i="7"/>
  <c r="X130" i="7"/>
  <c r="P105" i="7"/>
  <c r="P66" i="7"/>
  <c r="H241" i="5"/>
  <c r="H206" i="5"/>
  <c r="K75" i="11"/>
  <c r="K66" i="11"/>
  <c r="B336" i="5"/>
  <c r="D336" i="5" s="1"/>
  <c r="F336" i="5" s="1"/>
  <c r="M398" i="7"/>
  <c r="P398" i="7" s="1"/>
  <c r="Q345" i="7"/>
  <c r="R344" i="7"/>
  <c r="T344" i="7" s="1"/>
  <c r="V344" i="7" s="1"/>
  <c r="S104" i="12"/>
  <c r="K106" i="3" l="1"/>
  <c r="V64" i="3"/>
  <c r="X449" i="7"/>
  <c r="H340" i="7"/>
  <c r="H393" i="7"/>
  <c r="K345" i="11"/>
  <c r="U398" i="7"/>
  <c r="X398" i="7" s="1"/>
  <c r="A453" i="7"/>
  <c r="B452" i="7"/>
  <c r="D452" i="7" s="1"/>
  <c r="F452" i="7" s="1"/>
  <c r="B108" i="3"/>
  <c r="F108" i="3" s="1"/>
  <c r="I108" i="3" s="1"/>
  <c r="A109" i="3"/>
  <c r="M449" i="7"/>
  <c r="V104" i="12"/>
  <c r="X343" i="7"/>
  <c r="P338" i="7"/>
  <c r="J450" i="7"/>
  <c r="L450" i="7" s="1"/>
  <c r="N450" i="7" s="1"/>
  <c r="I451" i="7"/>
  <c r="R399" i="7"/>
  <c r="T399" i="7" s="1"/>
  <c r="V399" i="7" s="1"/>
  <c r="Q400" i="7"/>
  <c r="X397" i="7"/>
  <c r="E451" i="7"/>
  <c r="H107" i="3"/>
  <c r="A338" i="5"/>
  <c r="B337" i="5"/>
  <c r="D337" i="5" s="1"/>
  <c r="F337" i="5" s="1"/>
  <c r="U344" i="7"/>
  <c r="M339" i="7"/>
  <c r="S105" i="12"/>
  <c r="M66" i="3"/>
  <c r="Q66" i="3" s="1"/>
  <c r="T66" i="3" s="1"/>
  <c r="L67" i="3"/>
  <c r="U450" i="7"/>
  <c r="M399" i="7"/>
  <c r="P399" i="7" s="1"/>
  <c r="Q346" i="7"/>
  <c r="R345" i="7"/>
  <c r="T345" i="7" s="1"/>
  <c r="V345" i="7" s="1"/>
  <c r="E336" i="5"/>
  <c r="I341" i="7"/>
  <c r="J340" i="7"/>
  <c r="L340" i="7" s="1"/>
  <c r="N340" i="7" s="1"/>
  <c r="H346" i="11"/>
  <c r="M106" i="12"/>
  <c r="Q106" i="12" s="1"/>
  <c r="T106" i="12" s="1"/>
  <c r="L107" i="12"/>
  <c r="R451" i="7"/>
  <c r="T451" i="7" s="1"/>
  <c r="V451" i="7" s="1"/>
  <c r="Q452" i="7"/>
  <c r="J400" i="7"/>
  <c r="L400" i="7" s="1"/>
  <c r="N400" i="7" s="1"/>
  <c r="I401" i="7"/>
  <c r="A348" i="11"/>
  <c r="B347" i="11"/>
  <c r="F347" i="11" s="1"/>
  <c r="I347" i="11" s="1"/>
  <c r="E394" i="7"/>
  <c r="H394" i="7" s="1"/>
  <c r="A343" i="7"/>
  <c r="B342" i="7"/>
  <c r="D342" i="7" s="1"/>
  <c r="F342" i="7" s="1"/>
  <c r="B395" i="7"/>
  <c r="D395" i="7" s="1"/>
  <c r="F395" i="7" s="1"/>
  <c r="A396" i="7"/>
  <c r="S65" i="3"/>
  <c r="V65" i="3" s="1"/>
  <c r="E341" i="7"/>
  <c r="H341" i="7" s="1"/>
  <c r="X450" i="7" l="1"/>
  <c r="P339" i="7"/>
  <c r="P449" i="7"/>
  <c r="B109" i="3"/>
  <c r="F109" i="3" s="1"/>
  <c r="I109" i="3" s="1"/>
  <c r="A110" i="3"/>
  <c r="X344" i="7"/>
  <c r="H451" i="7"/>
  <c r="I452" i="7"/>
  <c r="J451" i="7"/>
  <c r="L451" i="7" s="1"/>
  <c r="N451" i="7" s="1"/>
  <c r="H108" i="3"/>
  <c r="Q401" i="7"/>
  <c r="R400" i="7"/>
  <c r="T400" i="7" s="1"/>
  <c r="V400" i="7" s="1"/>
  <c r="A454" i="7"/>
  <c r="B453" i="7"/>
  <c r="D453" i="7" s="1"/>
  <c r="F453" i="7" s="1"/>
  <c r="U399" i="7"/>
  <c r="X399" i="7" s="1"/>
  <c r="H336" i="5"/>
  <c r="K346" i="11"/>
  <c r="V105" i="12"/>
  <c r="K107" i="3"/>
  <c r="M450" i="7"/>
  <c r="P450" i="7" s="1"/>
  <c r="E452" i="7"/>
  <c r="E342" i="7"/>
  <c r="B348" i="11"/>
  <c r="F348" i="11" s="1"/>
  <c r="I348" i="11" s="1"/>
  <c r="A349" i="11"/>
  <c r="M107" i="12"/>
  <c r="Q107" i="12" s="1"/>
  <c r="T107" i="12" s="1"/>
  <c r="L108" i="12"/>
  <c r="B343" i="7"/>
  <c r="D343" i="7" s="1"/>
  <c r="F343" i="7" s="1"/>
  <c r="A344" i="7"/>
  <c r="I402" i="7"/>
  <c r="J401" i="7"/>
  <c r="L401" i="7" s="1"/>
  <c r="N401" i="7" s="1"/>
  <c r="B396" i="7"/>
  <c r="D396" i="7" s="1"/>
  <c r="F396" i="7" s="1"/>
  <c r="A397" i="7"/>
  <c r="M400" i="7"/>
  <c r="P400" i="7" s="1"/>
  <c r="U345" i="7"/>
  <c r="L68" i="3"/>
  <c r="M67" i="3"/>
  <c r="Q67" i="3" s="1"/>
  <c r="T67" i="3" s="1"/>
  <c r="E395" i="7"/>
  <c r="H347" i="11"/>
  <c r="K347" i="11" s="1"/>
  <c r="Q453" i="7"/>
  <c r="R452" i="7"/>
  <c r="T452" i="7" s="1"/>
  <c r="V452" i="7" s="1"/>
  <c r="M340" i="7"/>
  <c r="R346" i="7"/>
  <c r="T346" i="7" s="1"/>
  <c r="V346" i="7" s="1"/>
  <c r="Q347" i="7"/>
  <c r="S66" i="3"/>
  <c r="U451" i="7"/>
  <c r="J341" i="7"/>
  <c r="L341" i="7" s="1"/>
  <c r="N341" i="7" s="1"/>
  <c r="I342" i="7"/>
  <c r="E337" i="5"/>
  <c r="S106" i="12"/>
  <c r="V106" i="12" s="1"/>
  <c r="A339" i="5"/>
  <c r="B338" i="5"/>
  <c r="D338" i="5" s="1"/>
  <c r="F338" i="5" s="1"/>
  <c r="V66" i="3" l="1"/>
  <c r="X451" i="7"/>
  <c r="H452" i="7"/>
  <c r="X345" i="7"/>
  <c r="K108" i="3"/>
  <c r="H337" i="5"/>
  <c r="P340" i="7"/>
  <c r="H395" i="7"/>
  <c r="A455" i="7"/>
  <c r="B454" i="7"/>
  <c r="D454" i="7" s="1"/>
  <c r="F454" i="7" s="1"/>
  <c r="U400" i="7"/>
  <c r="H342" i="7"/>
  <c r="Q402" i="7"/>
  <c r="R401" i="7"/>
  <c r="T401" i="7" s="1"/>
  <c r="V401" i="7" s="1"/>
  <c r="M451" i="7"/>
  <c r="A111" i="3"/>
  <c r="B110" i="3"/>
  <c r="F110" i="3" s="1"/>
  <c r="I110" i="3" s="1"/>
  <c r="E453" i="7"/>
  <c r="J452" i="7"/>
  <c r="L452" i="7" s="1"/>
  <c r="N452" i="7" s="1"/>
  <c r="I453" i="7"/>
  <c r="H109" i="3"/>
  <c r="U346" i="7"/>
  <c r="R453" i="7"/>
  <c r="T453" i="7" s="1"/>
  <c r="V453" i="7" s="1"/>
  <c r="Q454" i="7"/>
  <c r="H348" i="11"/>
  <c r="K348" i="11" s="1"/>
  <c r="S67" i="3"/>
  <c r="A398" i="7"/>
  <c r="B397" i="7"/>
  <c r="D397" i="7" s="1"/>
  <c r="F397" i="7" s="1"/>
  <c r="M401" i="7"/>
  <c r="M108" i="12"/>
  <c r="Q108" i="12" s="1"/>
  <c r="T108" i="12" s="1"/>
  <c r="L109" i="12"/>
  <c r="M341" i="7"/>
  <c r="E343" i="7"/>
  <c r="E338" i="5"/>
  <c r="H338" i="5" s="1"/>
  <c r="M68" i="3"/>
  <c r="Q68" i="3" s="1"/>
  <c r="T68" i="3" s="1"/>
  <c r="L69" i="3"/>
  <c r="E396" i="7"/>
  <c r="I403" i="7"/>
  <c r="J402" i="7"/>
  <c r="L402" i="7" s="1"/>
  <c r="N402" i="7" s="1"/>
  <c r="S107" i="12"/>
  <c r="A340" i="5"/>
  <c r="B339" i="5"/>
  <c r="D339" i="5" s="1"/>
  <c r="F339" i="5" s="1"/>
  <c r="I343" i="7"/>
  <c r="J342" i="7"/>
  <c r="L342" i="7" s="1"/>
  <c r="N342" i="7" s="1"/>
  <c r="R347" i="7"/>
  <c r="T347" i="7" s="1"/>
  <c r="V347" i="7" s="1"/>
  <c r="Q348" i="7"/>
  <c r="U452" i="7"/>
  <c r="A345" i="7"/>
  <c r="B344" i="7"/>
  <c r="D344" i="7" s="1"/>
  <c r="F344" i="7" s="1"/>
  <c r="B349" i="11"/>
  <c r="F349" i="11" s="1"/>
  <c r="I349" i="11" s="1"/>
  <c r="A350" i="11"/>
  <c r="K109" i="3" l="1"/>
  <c r="P401" i="7"/>
  <c r="H343" i="7"/>
  <c r="H453" i="7"/>
  <c r="X346" i="7"/>
  <c r="P451" i="7"/>
  <c r="H396" i="7"/>
  <c r="V67" i="3"/>
  <c r="J453" i="7"/>
  <c r="L453" i="7" s="1"/>
  <c r="N453" i="7" s="1"/>
  <c r="I454" i="7"/>
  <c r="M452" i="7"/>
  <c r="B111" i="3"/>
  <c r="F111" i="3" s="1"/>
  <c r="I111" i="3" s="1"/>
  <c r="A112" i="3"/>
  <c r="U401" i="7"/>
  <c r="X452" i="7"/>
  <c r="A456" i="7"/>
  <c r="B455" i="7"/>
  <c r="D455" i="7" s="1"/>
  <c r="F455" i="7" s="1"/>
  <c r="H110" i="3"/>
  <c r="X400" i="7"/>
  <c r="V107" i="12"/>
  <c r="P341" i="7"/>
  <c r="R402" i="7"/>
  <c r="T402" i="7" s="1"/>
  <c r="V402" i="7" s="1"/>
  <c r="Q403" i="7"/>
  <c r="E454" i="7"/>
  <c r="E339" i="5"/>
  <c r="H339" i="5" s="1"/>
  <c r="U453" i="7"/>
  <c r="B345" i="7"/>
  <c r="D345" i="7" s="1"/>
  <c r="F345" i="7" s="1"/>
  <c r="A346" i="7"/>
  <c r="U347" i="7"/>
  <c r="X347" i="7" s="1"/>
  <c r="A341" i="5"/>
  <c r="B340" i="5"/>
  <c r="D340" i="5" s="1"/>
  <c r="F340" i="5" s="1"/>
  <c r="M402" i="7"/>
  <c r="P402" i="7" s="1"/>
  <c r="M69" i="3"/>
  <c r="Q69" i="3" s="1"/>
  <c r="T69" i="3" s="1"/>
  <c r="L70" i="3"/>
  <c r="L110" i="12"/>
  <c r="M109" i="12"/>
  <c r="Q109" i="12" s="1"/>
  <c r="T109" i="12" s="1"/>
  <c r="Q349" i="7"/>
  <c r="R348" i="7"/>
  <c r="T348" i="7" s="1"/>
  <c r="V348" i="7" s="1"/>
  <c r="M342" i="7"/>
  <c r="J403" i="7"/>
  <c r="L403" i="7" s="1"/>
  <c r="N403" i="7" s="1"/>
  <c r="I404" i="7"/>
  <c r="S68" i="3"/>
  <c r="S108" i="12"/>
  <c r="E397" i="7"/>
  <c r="H397" i="7" s="1"/>
  <c r="E344" i="7"/>
  <c r="B350" i="11"/>
  <c r="F350" i="11" s="1"/>
  <c r="I350" i="11" s="1"/>
  <c r="A351" i="11"/>
  <c r="H349" i="11"/>
  <c r="J343" i="7"/>
  <c r="L343" i="7" s="1"/>
  <c r="N343" i="7" s="1"/>
  <c r="I344" i="7"/>
  <c r="A399" i="7"/>
  <c r="B398" i="7"/>
  <c r="D398" i="7" s="1"/>
  <c r="F398" i="7" s="1"/>
  <c r="Q455" i="7"/>
  <c r="R454" i="7"/>
  <c r="T454" i="7" s="1"/>
  <c r="V454" i="7" s="1"/>
  <c r="P342" i="7" l="1"/>
  <c r="K349" i="11"/>
  <c r="V108" i="12"/>
  <c r="X453" i="7"/>
  <c r="V68" i="3"/>
  <c r="K110" i="3"/>
  <c r="Q404" i="7"/>
  <c r="R403" i="7"/>
  <c r="T403" i="7" s="1"/>
  <c r="V403" i="7" s="1"/>
  <c r="E455" i="7"/>
  <c r="A457" i="7"/>
  <c r="B456" i="7"/>
  <c r="D456" i="7" s="1"/>
  <c r="F456" i="7" s="1"/>
  <c r="J454" i="7"/>
  <c r="L454" i="7" s="1"/>
  <c r="N454" i="7" s="1"/>
  <c r="I455" i="7"/>
  <c r="H344" i="7"/>
  <c r="H454" i="7"/>
  <c r="X401" i="7"/>
  <c r="P452" i="7"/>
  <c r="U402" i="7"/>
  <c r="A113" i="3"/>
  <c r="B112" i="3"/>
  <c r="F112" i="3" s="1"/>
  <c r="I112" i="3" s="1"/>
  <c r="H111" i="3"/>
  <c r="M453" i="7"/>
  <c r="Q456" i="7"/>
  <c r="R455" i="7"/>
  <c r="T455" i="7" s="1"/>
  <c r="V455" i="7" s="1"/>
  <c r="E398" i="7"/>
  <c r="I405" i="7"/>
  <c r="J404" i="7"/>
  <c r="L404" i="7" s="1"/>
  <c r="N404" i="7" s="1"/>
  <c r="L111" i="12"/>
  <c r="M110" i="12"/>
  <c r="Q110" i="12" s="1"/>
  <c r="T110" i="12" s="1"/>
  <c r="B399" i="7"/>
  <c r="D399" i="7" s="1"/>
  <c r="F399" i="7" s="1"/>
  <c r="A400" i="7"/>
  <c r="J344" i="7"/>
  <c r="L344" i="7" s="1"/>
  <c r="N344" i="7" s="1"/>
  <c r="I345" i="7"/>
  <c r="M403" i="7"/>
  <c r="U348" i="7"/>
  <c r="X348" i="7" s="1"/>
  <c r="M70" i="3"/>
  <c r="Q70" i="3" s="1"/>
  <c r="T70" i="3" s="1"/>
  <c r="L71" i="3"/>
  <c r="H350" i="11"/>
  <c r="K350" i="11" s="1"/>
  <c r="E345" i="7"/>
  <c r="U454" i="7"/>
  <c r="M343" i="7"/>
  <c r="B351" i="11"/>
  <c r="F351" i="11" s="1"/>
  <c r="I351" i="11" s="1"/>
  <c r="A352" i="11"/>
  <c r="R349" i="7"/>
  <c r="T349" i="7" s="1"/>
  <c r="V349" i="7" s="1"/>
  <c r="Q350" i="7"/>
  <c r="S69" i="3"/>
  <c r="V69" i="3" s="1"/>
  <c r="E340" i="5"/>
  <c r="S109" i="12"/>
  <c r="A342" i="5"/>
  <c r="B341" i="5"/>
  <c r="D341" i="5" s="1"/>
  <c r="F341" i="5" s="1"/>
  <c r="B346" i="7"/>
  <c r="D346" i="7" s="1"/>
  <c r="F346" i="7" s="1"/>
  <c r="A347" i="7"/>
  <c r="V109" i="12" l="1"/>
  <c r="H340" i="5"/>
  <c r="X454" i="7"/>
  <c r="P343" i="7"/>
  <c r="P453" i="7"/>
  <c r="H345" i="7"/>
  <c r="K111" i="3"/>
  <c r="A114" i="3"/>
  <c r="B113" i="3"/>
  <c r="F113" i="3" s="1"/>
  <c r="I113" i="3" s="1"/>
  <c r="H398" i="7"/>
  <c r="H112" i="3"/>
  <c r="I456" i="7"/>
  <c r="J455" i="7"/>
  <c r="L455" i="7" s="1"/>
  <c r="N455" i="7" s="1"/>
  <c r="H455" i="7"/>
  <c r="P403" i="7"/>
  <c r="E456" i="7"/>
  <c r="U403" i="7"/>
  <c r="X403" i="7" s="1"/>
  <c r="M454" i="7"/>
  <c r="P454" i="7" s="1"/>
  <c r="X402" i="7"/>
  <c r="A458" i="7"/>
  <c r="B457" i="7"/>
  <c r="D457" i="7" s="1"/>
  <c r="F457" i="7" s="1"/>
  <c r="R404" i="7"/>
  <c r="T404" i="7" s="1"/>
  <c r="V404" i="7" s="1"/>
  <c r="Q405" i="7"/>
  <c r="A353" i="11"/>
  <c r="B352" i="11"/>
  <c r="F352" i="11" s="1"/>
  <c r="I352" i="11" s="1"/>
  <c r="M344" i="7"/>
  <c r="M404" i="7"/>
  <c r="P404" i="7" s="1"/>
  <c r="A343" i="5"/>
  <c r="B342" i="5"/>
  <c r="D342" i="5" s="1"/>
  <c r="F342" i="5" s="1"/>
  <c r="U349" i="7"/>
  <c r="H351" i="11"/>
  <c r="K351" i="11" s="1"/>
  <c r="A401" i="7"/>
  <c r="B400" i="7"/>
  <c r="D400" i="7" s="1"/>
  <c r="F400" i="7" s="1"/>
  <c r="J405" i="7"/>
  <c r="L405" i="7" s="1"/>
  <c r="N405" i="7" s="1"/>
  <c r="I406" i="7"/>
  <c r="Q457" i="7"/>
  <c r="R456" i="7"/>
  <c r="T456" i="7" s="1"/>
  <c r="V456" i="7" s="1"/>
  <c r="B347" i="7"/>
  <c r="D347" i="7" s="1"/>
  <c r="F347" i="7" s="1"/>
  <c r="A348" i="7"/>
  <c r="M71" i="3"/>
  <c r="Q71" i="3" s="1"/>
  <c r="T71" i="3" s="1"/>
  <c r="L72" i="3"/>
  <c r="E399" i="7"/>
  <c r="H399" i="7" s="1"/>
  <c r="S110" i="12"/>
  <c r="V110" i="12" s="1"/>
  <c r="E346" i="7"/>
  <c r="S70" i="3"/>
  <c r="V70" i="3" s="1"/>
  <c r="I346" i="7"/>
  <c r="J345" i="7"/>
  <c r="L345" i="7" s="1"/>
  <c r="N345" i="7" s="1"/>
  <c r="L112" i="12"/>
  <c r="M111" i="12"/>
  <c r="Q111" i="12" s="1"/>
  <c r="T111" i="12" s="1"/>
  <c r="Q351" i="7"/>
  <c r="R350" i="7"/>
  <c r="T350" i="7" s="1"/>
  <c r="V350" i="7" s="1"/>
  <c r="U455" i="7"/>
  <c r="E341" i="5"/>
  <c r="H346" i="7" l="1"/>
  <c r="H341" i="5"/>
  <c r="K112" i="3"/>
  <c r="U404" i="7"/>
  <c r="M455" i="7"/>
  <c r="X349" i="7"/>
  <c r="A459" i="7"/>
  <c r="B458" i="7"/>
  <c r="D458" i="7" s="1"/>
  <c r="F458" i="7" s="1"/>
  <c r="H113" i="3"/>
  <c r="E457" i="7"/>
  <c r="H456" i="7"/>
  <c r="J456" i="7"/>
  <c r="L456" i="7" s="1"/>
  <c r="N456" i="7" s="1"/>
  <c r="I457" i="7"/>
  <c r="X455" i="7"/>
  <c r="P344" i="7"/>
  <c r="R405" i="7"/>
  <c r="T405" i="7" s="1"/>
  <c r="V405" i="7" s="1"/>
  <c r="Q406" i="7"/>
  <c r="B114" i="3"/>
  <c r="F114" i="3" s="1"/>
  <c r="I114" i="3" s="1"/>
  <c r="A115" i="3"/>
  <c r="S111" i="12"/>
  <c r="R457" i="7"/>
  <c r="T457" i="7" s="1"/>
  <c r="V457" i="7" s="1"/>
  <c r="Q458" i="7"/>
  <c r="B401" i="7"/>
  <c r="D401" i="7" s="1"/>
  <c r="F401" i="7" s="1"/>
  <c r="A402" i="7"/>
  <c r="M112" i="12"/>
  <c r="Q112" i="12" s="1"/>
  <c r="T112" i="12" s="1"/>
  <c r="L113" i="12"/>
  <c r="A349" i="7"/>
  <c r="B348" i="7"/>
  <c r="D348" i="7" s="1"/>
  <c r="F348" i="7" s="1"/>
  <c r="I407" i="7"/>
  <c r="J406" i="7"/>
  <c r="L406" i="7" s="1"/>
  <c r="N406" i="7" s="1"/>
  <c r="E342" i="5"/>
  <c r="H352" i="11"/>
  <c r="K352" i="11" s="1"/>
  <c r="U350" i="7"/>
  <c r="M345" i="7"/>
  <c r="E347" i="7"/>
  <c r="M405" i="7"/>
  <c r="B343" i="5"/>
  <c r="D343" i="5" s="1"/>
  <c r="F343" i="5" s="1"/>
  <c r="A344" i="5"/>
  <c r="B353" i="11"/>
  <c r="F353" i="11" s="1"/>
  <c r="I353" i="11" s="1"/>
  <c r="A354" i="11"/>
  <c r="Q352" i="7"/>
  <c r="R351" i="7"/>
  <c r="T351" i="7" s="1"/>
  <c r="V351" i="7" s="1"/>
  <c r="J346" i="7"/>
  <c r="L346" i="7" s="1"/>
  <c r="N346" i="7" s="1"/>
  <c r="I347" i="7"/>
  <c r="M72" i="3"/>
  <c r="Q72" i="3" s="1"/>
  <c r="T72" i="3" s="1"/>
  <c r="L73" i="3"/>
  <c r="U456" i="7"/>
  <c r="E400" i="7"/>
  <c r="S71" i="3"/>
  <c r="X456" i="7" l="1"/>
  <c r="P345" i="7"/>
  <c r="H457" i="7"/>
  <c r="X350" i="7"/>
  <c r="X404" i="7"/>
  <c r="P405" i="7"/>
  <c r="H347" i="7"/>
  <c r="K113" i="3"/>
  <c r="H114" i="3"/>
  <c r="Q407" i="7"/>
  <c r="R406" i="7"/>
  <c r="T406" i="7" s="1"/>
  <c r="V406" i="7" s="1"/>
  <c r="J457" i="7"/>
  <c r="L457" i="7" s="1"/>
  <c r="N457" i="7" s="1"/>
  <c r="I458" i="7"/>
  <c r="H400" i="7"/>
  <c r="V71" i="3"/>
  <c r="B115" i="3"/>
  <c r="F115" i="3" s="1"/>
  <c r="I115" i="3" s="1"/>
  <c r="A116" i="3"/>
  <c r="P455" i="7"/>
  <c r="E458" i="7"/>
  <c r="A460" i="7"/>
  <c r="B459" i="7"/>
  <c r="D459" i="7" s="1"/>
  <c r="F459" i="7" s="1"/>
  <c r="H342" i="5"/>
  <c r="V111" i="12"/>
  <c r="U405" i="7"/>
  <c r="X405" i="7" s="1"/>
  <c r="M456" i="7"/>
  <c r="A355" i="11"/>
  <c r="B354" i="11"/>
  <c r="F354" i="11" s="1"/>
  <c r="I354" i="11" s="1"/>
  <c r="S112" i="12"/>
  <c r="M346" i="7"/>
  <c r="H353" i="11"/>
  <c r="I408" i="7"/>
  <c r="J407" i="7"/>
  <c r="L407" i="7" s="1"/>
  <c r="N407" i="7" s="1"/>
  <c r="R458" i="7"/>
  <c r="T458" i="7" s="1"/>
  <c r="V458" i="7" s="1"/>
  <c r="Q459" i="7"/>
  <c r="S72" i="3"/>
  <c r="J347" i="7"/>
  <c r="L347" i="7" s="1"/>
  <c r="N347" i="7" s="1"/>
  <c r="I348" i="7"/>
  <c r="M406" i="7"/>
  <c r="P406" i="7" s="1"/>
  <c r="E401" i="7"/>
  <c r="L74" i="3"/>
  <c r="M73" i="3"/>
  <c r="Q73" i="3" s="1"/>
  <c r="T73" i="3" s="1"/>
  <c r="U351" i="7"/>
  <c r="A345" i="5"/>
  <c r="B344" i="5"/>
  <c r="D344" i="5" s="1"/>
  <c r="F344" i="5" s="1"/>
  <c r="E348" i="7"/>
  <c r="U457" i="7"/>
  <c r="Q353" i="7"/>
  <c r="R352" i="7"/>
  <c r="T352" i="7" s="1"/>
  <c r="V352" i="7" s="1"/>
  <c r="E343" i="5"/>
  <c r="A350" i="7"/>
  <c r="B349" i="7"/>
  <c r="D349" i="7" s="1"/>
  <c r="F349" i="7" s="1"/>
  <c r="M113" i="12"/>
  <c r="Q113" i="12" s="1"/>
  <c r="T113" i="12" s="1"/>
  <c r="L114" i="12"/>
  <c r="A403" i="7"/>
  <c r="B402" i="7"/>
  <c r="D402" i="7" s="1"/>
  <c r="F402" i="7" s="1"/>
  <c r="P346" i="7" l="1"/>
  <c r="H458" i="7"/>
  <c r="V112" i="12"/>
  <c r="H343" i="5"/>
  <c r="X457" i="7"/>
  <c r="H348" i="7"/>
  <c r="H401" i="7"/>
  <c r="K114" i="3"/>
  <c r="X351" i="7"/>
  <c r="P456" i="7"/>
  <c r="A117" i="3"/>
  <c r="B116" i="3"/>
  <c r="F116" i="3" s="1"/>
  <c r="I116" i="3" s="1"/>
  <c r="J458" i="7"/>
  <c r="L458" i="7" s="1"/>
  <c r="N458" i="7" s="1"/>
  <c r="I459" i="7"/>
  <c r="E459" i="7"/>
  <c r="U406" i="7"/>
  <c r="K353" i="11"/>
  <c r="B460" i="7"/>
  <c r="D460" i="7" s="1"/>
  <c r="F460" i="7" s="1"/>
  <c r="A461" i="7"/>
  <c r="Q408" i="7"/>
  <c r="R407" i="7"/>
  <c r="T407" i="7" s="1"/>
  <c r="V407" i="7" s="1"/>
  <c r="V72" i="3"/>
  <c r="H115" i="3"/>
  <c r="M457" i="7"/>
  <c r="A404" i="7"/>
  <c r="B403" i="7"/>
  <c r="D403" i="7" s="1"/>
  <c r="F403" i="7" s="1"/>
  <c r="R353" i="7"/>
  <c r="T353" i="7" s="1"/>
  <c r="V353" i="7" s="1"/>
  <c r="Q354" i="7"/>
  <c r="L115" i="12"/>
  <c r="M114" i="12"/>
  <c r="Q114" i="12" s="1"/>
  <c r="T114" i="12" s="1"/>
  <c r="E344" i="5"/>
  <c r="H344" i="5" s="1"/>
  <c r="R459" i="7"/>
  <c r="T459" i="7" s="1"/>
  <c r="V459" i="7" s="1"/>
  <c r="Q460" i="7"/>
  <c r="S113" i="12"/>
  <c r="A346" i="5"/>
  <c r="B345" i="5"/>
  <c r="D345" i="5" s="1"/>
  <c r="F345" i="5" s="1"/>
  <c r="S73" i="3"/>
  <c r="V73" i="3" s="1"/>
  <c r="U458" i="7"/>
  <c r="X458" i="7" s="1"/>
  <c r="E402" i="7"/>
  <c r="E349" i="7"/>
  <c r="U352" i="7"/>
  <c r="M74" i="3"/>
  <c r="Q74" i="3" s="1"/>
  <c r="T74" i="3" s="1"/>
  <c r="L75" i="3"/>
  <c r="M407" i="7"/>
  <c r="P407" i="7" s="1"/>
  <c r="H354" i="11"/>
  <c r="K354" i="11" s="1"/>
  <c r="I349" i="7"/>
  <c r="J348" i="7"/>
  <c r="L348" i="7" s="1"/>
  <c r="N348" i="7" s="1"/>
  <c r="I409" i="7"/>
  <c r="J408" i="7"/>
  <c r="L408" i="7" s="1"/>
  <c r="N408" i="7" s="1"/>
  <c r="A356" i="11"/>
  <c r="B355" i="11"/>
  <c r="F355" i="11" s="1"/>
  <c r="I355" i="11" s="1"/>
  <c r="A351" i="7"/>
  <c r="B350" i="7"/>
  <c r="D350" i="7" s="1"/>
  <c r="F350" i="7" s="1"/>
  <c r="M347" i="7"/>
  <c r="X406" i="7" l="1"/>
  <c r="H402" i="7"/>
  <c r="V113" i="12"/>
  <c r="P457" i="7"/>
  <c r="U407" i="7"/>
  <c r="A118" i="3"/>
  <c r="B117" i="3"/>
  <c r="F117" i="3" s="1"/>
  <c r="I117" i="3" s="1"/>
  <c r="H349" i="7"/>
  <c r="E460" i="7"/>
  <c r="H459" i="7"/>
  <c r="H116" i="3"/>
  <c r="P347" i="7"/>
  <c r="X352" i="7"/>
  <c r="R408" i="7"/>
  <c r="T408" i="7" s="1"/>
  <c r="V408" i="7" s="1"/>
  <c r="Q409" i="7"/>
  <c r="I460" i="7"/>
  <c r="J459" i="7"/>
  <c r="L459" i="7" s="1"/>
  <c r="N459" i="7" s="1"/>
  <c r="K115" i="3"/>
  <c r="A462" i="7"/>
  <c r="B461" i="7"/>
  <c r="D461" i="7" s="1"/>
  <c r="F461" i="7" s="1"/>
  <c r="M458" i="7"/>
  <c r="I410" i="7"/>
  <c r="J409" i="7"/>
  <c r="L409" i="7" s="1"/>
  <c r="N409" i="7" s="1"/>
  <c r="B351" i="7"/>
  <c r="D351" i="7" s="1"/>
  <c r="F351" i="7" s="1"/>
  <c r="A352" i="7"/>
  <c r="H355" i="11"/>
  <c r="M348" i="7"/>
  <c r="M75" i="3"/>
  <c r="Q75" i="3" s="1"/>
  <c r="T75" i="3" s="1"/>
  <c r="L76" i="3"/>
  <c r="U459" i="7"/>
  <c r="Q355" i="7"/>
  <c r="R354" i="7"/>
  <c r="T354" i="7" s="1"/>
  <c r="V354" i="7" s="1"/>
  <c r="B356" i="11"/>
  <c r="F356" i="11" s="1"/>
  <c r="I356" i="11" s="1"/>
  <c r="A357" i="11"/>
  <c r="I350" i="7"/>
  <c r="J349" i="7"/>
  <c r="L349" i="7" s="1"/>
  <c r="N349" i="7" s="1"/>
  <c r="S74" i="3"/>
  <c r="V74" i="3" s="1"/>
  <c r="U353" i="7"/>
  <c r="X353" i="7" s="1"/>
  <c r="E345" i="5"/>
  <c r="S114" i="12"/>
  <c r="E403" i="7"/>
  <c r="M408" i="7"/>
  <c r="E350" i="7"/>
  <c r="H350" i="7" s="1"/>
  <c r="A347" i="5"/>
  <c r="B346" i="5"/>
  <c r="D346" i="5" s="1"/>
  <c r="F346" i="5" s="1"/>
  <c r="R460" i="7"/>
  <c r="T460" i="7" s="1"/>
  <c r="V460" i="7" s="1"/>
  <c r="Q461" i="7"/>
  <c r="L116" i="12"/>
  <c r="M115" i="12"/>
  <c r="Q115" i="12" s="1"/>
  <c r="T115" i="12" s="1"/>
  <c r="B404" i="7"/>
  <c r="D404" i="7" s="1"/>
  <c r="F404" i="7" s="1"/>
  <c r="A405" i="7"/>
  <c r="P408" i="7" l="1"/>
  <c r="H345" i="5"/>
  <c r="P458" i="7"/>
  <c r="H403" i="7"/>
  <c r="H460" i="7"/>
  <c r="K355" i="11"/>
  <c r="M459" i="7"/>
  <c r="H117" i="3"/>
  <c r="E461" i="7"/>
  <c r="H461" i="7"/>
  <c r="V114" i="12"/>
  <c r="X459" i="7"/>
  <c r="P348" i="7"/>
  <c r="B462" i="7"/>
  <c r="D462" i="7" s="1"/>
  <c r="F462" i="7" s="1"/>
  <c r="A463" i="7"/>
  <c r="R409" i="7"/>
  <c r="T409" i="7" s="1"/>
  <c r="V409" i="7" s="1"/>
  <c r="Q410" i="7"/>
  <c r="K116" i="3"/>
  <c r="X407" i="7"/>
  <c r="I461" i="7"/>
  <c r="J460" i="7"/>
  <c r="L460" i="7" s="1"/>
  <c r="N460" i="7" s="1"/>
  <c r="A119" i="3"/>
  <c r="B118" i="3"/>
  <c r="F118" i="3" s="1"/>
  <c r="I118" i="3" s="1"/>
  <c r="U408" i="7"/>
  <c r="E346" i="5"/>
  <c r="J350" i="7"/>
  <c r="L350" i="7" s="1"/>
  <c r="N350" i="7" s="1"/>
  <c r="I351" i="7"/>
  <c r="L77" i="3"/>
  <c r="M76" i="3"/>
  <c r="Q76" i="3" s="1"/>
  <c r="T76" i="3" s="1"/>
  <c r="A353" i="7"/>
  <c r="B352" i="7"/>
  <c r="D352" i="7" s="1"/>
  <c r="F352" i="7" s="1"/>
  <c r="B347" i="5"/>
  <c r="D347" i="5" s="1"/>
  <c r="F347" i="5" s="1"/>
  <c r="A348" i="5"/>
  <c r="A358" i="11"/>
  <c r="B357" i="11"/>
  <c r="F357" i="11" s="1"/>
  <c r="I357" i="11" s="1"/>
  <c r="S75" i="3"/>
  <c r="E351" i="7"/>
  <c r="E404" i="7"/>
  <c r="S115" i="12"/>
  <c r="R355" i="7"/>
  <c r="T355" i="7" s="1"/>
  <c r="V355" i="7" s="1"/>
  <c r="Q356" i="7"/>
  <c r="L117" i="12"/>
  <c r="M116" i="12"/>
  <c r="Q116" i="12" s="1"/>
  <c r="T116" i="12" s="1"/>
  <c r="B405" i="7"/>
  <c r="D405" i="7" s="1"/>
  <c r="F405" i="7" s="1"/>
  <c r="A406" i="7"/>
  <c r="R461" i="7"/>
  <c r="T461" i="7" s="1"/>
  <c r="V461" i="7" s="1"/>
  <c r="Q462" i="7"/>
  <c r="H356" i="11"/>
  <c r="M409" i="7"/>
  <c r="U460" i="7"/>
  <c r="M349" i="7"/>
  <c r="U354" i="7"/>
  <c r="I411" i="7"/>
  <c r="J410" i="7"/>
  <c r="L410" i="7" s="1"/>
  <c r="N410" i="7" s="1"/>
  <c r="X408" i="7" l="1"/>
  <c r="X354" i="7"/>
  <c r="P409" i="7"/>
  <c r="H351" i="7"/>
  <c r="H346" i="5"/>
  <c r="P349" i="7"/>
  <c r="E462" i="7"/>
  <c r="K356" i="11"/>
  <c r="H404" i="7"/>
  <c r="R410" i="7"/>
  <c r="T410" i="7" s="1"/>
  <c r="V410" i="7" s="1"/>
  <c r="Q411" i="7"/>
  <c r="X460" i="7"/>
  <c r="I462" i="7"/>
  <c r="J461" i="7"/>
  <c r="L461" i="7" s="1"/>
  <c r="N461" i="7" s="1"/>
  <c r="U409" i="7"/>
  <c r="P459" i="7"/>
  <c r="B119" i="3"/>
  <c r="F119" i="3" s="1"/>
  <c r="I119" i="3" s="1"/>
  <c r="A120" i="3"/>
  <c r="V75" i="3"/>
  <c r="M460" i="7"/>
  <c r="P460" i="7" s="1"/>
  <c r="V115" i="12"/>
  <c r="H118" i="3"/>
  <c r="B463" i="7"/>
  <c r="D463" i="7" s="1"/>
  <c r="F463" i="7" s="1"/>
  <c r="A464" i="7"/>
  <c r="K117" i="3"/>
  <c r="U355" i="7"/>
  <c r="S76" i="3"/>
  <c r="Q463" i="7"/>
  <c r="R462" i="7"/>
  <c r="T462" i="7" s="1"/>
  <c r="V462" i="7" s="1"/>
  <c r="S116" i="12"/>
  <c r="H357" i="11"/>
  <c r="E347" i="5"/>
  <c r="M77" i="3"/>
  <c r="Q77" i="3" s="1"/>
  <c r="T77" i="3" s="1"/>
  <c r="L78" i="3"/>
  <c r="E405" i="7"/>
  <c r="B348" i="5"/>
  <c r="D348" i="5" s="1"/>
  <c r="F348" i="5" s="1"/>
  <c r="A349" i="5"/>
  <c r="M410" i="7"/>
  <c r="J411" i="7"/>
  <c r="L411" i="7" s="1"/>
  <c r="N411" i="7" s="1"/>
  <c r="I412" i="7"/>
  <c r="U461" i="7"/>
  <c r="X461" i="7" s="1"/>
  <c r="L118" i="12"/>
  <c r="M117" i="12"/>
  <c r="Q117" i="12" s="1"/>
  <c r="T117" i="12" s="1"/>
  <c r="B358" i="11"/>
  <c r="F358" i="11" s="1"/>
  <c r="I358" i="11" s="1"/>
  <c r="A359" i="11"/>
  <c r="E352" i="7"/>
  <c r="J351" i="7"/>
  <c r="L351" i="7" s="1"/>
  <c r="N351" i="7" s="1"/>
  <c r="I352" i="7"/>
  <c r="A407" i="7"/>
  <c r="B406" i="7"/>
  <c r="D406" i="7" s="1"/>
  <c r="F406" i="7" s="1"/>
  <c r="R356" i="7"/>
  <c r="T356" i="7" s="1"/>
  <c r="V356" i="7" s="1"/>
  <c r="Q357" i="7"/>
  <c r="B353" i="7"/>
  <c r="D353" i="7" s="1"/>
  <c r="F353" i="7" s="1"/>
  <c r="A354" i="7"/>
  <c r="M350" i="7"/>
  <c r="V76" i="3" l="1"/>
  <c r="K118" i="3"/>
  <c r="X409" i="7"/>
  <c r="K357" i="11"/>
  <c r="V116" i="12"/>
  <c r="H347" i="5"/>
  <c r="H462" i="7"/>
  <c r="H405" i="7"/>
  <c r="A465" i="7"/>
  <c r="B464" i="7"/>
  <c r="D464" i="7" s="1"/>
  <c r="F464" i="7" s="1"/>
  <c r="E463" i="7"/>
  <c r="P350" i="7"/>
  <c r="H352" i="7"/>
  <c r="P410" i="7"/>
  <c r="A121" i="3"/>
  <c r="B120" i="3"/>
  <c r="F120" i="3" s="1"/>
  <c r="I120" i="3" s="1"/>
  <c r="Q412" i="7"/>
  <c r="R411" i="7"/>
  <c r="T411" i="7" s="1"/>
  <c r="V411" i="7" s="1"/>
  <c r="J462" i="7"/>
  <c r="L462" i="7" s="1"/>
  <c r="N462" i="7" s="1"/>
  <c r="I463" i="7"/>
  <c r="X355" i="7"/>
  <c r="H119" i="3"/>
  <c r="M461" i="7"/>
  <c r="U410" i="7"/>
  <c r="B354" i="7"/>
  <c r="D354" i="7" s="1"/>
  <c r="F354" i="7" s="1"/>
  <c r="A355" i="7"/>
  <c r="A408" i="7"/>
  <c r="B407" i="7"/>
  <c r="D407" i="7" s="1"/>
  <c r="F407" i="7" s="1"/>
  <c r="I353" i="7"/>
  <c r="J352" i="7"/>
  <c r="L352" i="7" s="1"/>
  <c r="N352" i="7" s="1"/>
  <c r="H358" i="11"/>
  <c r="E348" i="5"/>
  <c r="S77" i="3"/>
  <c r="E353" i="7"/>
  <c r="H353" i="7" s="1"/>
  <c r="Q358" i="7"/>
  <c r="R357" i="7"/>
  <c r="T357" i="7" s="1"/>
  <c r="V357" i="7" s="1"/>
  <c r="M351" i="7"/>
  <c r="S117" i="12"/>
  <c r="U356" i="7"/>
  <c r="M118" i="12"/>
  <c r="Q118" i="12" s="1"/>
  <c r="T118" i="12" s="1"/>
  <c r="L119" i="12"/>
  <c r="J412" i="7"/>
  <c r="L412" i="7" s="1"/>
  <c r="N412" i="7" s="1"/>
  <c r="I413" i="7"/>
  <c r="U462" i="7"/>
  <c r="X462" i="7" s="1"/>
  <c r="E406" i="7"/>
  <c r="H406" i="7" s="1"/>
  <c r="A360" i="11"/>
  <c r="B359" i="11"/>
  <c r="F359" i="11" s="1"/>
  <c r="I359" i="11" s="1"/>
  <c r="M411" i="7"/>
  <c r="P411" i="7" s="1"/>
  <c r="A350" i="5"/>
  <c r="B349" i="5"/>
  <c r="D349" i="5" s="1"/>
  <c r="F349" i="5" s="1"/>
  <c r="M78" i="3"/>
  <c r="Q78" i="3" s="1"/>
  <c r="T78" i="3" s="1"/>
  <c r="L79" i="3"/>
  <c r="R463" i="7"/>
  <c r="T463" i="7" s="1"/>
  <c r="V463" i="7" s="1"/>
  <c r="Q464" i="7"/>
  <c r="X356" i="7" l="1"/>
  <c r="P351" i="7"/>
  <c r="X410" i="7"/>
  <c r="K119" i="3"/>
  <c r="Q413" i="7"/>
  <c r="R412" i="7"/>
  <c r="T412" i="7" s="1"/>
  <c r="V412" i="7" s="1"/>
  <c r="H348" i="5"/>
  <c r="M462" i="7"/>
  <c r="A122" i="3"/>
  <c r="B121" i="3"/>
  <c r="F121" i="3" s="1"/>
  <c r="I121" i="3" s="1"/>
  <c r="H463" i="7"/>
  <c r="U411" i="7"/>
  <c r="E464" i="7"/>
  <c r="V117" i="12"/>
  <c r="V77" i="3"/>
  <c r="K358" i="11"/>
  <c r="P461" i="7"/>
  <c r="I464" i="7"/>
  <c r="J463" i="7"/>
  <c r="L463" i="7" s="1"/>
  <c r="N463" i="7" s="1"/>
  <c r="H120" i="3"/>
  <c r="B465" i="7"/>
  <c r="D465" i="7" s="1"/>
  <c r="F465" i="7" s="1"/>
  <c r="A466" i="7"/>
  <c r="R464" i="7"/>
  <c r="T464" i="7" s="1"/>
  <c r="V464" i="7" s="1"/>
  <c r="Q465" i="7"/>
  <c r="M412" i="7"/>
  <c r="P412" i="7" s="1"/>
  <c r="R358" i="7"/>
  <c r="T358" i="7" s="1"/>
  <c r="V358" i="7" s="1"/>
  <c r="Q359" i="7"/>
  <c r="M352" i="7"/>
  <c r="U463" i="7"/>
  <c r="A351" i="5"/>
  <c r="B350" i="5"/>
  <c r="D350" i="5" s="1"/>
  <c r="F350" i="5" s="1"/>
  <c r="H359" i="11"/>
  <c r="L120" i="12"/>
  <c r="M119" i="12"/>
  <c r="Q119" i="12" s="1"/>
  <c r="T119" i="12" s="1"/>
  <c r="J353" i="7"/>
  <c r="L353" i="7" s="1"/>
  <c r="N353" i="7" s="1"/>
  <c r="I354" i="7"/>
  <c r="E354" i="7"/>
  <c r="E349" i="5"/>
  <c r="H349" i="5" s="1"/>
  <c r="B355" i="7"/>
  <c r="D355" i="7" s="1"/>
  <c r="F355" i="7" s="1"/>
  <c r="A356" i="7"/>
  <c r="M79" i="3"/>
  <c r="Q79" i="3" s="1"/>
  <c r="T79" i="3" s="1"/>
  <c r="L80" i="3"/>
  <c r="A361" i="11"/>
  <c r="B360" i="11"/>
  <c r="F360" i="11" s="1"/>
  <c r="I360" i="11" s="1"/>
  <c r="S118" i="12"/>
  <c r="E407" i="7"/>
  <c r="S78" i="3"/>
  <c r="J413" i="7"/>
  <c r="L413" i="7" s="1"/>
  <c r="N413" i="7" s="1"/>
  <c r="I414" i="7"/>
  <c r="U357" i="7"/>
  <c r="X357" i="7" s="1"/>
  <c r="B408" i="7"/>
  <c r="D408" i="7" s="1"/>
  <c r="F408" i="7" s="1"/>
  <c r="A409" i="7"/>
  <c r="H354" i="7" l="1"/>
  <c r="H464" i="7"/>
  <c r="K359" i="11"/>
  <c r="V118" i="12"/>
  <c r="P462" i="7"/>
  <c r="H407" i="7"/>
  <c r="K120" i="3"/>
  <c r="V78" i="3"/>
  <c r="P352" i="7"/>
  <c r="E465" i="7"/>
  <c r="M463" i="7"/>
  <c r="X411" i="7"/>
  <c r="B122" i="3"/>
  <c r="F122" i="3" s="1"/>
  <c r="I122" i="3" s="1"/>
  <c r="A123" i="3"/>
  <c r="U412" i="7"/>
  <c r="X412" i="7" s="1"/>
  <c r="A467" i="7"/>
  <c r="B466" i="7"/>
  <c r="D466" i="7" s="1"/>
  <c r="F466" i="7" s="1"/>
  <c r="H121" i="3"/>
  <c r="K121" i="3" s="1"/>
  <c r="X463" i="7"/>
  <c r="I465" i="7"/>
  <c r="J464" i="7"/>
  <c r="L464" i="7" s="1"/>
  <c r="N464" i="7" s="1"/>
  <c r="Q414" i="7"/>
  <c r="R413" i="7"/>
  <c r="T413" i="7" s="1"/>
  <c r="V413" i="7" s="1"/>
  <c r="S119" i="12"/>
  <c r="B409" i="7"/>
  <c r="D409" i="7" s="1"/>
  <c r="F409" i="7" s="1"/>
  <c r="A410" i="7"/>
  <c r="I415" i="7"/>
  <c r="J414" i="7"/>
  <c r="L414" i="7" s="1"/>
  <c r="N414" i="7" s="1"/>
  <c r="S79" i="3"/>
  <c r="M353" i="7"/>
  <c r="L121" i="12"/>
  <c r="M120" i="12"/>
  <c r="Q120" i="12" s="1"/>
  <c r="T120" i="12" s="1"/>
  <c r="E350" i="5"/>
  <c r="Q360" i="7"/>
  <c r="R359" i="7"/>
  <c r="T359" i="7" s="1"/>
  <c r="V359" i="7" s="1"/>
  <c r="L81" i="3"/>
  <c r="M80" i="3"/>
  <c r="Q80" i="3" s="1"/>
  <c r="T80" i="3" s="1"/>
  <c r="I355" i="7"/>
  <c r="J354" i="7"/>
  <c r="L354" i="7" s="1"/>
  <c r="N354" i="7" s="1"/>
  <c r="E408" i="7"/>
  <c r="H408" i="7" s="1"/>
  <c r="M413" i="7"/>
  <c r="H360" i="11"/>
  <c r="A357" i="7"/>
  <c r="B356" i="7"/>
  <c r="D356" i="7" s="1"/>
  <c r="F356" i="7" s="1"/>
  <c r="B351" i="5"/>
  <c r="D351" i="5" s="1"/>
  <c r="F351" i="5" s="1"/>
  <c r="A352" i="5"/>
  <c r="U358" i="7"/>
  <c r="R465" i="7"/>
  <c r="T465" i="7" s="1"/>
  <c r="V465" i="7" s="1"/>
  <c r="Q466" i="7"/>
  <c r="A362" i="11"/>
  <c r="B361" i="11"/>
  <c r="F361" i="11" s="1"/>
  <c r="I361" i="11" s="1"/>
  <c r="E355" i="7"/>
  <c r="U464" i="7"/>
  <c r="X464" i="7" s="1"/>
  <c r="X358" i="7" l="1"/>
  <c r="P353" i="7"/>
  <c r="P413" i="7"/>
  <c r="V119" i="12"/>
  <c r="K360" i="11"/>
  <c r="H350" i="5"/>
  <c r="M464" i="7"/>
  <c r="U413" i="7"/>
  <c r="B467" i="7"/>
  <c r="D467" i="7" s="1"/>
  <c r="F467" i="7" s="1"/>
  <c r="A468" i="7"/>
  <c r="H122" i="3"/>
  <c r="H465" i="7"/>
  <c r="Q415" i="7"/>
  <c r="R414" i="7"/>
  <c r="T414" i="7" s="1"/>
  <c r="V414" i="7" s="1"/>
  <c r="H355" i="7"/>
  <c r="V79" i="3"/>
  <c r="I466" i="7"/>
  <c r="J465" i="7"/>
  <c r="L465" i="7" s="1"/>
  <c r="N465" i="7" s="1"/>
  <c r="E466" i="7"/>
  <c r="A124" i="3"/>
  <c r="B123" i="3"/>
  <c r="F123" i="3" s="1"/>
  <c r="I123" i="3" s="1"/>
  <c r="P463" i="7"/>
  <c r="L82" i="3"/>
  <c r="M81" i="3"/>
  <c r="Q81" i="3" s="1"/>
  <c r="T81" i="3" s="1"/>
  <c r="L122" i="12"/>
  <c r="M121" i="12"/>
  <c r="Q121" i="12" s="1"/>
  <c r="T121" i="12" s="1"/>
  <c r="E409" i="7"/>
  <c r="H361" i="11"/>
  <c r="M354" i="7"/>
  <c r="M414" i="7"/>
  <c r="A363" i="11"/>
  <c r="B362" i="11"/>
  <c r="F362" i="11" s="1"/>
  <c r="I362" i="11" s="1"/>
  <c r="U465" i="7"/>
  <c r="A353" i="5"/>
  <c r="B352" i="5"/>
  <c r="D352" i="5" s="1"/>
  <c r="F352" i="5" s="1"/>
  <c r="E356" i="7"/>
  <c r="H356" i="7" s="1"/>
  <c r="J355" i="7"/>
  <c r="L355" i="7" s="1"/>
  <c r="N355" i="7" s="1"/>
  <c r="I356" i="7"/>
  <c r="U359" i="7"/>
  <c r="I416" i="7"/>
  <c r="J415" i="7"/>
  <c r="L415" i="7" s="1"/>
  <c r="N415" i="7" s="1"/>
  <c r="E351" i="5"/>
  <c r="A358" i="7"/>
  <c r="B357" i="7"/>
  <c r="D357" i="7" s="1"/>
  <c r="F357" i="7" s="1"/>
  <c r="S80" i="3"/>
  <c r="Q361" i="7"/>
  <c r="R360" i="7"/>
  <c r="T360" i="7" s="1"/>
  <c r="V360" i="7" s="1"/>
  <c r="S120" i="12"/>
  <c r="B410" i="7"/>
  <c r="D410" i="7" s="1"/>
  <c r="F410" i="7" s="1"/>
  <c r="A411" i="7"/>
  <c r="R466" i="7"/>
  <c r="T466" i="7" s="1"/>
  <c r="V466" i="7" s="1"/>
  <c r="Q467" i="7"/>
  <c r="K122" i="3" l="1"/>
  <c r="P464" i="7"/>
  <c r="K361" i="11"/>
  <c r="V120" i="12"/>
  <c r="H351" i="5"/>
  <c r="X359" i="7"/>
  <c r="P354" i="7"/>
  <c r="A125" i="3"/>
  <c r="B124" i="3"/>
  <c r="F124" i="3" s="1"/>
  <c r="I124" i="3" s="1"/>
  <c r="Q416" i="7"/>
  <c r="R415" i="7"/>
  <c r="T415" i="7" s="1"/>
  <c r="V415" i="7" s="1"/>
  <c r="P414" i="7"/>
  <c r="H409" i="7"/>
  <c r="H123" i="3"/>
  <c r="M465" i="7"/>
  <c r="P465" i="7"/>
  <c r="U414" i="7"/>
  <c r="X413" i="7"/>
  <c r="I467" i="7"/>
  <c r="J466" i="7"/>
  <c r="L466" i="7" s="1"/>
  <c r="N466" i="7" s="1"/>
  <c r="X465" i="7"/>
  <c r="A469" i="7"/>
  <c r="B468" i="7"/>
  <c r="D468" i="7" s="1"/>
  <c r="F468" i="7" s="1"/>
  <c r="V80" i="3"/>
  <c r="H466" i="7"/>
  <c r="E467" i="7"/>
  <c r="E410" i="7"/>
  <c r="E357" i="7"/>
  <c r="A364" i="11"/>
  <c r="B363" i="11"/>
  <c r="F363" i="11" s="1"/>
  <c r="I363" i="11" s="1"/>
  <c r="S81" i="3"/>
  <c r="A359" i="7"/>
  <c r="B358" i="7"/>
  <c r="D358" i="7" s="1"/>
  <c r="F358" i="7" s="1"/>
  <c r="I417" i="7"/>
  <c r="J416" i="7"/>
  <c r="L416" i="7" s="1"/>
  <c r="N416" i="7" s="1"/>
  <c r="I357" i="7"/>
  <c r="J356" i="7"/>
  <c r="L356" i="7" s="1"/>
  <c r="N356" i="7" s="1"/>
  <c r="M82" i="3"/>
  <c r="Q82" i="3" s="1"/>
  <c r="T82" i="3" s="1"/>
  <c r="L83" i="3"/>
  <c r="U466" i="7"/>
  <c r="R361" i="7"/>
  <c r="T361" i="7" s="1"/>
  <c r="V361" i="7" s="1"/>
  <c r="Q362" i="7"/>
  <c r="M415" i="7"/>
  <c r="L123" i="12"/>
  <c r="M122" i="12"/>
  <c r="Q122" i="12" s="1"/>
  <c r="T122" i="12" s="1"/>
  <c r="Q468" i="7"/>
  <c r="R467" i="7"/>
  <c r="T467" i="7" s="1"/>
  <c r="V467" i="7" s="1"/>
  <c r="A412" i="7"/>
  <c r="B411" i="7"/>
  <c r="D411" i="7" s="1"/>
  <c r="F411" i="7" s="1"/>
  <c r="M355" i="7"/>
  <c r="E352" i="5"/>
  <c r="U360" i="7"/>
  <c r="X360" i="7" s="1"/>
  <c r="B353" i="5"/>
  <c r="D353" i="5" s="1"/>
  <c r="F353" i="5" s="1"/>
  <c r="A354" i="5"/>
  <c r="H362" i="11"/>
  <c r="K362" i="11"/>
  <c r="S121" i="12"/>
  <c r="K123" i="3" l="1"/>
  <c r="H467" i="7"/>
  <c r="V121" i="12"/>
  <c r="H352" i="5"/>
  <c r="X466" i="7"/>
  <c r="P415" i="7"/>
  <c r="H357" i="7"/>
  <c r="B469" i="7"/>
  <c r="D469" i="7" s="1"/>
  <c r="F469" i="7" s="1"/>
  <c r="A470" i="7"/>
  <c r="E468" i="7"/>
  <c r="J467" i="7"/>
  <c r="L467" i="7" s="1"/>
  <c r="N467" i="7" s="1"/>
  <c r="I468" i="7"/>
  <c r="U415" i="7"/>
  <c r="X415" i="7" s="1"/>
  <c r="H410" i="7"/>
  <c r="H124" i="3"/>
  <c r="R416" i="7"/>
  <c r="T416" i="7" s="1"/>
  <c r="V416" i="7" s="1"/>
  <c r="Q417" i="7"/>
  <c r="P355" i="7"/>
  <c r="V81" i="3"/>
  <c r="M466" i="7"/>
  <c r="X414" i="7"/>
  <c r="A126" i="3"/>
  <c r="B125" i="3"/>
  <c r="F125" i="3" s="1"/>
  <c r="I125" i="3" s="1"/>
  <c r="Q363" i="7"/>
  <c r="R362" i="7"/>
  <c r="T362" i="7" s="1"/>
  <c r="V362" i="7" s="1"/>
  <c r="E353" i="5"/>
  <c r="U467" i="7"/>
  <c r="U361" i="7"/>
  <c r="X361" i="7" s="1"/>
  <c r="L84" i="3"/>
  <c r="M83" i="3"/>
  <c r="Q83" i="3" s="1"/>
  <c r="T83" i="3" s="1"/>
  <c r="J417" i="7"/>
  <c r="L417" i="7" s="1"/>
  <c r="N417" i="7" s="1"/>
  <c r="I418" i="7"/>
  <c r="Q469" i="7"/>
  <c r="R468" i="7"/>
  <c r="T468" i="7" s="1"/>
  <c r="V468" i="7" s="1"/>
  <c r="S82" i="3"/>
  <c r="M356" i="7"/>
  <c r="E358" i="7"/>
  <c r="E411" i="7"/>
  <c r="S122" i="12"/>
  <c r="J357" i="7"/>
  <c r="L357" i="7" s="1"/>
  <c r="N357" i="7" s="1"/>
  <c r="I358" i="7"/>
  <c r="A360" i="7"/>
  <c r="B359" i="7"/>
  <c r="D359" i="7" s="1"/>
  <c r="F359" i="7" s="1"/>
  <c r="H363" i="11"/>
  <c r="B354" i="5"/>
  <c r="D354" i="5" s="1"/>
  <c r="F354" i="5" s="1"/>
  <c r="A355" i="5"/>
  <c r="L124" i="12"/>
  <c r="M123" i="12"/>
  <c r="Q123" i="12" s="1"/>
  <c r="T123" i="12" s="1"/>
  <c r="M416" i="7"/>
  <c r="P416" i="7" s="1"/>
  <c r="A365" i="11"/>
  <c r="B364" i="11"/>
  <c r="F364" i="11" s="1"/>
  <c r="I364" i="11" s="1"/>
  <c r="A413" i="7"/>
  <c r="B412" i="7"/>
  <c r="D412" i="7" s="1"/>
  <c r="F412" i="7" s="1"/>
  <c r="V82" i="3" l="1"/>
  <c r="P466" i="7"/>
  <c r="H353" i="5"/>
  <c r="X467" i="7"/>
  <c r="P356" i="7"/>
  <c r="H358" i="7"/>
  <c r="H411" i="7"/>
  <c r="A471" i="7"/>
  <c r="B470" i="7"/>
  <c r="D470" i="7" s="1"/>
  <c r="F470" i="7" s="1"/>
  <c r="K363" i="11"/>
  <c r="B126" i="3"/>
  <c r="F126" i="3" s="1"/>
  <c r="I126" i="3" s="1"/>
  <c r="A127" i="3"/>
  <c r="K124" i="3"/>
  <c r="H468" i="7"/>
  <c r="R417" i="7"/>
  <c r="T417" i="7" s="1"/>
  <c r="V417" i="7" s="1"/>
  <c r="Q418" i="7"/>
  <c r="J468" i="7"/>
  <c r="L468" i="7" s="1"/>
  <c r="N468" i="7" s="1"/>
  <c r="I469" i="7"/>
  <c r="V122" i="12"/>
  <c r="H125" i="3"/>
  <c r="U416" i="7"/>
  <c r="M467" i="7"/>
  <c r="E469" i="7"/>
  <c r="A366" i="11"/>
  <c r="B365" i="11"/>
  <c r="F365" i="11" s="1"/>
  <c r="I365" i="11" s="1"/>
  <c r="A356" i="5"/>
  <c r="B355" i="5"/>
  <c r="D355" i="5" s="1"/>
  <c r="F355" i="5" s="1"/>
  <c r="Q364" i="7"/>
  <c r="R363" i="7"/>
  <c r="T363" i="7" s="1"/>
  <c r="V363" i="7" s="1"/>
  <c r="A414" i="7"/>
  <c r="B413" i="7"/>
  <c r="D413" i="7" s="1"/>
  <c r="F413" i="7" s="1"/>
  <c r="E354" i="5"/>
  <c r="E359" i="7"/>
  <c r="H359" i="7"/>
  <c r="U468" i="7"/>
  <c r="X468" i="7" s="1"/>
  <c r="M417" i="7"/>
  <c r="M124" i="12"/>
  <c r="Q124" i="12" s="1"/>
  <c r="T124" i="12" s="1"/>
  <c r="L125" i="12"/>
  <c r="E412" i="7"/>
  <c r="H412" i="7" s="1"/>
  <c r="M357" i="7"/>
  <c r="J418" i="7"/>
  <c r="L418" i="7" s="1"/>
  <c r="N418" i="7" s="1"/>
  <c r="I419" i="7"/>
  <c r="H364" i="11"/>
  <c r="K364" i="11" s="1"/>
  <c r="S123" i="12"/>
  <c r="A361" i="7"/>
  <c r="B360" i="7"/>
  <c r="D360" i="7" s="1"/>
  <c r="F360" i="7" s="1"/>
  <c r="Q470" i="7"/>
  <c r="R469" i="7"/>
  <c r="T469" i="7" s="1"/>
  <c r="V469" i="7" s="1"/>
  <c r="S83" i="3"/>
  <c r="J358" i="7"/>
  <c r="L358" i="7" s="1"/>
  <c r="N358" i="7" s="1"/>
  <c r="I359" i="7"/>
  <c r="L85" i="3"/>
  <c r="M84" i="3"/>
  <c r="Q84" i="3" s="1"/>
  <c r="T84" i="3" s="1"/>
  <c r="U362" i="7"/>
  <c r="K125" i="3" l="1"/>
  <c r="P357" i="7"/>
  <c r="P467" i="7"/>
  <c r="H354" i="5"/>
  <c r="V123" i="12"/>
  <c r="X416" i="7"/>
  <c r="X362" i="7"/>
  <c r="V83" i="3"/>
  <c r="U417" i="7"/>
  <c r="H126" i="3"/>
  <c r="H469" i="7"/>
  <c r="M468" i="7"/>
  <c r="E470" i="7"/>
  <c r="I470" i="7"/>
  <c r="J469" i="7"/>
  <c r="L469" i="7" s="1"/>
  <c r="N469" i="7" s="1"/>
  <c r="P417" i="7"/>
  <c r="Q419" i="7"/>
  <c r="R418" i="7"/>
  <c r="T418" i="7" s="1"/>
  <c r="V418" i="7" s="1"/>
  <c r="A128" i="3"/>
  <c r="B127" i="3"/>
  <c r="F127" i="3" s="1"/>
  <c r="I127" i="3" s="1"/>
  <c r="B471" i="7"/>
  <c r="D471" i="7" s="1"/>
  <c r="F471" i="7" s="1"/>
  <c r="A472" i="7"/>
  <c r="J359" i="7"/>
  <c r="L359" i="7" s="1"/>
  <c r="N359" i="7" s="1"/>
  <c r="I360" i="7"/>
  <c r="E360" i="7"/>
  <c r="S84" i="3"/>
  <c r="M358" i="7"/>
  <c r="P358" i="7"/>
  <c r="L86" i="3"/>
  <c r="M85" i="3"/>
  <c r="Q85" i="3" s="1"/>
  <c r="T85" i="3" s="1"/>
  <c r="U469" i="7"/>
  <c r="R364" i="7"/>
  <c r="T364" i="7" s="1"/>
  <c r="V364" i="7" s="1"/>
  <c r="Q365" i="7"/>
  <c r="E355" i="5"/>
  <c r="H355" i="5" s="1"/>
  <c r="Q471" i="7"/>
  <c r="R470" i="7"/>
  <c r="T470" i="7" s="1"/>
  <c r="V470" i="7" s="1"/>
  <c r="I420" i="7"/>
  <c r="J419" i="7"/>
  <c r="L419" i="7" s="1"/>
  <c r="N419" i="7" s="1"/>
  <c r="M125" i="12"/>
  <c r="Q125" i="12" s="1"/>
  <c r="T125" i="12" s="1"/>
  <c r="L126" i="12"/>
  <c r="E413" i="7"/>
  <c r="B356" i="5"/>
  <c r="D356" i="5" s="1"/>
  <c r="F356" i="5" s="1"/>
  <c r="A357" i="5"/>
  <c r="M418" i="7"/>
  <c r="S124" i="12"/>
  <c r="B414" i="7"/>
  <c r="D414" i="7" s="1"/>
  <c r="F414" i="7" s="1"/>
  <c r="A415" i="7"/>
  <c r="H365" i="11"/>
  <c r="B361" i="7"/>
  <c r="D361" i="7" s="1"/>
  <c r="F361" i="7" s="1"/>
  <c r="A362" i="7"/>
  <c r="U363" i="7"/>
  <c r="A367" i="11"/>
  <c r="B366" i="11"/>
  <c r="F366" i="11" s="1"/>
  <c r="I366" i="11" s="1"/>
  <c r="X469" i="7" l="1"/>
  <c r="X363" i="7"/>
  <c r="P418" i="7"/>
  <c r="X417" i="7"/>
  <c r="H360" i="7"/>
  <c r="V84" i="3"/>
  <c r="K126" i="3"/>
  <c r="A473" i="7"/>
  <c r="B472" i="7"/>
  <c r="D472" i="7" s="1"/>
  <c r="F472" i="7" s="1"/>
  <c r="I471" i="7"/>
  <c r="J470" i="7"/>
  <c r="L470" i="7" s="1"/>
  <c r="N470" i="7" s="1"/>
  <c r="Q420" i="7"/>
  <c r="R419" i="7"/>
  <c r="T419" i="7" s="1"/>
  <c r="V419" i="7" s="1"/>
  <c r="K365" i="11"/>
  <c r="V124" i="12"/>
  <c r="H413" i="7"/>
  <c r="A129" i="3"/>
  <c r="B128" i="3"/>
  <c r="F128" i="3" s="1"/>
  <c r="I128" i="3" s="1"/>
  <c r="M469" i="7"/>
  <c r="P468" i="7"/>
  <c r="U418" i="7"/>
  <c r="E471" i="7"/>
  <c r="H127" i="3"/>
  <c r="H470" i="7"/>
  <c r="A363" i="7"/>
  <c r="B362" i="7"/>
  <c r="D362" i="7" s="1"/>
  <c r="F362" i="7" s="1"/>
  <c r="A416" i="7"/>
  <c r="B415" i="7"/>
  <c r="D415" i="7" s="1"/>
  <c r="F415" i="7" s="1"/>
  <c r="E361" i="7"/>
  <c r="E414" i="7"/>
  <c r="H414" i="7" s="1"/>
  <c r="U470" i="7"/>
  <c r="X470" i="7" s="1"/>
  <c r="I361" i="7"/>
  <c r="J360" i="7"/>
  <c r="L360" i="7" s="1"/>
  <c r="N360" i="7" s="1"/>
  <c r="S125" i="12"/>
  <c r="V125" i="12" s="1"/>
  <c r="R471" i="7"/>
  <c r="T471" i="7" s="1"/>
  <c r="V471" i="7" s="1"/>
  <c r="Q472" i="7"/>
  <c r="S85" i="3"/>
  <c r="M359" i="7"/>
  <c r="E356" i="5"/>
  <c r="M126" i="12"/>
  <c r="Q126" i="12" s="1"/>
  <c r="T126" i="12" s="1"/>
  <c r="L127" i="12"/>
  <c r="H366" i="11"/>
  <c r="K366" i="11"/>
  <c r="M419" i="7"/>
  <c r="R365" i="7"/>
  <c r="T365" i="7" s="1"/>
  <c r="V365" i="7" s="1"/>
  <c r="Q366" i="7"/>
  <c r="M86" i="3"/>
  <c r="Q86" i="3" s="1"/>
  <c r="T86" i="3" s="1"/>
  <c r="L87" i="3"/>
  <c r="B367" i="11"/>
  <c r="F367" i="11" s="1"/>
  <c r="I367" i="11" s="1"/>
  <c r="A368" i="11"/>
  <c r="A358" i="5"/>
  <c r="B357" i="5"/>
  <c r="D357" i="5" s="1"/>
  <c r="F357" i="5" s="1"/>
  <c r="I421" i="7"/>
  <c r="J420" i="7"/>
  <c r="L420" i="7" s="1"/>
  <c r="N420" i="7" s="1"/>
  <c r="U364" i="7"/>
  <c r="K127" i="3" l="1"/>
  <c r="P419" i="7"/>
  <c r="X364" i="7"/>
  <c r="X418" i="7"/>
  <c r="P469" i="7"/>
  <c r="H361" i="7"/>
  <c r="H471" i="7"/>
  <c r="M470" i="7"/>
  <c r="P359" i="7"/>
  <c r="V85" i="3"/>
  <c r="B129" i="3"/>
  <c r="F129" i="3" s="1"/>
  <c r="I129" i="3" s="1"/>
  <c r="A130" i="3"/>
  <c r="U419" i="7"/>
  <c r="X419" i="7" s="1"/>
  <c r="E472" i="7"/>
  <c r="H128" i="3"/>
  <c r="J471" i="7"/>
  <c r="L471" i="7" s="1"/>
  <c r="N471" i="7" s="1"/>
  <c r="I472" i="7"/>
  <c r="H356" i="5"/>
  <c r="Q421" i="7"/>
  <c r="R420" i="7"/>
  <c r="T420" i="7" s="1"/>
  <c r="V420" i="7" s="1"/>
  <c r="A474" i="7"/>
  <c r="B473" i="7"/>
  <c r="D473" i="7" s="1"/>
  <c r="F473" i="7" s="1"/>
  <c r="E357" i="5"/>
  <c r="U365" i="7"/>
  <c r="J361" i="7"/>
  <c r="L361" i="7" s="1"/>
  <c r="N361" i="7" s="1"/>
  <c r="I362" i="7"/>
  <c r="E362" i="7"/>
  <c r="H362" i="7" s="1"/>
  <c r="B358" i="5"/>
  <c r="D358" i="5" s="1"/>
  <c r="F358" i="5" s="1"/>
  <c r="A359" i="5"/>
  <c r="M87" i="3"/>
  <c r="Q87" i="3" s="1"/>
  <c r="T87" i="3" s="1"/>
  <c r="L88" i="3"/>
  <c r="M127" i="12"/>
  <c r="Q127" i="12" s="1"/>
  <c r="T127" i="12" s="1"/>
  <c r="L128" i="12"/>
  <c r="B363" i="7"/>
  <c r="D363" i="7" s="1"/>
  <c r="F363" i="7" s="1"/>
  <c r="A364" i="7"/>
  <c r="M420" i="7"/>
  <c r="A369" i="11"/>
  <c r="B368" i="11"/>
  <c r="F368" i="11" s="1"/>
  <c r="I368" i="11" s="1"/>
  <c r="S86" i="3"/>
  <c r="S126" i="12"/>
  <c r="V126" i="12" s="1"/>
  <c r="R472" i="7"/>
  <c r="T472" i="7" s="1"/>
  <c r="V472" i="7" s="1"/>
  <c r="Q473" i="7"/>
  <c r="E415" i="7"/>
  <c r="H415" i="7" s="1"/>
  <c r="I422" i="7"/>
  <c r="J421" i="7"/>
  <c r="L421" i="7" s="1"/>
  <c r="N421" i="7" s="1"/>
  <c r="H367" i="11"/>
  <c r="Q367" i="7"/>
  <c r="R366" i="7"/>
  <c r="T366" i="7" s="1"/>
  <c r="V366" i="7" s="1"/>
  <c r="U471" i="7"/>
  <c r="X471" i="7" s="1"/>
  <c r="M360" i="7"/>
  <c r="B416" i="7"/>
  <c r="D416" i="7" s="1"/>
  <c r="F416" i="7" s="1"/>
  <c r="A417" i="7"/>
  <c r="K128" i="3" l="1"/>
  <c r="P470" i="7"/>
  <c r="K367" i="11"/>
  <c r="P420" i="7"/>
  <c r="V86" i="3"/>
  <c r="M471" i="7"/>
  <c r="P471" i="7"/>
  <c r="X365" i="7"/>
  <c r="Q422" i="7"/>
  <c r="R421" i="7"/>
  <c r="T421" i="7" s="1"/>
  <c r="V421" i="7" s="1"/>
  <c r="H472" i="7"/>
  <c r="E473" i="7"/>
  <c r="H129" i="3"/>
  <c r="U420" i="7"/>
  <c r="X420" i="7" s="1"/>
  <c r="H357" i="5"/>
  <c r="B130" i="3"/>
  <c r="F130" i="3" s="1"/>
  <c r="I130" i="3" s="1"/>
  <c r="A131" i="3"/>
  <c r="P360" i="7"/>
  <c r="A475" i="7"/>
  <c r="B474" i="7"/>
  <c r="D474" i="7" s="1"/>
  <c r="F474" i="7" s="1"/>
  <c r="J472" i="7"/>
  <c r="L472" i="7" s="1"/>
  <c r="N472" i="7" s="1"/>
  <c r="I473" i="7"/>
  <c r="U366" i="7"/>
  <c r="M421" i="7"/>
  <c r="Q474" i="7"/>
  <c r="R473" i="7"/>
  <c r="T473" i="7" s="1"/>
  <c r="V473" i="7" s="1"/>
  <c r="B364" i="7"/>
  <c r="D364" i="7" s="1"/>
  <c r="F364" i="7" s="1"/>
  <c r="A365" i="7"/>
  <c r="I423" i="7"/>
  <c r="J422" i="7"/>
  <c r="L422" i="7" s="1"/>
  <c r="N422" i="7" s="1"/>
  <c r="U472" i="7"/>
  <c r="X472" i="7"/>
  <c r="E363" i="7"/>
  <c r="H363" i="7" s="1"/>
  <c r="S127" i="12"/>
  <c r="J362" i="7"/>
  <c r="L362" i="7" s="1"/>
  <c r="N362" i="7" s="1"/>
  <c r="I363" i="7"/>
  <c r="A418" i="7"/>
  <c r="B417" i="7"/>
  <c r="D417" i="7" s="1"/>
  <c r="F417" i="7" s="1"/>
  <c r="E416" i="7"/>
  <c r="R367" i="7"/>
  <c r="T367" i="7" s="1"/>
  <c r="V367" i="7" s="1"/>
  <c r="Q368" i="7"/>
  <c r="A370" i="11"/>
  <c r="B369" i="11"/>
  <c r="F369" i="11" s="1"/>
  <c r="I369" i="11" s="1"/>
  <c r="M128" i="12"/>
  <c r="Q128" i="12" s="1"/>
  <c r="T128" i="12" s="1"/>
  <c r="L129" i="12"/>
  <c r="L89" i="3"/>
  <c r="M88" i="3"/>
  <c r="Q88" i="3" s="1"/>
  <c r="T88" i="3" s="1"/>
  <c r="A360" i="5"/>
  <c r="B359" i="5"/>
  <c r="D359" i="5" s="1"/>
  <c r="F359" i="5" s="1"/>
  <c r="M361" i="7"/>
  <c r="H368" i="11"/>
  <c r="S87" i="3"/>
  <c r="V87" i="3" s="1"/>
  <c r="E358" i="5"/>
  <c r="X366" i="7" l="1"/>
  <c r="H473" i="7"/>
  <c r="K368" i="11"/>
  <c r="P421" i="7"/>
  <c r="P361" i="7"/>
  <c r="H130" i="3"/>
  <c r="V127" i="12"/>
  <c r="K129" i="3"/>
  <c r="I474" i="7"/>
  <c r="J473" i="7"/>
  <c r="L473" i="7" s="1"/>
  <c r="N473" i="7" s="1"/>
  <c r="U421" i="7"/>
  <c r="E474" i="7"/>
  <c r="A476" i="7"/>
  <c r="B475" i="7"/>
  <c r="D475" i="7" s="1"/>
  <c r="F475" i="7" s="1"/>
  <c r="H358" i="5"/>
  <c r="H416" i="7"/>
  <c r="M472" i="7"/>
  <c r="B131" i="3"/>
  <c r="F131" i="3" s="1"/>
  <c r="I131" i="3" s="1"/>
  <c r="A132" i="3"/>
  <c r="Q423" i="7"/>
  <c r="R422" i="7"/>
  <c r="T422" i="7" s="1"/>
  <c r="V422" i="7" s="1"/>
  <c r="M89" i="3"/>
  <c r="Q89" i="3" s="1"/>
  <c r="T89" i="3" s="1"/>
  <c r="L90" i="3"/>
  <c r="E359" i="5"/>
  <c r="L130" i="12"/>
  <c r="M129" i="12"/>
  <c r="Q129" i="12" s="1"/>
  <c r="T129" i="12" s="1"/>
  <c r="R368" i="7"/>
  <c r="T368" i="7" s="1"/>
  <c r="V368" i="7" s="1"/>
  <c r="Q369" i="7"/>
  <c r="U473" i="7"/>
  <c r="B360" i="5"/>
  <c r="D360" i="5" s="1"/>
  <c r="F360" i="5" s="1"/>
  <c r="A361" i="5"/>
  <c r="S128" i="12"/>
  <c r="U367" i="7"/>
  <c r="E417" i="7"/>
  <c r="I364" i="7"/>
  <c r="J363" i="7"/>
  <c r="L363" i="7" s="1"/>
  <c r="N363" i="7" s="1"/>
  <c r="M422" i="7"/>
  <c r="Q475" i="7"/>
  <c r="R474" i="7"/>
  <c r="T474" i="7" s="1"/>
  <c r="V474" i="7" s="1"/>
  <c r="H369" i="11"/>
  <c r="A419" i="7"/>
  <c r="B418" i="7"/>
  <c r="D418" i="7" s="1"/>
  <c r="F418" i="7" s="1"/>
  <c r="M362" i="7"/>
  <c r="I424" i="7"/>
  <c r="J423" i="7"/>
  <c r="L423" i="7" s="1"/>
  <c r="N423" i="7" s="1"/>
  <c r="A366" i="7"/>
  <c r="B365" i="7"/>
  <c r="D365" i="7" s="1"/>
  <c r="F365" i="7" s="1"/>
  <c r="S88" i="3"/>
  <c r="A371" i="11"/>
  <c r="B370" i="11"/>
  <c r="F370" i="11" s="1"/>
  <c r="I370" i="11" s="1"/>
  <c r="E364" i="7"/>
  <c r="H364" i="7"/>
  <c r="K130" i="3" l="1"/>
  <c r="V88" i="3"/>
  <c r="X367" i="7"/>
  <c r="H474" i="7"/>
  <c r="K369" i="11"/>
  <c r="H359" i="5"/>
  <c r="X473" i="7"/>
  <c r="X421" i="7"/>
  <c r="P422" i="7"/>
  <c r="P362" i="7"/>
  <c r="P472" i="7"/>
  <c r="H417" i="7"/>
  <c r="A133" i="3"/>
  <c r="B132" i="3"/>
  <c r="F132" i="3" s="1"/>
  <c r="I132" i="3" s="1"/>
  <c r="U422" i="7"/>
  <c r="X422" i="7" s="1"/>
  <c r="E475" i="7"/>
  <c r="R423" i="7"/>
  <c r="T423" i="7" s="1"/>
  <c r="V423" i="7" s="1"/>
  <c r="Q424" i="7"/>
  <c r="A477" i="7"/>
  <c r="B476" i="7"/>
  <c r="D476" i="7" s="1"/>
  <c r="F476" i="7" s="1"/>
  <c r="V128" i="12"/>
  <c r="M473" i="7"/>
  <c r="H131" i="3"/>
  <c r="I475" i="7"/>
  <c r="J474" i="7"/>
  <c r="L474" i="7" s="1"/>
  <c r="N474" i="7" s="1"/>
  <c r="B366" i="7"/>
  <c r="D366" i="7" s="1"/>
  <c r="F366" i="7" s="1"/>
  <c r="A367" i="7"/>
  <c r="M423" i="7"/>
  <c r="U474" i="7"/>
  <c r="H370" i="11"/>
  <c r="I425" i="7"/>
  <c r="J424" i="7"/>
  <c r="L424" i="7" s="1"/>
  <c r="N424" i="7" s="1"/>
  <c r="R475" i="7"/>
  <c r="T475" i="7" s="1"/>
  <c r="V475" i="7" s="1"/>
  <c r="Q476" i="7"/>
  <c r="M363" i="7"/>
  <c r="E360" i="5"/>
  <c r="Q370" i="7"/>
  <c r="R369" i="7"/>
  <c r="T369" i="7" s="1"/>
  <c r="V369" i="7" s="1"/>
  <c r="L91" i="3"/>
  <c r="M90" i="3"/>
  <c r="Q90" i="3" s="1"/>
  <c r="T90" i="3" s="1"/>
  <c r="A372" i="11"/>
  <c r="B371" i="11"/>
  <c r="F371" i="11" s="1"/>
  <c r="I371" i="11" s="1"/>
  <c r="E365" i="7"/>
  <c r="J364" i="7"/>
  <c r="L364" i="7" s="1"/>
  <c r="N364" i="7" s="1"/>
  <c r="I365" i="7"/>
  <c r="U368" i="7"/>
  <c r="X368" i="7" s="1"/>
  <c r="S89" i="3"/>
  <c r="E418" i="7"/>
  <c r="S129" i="12"/>
  <c r="A420" i="7"/>
  <c r="B419" i="7"/>
  <c r="D419" i="7" s="1"/>
  <c r="F419" i="7" s="1"/>
  <c r="B361" i="5"/>
  <c r="D361" i="5" s="1"/>
  <c r="F361" i="5" s="1"/>
  <c r="A362" i="5"/>
  <c r="M130" i="12"/>
  <c r="Q130" i="12" s="1"/>
  <c r="T130" i="12" s="1"/>
  <c r="L131" i="12"/>
  <c r="P423" i="7" l="1"/>
  <c r="H418" i="7"/>
  <c r="H360" i="5"/>
  <c r="V129" i="12"/>
  <c r="P363" i="7"/>
  <c r="P473" i="7"/>
  <c r="H365" i="7"/>
  <c r="K131" i="3"/>
  <c r="V89" i="3"/>
  <c r="X474" i="7"/>
  <c r="M474" i="7"/>
  <c r="P474" i="7" s="1"/>
  <c r="A478" i="7"/>
  <c r="B477" i="7"/>
  <c r="D477" i="7" s="1"/>
  <c r="F477" i="7" s="1"/>
  <c r="H475" i="7"/>
  <c r="K370" i="11"/>
  <c r="U423" i="7"/>
  <c r="X423" i="7" s="1"/>
  <c r="E476" i="7"/>
  <c r="H132" i="3"/>
  <c r="I476" i="7"/>
  <c r="J475" i="7"/>
  <c r="L475" i="7" s="1"/>
  <c r="N475" i="7" s="1"/>
  <c r="R424" i="7"/>
  <c r="T424" i="7" s="1"/>
  <c r="V424" i="7" s="1"/>
  <c r="Q425" i="7"/>
  <c r="B133" i="3"/>
  <c r="F133" i="3" s="1"/>
  <c r="I133" i="3" s="1"/>
  <c r="A134" i="3"/>
  <c r="M131" i="12"/>
  <c r="Q131" i="12" s="1"/>
  <c r="T131" i="12" s="1"/>
  <c r="L132" i="12"/>
  <c r="M364" i="7"/>
  <c r="P364" i="7" s="1"/>
  <c r="M424" i="7"/>
  <c r="S130" i="12"/>
  <c r="B362" i="5"/>
  <c r="D362" i="5" s="1"/>
  <c r="F362" i="5" s="1"/>
  <c r="A363" i="5"/>
  <c r="M91" i="3"/>
  <c r="Q91" i="3" s="1"/>
  <c r="T91" i="3" s="1"/>
  <c r="L92" i="3"/>
  <c r="J425" i="7"/>
  <c r="L425" i="7" s="1"/>
  <c r="N425" i="7" s="1"/>
  <c r="I426" i="7"/>
  <c r="E419" i="7"/>
  <c r="A421" i="7"/>
  <c r="B420" i="7"/>
  <c r="D420" i="7" s="1"/>
  <c r="F420" i="7" s="1"/>
  <c r="S90" i="3"/>
  <c r="E361" i="5"/>
  <c r="H361" i="5" s="1"/>
  <c r="H371" i="11"/>
  <c r="X369" i="7"/>
  <c r="U369" i="7"/>
  <c r="R476" i="7"/>
  <c r="T476" i="7" s="1"/>
  <c r="V476" i="7" s="1"/>
  <c r="Q477" i="7"/>
  <c r="B367" i="7"/>
  <c r="D367" i="7" s="1"/>
  <c r="F367" i="7" s="1"/>
  <c r="A368" i="7"/>
  <c r="J365" i="7"/>
  <c r="L365" i="7" s="1"/>
  <c r="N365" i="7" s="1"/>
  <c r="I366" i="7"/>
  <c r="B372" i="11"/>
  <c r="F372" i="11" s="1"/>
  <c r="I372" i="11" s="1"/>
  <c r="A373" i="11"/>
  <c r="R370" i="7"/>
  <c r="T370" i="7" s="1"/>
  <c r="V370" i="7" s="1"/>
  <c r="Q371" i="7"/>
  <c r="U475" i="7"/>
  <c r="E366" i="7"/>
  <c r="H366" i="7"/>
  <c r="K132" i="3" l="1"/>
  <c r="P424" i="7"/>
  <c r="V130" i="12"/>
  <c r="K371" i="11"/>
  <c r="X475" i="7"/>
  <c r="H419" i="7"/>
  <c r="B134" i="3"/>
  <c r="F134" i="3" s="1"/>
  <c r="I134" i="3" s="1"/>
  <c r="A135" i="3"/>
  <c r="M475" i="7"/>
  <c r="I477" i="7"/>
  <c r="J476" i="7"/>
  <c r="L476" i="7" s="1"/>
  <c r="N476" i="7" s="1"/>
  <c r="V90" i="3"/>
  <c r="U424" i="7"/>
  <c r="E477" i="7"/>
  <c r="H133" i="3"/>
  <c r="A479" i="7"/>
  <c r="B478" i="7"/>
  <c r="D478" i="7" s="1"/>
  <c r="F478" i="7" s="1"/>
  <c r="Q426" i="7"/>
  <c r="R425" i="7"/>
  <c r="T425" i="7" s="1"/>
  <c r="V425" i="7" s="1"/>
  <c r="H476" i="7"/>
  <c r="Q478" i="7"/>
  <c r="R477" i="7"/>
  <c r="T477" i="7" s="1"/>
  <c r="V477" i="7" s="1"/>
  <c r="L93" i="3"/>
  <c r="M92" i="3"/>
  <c r="Q92" i="3" s="1"/>
  <c r="T92" i="3" s="1"/>
  <c r="A364" i="5"/>
  <c r="B363" i="5"/>
  <c r="D363" i="5" s="1"/>
  <c r="F363" i="5" s="1"/>
  <c r="H372" i="11"/>
  <c r="U476" i="7"/>
  <c r="E420" i="7"/>
  <c r="S91" i="3"/>
  <c r="V91" i="3" s="1"/>
  <c r="E362" i="5"/>
  <c r="H362" i="5"/>
  <c r="R371" i="7"/>
  <c r="T371" i="7" s="1"/>
  <c r="V371" i="7" s="1"/>
  <c r="Q372" i="7"/>
  <c r="J366" i="7"/>
  <c r="L366" i="7" s="1"/>
  <c r="N366" i="7" s="1"/>
  <c r="I367" i="7"/>
  <c r="B368" i="7"/>
  <c r="D368" i="7" s="1"/>
  <c r="F368" i="7" s="1"/>
  <c r="A369" i="7"/>
  <c r="A422" i="7"/>
  <c r="B421" i="7"/>
  <c r="D421" i="7" s="1"/>
  <c r="F421" i="7" s="1"/>
  <c r="I427" i="7"/>
  <c r="J426" i="7"/>
  <c r="L426" i="7" s="1"/>
  <c r="N426" i="7" s="1"/>
  <c r="L133" i="12"/>
  <c r="M132" i="12"/>
  <c r="Q132" i="12" s="1"/>
  <c r="T132" i="12" s="1"/>
  <c r="U370" i="7"/>
  <c r="M365" i="7"/>
  <c r="E367" i="7"/>
  <c r="H367" i="7" s="1"/>
  <c r="M425" i="7"/>
  <c r="S131" i="12"/>
  <c r="B373" i="11"/>
  <c r="F373" i="11" s="1"/>
  <c r="I373" i="11" s="1"/>
  <c r="A374" i="11"/>
  <c r="X476" i="7" l="1"/>
  <c r="P365" i="7"/>
  <c r="H420" i="7"/>
  <c r="K372" i="11"/>
  <c r="X424" i="7"/>
  <c r="K133" i="3"/>
  <c r="A480" i="7"/>
  <c r="B479" i="7"/>
  <c r="D479" i="7" s="1"/>
  <c r="F479" i="7" s="1"/>
  <c r="M476" i="7"/>
  <c r="A136" i="3"/>
  <c r="B135" i="3"/>
  <c r="F135" i="3" s="1"/>
  <c r="I135" i="3" s="1"/>
  <c r="P425" i="7"/>
  <c r="V131" i="12"/>
  <c r="X370" i="7"/>
  <c r="E478" i="7"/>
  <c r="H478" i="7" s="1"/>
  <c r="H477" i="7"/>
  <c r="P475" i="7"/>
  <c r="U425" i="7"/>
  <c r="X425" i="7" s="1"/>
  <c r="R426" i="7"/>
  <c r="T426" i="7" s="1"/>
  <c r="V426" i="7" s="1"/>
  <c r="Q427" i="7"/>
  <c r="J477" i="7"/>
  <c r="L477" i="7" s="1"/>
  <c r="N477" i="7" s="1"/>
  <c r="I478" i="7"/>
  <c r="H134" i="3"/>
  <c r="A375" i="11"/>
  <c r="B374" i="11"/>
  <c r="F374" i="11" s="1"/>
  <c r="I374" i="11" s="1"/>
  <c r="I428" i="7"/>
  <c r="J427" i="7"/>
  <c r="L427" i="7" s="1"/>
  <c r="N427" i="7" s="1"/>
  <c r="M366" i="7"/>
  <c r="P366" i="7" s="1"/>
  <c r="S92" i="3"/>
  <c r="V92" i="3" s="1"/>
  <c r="U477" i="7"/>
  <c r="H373" i="11"/>
  <c r="K373" i="11" s="1"/>
  <c r="S132" i="12"/>
  <c r="V132" i="12" s="1"/>
  <c r="E421" i="7"/>
  <c r="H421" i="7" s="1"/>
  <c r="B369" i="7"/>
  <c r="D369" i="7" s="1"/>
  <c r="F369" i="7" s="1"/>
  <c r="A370" i="7"/>
  <c r="Q373" i="7"/>
  <c r="R372" i="7"/>
  <c r="T372" i="7" s="1"/>
  <c r="V372" i="7" s="1"/>
  <c r="L94" i="3"/>
  <c r="M93" i="3"/>
  <c r="Q93" i="3" s="1"/>
  <c r="T93" i="3" s="1"/>
  <c r="R478" i="7"/>
  <c r="T478" i="7" s="1"/>
  <c r="V478" i="7" s="1"/>
  <c r="Q479" i="7"/>
  <c r="M133" i="12"/>
  <c r="Q133" i="12" s="1"/>
  <c r="T133" i="12" s="1"/>
  <c r="L134" i="12"/>
  <c r="B422" i="7"/>
  <c r="D422" i="7" s="1"/>
  <c r="F422" i="7" s="1"/>
  <c r="A423" i="7"/>
  <c r="E368" i="7"/>
  <c r="U371" i="7"/>
  <c r="X371" i="7"/>
  <c r="E363" i="5"/>
  <c r="M426" i="7"/>
  <c r="I368" i="7"/>
  <c r="J367" i="7"/>
  <c r="L367" i="7" s="1"/>
  <c r="N367" i="7" s="1"/>
  <c r="A365" i="5"/>
  <c r="B364" i="5"/>
  <c r="D364" i="5" s="1"/>
  <c r="F364" i="5" s="1"/>
  <c r="K134" i="3" l="1"/>
  <c r="P476" i="7"/>
  <c r="H368" i="7"/>
  <c r="H363" i="5"/>
  <c r="X477" i="7"/>
  <c r="P426" i="7"/>
  <c r="M477" i="7"/>
  <c r="Q428" i="7"/>
  <c r="R427" i="7"/>
  <c r="T427" i="7" s="1"/>
  <c r="V427" i="7" s="1"/>
  <c r="E479" i="7"/>
  <c r="I479" i="7"/>
  <c r="J478" i="7"/>
  <c r="L478" i="7" s="1"/>
  <c r="N478" i="7" s="1"/>
  <c r="H135" i="3"/>
  <c r="K135" i="3" s="1"/>
  <c r="U426" i="7"/>
  <c r="B136" i="3"/>
  <c r="F136" i="3" s="1"/>
  <c r="I136" i="3" s="1"/>
  <c r="A137" i="3"/>
  <c r="A481" i="7"/>
  <c r="B480" i="7"/>
  <c r="D480" i="7" s="1"/>
  <c r="F480" i="7" s="1"/>
  <c r="M134" i="12"/>
  <c r="Q134" i="12" s="1"/>
  <c r="T134" i="12" s="1"/>
  <c r="L135" i="12"/>
  <c r="E369" i="7"/>
  <c r="H374" i="11"/>
  <c r="S133" i="12"/>
  <c r="Q480" i="7"/>
  <c r="R479" i="7"/>
  <c r="T479" i="7" s="1"/>
  <c r="V479" i="7" s="1"/>
  <c r="U372" i="7"/>
  <c r="B375" i="11"/>
  <c r="F375" i="11" s="1"/>
  <c r="I375" i="11" s="1"/>
  <c r="A376" i="11"/>
  <c r="E364" i="5"/>
  <c r="M367" i="7"/>
  <c r="B423" i="7"/>
  <c r="D423" i="7" s="1"/>
  <c r="F423" i="7" s="1"/>
  <c r="A424" i="7"/>
  <c r="U478" i="7"/>
  <c r="X478" i="7"/>
  <c r="R373" i="7"/>
  <c r="T373" i="7" s="1"/>
  <c r="V373" i="7" s="1"/>
  <c r="Q374" i="7"/>
  <c r="M427" i="7"/>
  <c r="B365" i="5"/>
  <c r="D365" i="5" s="1"/>
  <c r="F365" i="5" s="1"/>
  <c r="A366" i="5"/>
  <c r="I369" i="7"/>
  <c r="J368" i="7"/>
  <c r="L368" i="7" s="1"/>
  <c r="N368" i="7" s="1"/>
  <c r="E422" i="7"/>
  <c r="H422" i="7" s="1"/>
  <c r="S93" i="3"/>
  <c r="A371" i="7"/>
  <c r="B370" i="7"/>
  <c r="D370" i="7" s="1"/>
  <c r="F370" i="7" s="1"/>
  <c r="I429" i="7"/>
  <c r="J428" i="7"/>
  <c r="L428" i="7" s="1"/>
  <c r="N428" i="7" s="1"/>
  <c r="L95" i="3"/>
  <c r="M94" i="3"/>
  <c r="Q94" i="3" s="1"/>
  <c r="T94" i="3" s="1"/>
  <c r="V93" i="3" l="1"/>
  <c r="X426" i="7"/>
  <c r="P427" i="7"/>
  <c r="P367" i="7"/>
  <c r="P477" i="7"/>
  <c r="K374" i="11"/>
  <c r="V133" i="12"/>
  <c r="H364" i="5"/>
  <c r="H479" i="7"/>
  <c r="Q429" i="7"/>
  <c r="R428" i="7"/>
  <c r="T428" i="7" s="1"/>
  <c r="V428" i="7" s="1"/>
  <c r="X372" i="7"/>
  <c r="A482" i="7"/>
  <c r="B481" i="7"/>
  <c r="D481" i="7" s="1"/>
  <c r="F481" i="7" s="1"/>
  <c r="M478" i="7"/>
  <c r="H136" i="3"/>
  <c r="E480" i="7"/>
  <c r="H480" i="7" s="1"/>
  <c r="H369" i="7"/>
  <c r="B137" i="3"/>
  <c r="F137" i="3" s="1"/>
  <c r="I137" i="3" s="1"/>
  <c r="A138" i="3"/>
  <c r="I480" i="7"/>
  <c r="J479" i="7"/>
  <c r="L479" i="7" s="1"/>
  <c r="N479" i="7" s="1"/>
  <c r="U427" i="7"/>
  <c r="S134" i="12"/>
  <c r="E365" i="5"/>
  <c r="R374" i="7"/>
  <c r="T374" i="7" s="1"/>
  <c r="V374" i="7" s="1"/>
  <c r="Q375" i="7"/>
  <c r="U479" i="7"/>
  <c r="B366" i="5"/>
  <c r="D366" i="5" s="1"/>
  <c r="F366" i="5" s="1"/>
  <c r="A367" i="5"/>
  <c r="S94" i="3"/>
  <c r="M428" i="7"/>
  <c r="E370" i="7"/>
  <c r="M368" i="7"/>
  <c r="U373" i="7"/>
  <c r="X373" i="7"/>
  <c r="A425" i="7"/>
  <c r="B424" i="7"/>
  <c r="D424" i="7" s="1"/>
  <c r="F424" i="7" s="1"/>
  <c r="A377" i="11"/>
  <c r="B376" i="11"/>
  <c r="F376" i="11" s="1"/>
  <c r="I376" i="11" s="1"/>
  <c r="R480" i="7"/>
  <c r="T480" i="7" s="1"/>
  <c r="V480" i="7" s="1"/>
  <c r="Q481" i="7"/>
  <c r="M95" i="3"/>
  <c r="Q95" i="3" s="1"/>
  <c r="T95" i="3" s="1"/>
  <c r="L96" i="3"/>
  <c r="J429" i="7"/>
  <c r="L429" i="7" s="1"/>
  <c r="N429" i="7" s="1"/>
  <c r="I430" i="7"/>
  <c r="B371" i="7"/>
  <c r="D371" i="7" s="1"/>
  <c r="F371" i="7" s="1"/>
  <c r="A372" i="7"/>
  <c r="I370" i="7"/>
  <c r="J369" i="7"/>
  <c r="L369" i="7" s="1"/>
  <c r="N369" i="7" s="1"/>
  <c r="E423" i="7"/>
  <c r="H423" i="7" s="1"/>
  <c r="H375" i="11"/>
  <c r="M135" i="12"/>
  <c r="Q135" i="12" s="1"/>
  <c r="T135" i="12" s="1"/>
  <c r="L136" i="12"/>
  <c r="K375" i="11" l="1"/>
  <c r="V134" i="12"/>
  <c r="H365" i="5"/>
  <c r="X479" i="7"/>
  <c r="H370" i="7"/>
  <c r="V94" i="3"/>
  <c r="K136" i="3"/>
  <c r="J480" i="7"/>
  <c r="L480" i="7" s="1"/>
  <c r="N480" i="7" s="1"/>
  <c r="I481" i="7"/>
  <c r="B138" i="3"/>
  <c r="F138" i="3" s="1"/>
  <c r="I138" i="3" s="1"/>
  <c r="A139" i="3"/>
  <c r="U428" i="7"/>
  <c r="P368" i="7"/>
  <c r="M479" i="7"/>
  <c r="B482" i="7"/>
  <c r="D482" i="7" s="1"/>
  <c r="F482" i="7" s="1"/>
  <c r="A483" i="7"/>
  <c r="P428" i="7"/>
  <c r="P478" i="7"/>
  <c r="X427" i="7"/>
  <c r="H137" i="3"/>
  <c r="K137" i="3" s="1"/>
  <c r="E481" i="7"/>
  <c r="R429" i="7"/>
  <c r="T429" i="7" s="1"/>
  <c r="V429" i="7" s="1"/>
  <c r="Q430" i="7"/>
  <c r="M136" i="12"/>
  <c r="Q136" i="12" s="1"/>
  <c r="T136" i="12" s="1"/>
  <c r="L137" i="12"/>
  <c r="M96" i="3"/>
  <c r="Q96" i="3" s="1"/>
  <c r="T96" i="3" s="1"/>
  <c r="L97" i="3"/>
  <c r="B425" i="7"/>
  <c r="D425" i="7" s="1"/>
  <c r="F425" i="7" s="1"/>
  <c r="A426" i="7"/>
  <c r="E366" i="5"/>
  <c r="S135" i="12"/>
  <c r="E371" i="7"/>
  <c r="S95" i="3"/>
  <c r="H376" i="11"/>
  <c r="M369" i="7"/>
  <c r="P369" i="7"/>
  <c r="I431" i="7"/>
  <c r="J430" i="7"/>
  <c r="L430" i="7" s="1"/>
  <c r="N430" i="7" s="1"/>
  <c r="A378" i="11"/>
  <c r="B377" i="11"/>
  <c r="F377" i="11" s="1"/>
  <c r="I377" i="11" s="1"/>
  <c r="Q376" i="7"/>
  <c r="R375" i="7"/>
  <c r="T375" i="7" s="1"/>
  <c r="V375" i="7" s="1"/>
  <c r="J370" i="7"/>
  <c r="L370" i="7" s="1"/>
  <c r="N370" i="7" s="1"/>
  <c r="I371" i="7"/>
  <c r="M429" i="7"/>
  <c r="Q482" i="7"/>
  <c r="R481" i="7"/>
  <c r="T481" i="7" s="1"/>
  <c r="V481" i="7" s="1"/>
  <c r="E424" i="7"/>
  <c r="B367" i="5"/>
  <c r="D367" i="5" s="1"/>
  <c r="F367" i="5" s="1"/>
  <c r="A368" i="5"/>
  <c r="U374" i="7"/>
  <c r="X374" i="7" s="1"/>
  <c r="U480" i="7"/>
  <c r="A373" i="7"/>
  <c r="B372" i="7"/>
  <c r="D372" i="7" s="1"/>
  <c r="F372" i="7" s="1"/>
  <c r="X480" i="7" l="1"/>
  <c r="X428" i="7"/>
  <c r="P429" i="7"/>
  <c r="H371" i="7"/>
  <c r="K376" i="11"/>
  <c r="H366" i="5"/>
  <c r="H481" i="7"/>
  <c r="H424" i="7"/>
  <c r="E482" i="7"/>
  <c r="H482" i="7" s="1"/>
  <c r="H138" i="3"/>
  <c r="R430" i="7"/>
  <c r="T430" i="7" s="1"/>
  <c r="V430" i="7" s="1"/>
  <c r="Q431" i="7"/>
  <c r="J481" i="7"/>
  <c r="L481" i="7" s="1"/>
  <c r="N481" i="7" s="1"/>
  <c r="I482" i="7"/>
  <c r="V95" i="3"/>
  <c r="V135" i="12"/>
  <c r="B483" i="7"/>
  <c r="D483" i="7" s="1"/>
  <c r="F483" i="7" s="1"/>
  <c r="A484" i="7"/>
  <c r="B139" i="3"/>
  <c r="F139" i="3" s="1"/>
  <c r="I139" i="3" s="1"/>
  <c r="A140" i="3"/>
  <c r="U429" i="7"/>
  <c r="P479" i="7"/>
  <c r="M480" i="7"/>
  <c r="R482" i="7"/>
  <c r="T482" i="7" s="1"/>
  <c r="V482" i="7" s="1"/>
  <c r="Q483" i="7"/>
  <c r="H377" i="11"/>
  <c r="L98" i="3"/>
  <c r="M97" i="3"/>
  <c r="Q97" i="3" s="1"/>
  <c r="T97" i="3" s="1"/>
  <c r="A379" i="11"/>
  <c r="B378" i="11"/>
  <c r="F378" i="11" s="1"/>
  <c r="I378" i="11" s="1"/>
  <c r="M430" i="7"/>
  <c r="S96" i="3"/>
  <c r="E372" i="7"/>
  <c r="A369" i="5"/>
  <c r="B368" i="5"/>
  <c r="D368" i="5" s="1"/>
  <c r="F368" i="5" s="1"/>
  <c r="J371" i="7"/>
  <c r="L371" i="7" s="1"/>
  <c r="N371" i="7" s="1"/>
  <c r="I372" i="7"/>
  <c r="U375" i="7"/>
  <c r="J431" i="7"/>
  <c r="L431" i="7" s="1"/>
  <c r="N431" i="7" s="1"/>
  <c r="I432" i="7"/>
  <c r="A427" i="7"/>
  <c r="B426" i="7"/>
  <c r="D426" i="7" s="1"/>
  <c r="F426" i="7" s="1"/>
  <c r="M137" i="12"/>
  <c r="Q137" i="12" s="1"/>
  <c r="T137" i="12" s="1"/>
  <c r="L138" i="12"/>
  <c r="A374" i="7"/>
  <c r="B373" i="7"/>
  <c r="D373" i="7" s="1"/>
  <c r="F373" i="7" s="1"/>
  <c r="E367" i="5"/>
  <c r="H367" i="5" s="1"/>
  <c r="U481" i="7"/>
  <c r="M370" i="7"/>
  <c r="R376" i="7"/>
  <c r="T376" i="7" s="1"/>
  <c r="V376" i="7" s="1"/>
  <c r="Q377" i="7"/>
  <c r="E425" i="7"/>
  <c r="S136" i="12"/>
  <c r="P370" i="7" l="1"/>
  <c r="P430" i="7"/>
  <c r="H425" i="7"/>
  <c r="K377" i="11"/>
  <c r="V136" i="12"/>
  <c r="X481" i="7"/>
  <c r="H372" i="7"/>
  <c r="E483" i="7"/>
  <c r="V96" i="3"/>
  <c r="B140" i="3"/>
  <c r="F140" i="3" s="1"/>
  <c r="I140" i="3" s="1"/>
  <c r="A141" i="3"/>
  <c r="X375" i="7"/>
  <c r="X429" i="7"/>
  <c r="B484" i="7"/>
  <c r="D484" i="7" s="1"/>
  <c r="F484" i="7" s="1"/>
  <c r="A485" i="7"/>
  <c r="J482" i="7"/>
  <c r="L482" i="7" s="1"/>
  <c r="N482" i="7" s="1"/>
  <c r="I483" i="7"/>
  <c r="K138" i="3"/>
  <c r="M481" i="7"/>
  <c r="P480" i="7"/>
  <c r="Q432" i="7"/>
  <c r="R431" i="7"/>
  <c r="T431" i="7" s="1"/>
  <c r="V431" i="7" s="1"/>
  <c r="H139" i="3"/>
  <c r="U430" i="7"/>
  <c r="E426" i="7"/>
  <c r="J432" i="7"/>
  <c r="L432" i="7" s="1"/>
  <c r="N432" i="7" s="1"/>
  <c r="I433" i="7"/>
  <c r="Q378" i="7"/>
  <c r="R377" i="7"/>
  <c r="T377" i="7" s="1"/>
  <c r="V377" i="7" s="1"/>
  <c r="A375" i="7"/>
  <c r="B374" i="7"/>
  <c r="D374" i="7" s="1"/>
  <c r="F374" i="7" s="1"/>
  <c r="M431" i="7"/>
  <c r="P431" i="7" s="1"/>
  <c r="I373" i="7"/>
  <c r="J372" i="7"/>
  <c r="L372" i="7" s="1"/>
  <c r="N372" i="7" s="1"/>
  <c r="E368" i="5"/>
  <c r="H368" i="5" s="1"/>
  <c r="U376" i="7"/>
  <c r="M138" i="12"/>
  <c r="Q138" i="12" s="1"/>
  <c r="T138" i="12" s="1"/>
  <c r="L139" i="12"/>
  <c r="M371" i="7"/>
  <c r="A370" i="5"/>
  <c r="B369" i="5"/>
  <c r="D369" i="5" s="1"/>
  <c r="F369" i="5" s="1"/>
  <c r="S137" i="12"/>
  <c r="H378" i="11"/>
  <c r="S97" i="3"/>
  <c r="B379" i="11"/>
  <c r="F379" i="11" s="1"/>
  <c r="I379" i="11" s="1"/>
  <c r="A380" i="11"/>
  <c r="M98" i="3"/>
  <c r="Q98" i="3" s="1"/>
  <c r="T98" i="3" s="1"/>
  <c r="L99" i="3"/>
  <c r="Q484" i="7"/>
  <c r="R483" i="7"/>
  <c r="T483" i="7" s="1"/>
  <c r="V483" i="7" s="1"/>
  <c r="E373" i="7"/>
  <c r="B427" i="7"/>
  <c r="D427" i="7" s="1"/>
  <c r="F427" i="7" s="1"/>
  <c r="A428" i="7"/>
  <c r="U482" i="7"/>
  <c r="X482" i="7" s="1"/>
  <c r="V97" i="3" l="1"/>
  <c r="H373" i="7"/>
  <c r="V137" i="12"/>
  <c r="X376" i="7"/>
  <c r="J483" i="7"/>
  <c r="L483" i="7" s="1"/>
  <c r="N483" i="7" s="1"/>
  <c r="I484" i="7"/>
  <c r="K139" i="3"/>
  <c r="M482" i="7"/>
  <c r="P482" i="7" s="1"/>
  <c r="K378" i="11"/>
  <c r="P371" i="7"/>
  <c r="X430" i="7"/>
  <c r="Q433" i="7"/>
  <c r="R432" i="7"/>
  <c r="T432" i="7" s="1"/>
  <c r="V432" i="7" s="1"/>
  <c r="E484" i="7"/>
  <c r="H140" i="3"/>
  <c r="H426" i="7"/>
  <c r="U431" i="7"/>
  <c r="P481" i="7"/>
  <c r="A486" i="7"/>
  <c r="B485" i="7"/>
  <c r="D485" i="7" s="1"/>
  <c r="F485" i="7" s="1"/>
  <c r="B141" i="3"/>
  <c r="F141" i="3" s="1"/>
  <c r="I141" i="3" s="1"/>
  <c r="A142" i="3"/>
  <c r="H483" i="7"/>
  <c r="H379" i="11"/>
  <c r="L100" i="3"/>
  <c r="M99" i="3"/>
  <c r="Q99" i="3" s="1"/>
  <c r="T99" i="3" s="1"/>
  <c r="M139" i="12"/>
  <c r="Q139" i="12" s="1"/>
  <c r="T139" i="12" s="1"/>
  <c r="L140" i="12"/>
  <c r="B375" i="7"/>
  <c r="D375" i="7" s="1"/>
  <c r="F375" i="7" s="1"/>
  <c r="A376" i="7"/>
  <c r="M432" i="7"/>
  <c r="P432" i="7" s="1"/>
  <c r="A429" i="7"/>
  <c r="B428" i="7"/>
  <c r="D428" i="7" s="1"/>
  <c r="F428" i="7" s="1"/>
  <c r="S98" i="3"/>
  <c r="E369" i="5"/>
  <c r="H369" i="5" s="1"/>
  <c r="S138" i="12"/>
  <c r="U377" i="7"/>
  <c r="U483" i="7"/>
  <c r="X483" i="7" s="1"/>
  <c r="B380" i="11"/>
  <c r="F380" i="11" s="1"/>
  <c r="I380" i="11" s="1"/>
  <c r="A381" i="11"/>
  <c r="A371" i="5"/>
  <c r="B370" i="5"/>
  <c r="D370" i="5" s="1"/>
  <c r="F370" i="5" s="1"/>
  <c r="M372" i="7"/>
  <c r="R378" i="7"/>
  <c r="T378" i="7" s="1"/>
  <c r="V378" i="7" s="1"/>
  <c r="Q379" i="7"/>
  <c r="E427" i="7"/>
  <c r="Q485" i="7"/>
  <c r="R484" i="7"/>
  <c r="T484" i="7" s="1"/>
  <c r="V484" i="7" s="1"/>
  <c r="I374" i="7"/>
  <c r="J373" i="7"/>
  <c r="L373" i="7" s="1"/>
  <c r="N373" i="7" s="1"/>
  <c r="E374" i="7"/>
  <c r="H374" i="7" s="1"/>
  <c r="I434" i="7"/>
  <c r="J433" i="7"/>
  <c r="L433" i="7" s="1"/>
  <c r="N433" i="7" s="1"/>
  <c r="P372" i="7" l="1"/>
  <c r="V138" i="12"/>
  <c r="U432" i="7"/>
  <c r="X432" i="7"/>
  <c r="X377" i="7"/>
  <c r="V98" i="3"/>
  <c r="H141" i="3"/>
  <c r="R433" i="7"/>
  <c r="T433" i="7" s="1"/>
  <c r="V433" i="7" s="1"/>
  <c r="Q434" i="7"/>
  <c r="J484" i="7"/>
  <c r="L484" i="7" s="1"/>
  <c r="N484" i="7" s="1"/>
  <c r="I485" i="7"/>
  <c r="H427" i="7"/>
  <c r="A487" i="7"/>
  <c r="B486" i="7"/>
  <c r="D486" i="7" s="1"/>
  <c r="F486" i="7" s="1"/>
  <c r="H484" i="7"/>
  <c r="A143" i="3"/>
  <c r="B142" i="3"/>
  <c r="F142" i="3" s="1"/>
  <c r="I142" i="3" s="1"/>
  <c r="K140" i="3"/>
  <c r="K379" i="11"/>
  <c r="E485" i="7"/>
  <c r="X431" i="7"/>
  <c r="M483" i="7"/>
  <c r="J434" i="7"/>
  <c r="L434" i="7" s="1"/>
  <c r="N434" i="7" s="1"/>
  <c r="I435" i="7"/>
  <c r="B371" i="5"/>
  <c r="D371" i="5" s="1"/>
  <c r="F371" i="5" s="1"/>
  <c r="A372" i="5"/>
  <c r="L141" i="12"/>
  <c r="M140" i="12"/>
  <c r="Q140" i="12" s="1"/>
  <c r="T140" i="12" s="1"/>
  <c r="J374" i="7"/>
  <c r="L374" i="7" s="1"/>
  <c r="N374" i="7" s="1"/>
  <c r="I375" i="7"/>
  <c r="E428" i="7"/>
  <c r="S139" i="12"/>
  <c r="L101" i="3"/>
  <c r="M100" i="3"/>
  <c r="Q100" i="3" s="1"/>
  <c r="T100" i="3" s="1"/>
  <c r="R485" i="7"/>
  <c r="T485" i="7" s="1"/>
  <c r="V485" i="7" s="1"/>
  <c r="Q486" i="7"/>
  <c r="R379" i="7"/>
  <c r="T379" i="7" s="1"/>
  <c r="V379" i="7" s="1"/>
  <c r="Q380" i="7"/>
  <c r="H380" i="11"/>
  <c r="K380" i="11" s="1"/>
  <c r="B429" i="7"/>
  <c r="D429" i="7" s="1"/>
  <c r="F429" i="7" s="1"/>
  <c r="A430" i="7"/>
  <c r="A377" i="7"/>
  <c r="B376" i="7"/>
  <c r="D376" i="7" s="1"/>
  <c r="F376" i="7" s="1"/>
  <c r="M373" i="7"/>
  <c r="S99" i="3"/>
  <c r="U484" i="7"/>
  <c r="A382" i="11"/>
  <c r="B381" i="11"/>
  <c r="F381" i="11" s="1"/>
  <c r="I381" i="11" s="1"/>
  <c r="M433" i="7"/>
  <c r="P433" i="7" s="1"/>
  <c r="U378" i="7"/>
  <c r="E370" i="5"/>
  <c r="E375" i="7"/>
  <c r="H375" i="7" s="1"/>
  <c r="H370" i="5" l="1"/>
  <c r="V139" i="12"/>
  <c r="P483" i="7"/>
  <c r="H428" i="7"/>
  <c r="H485" i="7"/>
  <c r="B143" i="3"/>
  <c r="F143" i="3" s="1"/>
  <c r="I143" i="3" s="1"/>
  <c r="A144" i="3"/>
  <c r="J485" i="7"/>
  <c r="L485" i="7" s="1"/>
  <c r="N485" i="7" s="1"/>
  <c r="I486" i="7"/>
  <c r="X484" i="7"/>
  <c r="P373" i="7"/>
  <c r="V99" i="3"/>
  <c r="H142" i="3"/>
  <c r="A488" i="7"/>
  <c r="B487" i="7"/>
  <c r="D487" i="7" s="1"/>
  <c r="F487" i="7" s="1"/>
  <c r="Q435" i="7"/>
  <c r="R434" i="7"/>
  <c r="T434" i="7" s="1"/>
  <c r="V434" i="7" s="1"/>
  <c r="U433" i="7"/>
  <c r="X433" i="7" s="1"/>
  <c r="X378" i="7"/>
  <c r="E486" i="7"/>
  <c r="M484" i="7"/>
  <c r="K141" i="3"/>
  <c r="R486" i="7"/>
  <c r="T486" i="7" s="1"/>
  <c r="V486" i="7" s="1"/>
  <c r="Q487" i="7"/>
  <c r="M141" i="12"/>
  <c r="Q141" i="12" s="1"/>
  <c r="T141" i="12" s="1"/>
  <c r="L142" i="12"/>
  <c r="U485" i="7"/>
  <c r="J375" i="7"/>
  <c r="L375" i="7" s="1"/>
  <c r="N375" i="7" s="1"/>
  <c r="I376" i="7"/>
  <c r="A373" i="5"/>
  <c r="B372" i="5"/>
  <c r="D372" i="5" s="1"/>
  <c r="F372" i="5" s="1"/>
  <c r="E429" i="7"/>
  <c r="R380" i="7"/>
  <c r="T380" i="7" s="1"/>
  <c r="V380" i="7" s="1"/>
  <c r="Q381" i="7"/>
  <c r="S100" i="3"/>
  <c r="M374" i="7"/>
  <c r="P374" i="7" s="1"/>
  <c r="E371" i="5"/>
  <c r="H371" i="5" s="1"/>
  <c r="A383" i="11"/>
  <c r="B382" i="11"/>
  <c r="F382" i="11" s="1"/>
  <c r="I382" i="11" s="1"/>
  <c r="M434" i="7"/>
  <c r="A431" i="7"/>
  <c r="B430" i="7"/>
  <c r="D430" i="7" s="1"/>
  <c r="F430" i="7" s="1"/>
  <c r="H381" i="11"/>
  <c r="K381" i="11" s="1"/>
  <c r="E376" i="7"/>
  <c r="U379" i="7"/>
  <c r="X379" i="7" s="1"/>
  <c r="M101" i="3"/>
  <c r="Q101" i="3" s="1"/>
  <c r="T101" i="3" s="1"/>
  <c r="L102" i="3"/>
  <c r="S140" i="12"/>
  <c r="I436" i="7"/>
  <c r="J435" i="7"/>
  <c r="L435" i="7" s="1"/>
  <c r="N435" i="7" s="1"/>
  <c r="B377" i="7"/>
  <c r="D377" i="7" s="1"/>
  <c r="F377" i="7" s="1"/>
  <c r="A378" i="7"/>
  <c r="H376" i="7" l="1"/>
  <c r="V140" i="12"/>
  <c r="V100" i="3"/>
  <c r="K142" i="3"/>
  <c r="E487" i="7"/>
  <c r="M485" i="7"/>
  <c r="H486" i="7"/>
  <c r="B488" i="7"/>
  <c r="D488" i="7" s="1"/>
  <c r="F488" i="7" s="1"/>
  <c r="A489" i="7"/>
  <c r="A145" i="3"/>
  <c r="B144" i="3"/>
  <c r="F144" i="3" s="1"/>
  <c r="I144" i="3" s="1"/>
  <c r="P434" i="7"/>
  <c r="H429" i="7"/>
  <c r="P484" i="7"/>
  <c r="Q436" i="7"/>
  <c r="R435" i="7"/>
  <c r="T435" i="7" s="1"/>
  <c r="V435" i="7" s="1"/>
  <c r="I487" i="7"/>
  <c r="J486" i="7"/>
  <c r="L486" i="7" s="1"/>
  <c r="N486" i="7" s="1"/>
  <c r="X485" i="7"/>
  <c r="U434" i="7"/>
  <c r="H143" i="3"/>
  <c r="E430" i="7"/>
  <c r="H430" i="7"/>
  <c r="A384" i="11"/>
  <c r="B383" i="11"/>
  <c r="F383" i="11" s="1"/>
  <c r="I383" i="11" s="1"/>
  <c r="A374" i="5"/>
  <c r="B373" i="5"/>
  <c r="D373" i="5" s="1"/>
  <c r="F373" i="5" s="1"/>
  <c r="Q488" i="7"/>
  <c r="R487" i="7"/>
  <c r="T487" i="7" s="1"/>
  <c r="V487" i="7" s="1"/>
  <c r="M435" i="7"/>
  <c r="J376" i="7"/>
  <c r="L376" i="7" s="1"/>
  <c r="N376" i="7" s="1"/>
  <c r="I377" i="7"/>
  <c r="U486" i="7"/>
  <c r="X486" i="7" s="1"/>
  <c r="J436" i="7"/>
  <c r="L436" i="7" s="1"/>
  <c r="N436" i="7" s="1"/>
  <c r="I437" i="7"/>
  <c r="L103" i="3"/>
  <c r="M102" i="3"/>
  <c r="Q102" i="3" s="1"/>
  <c r="T102" i="3" s="1"/>
  <c r="Q382" i="7"/>
  <c r="R381" i="7"/>
  <c r="T381" i="7" s="1"/>
  <c r="V381" i="7" s="1"/>
  <c r="M375" i="7"/>
  <c r="P375" i="7" s="1"/>
  <c r="L143" i="12"/>
  <c r="M142" i="12"/>
  <c r="Q142" i="12" s="1"/>
  <c r="T142" i="12" s="1"/>
  <c r="E377" i="7"/>
  <c r="H377" i="7" s="1"/>
  <c r="A432" i="7"/>
  <c r="B431" i="7"/>
  <c r="D431" i="7" s="1"/>
  <c r="F431" i="7" s="1"/>
  <c r="A379" i="7"/>
  <c r="B378" i="7"/>
  <c r="D378" i="7" s="1"/>
  <c r="F378" i="7" s="1"/>
  <c r="S101" i="3"/>
  <c r="H382" i="11"/>
  <c r="U380" i="7"/>
  <c r="X380" i="7" s="1"/>
  <c r="E372" i="5"/>
  <c r="S141" i="12"/>
  <c r="K143" i="3" l="1"/>
  <c r="P435" i="7"/>
  <c r="P485" i="7"/>
  <c r="K382" i="11"/>
  <c r="V141" i="12"/>
  <c r="U435" i="7"/>
  <c r="E488" i="7"/>
  <c r="H372" i="5"/>
  <c r="Q437" i="7"/>
  <c r="R436" i="7"/>
  <c r="T436" i="7" s="1"/>
  <c r="V436" i="7" s="1"/>
  <c r="V101" i="3"/>
  <c r="X434" i="7"/>
  <c r="I488" i="7"/>
  <c r="J487" i="7"/>
  <c r="L487" i="7" s="1"/>
  <c r="N487" i="7" s="1"/>
  <c r="B489" i="7"/>
  <c r="D489" i="7" s="1"/>
  <c r="F489" i="7" s="1"/>
  <c r="A490" i="7"/>
  <c r="H144" i="3"/>
  <c r="M486" i="7"/>
  <c r="P486" i="7" s="1"/>
  <c r="A146" i="3"/>
  <c r="B145" i="3"/>
  <c r="F145" i="3" s="1"/>
  <c r="I145" i="3" s="1"/>
  <c r="H487" i="7"/>
  <c r="S102" i="3"/>
  <c r="E373" i="5"/>
  <c r="H373" i="5" s="1"/>
  <c r="E378" i="7"/>
  <c r="L104" i="3"/>
  <c r="M103" i="3"/>
  <c r="Q103" i="3" s="1"/>
  <c r="T103" i="3" s="1"/>
  <c r="B374" i="5"/>
  <c r="D374" i="5" s="1"/>
  <c r="F374" i="5" s="1"/>
  <c r="A375" i="5"/>
  <c r="A380" i="7"/>
  <c r="B379" i="7"/>
  <c r="D379" i="7" s="1"/>
  <c r="F379" i="7" s="1"/>
  <c r="J437" i="7"/>
  <c r="L437" i="7" s="1"/>
  <c r="N437" i="7" s="1"/>
  <c r="I438" i="7"/>
  <c r="U487" i="7"/>
  <c r="H383" i="11"/>
  <c r="B432" i="7"/>
  <c r="D432" i="7" s="1"/>
  <c r="F432" i="7" s="1"/>
  <c r="A433" i="7"/>
  <c r="L144" i="12"/>
  <c r="M143" i="12"/>
  <c r="Q143" i="12" s="1"/>
  <c r="T143" i="12" s="1"/>
  <c r="Q383" i="7"/>
  <c r="R382" i="7"/>
  <c r="T382" i="7" s="1"/>
  <c r="V382" i="7" s="1"/>
  <c r="M376" i="7"/>
  <c r="P376" i="7" s="1"/>
  <c r="E431" i="7"/>
  <c r="H431" i="7"/>
  <c r="S142" i="12"/>
  <c r="V142" i="12" s="1"/>
  <c r="U381" i="7"/>
  <c r="M436" i="7"/>
  <c r="P436" i="7" s="1"/>
  <c r="I378" i="7"/>
  <c r="J377" i="7"/>
  <c r="L377" i="7" s="1"/>
  <c r="N377" i="7" s="1"/>
  <c r="R488" i="7"/>
  <c r="T488" i="7" s="1"/>
  <c r="V488" i="7" s="1"/>
  <c r="Q489" i="7"/>
  <c r="A385" i="11"/>
  <c r="B384" i="11"/>
  <c r="F384" i="11" s="1"/>
  <c r="I384" i="11" s="1"/>
  <c r="K144" i="3" l="1"/>
  <c r="X435" i="7"/>
  <c r="H378" i="7"/>
  <c r="X381" i="7"/>
  <c r="H488" i="7"/>
  <c r="Q438" i="7"/>
  <c r="R437" i="7"/>
  <c r="T437" i="7" s="1"/>
  <c r="V437" i="7" s="1"/>
  <c r="X487" i="7"/>
  <c r="V102" i="3"/>
  <c r="M487" i="7"/>
  <c r="P487" i="7" s="1"/>
  <c r="U436" i="7"/>
  <c r="J488" i="7"/>
  <c r="L488" i="7" s="1"/>
  <c r="N488" i="7" s="1"/>
  <c r="I489" i="7"/>
  <c r="H145" i="3"/>
  <c r="A491" i="7"/>
  <c r="B490" i="7"/>
  <c r="D490" i="7" s="1"/>
  <c r="F490" i="7" s="1"/>
  <c r="K383" i="11"/>
  <c r="A147" i="3"/>
  <c r="B146" i="3"/>
  <c r="F146" i="3" s="1"/>
  <c r="I146" i="3" s="1"/>
  <c r="E489" i="7"/>
  <c r="H489" i="7"/>
  <c r="U382" i="7"/>
  <c r="E374" i="5"/>
  <c r="M377" i="7"/>
  <c r="P377" i="7" s="1"/>
  <c r="R383" i="7"/>
  <c r="T383" i="7" s="1"/>
  <c r="V383" i="7" s="1"/>
  <c r="Q384" i="7"/>
  <c r="B385" i="11"/>
  <c r="F385" i="11" s="1"/>
  <c r="I385" i="11" s="1"/>
  <c r="A386" i="11"/>
  <c r="J378" i="7"/>
  <c r="L378" i="7" s="1"/>
  <c r="N378" i="7" s="1"/>
  <c r="I379" i="7"/>
  <c r="S143" i="12"/>
  <c r="V143" i="12" s="1"/>
  <c r="A381" i="7"/>
  <c r="B380" i="7"/>
  <c r="D380" i="7" s="1"/>
  <c r="F380" i="7" s="1"/>
  <c r="U488" i="7"/>
  <c r="A434" i="7"/>
  <c r="B433" i="7"/>
  <c r="D433" i="7" s="1"/>
  <c r="F433" i="7" s="1"/>
  <c r="M437" i="7"/>
  <c r="P437" i="7" s="1"/>
  <c r="H384" i="11"/>
  <c r="E432" i="7"/>
  <c r="H432" i="7" s="1"/>
  <c r="E379" i="7"/>
  <c r="Q490" i="7"/>
  <c r="R489" i="7"/>
  <c r="T489" i="7" s="1"/>
  <c r="V489" i="7" s="1"/>
  <c r="M144" i="12"/>
  <c r="Q144" i="12" s="1"/>
  <c r="T144" i="12" s="1"/>
  <c r="L145" i="12"/>
  <c r="I439" i="7"/>
  <c r="J438" i="7"/>
  <c r="L438" i="7" s="1"/>
  <c r="N438" i="7" s="1"/>
  <c r="A376" i="5"/>
  <c r="B375" i="5"/>
  <c r="D375" i="5" s="1"/>
  <c r="F375" i="5" s="1"/>
  <c r="S103" i="3"/>
  <c r="M104" i="3"/>
  <c r="Q104" i="3" s="1"/>
  <c r="T104" i="3" s="1"/>
  <c r="L105" i="3"/>
  <c r="K145" i="3" l="1"/>
  <c r="X382" i="7"/>
  <c r="X436" i="7"/>
  <c r="X488" i="7"/>
  <c r="H379" i="7"/>
  <c r="V103" i="3"/>
  <c r="H146" i="3"/>
  <c r="K146" i="3" s="1"/>
  <c r="I490" i="7"/>
  <c r="J489" i="7"/>
  <c r="L489" i="7" s="1"/>
  <c r="N489" i="7" s="1"/>
  <c r="A148" i="3"/>
  <c r="B147" i="3"/>
  <c r="F147" i="3" s="1"/>
  <c r="I147" i="3" s="1"/>
  <c r="M488" i="7"/>
  <c r="P488" i="7" s="1"/>
  <c r="U437" i="7"/>
  <c r="K384" i="11"/>
  <c r="H374" i="5"/>
  <c r="E490" i="7"/>
  <c r="B491" i="7"/>
  <c r="D491" i="7" s="1"/>
  <c r="F491" i="7" s="1"/>
  <c r="A492" i="7"/>
  <c r="R438" i="7"/>
  <c r="T438" i="7" s="1"/>
  <c r="V438" i="7" s="1"/>
  <c r="Q439" i="7"/>
  <c r="M145" i="12"/>
  <c r="Q145" i="12" s="1"/>
  <c r="T145" i="12" s="1"/>
  <c r="L146" i="12"/>
  <c r="S144" i="12"/>
  <c r="V144" i="12" s="1"/>
  <c r="E433" i="7"/>
  <c r="A387" i="11"/>
  <c r="B386" i="11"/>
  <c r="F386" i="11" s="1"/>
  <c r="I386" i="11" s="1"/>
  <c r="S104" i="3"/>
  <c r="M378" i="7"/>
  <c r="L106" i="3"/>
  <c r="M105" i="3"/>
  <c r="Q105" i="3" s="1"/>
  <c r="T105" i="3" s="1"/>
  <c r="E375" i="5"/>
  <c r="M438" i="7"/>
  <c r="U489" i="7"/>
  <c r="B434" i="7"/>
  <c r="D434" i="7" s="1"/>
  <c r="F434" i="7" s="1"/>
  <c r="A435" i="7"/>
  <c r="E380" i="7"/>
  <c r="H385" i="11"/>
  <c r="Q385" i="7"/>
  <c r="R384" i="7"/>
  <c r="T384" i="7" s="1"/>
  <c r="V384" i="7" s="1"/>
  <c r="B376" i="5"/>
  <c r="D376" i="5" s="1"/>
  <c r="F376" i="5" s="1"/>
  <c r="A377" i="5"/>
  <c r="I440" i="7"/>
  <c r="J439" i="7"/>
  <c r="L439" i="7" s="1"/>
  <c r="N439" i="7" s="1"/>
  <c r="Q491" i="7"/>
  <c r="R490" i="7"/>
  <c r="T490" i="7" s="1"/>
  <c r="V490" i="7" s="1"/>
  <c r="A382" i="7"/>
  <c r="B381" i="7"/>
  <c r="D381" i="7" s="1"/>
  <c r="F381" i="7" s="1"/>
  <c r="I380" i="7"/>
  <c r="J379" i="7"/>
  <c r="L379" i="7" s="1"/>
  <c r="N379" i="7" s="1"/>
  <c r="U383" i="7"/>
  <c r="X383" i="7" s="1"/>
  <c r="V104" i="3" l="1"/>
  <c r="H490" i="7"/>
  <c r="K385" i="11"/>
  <c r="X489" i="7"/>
  <c r="P378" i="7"/>
  <c r="H380" i="7"/>
  <c r="H433" i="7"/>
  <c r="R439" i="7"/>
  <c r="T439" i="7" s="1"/>
  <c r="V439" i="7" s="1"/>
  <c r="Q440" i="7"/>
  <c r="U438" i="7"/>
  <c r="B148" i="3"/>
  <c r="F148" i="3" s="1"/>
  <c r="I148" i="3" s="1"/>
  <c r="A149" i="3"/>
  <c r="P438" i="7"/>
  <c r="E491" i="7"/>
  <c r="I491" i="7"/>
  <c r="J490" i="7"/>
  <c r="L490" i="7" s="1"/>
  <c r="N490" i="7" s="1"/>
  <c r="H147" i="3"/>
  <c r="H375" i="5"/>
  <c r="X437" i="7"/>
  <c r="B492" i="7"/>
  <c r="D492" i="7" s="1"/>
  <c r="F492" i="7" s="1"/>
  <c r="A493" i="7"/>
  <c r="M489" i="7"/>
  <c r="E381" i="7"/>
  <c r="U490" i="7"/>
  <c r="X490" i="7"/>
  <c r="S105" i="3"/>
  <c r="A388" i="11"/>
  <c r="B387" i="11"/>
  <c r="F387" i="11" s="1"/>
  <c r="I387" i="11" s="1"/>
  <c r="B382" i="7"/>
  <c r="D382" i="7" s="1"/>
  <c r="F382" i="7" s="1"/>
  <c r="A383" i="7"/>
  <c r="Q492" i="7"/>
  <c r="R491" i="7"/>
  <c r="T491" i="7" s="1"/>
  <c r="V491" i="7" s="1"/>
  <c r="E376" i="5"/>
  <c r="A436" i="7"/>
  <c r="B435" i="7"/>
  <c r="D435" i="7" s="1"/>
  <c r="F435" i="7" s="1"/>
  <c r="L107" i="3"/>
  <c r="M106" i="3"/>
  <c r="Q106" i="3" s="1"/>
  <c r="T106" i="3" s="1"/>
  <c r="L147" i="12"/>
  <c r="M146" i="12"/>
  <c r="Q146" i="12" s="1"/>
  <c r="T146" i="12" s="1"/>
  <c r="M379" i="7"/>
  <c r="M439" i="7"/>
  <c r="P439" i="7" s="1"/>
  <c r="U384" i="7"/>
  <c r="X384" i="7" s="1"/>
  <c r="E434" i="7"/>
  <c r="S145" i="12"/>
  <c r="I381" i="7"/>
  <c r="J380" i="7"/>
  <c r="L380" i="7" s="1"/>
  <c r="N380" i="7" s="1"/>
  <c r="Q386" i="7"/>
  <c r="R385" i="7"/>
  <c r="T385" i="7" s="1"/>
  <c r="V385" i="7" s="1"/>
  <c r="H386" i="11"/>
  <c r="J440" i="7"/>
  <c r="L440" i="7" s="1"/>
  <c r="N440" i="7" s="1"/>
  <c r="I441" i="7"/>
  <c r="A378" i="5"/>
  <c r="B377" i="5"/>
  <c r="D377" i="5" s="1"/>
  <c r="F377" i="5" s="1"/>
  <c r="V105" i="3" l="1"/>
  <c r="P379" i="7"/>
  <c r="V145" i="12"/>
  <c r="H376" i="5"/>
  <c r="X438" i="7"/>
  <c r="P489" i="7"/>
  <c r="H381" i="7"/>
  <c r="H491" i="7"/>
  <c r="M490" i="7"/>
  <c r="P490" i="7" s="1"/>
  <c r="H434" i="7"/>
  <c r="J491" i="7"/>
  <c r="L491" i="7" s="1"/>
  <c r="N491" i="7" s="1"/>
  <c r="I492" i="7"/>
  <c r="Q441" i="7"/>
  <c r="R440" i="7"/>
  <c r="T440" i="7" s="1"/>
  <c r="V440" i="7" s="1"/>
  <c r="E492" i="7"/>
  <c r="K147" i="3"/>
  <c r="K386" i="11"/>
  <c r="B149" i="3"/>
  <c r="F149" i="3" s="1"/>
  <c r="I149" i="3" s="1"/>
  <c r="A150" i="3"/>
  <c r="B493" i="7"/>
  <c r="D493" i="7" s="1"/>
  <c r="F493" i="7" s="1"/>
  <c r="A494" i="7"/>
  <c r="H148" i="3"/>
  <c r="U439" i="7"/>
  <c r="I442" i="7"/>
  <c r="J441" i="7"/>
  <c r="L441" i="7" s="1"/>
  <c r="N441" i="7" s="1"/>
  <c r="M440" i="7"/>
  <c r="I382" i="7"/>
  <c r="J381" i="7"/>
  <c r="L381" i="7" s="1"/>
  <c r="N381" i="7" s="1"/>
  <c r="M147" i="12"/>
  <c r="Q147" i="12" s="1"/>
  <c r="T147" i="12" s="1"/>
  <c r="L148" i="12"/>
  <c r="E377" i="5"/>
  <c r="U385" i="7"/>
  <c r="E435" i="7"/>
  <c r="E382" i="7"/>
  <c r="H382" i="7" s="1"/>
  <c r="M380" i="7"/>
  <c r="L108" i="3"/>
  <c r="M107" i="3"/>
  <c r="Q107" i="3" s="1"/>
  <c r="T107" i="3" s="1"/>
  <c r="A384" i="7"/>
  <c r="B383" i="7"/>
  <c r="D383" i="7" s="1"/>
  <c r="F383" i="7" s="1"/>
  <c r="A379" i="5"/>
  <c r="B378" i="5"/>
  <c r="D378" i="5" s="1"/>
  <c r="F378" i="5" s="1"/>
  <c r="Q387" i="7"/>
  <c r="R386" i="7"/>
  <c r="T386" i="7" s="1"/>
  <c r="V386" i="7" s="1"/>
  <c r="A437" i="7"/>
  <c r="B436" i="7"/>
  <c r="D436" i="7" s="1"/>
  <c r="F436" i="7" s="1"/>
  <c r="U491" i="7"/>
  <c r="H387" i="11"/>
  <c r="S146" i="12"/>
  <c r="S106" i="3"/>
  <c r="Q493" i="7"/>
  <c r="R492" i="7"/>
  <c r="T492" i="7" s="1"/>
  <c r="V492" i="7" s="1"/>
  <c r="B388" i="11"/>
  <c r="F388" i="11" s="1"/>
  <c r="I388" i="11" s="1"/>
  <c r="A389" i="11"/>
  <c r="V106" i="3" l="1"/>
  <c r="V146" i="12"/>
  <c r="H377" i="5"/>
  <c r="X491" i="7"/>
  <c r="X385" i="7"/>
  <c r="X439" i="7"/>
  <c r="P440" i="7"/>
  <c r="K148" i="3"/>
  <c r="Q442" i="7"/>
  <c r="R441" i="7"/>
  <c r="T441" i="7" s="1"/>
  <c r="V441" i="7" s="1"/>
  <c r="A151" i="3"/>
  <c r="B150" i="3"/>
  <c r="F150" i="3" s="1"/>
  <c r="I150" i="3" s="1"/>
  <c r="K387" i="11"/>
  <c r="P380" i="7"/>
  <c r="H435" i="7"/>
  <c r="A495" i="7"/>
  <c r="B494" i="7"/>
  <c r="D494" i="7" s="1"/>
  <c r="F494" i="7" s="1"/>
  <c r="U440" i="7"/>
  <c r="E493" i="7"/>
  <c r="J492" i="7"/>
  <c r="L492" i="7" s="1"/>
  <c r="N492" i="7" s="1"/>
  <c r="I493" i="7"/>
  <c r="H149" i="3"/>
  <c r="H492" i="7"/>
  <c r="M491" i="7"/>
  <c r="H388" i="11"/>
  <c r="E383" i="7"/>
  <c r="H383" i="7" s="1"/>
  <c r="U492" i="7"/>
  <c r="E436" i="7"/>
  <c r="A385" i="7"/>
  <c r="B384" i="7"/>
  <c r="D384" i="7" s="1"/>
  <c r="F384" i="7" s="1"/>
  <c r="Q494" i="7"/>
  <c r="R493" i="7"/>
  <c r="T493" i="7" s="1"/>
  <c r="V493" i="7" s="1"/>
  <c r="A438" i="7"/>
  <c r="B437" i="7"/>
  <c r="D437" i="7" s="1"/>
  <c r="F437" i="7" s="1"/>
  <c r="Q388" i="7"/>
  <c r="R387" i="7"/>
  <c r="T387" i="7" s="1"/>
  <c r="V387" i="7" s="1"/>
  <c r="E378" i="5"/>
  <c r="H378" i="5" s="1"/>
  <c r="S107" i="3"/>
  <c r="S147" i="12"/>
  <c r="B389" i="11"/>
  <c r="F389" i="11" s="1"/>
  <c r="I389" i="11" s="1"/>
  <c r="A390" i="11"/>
  <c r="B379" i="5"/>
  <c r="D379" i="5" s="1"/>
  <c r="F379" i="5" s="1"/>
  <c r="A380" i="5"/>
  <c r="L109" i="3"/>
  <c r="M108" i="3"/>
  <c r="Q108" i="3" s="1"/>
  <c r="T108" i="3" s="1"/>
  <c r="M381" i="7"/>
  <c r="I383" i="7"/>
  <c r="J382" i="7"/>
  <c r="L382" i="7" s="1"/>
  <c r="N382" i="7" s="1"/>
  <c r="M441" i="7"/>
  <c r="U386" i="7"/>
  <c r="X386" i="7" s="1"/>
  <c r="L149" i="12"/>
  <c r="M148" i="12"/>
  <c r="Q148" i="12" s="1"/>
  <c r="T148" i="12" s="1"/>
  <c r="J442" i="7"/>
  <c r="L442" i="7" s="1"/>
  <c r="N442" i="7" s="1"/>
  <c r="I443" i="7"/>
  <c r="X440" i="7" l="1"/>
  <c r="K388" i="11"/>
  <c r="P491" i="7"/>
  <c r="H436" i="7"/>
  <c r="H493" i="7"/>
  <c r="K149" i="3"/>
  <c r="P441" i="7"/>
  <c r="P381" i="7"/>
  <c r="V147" i="12"/>
  <c r="J493" i="7"/>
  <c r="L493" i="7" s="1"/>
  <c r="N493" i="7" s="1"/>
  <c r="I494" i="7"/>
  <c r="B495" i="7"/>
  <c r="D495" i="7" s="1"/>
  <c r="F495" i="7" s="1"/>
  <c r="A496" i="7"/>
  <c r="H150" i="3"/>
  <c r="M492" i="7"/>
  <c r="B151" i="3"/>
  <c r="F151" i="3" s="1"/>
  <c r="I151" i="3" s="1"/>
  <c r="A152" i="3"/>
  <c r="U441" i="7"/>
  <c r="V107" i="3"/>
  <c r="X492" i="7"/>
  <c r="E494" i="7"/>
  <c r="H494" i="7" s="1"/>
  <c r="R442" i="7"/>
  <c r="T442" i="7" s="1"/>
  <c r="V442" i="7" s="1"/>
  <c r="Q443" i="7"/>
  <c r="I444" i="7"/>
  <c r="J443" i="7"/>
  <c r="L443" i="7" s="1"/>
  <c r="N443" i="7" s="1"/>
  <c r="S108" i="3"/>
  <c r="A391" i="11"/>
  <c r="B390" i="11"/>
  <c r="F390" i="11" s="1"/>
  <c r="I390" i="11" s="1"/>
  <c r="L110" i="3"/>
  <c r="M109" i="3"/>
  <c r="Q109" i="3" s="1"/>
  <c r="T109" i="3" s="1"/>
  <c r="E437" i="7"/>
  <c r="A386" i="7"/>
  <c r="B385" i="7"/>
  <c r="D385" i="7" s="1"/>
  <c r="F385" i="7" s="1"/>
  <c r="S148" i="12"/>
  <c r="M382" i="7"/>
  <c r="A381" i="5"/>
  <c r="B380" i="5"/>
  <c r="D380" i="5" s="1"/>
  <c r="F380" i="5" s="1"/>
  <c r="B438" i="7"/>
  <c r="D438" i="7" s="1"/>
  <c r="F438" i="7" s="1"/>
  <c r="A439" i="7"/>
  <c r="R494" i="7"/>
  <c r="T494" i="7" s="1"/>
  <c r="V494" i="7" s="1"/>
  <c r="Q495" i="7"/>
  <c r="M442" i="7"/>
  <c r="H389" i="11"/>
  <c r="K389" i="11" s="1"/>
  <c r="U493" i="7"/>
  <c r="X493" i="7" s="1"/>
  <c r="M149" i="12"/>
  <c r="Q149" i="12" s="1"/>
  <c r="T149" i="12" s="1"/>
  <c r="L150" i="12"/>
  <c r="I384" i="7"/>
  <c r="J383" i="7"/>
  <c r="L383" i="7" s="1"/>
  <c r="N383" i="7" s="1"/>
  <c r="E379" i="5"/>
  <c r="H379" i="5"/>
  <c r="U387" i="7"/>
  <c r="Q389" i="7"/>
  <c r="R388" i="7"/>
  <c r="T388" i="7" s="1"/>
  <c r="V388" i="7" s="1"/>
  <c r="E384" i="7"/>
  <c r="V108" i="3" l="1"/>
  <c r="K150" i="3"/>
  <c r="X387" i="7"/>
  <c r="V148" i="12"/>
  <c r="X441" i="7"/>
  <c r="P442" i="7"/>
  <c r="P382" i="7"/>
  <c r="H384" i="7"/>
  <c r="U442" i="7"/>
  <c r="B152" i="3"/>
  <c r="F152" i="3" s="1"/>
  <c r="I152" i="3" s="1"/>
  <c r="A153" i="3"/>
  <c r="E495" i="7"/>
  <c r="P492" i="7"/>
  <c r="M493" i="7"/>
  <c r="P493" i="7" s="1"/>
  <c r="Q444" i="7"/>
  <c r="R443" i="7"/>
  <c r="T443" i="7" s="1"/>
  <c r="V443" i="7" s="1"/>
  <c r="A497" i="7"/>
  <c r="B496" i="7"/>
  <c r="D496" i="7" s="1"/>
  <c r="F496" i="7" s="1"/>
  <c r="H437" i="7"/>
  <c r="H151" i="3"/>
  <c r="J494" i="7"/>
  <c r="L494" i="7" s="1"/>
  <c r="N494" i="7" s="1"/>
  <c r="I495" i="7"/>
  <c r="U388" i="7"/>
  <c r="I385" i="7"/>
  <c r="J384" i="7"/>
  <c r="L384" i="7" s="1"/>
  <c r="N384" i="7" s="1"/>
  <c r="R389" i="7"/>
  <c r="T389" i="7" s="1"/>
  <c r="V389" i="7" s="1"/>
  <c r="Q390" i="7"/>
  <c r="M150" i="12"/>
  <c r="Q150" i="12" s="1"/>
  <c r="T150" i="12" s="1"/>
  <c r="L151" i="12"/>
  <c r="U494" i="7"/>
  <c r="S109" i="3"/>
  <c r="S149" i="12"/>
  <c r="A440" i="7"/>
  <c r="B439" i="7"/>
  <c r="D439" i="7" s="1"/>
  <c r="F439" i="7" s="1"/>
  <c r="M110" i="3"/>
  <c r="Q110" i="3" s="1"/>
  <c r="T110" i="3" s="1"/>
  <c r="L111" i="3"/>
  <c r="M383" i="7"/>
  <c r="E438" i="7"/>
  <c r="H438" i="7" s="1"/>
  <c r="H390" i="11"/>
  <c r="K390" i="11" s="1"/>
  <c r="Q496" i="7"/>
  <c r="R495" i="7"/>
  <c r="T495" i="7" s="1"/>
  <c r="V495" i="7" s="1"/>
  <c r="H380" i="5"/>
  <c r="E380" i="5"/>
  <c r="E385" i="7"/>
  <c r="A392" i="11"/>
  <c r="B391" i="11"/>
  <c r="F391" i="11" s="1"/>
  <c r="I391" i="11" s="1"/>
  <c r="M443" i="7"/>
  <c r="B381" i="5"/>
  <c r="D381" i="5" s="1"/>
  <c r="F381" i="5" s="1"/>
  <c r="A382" i="5"/>
  <c r="B386" i="7"/>
  <c r="D386" i="7" s="1"/>
  <c r="F386" i="7" s="1"/>
  <c r="A387" i="7"/>
  <c r="J444" i="7"/>
  <c r="L444" i="7" s="1"/>
  <c r="N444" i="7" s="1"/>
  <c r="I445" i="7"/>
  <c r="K151" i="3" l="1"/>
  <c r="X494" i="7"/>
  <c r="H495" i="7"/>
  <c r="V149" i="12"/>
  <c r="X388" i="7"/>
  <c r="X442" i="7"/>
  <c r="P383" i="7"/>
  <c r="H385" i="7"/>
  <c r="A498" i="7"/>
  <c r="B497" i="7"/>
  <c r="D497" i="7" s="1"/>
  <c r="F497" i="7" s="1"/>
  <c r="U443" i="7"/>
  <c r="V109" i="3"/>
  <c r="E496" i="7"/>
  <c r="H496" i="7" s="1"/>
  <c r="H152" i="3"/>
  <c r="P443" i="7"/>
  <c r="I496" i="7"/>
  <c r="J495" i="7"/>
  <c r="L495" i="7" s="1"/>
  <c r="N495" i="7" s="1"/>
  <c r="M494" i="7"/>
  <c r="Q445" i="7"/>
  <c r="R444" i="7"/>
  <c r="T444" i="7" s="1"/>
  <c r="V444" i="7" s="1"/>
  <c r="B153" i="3"/>
  <c r="F153" i="3" s="1"/>
  <c r="I153" i="3" s="1"/>
  <c r="A154" i="3"/>
  <c r="B382" i="5"/>
  <c r="D382" i="5" s="1"/>
  <c r="F382" i="5" s="1"/>
  <c r="A383" i="5"/>
  <c r="M444" i="7"/>
  <c r="H391" i="11"/>
  <c r="E439" i="7"/>
  <c r="A388" i="7"/>
  <c r="B387" i="7"/>
  <c r="D387" i="7" s="1"/>
  <c r="F387" i="7" s="1"/>
  <c r="B392" i="11"/>
  <c r="F392" i="11" s="1"/>
  <c r="I392" i="11" s="1"/>
  <c r="A393" i="11"/>
  <c r="Q497" i="7"/>
  <c r="R496" i="7"/>
  <c r="T496" i="7" s="1"/>
  <c r="V496" i="7" s="1"/>
  <c r="A441" i="7"/>
  <c r="B440" i="7"/>
  <c r="D440" i="7" s="1"/>
  <c r="F440" i="7" s="1"/>
  <c r="S150" i="12"/>
  <c r="J445" i="7"/>
  <c r="L445" i="7" s="1"/>
  <c r="N445" i="7" s="1"/>
  <c r="I446" i="7"/>
  <c r="J446" i="7" s="1"/>
  <c r="L446" i="7" s="1"/>
  <c r="N446" i="7" s="1"/>
  <c r="E381" i="5"/>
  <c r="U495" i="7"/>
  <c r="M151" i="12"/>
  <c r="Q151" i="12" s="1"/>
  <c r="T151" i="12" s="1"/>
  <c r="L152" i="12"/>
  <c r="J385" i="7"/>
  <c r="L385" i="7" s="1"/>
  <c r="N385" i="7" s="1"/>
  <c r="I386" i="7"/>
  <c r="E386" i="7"/>
  <c r="L112" i="3"/>
  <c r="M111" i="3"/>
  <c r="Q111" i="3" s="1"/>
  <c r="T111" i="3" s="1"/>
  <c r="Q391" i="7"/>
  <c r="R391" i="7" s="1"/>
  <c r="T391" i="7" s="1"/>
  <c r="V391" i="7" s="1"/>
  <c r="R390" i="7"/>
  <c r="T390" i="7" s="1"/>
  <c r="V390" i="7" s="1"/>
  <c r="S110" i="3"/>
  <c r="U389" i="7"/>
  <c r="X389" i="7" s="1"/>
  <c r="M384" i="7"/>
  <c r="X495" i="7" l="1"/>
  <c r="V150" i="12"/>
  <c r="X443" i="7"/>
  <c r="P444" i="7"/>
  <c r="P494" i="7"/>
  <c r="H439" i="7"/>
  <c r="V110" i="3"/>
  <c r="K152" i="3"/>
  <c r="H153" i="3"/>
  <c r="K153" i="3" s="1"/>
  <c r="H381" i="5"/>
  <c r="K391" i="11"/>
  <c r="U444" i="7"/>
  <c r="X444" i="7" s="1"/>
  <c r="E497" i="7"/>
  <c r="H497" i="7"/>
  <c r="P384" i="7"/>
  <c r="A155" i="3"/>
  <c r="B154" i="3"/>
  <c r="F154" i="3" s="1"/>
  <c r="I154" i="3" s="1"/>
  <c r="I497" i="7"/>
  <c r="J496" i="7"/>
  <c r="L496" i="7" s="1"/>
  <c r="N496" i="7" s="1"/>
  <c r="H386" i="7"/>
  <c r="R445" i="7"/>
  <c r="T445" i="7" s="1"/>
  <c r="V445" i="7" s="1"/>
  <c r="Q446" i="7"/>
  <c r="R446" i="7" s="1"/>
  <c r="T446" i="7" s="1"/>
  <c r="V446" i="7" s="1"/>
  <c r="M495" i="7"/>
  <c r="B498" i="7"/>
  <c r="D498" i="7" s="1"/>
  <c r="F498" i="7" s="1"/>
  <c r="A499" i="7"/>
  <c r="S151" i="12"/>
  <c r="V151" i="12" s="1"/>
  <c r="H392" i="11"/>
  <c r="B383" i="5"/>
  <c r="D383" i="5" s="1"/>
  <c r="F383" i="5" s="1"/>
  <c r="A384" i="5"/>
  <c r="J386" i="7"/>
  <c r="L386" i="7" s="1"/>
  <c r="N386" i="7" s="1"/>
  <c r="I387" i="7"/>
  <c r="M446" i="7"/>
  <c r="P446" i="7" s="1"/>
  <c r="E440" i="7"/>
  <c r="H440" i="7" s="1"/>
  <c r="U496" i="7"/>
  <c r="E387" i="7"/>
  <c r="E382" i="5"/>
  <c r="U390" i="7"/>
  <c r="X390" i="7" s="1"/>
  <c r="S111" i="3"/>
  <c r="V111" i="3" s="1"/>
  <c r="M385" i="7"/>
  <c r="M445" i="7"/>
  <c r="A442" i="7"/>
  <c r="B441" i="7"/>
  <c r="D441" i="7" s="1"/>
  <c r="F441" i="7" s="1"/>
  <c r="Q498" i="7"/>
  <c r="R497" i="7"/>
  <c r="T497" i="7" s="1"/>
  <c r="V497" i="7" s="1"/>
  <c r="A389" i="7"/>
  <c r="B388" i="7"/>
  <c r="D388" i="7" s="1"/>
  <c r="F388" i="7" s="1"/>
  <c r="U391" i="7"/>
  <c r="L113" i="3"/>
  <c r="M112" i="3"/>
  <c r="Q112" i="3" s="1"/>
  <c r="T112" i="3" s="1"/>
  <c r="M152" i="12"/>
  <c r="Q152" i="12" s="1"/>
  <c r="T152" i="12" s="1"/>
  <c r="L153" i="12"/>
  <c r="B393" i="11"/>
  <c r="F393" i="11" s="1"/>
  <c r="I393" i="11" s="1"/>
  <c r="A394" i="11"/>
  <c r="P445" i="7" l="1"/>
  <c r="H387" i="7"/>
  <c r="H382" i="5"/>
  <c r="P385" i="7"/>
  <c r="P495" i="7"/>
  <c r="M496" i="7"/>
  <c r="X391" i="7"/>
  <c r="E498" i="7"/>
  <c r="U445" i="7"/>
  <c r="H154" i="3"/>
  <c r="B155" i="3"/>
  <c r="F155" i="3" s="1"/>
  <c r="I155" i="3" s="1"/>
  <c r="A156" i="3"/>
  <c r="K392" i="11"/>
  <c r="X496" i="7"/>
  <c r="B499" i="7"/>
  <c r="D499" i="7" s="1"/>
  <c r="F499" i="7" s="1"/>
  <c r="A500" i="7"/>
  <c r="U446" i="7"/>
  <c r="J497" i="7"/>
  <c r="L497" i="7" s="1"/>
  <c r="N497" i="7" s="1"/>
  <c r="I498" i="7"/>
  <c r="Q499" i="7"/>
  <c r="R498" i="7"/>
  <c r="T498" i="7" s="1"/>
  <c r="V498" i="7" s="1"/>
  <c r="A385" i="5"/>
  <c r="B384" i="5"/>
  <c r="D384" i="5" s="1"/>
  <c r="F384" i="5" s="1"/>
  <c r="A395" i="11"/>
  <c r="B394" i="11"/>
  <c r="F394" i="11" s="1"/>
  <c r="I394" i="11" s="1"/>
  <c r="E388" i="7"/>
  <c r="H388" i="7"/>
  <c r="E441" i="7"/>
  <c r="E383" i="5"/>
  <c r="H383" i="5" s="1"/>
  <c r="S112" i="3"/>
  <c r="L114" i="3"/>
  <c r="M113" i="3"/>
  <c r="Q113" i="3" s="1"/>
  <c r="T113" i="3" s="1"/>
  <c r="H393" i="11"/>
  <c r="M153" i="12"/>
  <c r="Q153" i="12" s="1"/>
  <c r="T153" i="12" s="1"/>
  <c r="L154" i="12"/>
  <c r="A390" i="7"/>
  <c r="B389" i="7"/>
  <c r="D389" i="7" s="1"/>
  <c r="F389" i="7" s="1"/>
  <c r="A443" i="7"/>
  <c r="B442" i="7"/>
  <c r="D442" i="7" s="1"/>
  <c r="F442" i="7" s="1"/>
  <c r="I388" i="7"/>
  <c r="J387" i="7"/>
  <c r="L387" i="7" s="1"/>
  <c r="N387" i="7" s="1"/>
  <c r="S152" i="12"/>
  <c r="V152" i="12" s="1"/>
  <c r="U497" i="7"/>
  <c r="M386" i="7"/>
  <c r="P386" i="7" s="1"/>
  <c r="K154" i="3" l="1"/>
  <c r="X497" i="7"/>
  <c r="X446" i="7"/>
  <c r="P496" i="7"/>
  <c r="I499" i="7"/>
  <c r="J498" i="7"/>
  <c r="L498" i="7" s="1"/>
  <c r="N498" i="7" s="1"/>
  <c r="M497" i="7"/>
  <c r="A157" i="3"/>
  <c r="B156" i="3"/>
  <c r="F156" i="3" s="1"/>
  <c r="I156" i="3" s="1"/>
  <c r="V112" i="3"/>
  <c r="K393" i="11"/>
  <c r="H441" i="7"/>
  <c r="X445" i="7"/>
  <c r="B500" i="7"/>
  <c r="D500" i="7" s="1"/>
  <c r="F500" i="7" s="1"/>
  <c r="A501" i="7"/>
  <c r="H498" i="7"/>
  <c r="E499" i="7"/>
  <c r="H155" i="3"/>
  <c r="B390" i="7"/>
  <c r="D390" i="7" s="1"/>
  <c r="F390" i="7" s="1"/>
  <c r="A391" i="7"/>
  <c r="B391" i="7" s="1"/>
  <c r="D391" i="7" s="1"/>
  <c r="F391" i="7" s="1"/>
  <c r="E442" i="7"/>
  <c r="L155" i="12"/>
  <c r="M154" i="12"/>
  <c r="Q154" i="12" s="1"/>
  <c r="T154" i="12" s="1"/>
  <c r="A396" i="11"/>
  <c r="B395" i="11"/>
  <c r="F395" i="11" s="1"/>
  <c r="I395" i="11" s="1"/>
  <c r="B443" i="7"/>
  <c r="D443" i="7" s="1"/>
  <c r="F443" i="7" s="1"/>
  <c r="A444" i="7"/>
  <c r="S153" i="12"/>
  <c r="S113" i="3"/>
  <c r="V113" i="3" s="1"/>
  <c r="E384" i="5"/>
  <c r="H384" i="5" s="1"/>
  <c r="M387" i="7"/>
  <c r="P387" i="7" s="1"/>
  <c r="E389" i="7"/>
  <c r="L115" i="3"/>
  <c r="M114" i="3"/>
  <c r="Q114" i="3" s="1"/>
  <c r="T114" i="3" s="1"/>
  <c r="A386" i="5"/>
  <c r="B385" i="5"/>
  <c r="D385" i="5" s="1"/>
  <c r="F385" i="5" s="1"/>
  <c r="J388" i="7"/>
  <c r="L388" i="7" s="1"/>
  <c r="N388" i="7" s="1"/>
  <c r="I389" i="7"/>
  <c r="H394" i="11"/>
  <c r="U498" i="7"/>
  <c r="Q500" i="7"/>
  <c r="R499" i="7"/>
  <c r="T499" i="7" s="1"/>
  <c r="V499" i="7" s="1"/>
  <c r="H499" i="7" l="1"/>
  <c r="K394" i="11"/>
  <c r="V153" i="12"/>
  <c r="X498" i="7"/>
  <c r="H442" i="7"/>
  <c r="E500" i="7"/>
  <c r="A502" i="7"/>
  <c r="B501" i="7"/>
  <c r="D501" i="7" s="1"/>
  <c r="F501" i="7" s="1"/>
  <c r="P497" i="7"/>
  <c r="H389" i="7"/>
  <c r="H156" i="3"/>
  <c r="M498" i="7"/>
  <c r="K155" i="3"/>
  <c r="B157" i="3"/>
  <c r="F157" i="3" s="1"/>
  <c r="I157" i="3" s="1"/>
  <c r="A158" i="3"/>
  <c r="J499" i="7"/>
  <c r="L499" i="7" s="1"/>
  <c r="N499" i="7" s="1"/>
  <c r="I500" i="7"/>
  <c r="I390" i="7"/>
  <c r="J389" i="7"/>
  <c r="L389" i="7" s="1"/>
  <c r="N389" i="7" s="1"/>
  <c r="L116" i="3"/>
  <c r="M115" i="3"/>
  <c r="Q115" i="3" s="1"/>
  <c r="T115" i="3" s="1"/>
  <c r="E391" i="7"/>
  <c r="E385" i="5"/>
  <c r="A445" i="7"/>
  <c r="B444" i="7"/>
  <c r="D444" i="7" s="1"/>
  <c r="F444" i="7" s="1"/>
  <c r="E390" i="7"/>
  <c r="M388" i="7"/>
  <c r="L156" i="12"/>
  <c r="M155" i="12"/>
  <c r="Q155" i="12" s="1"/>
  <c r="T155" i="12" s="1"/>
  <c r="U499" i="7"/>
  <c r="Q501" i="7"/>
  <c r="R500" i="7"/>
  <c r="T500" i="7" s="1"/>
  <c r="V500" i="7" s="1"/>
  <c r="B386" i="5"/>
  <c r="D386" i="5" s="1"/>
  <c r="F386" i="5" s="1"/>
  <c r="A387" i="5"/>
  <c r="E443" i="7"/>
  <c r="H443" i="7" s="1"/>
  <c r="H395" i="11"/>
  <c r="K395" i="11" s="1"/>
  <c r="S114" i="3"/>
  <c r="B396" i="11"/>
  <c r="F396" i="11" s="1"/>
  <c r="I396" i="11" s="1"/>
  <c r="A397" i="11"/>
  <c r="S154" i="12"/>
  <c r="P388" i="7" l="1"/>
  <c r="P498" i="7"/>
  <c r="H391" i="7"/>
  <c r="H390" i="7"/>
  <c r="V114" i="3"/>
  <c r="A503" i="7"/>
  <c r="B502" i="7"/>
  <c r="D502" i="7" s="1"/>
  <c r="F502" i="7" s="1"/>
  <c r="V154" i="12"/>
  <c r="X499" i="7"/>
  <c r="H385" i="5"/>
  <c r="H157" i="3"/>
  <c r="K156" i="3"/>
  <c r="E501" i="7"/>
  <c r="H501" i="7" s="1"/>
  <c r="I501" i="7"/>
  <c r="J500" i="7"/>
  <c r="L500" i="7" s="1"/>
  <c r="N500" i="7" s="1"/>
  <c r="M499" i="7"/>
  <c r="B158" i="3"/>
  <c r="F158" i="3" s="1"/>
  <c r="I158" i="3" s="1"/>
  <c r="A159" i="3"/>
  <c r="H500" i="7"/>
  <c r="B397" i="11"/>
  <c r="F397" i="11" s="1"/>
  <c r="I397" i="11" s="1"/>
  <c r="A398" i="11"/>
  <c r="H396" i="11"/>
  <c r="K396" i="11" s="1"/>
  <c r="A388" i="5"/>
  <c r="B387" i="5"/>
  <c r="D387" i="5" s="1"/>
  <c r="F387" i="5" s="1"/>
  <c r="U500" i="7"/>
  <c r="E444" i="7"/>
  <c r="J390" i="7"/>
  <c r="L390" i="7" s="1"/>
  <c r="N390" i="7" s="1"/>
  <c r="I391" i="7"/>
  <c r="J391" i="7" s="1"/>
  <c r="L391" i="7" s="1"/>
  <c r="N391" i="7" s="1"/>
  <c r="E386" i="5"/>
  <c r="H386" i="5" s="1"/>
  <c r="Q502" i="7"/>
  <c r="R501" i="7"/>
  <c r="T501" i="7" s="1"/>
  <c r="V501" i="7" s="1"/>
  <c r="S155" i="12"/>
  <c r="A446" i="7"/>
  <c r="B446" i="7" s="1"/>
  <c r="D446" i="7" s="1"/>
  <c r="F446" i="7" s="1"/>
  <c r="B445" i="7"/>
  <c r="D445" i="7" s="1"/>
  <c r="F445" i="7" s="1"/>
  <c r="S115" i="3"/>
  <c r="L157" i="12"/>
  <c r="M156" i="12"/>
  <c r="Q156" i="12" s="1"/>
  <c r="T156" i="12" s="1"/>
  <c r="M116" i="3"/>
  <c r="Q116" i="3" s="1"/>
  <c r="T116" i="3" s="1"/>
  <c r="L117" i="3"/>
  <c r="M389" i="7"/>
  <c r="K157" i="3" l="1"/>
  <c r="X500" i="7"/>
  <c r="P499" i="7"/>
  <c r="V155" i="12"/>
  <c r="P389" i="7"/>
  <c r="V115" i="3"/>
  <c r="H158" i="3"/>
  <c r="J501" i="7"/>
  <c r="L501" i="7" s="1"/>
  <c r="N501" i="7" s="1"/>
  <c r="I502" i="7"/>
  <c r="H444" i="7"/>
  <c r="E502" i="7"/>
  <c r="A160" i="3"/>
  <c r="B159" i="3"/>
  <c r="F159" i="3" s="1"/>
  <c r="I159" i="3" s="1"/>
  <c r="M500" i="7"/>
  <c r="B503" i="7"/>
  <c r="D503" i="7" s="1"/>
  <c r="F503" i="7" s="1"/>
  <c r="A504" i="7"/>
  <c r="E446" i="7"/>
  <c r="M391" i="7"/>
  <c r="P391" i="7" s="1"/>
  <c r="L158" i="12"/>
  <c r="M157" i="12"/>
  <c r="Q157" i="12" s="1"/>
  <c r="T157" i="12" s="1"/>
  <c r="M390" i="7"/>
  <c r="P390" i="7" s="1"/>
  <c r="B388" i="5"/>
  <c r="D388" i="5" s="1"/>
  <c r="F388" i="5" s="1"/>
  <c r="A389" i="5"/>
  <c r="L118" i="3"/>
  <c r="M117" i="3"/>
  <c r="Q117" i="3" s="1"/>
  <c r="T117" i="3" s="1"/>
  <c r="S156" i="12"/>
  <c r="U501" i="7"/>
  <c r="X501" i="7" s="1"/>
  <c r="E387" i="5"/>
  <c r="H387" i="5" s="1"/>
  <c r="Q503" i="7"/>
  <c r="R502" i="7"/>
  <c r="T502" i="7" s="1"/>
  <c r="V502" i="7" s="1"/>
  <c r="S116" i="3"/>
  <c r="V116" i="3" s="1"/>
  <c r="E445" i="7"/>
  <c r="A399" i="11"/>
  <c r="B398" i="11"/>
  <c r="F398" i="11" s="1"/>
  <c r="I398" i="11" s="1"/>
  <c r="H397" i="11"/>
  <c r="H502" i="7" l="1"/>
  <c r="V156" i="12"/>
  <c r="K397" i="11"/>
  <c r="P500" i="7"/>
  <c r="H446" i="7"/>
  <c r="K158" i="3"/>
  <c r="H159" i="3"/>
  <c r="H445" i="7"/>
  <c r="A505" i="7"/>
  <c r="B504" i="7"/>
  <c r="D504" i="7" s="1"/>
  <c r="F504" i="7" s="1"/>
  <c r="M501" i="7"/>
  <c r="P501" i="7" s="1"/>
  <c r="A161" i="3"/>
  <c r="B160" i="3"/>
  <c r="F160" i="3" s="1"/>
  <c r="I160" i="3" s="1"/>
  <c r="E503" i="7"/>
  <c r="I503" i="7"/>
  <c r="J502" i="7"/>
  <c r="L502" i="7" s="1"/>
  <c r="N502" i="7" s="1"/>
  <c r="U502" i="7"/>
  <c r="S117" i="3"/>
  <c r="L159" i="12"/>
  <c r="M158" i="12"/>
  <c r="Q158" i="12" s="1"/>
  <c r="T158" i="12" s="1"/>
  <c r="H398" i="11"/>
  <c r="R503" i="7"/>
  <c r="T503" i="7" s="1"/>
  <c r="V503" i="7" s="1"/>
  <c r="Q504" i="7"/>
  <c r="M118" i="3"/>
  <c r="Q118" i="3" s="1"/>
  <c r="T118" i="3" s="1"/>
  <c r="L119" i="3"/>
  <c r="A400" i="11"/>
  <c r="B399" i="11"/>
  <c r="F399" i="11" s="1"/>
  <c r="I399" i="11" s="1"/>
  <c r="A390" i="5"/>
  <c r="B389" i="5"/>
  <c r="D389" i="5" s="1"/>
  <c r="F389" i="5" s="1"/>
  <c r="E388" i="5"/>
  <c r="S157" i="12"/>
  <c r="K159" i="3" l="1"/>
  <c r="V157" i="12"/>
  <c r="X502" i="7"/>
  <c r="H503" i="7"/>
  <c r="V117" i="3"/>
  <c r="H388" i="5"/>
  <c r="A162" i="3"/>
  <c r="B161" i="3"/>
  <c r="F161" i="3" s="1"/>
  <c r="I161" i="3" s="1"/>
  <c r="B505" i="7"/>
  <c r="D505" i="7" s="1"/>
  <c r="F505" i="7" s="1"/>
  <c r="A506" i="7"/>
  <c r="K398" i="11"/>
  <c r="M502" i="7"/>
  <c r="I504" i="7"/>
  <c r="J503" i="7"/>
  <c r="L503" i="7" s="1"/>
  <c r="N503" i="7" s="1"/>
  <c r="H160" i="3"/>
  <c r="E504" i="7"/>
  <c r="E389" i="5"/>
  <c r="M119" i="3"/>
  <c r="Q119" i="3" s="1"/>
  <c r="T119" i="3" s="1"/>
  <c r="L120" i="3"/>
  <c r="M159" i="12"/>
  <c r="Q159" i="12" s="1"/>
  <c r="T159" i="12" s="1"/>
  <c r="L160" i="12"/>
  <c r="A391" i="5"/>
  <c r="B390" i="5"/>
  <c r="D390" i="5" s="1"/>
  <c r="F390" i="5" s="1"/>
  <c r="S118" i="3"/>
  <c r="H399" i="11"/>
  <c r="R504" i="7"/>
  <c r="T504" i="7" s="1"/>
  <c r="V504" i="7" s="1"/>
  <c r="Q505" i="7"/>
  <c r="B400" i="11"/>
  <c r="F400" i="11" s="1"/>
  <c r="I400" i="11" s="1"/>
  <c r="A401" i="11"/>
  <c r="U503" i="7"/>
  <c r="X503" i="7" s="1"/>
  <c r="S158" i="12"/>
  <c r="V118" i="3" l="1"/>
  <c r="H504" i="7"/>
  <c r="K399" i="11"/>
  <c r="K160" i="3"/>
  <c r="V158" i="12"/>
  <c r="P502" i="7"/>
  <c r="E505" i="7"/>
  <c r="H161" i="3"/>
  <c r="M503" i="7"/>
  <c r="P503" i="7" s="1"/>
  <c r="A163" i="3"/>
  <c r="B162" i="3"/>
  <c r="F162" i="3" s="1"/>
  <c r="I162" i="3" s="1"/>
  <c r="H389" i="5"/>
  <c r="J504" i="7"/>
  <c r="L504" i="7" s="1"/>
  <c r="N504" i="7" s="1"/>
  <c r="I505" i="7"/>
  <c r="B506" i="7"/>
  <c r="D506" i="7" s="1"/>
  <c r="F506" i="7" s="1"/>
  <c r="A507" i="7"/>
  <c r="A402" i="11"/>
  <c r="B401" i="11"/>
  <c r="F401" i="11" s="1"/>
  <c r="I401" i="11" s="1"/>
  <c r="A392" i="5"/>
  <c r="B391" i="5"/>
  <c r="D391" i="5" s="1"/>
  <c r="F391" i="5" s="1"/>
  <c r="S119" i="3"/>
  <c r="H400" i="11"/>
  <c r="L161" i="12"/>
  <c r="M160" i="12"/>
  <c r="Q160" i="12" s="1"/>
  <c r="T160" i="12" s="1"/>
  <c r="Q506" i="7"/>
  <c r="R505" i="7"/>
  <c r="T505" i="7" s="1"/>
  <c r="V505" i="7" s="1"/>
  <c r="S159" i="12"/>
  <c r="U504" i="7"/>
  <c r="E390" i="5"/>
  <c r="H390" i="5" s="1"/>
  <c r="M120" i="3"/>
  <c r="Q120" i="3" s="1"/>
  <c r="T120" i="3" s="1"/>
  <c r="L121" i="3"/>
  <c r="K161" i="3" l="1"/>
  <c r="V159" i="12"/>
  <c r="K400" i="11"/>
  <c r="X504" i="7"/>
  <c r="H505" i="7"/>
  <c r="V119" i="3"/>
  <c r="B507" i="7"/>
  <c r="D507" i="7" s="1"/>
  <c r="F507" i="7" s="1"/>
  <c r="A508" i="7"/>
  <c r="E506" i="7"/>
  <c r="J505" i="7"/>
  <c r="L505" i="7" s="1"/>
  <c r="N505" i="7" s="1"/>
  <c r="I506" i="7"/>
  <c r="A164" i="3"/>
  <c r="B163" i="3"/>
  <c r="F163" i="3" s="1"/>
  <c r="I163" i="3" s="1"/>
  <c r="H162" i="3"/>
  <c r="M504" i="7"/>
  <c r="U505" i="7"/>
  <c r="X505" i="7" s="1"/>
  <c r="S120" i="3"/>
  <c r="L122" i="3"/>
  <c r="M121" i="3"/>
  <c r="Q121" i="3" s="1"/>
  <c r="T121" i="3" s="1"/>
  <c r="R506" i="7"/>
  <c r="T506" i="7" s="1"/>
  <c r="V506" i="7" s="1"/>
  <c r="Q507" i="7"/>
  <c r="M161" i="12"/>
  <c r="Q161" i="12" s="1"/>
  <c r="T161" i="12" s="1"/>
  <c r="L162" i="12"/>
  <c r="E391" i="5"/>
  <c r="H401" i="11"/>
  <c r="K401" i="11" s="1"/>
  <c r="S160" i="12"/>
  <c r="V160" i="12" s="1"/>
  <c r="A393" i="5"/>
  <c r="B392" i="5"/>
  <c r="D392" i="5" s="1"/>
  <c r="F392" i="5" s="1"/>
  <c r="A403" i="11"/>
  <c r="B402" i="11"/>
  <c r="F402" i="11" s="1"/>
  <c r="I402" i="11" s="1"/>
  <c r="K162" i="3" l="1"/>
  <c r="H391" i="5"/>
  <c r="H506" i="7"/>
  <c r="V120" i="3"/>
  <c r="B508" i="7"/>
  <c r="D508" i="7" s="1"/>
  <c r="F508" i="7" s="1"/>
  <c r="A509" i="7"/>
  <c r="I507" i="7"/>
  <c r="J506" i="7"/>
  <c r="L506" i="7" s="1"/>
  <c r="N506" i="7" s="1"/>
  <c r="P504" i="7"/>
  <c r="H163" i="3"/>
  <c r="E507" i="7"/>
  <c r="M505" i="7"/>
  <c r="P505" i="7" s="1"/>
  <c r="A165" i="3"/>
  <c r="B164" i="3"/>
  <c r="F164" i="3" s="1"/>
  <c r="I164" i="3" s="1"/>
  <c r="B393" i="5"/>
  <c r="D393" i="5" s="1"/>
  <c r="F393" i="5" s="1"/>
  <c r="A394" i="5"/>
  <c r="S161" i="12"/>
  <c r="V161" i="12" s="1"/>
  <c r="H402" i="11"/>
  <c r="Q508" i="7"/>
  <c r="R507" i="7"/>
  <c r="T507" i="7" s="1"/>
  <c r="V507" i="7" s="1"/>
  <c r="S121" i="3"/>
  <c r="B403" i="11"/>
  <c r="F403" i="11" s="1"/>
  <c r="I403" i="11" s="1"/>
  <c r="A404" i="11"/>
  <c r="U506" i="7"/>
  <c r="L123" i="3"/>
  <c r="M122" i="3"/>
  <c r="Q122" i="3" s="1"/>
  <c r="T122" i="3" s="1"/>
  <c r="E392" i="5"/>
  <c r="M162" i="12"/>
  <c r="Q162" i="12" s="1"/>
  <c r="T162" i="12" s="1"/>
  <c r="L163" i="12"/>
  <c r="K163" i="3" l="1"/>
  <c r="H507" i="7"/>
  <c r="H392" i="5"/>
  <c r="J507" i="7"/>
  <c r="L507" i="7" s="1"/>
  <c r="N507" i="7" s="1"/>
  <c r="I508" i="7"/>
  <c r="A166" i="3"/>
  <c r="B165" i="3"/>
  <c r="F165" i="3" s="1"/>
  <c r="I165" i="3" s="1"/>
  <c r="M506" i="7"/>
  <c r="P506" i="7" s="1"/>
  <c r="V121" i="3"/>
  <c r="K402" i="11"/>
  <c r="B509" i="7"/>
  <c r="D509" i="7" s="1"/>
  <c r="F509" i="7" s="1"/>
  <c r="A510" i="7"/>
  <c r="X506" i="7"/>
  <c r="H164" i="3"/>
  <c r="E508" i="7"/>
  <c r="A405" i="11"/>
  <c r="B404" i="11"/>
  <c r="F404" i="11" s="1"/>
  <c r="I404" i="11" s="1"/>
  <c r="E393" i="5"/>
  <c r="M163" i="12"/>
  <c r="Q163" i="12" s="1"/>
  <c r="T163" i="12" s="1"/>
  <c r="L164" i="12"/>
  <c r="L124" i="3"/>
  <c r="M123" i="3"/>
  <c r="Q123" i="3" s="1"/>
  <c r="T123" i="3" s="1"/>
  <c r="H403" i="11"/>
  <c r="U507" i="7"/>
  <c r="S162" i="12"/>
  <c r="R508" i="7"/>
  <c r="T508" i="7" s="1"/>
  <c r="V508" i="7" s="1"/>
  <c r="Q509" i="7"/>
  <c r="B394" i="5"/>
  <c r="D394" i="5" s="1"/>
  <c r="F394" i="5" s="1"/>
  <c r="A395" i="5"/>
  <c r="S122" i="3"/>
  <c r="V122" i="3" l="1"/>
  <c r="V162" i="12"/>
  <c r="K403" i="11"/>
  <c r="H393" i="5"/>
  <c r="H508" i="7"/>
  <c r="K164" i="3"/>
  <c r="A511" i="7"/>
  <c r="B510" i="7"/>
  <c r="D510" i="7" s="1"/>
  <c r="F510" i="7" s="1"/>
  <c r="X507" i="7"/>
  <c r="H165" i="3"/>
  <c r="B166" i="3"/>
  <c r="F166" i="3" s="1"/>
  <c r="I166" i="3" s="1"/>
  <c r="A167" i="3"/>
  <c r="E509" i="7"/>
  <c r="H509" i="7" s="1"/>
  <c r="I509" i="7"/>
  <c r="J508" i="7"/>
  <c r="L508" i="7" s="1"/>
  <c r="N508" i="7" s="1"/>
  <c r="M507" i="7"/>
  <c r="E394" i="5"/>
  <c r="S123" i="3"/>
  <c r="Q510" i="7"/>
  <c r="R509" i="7"/>
  <c r="T509" i="7" s="1"/>
  <c r="V509" i="7" s="1"/>
  <c r="M124" i="3"/>
  <c r="Q124" i="3" s="1"/>
  <c r="T124" i="3" s="1"/>
  <c r="L125" i="3"/>
  <c r="U508" i="7"/>
  <c r="M164" i="12"/>
  <c r="Q164" i="12" s="1"/>
  <c r="T164" i="12" s="1"/>
  <c r="L165" i="12"/>
  <c r="H404" i="11"/>
  <c r="K404" i="11"/>
  <c r="B395" i="5"/>
  <c r="D395" i="5" s="1"/>
  <c r="F395" i="5" s="1"/>
  <c r="A396" i="5"/>
  <c r="S163" i="12"/>
  <c r="V163" i="12" s="1"/>
  <c r="A406" i="11"/>
  <c r="B405" i="11"/>
  <c r="F405" i="11" s="1"/>
  <c r="I405" i="11" s="1"/>
  <c r="V123" i="3" l="1"/>
  <c r="H394" i="5"/>
  <c r="X508" i="7"/>
  <c r="P507" i="7"/>
  <c r="K165" i="3"/>
  <c r="I510" i="7"/>
  <c r="J509" i="7"/>
  <c r="L509" i="7" s="1"/>
  <c r="N509" i="7" s="1"/>
  <c r="B167" i="3"/>
  <c r="F167" i="3" s="1"/>
  <c r="I167" i="3" s="1"/>
  <c r="A168" i="3"/>
  <c r="H166" i="3"/>
  <c r="E510" i="7"/>
  <c r="M508" i="7"/>
  <c r="B511" i="7"/>
  <c r="D511" i="7" s="1"/>
  <c r="F511" i="7" s="1"/>
  <c r="A512" i="7"/>
  <c r="S124" i="3"/>
  <c r="H405" i="11"/>
  <c r="A397" i="5"/>
  <c r="B396" i="5"/>
  <c r="D396" i="5" s="1"/>
  <c r="F396" i="5" s="1"/>
  <c r="R510" i="7"/>
  <c r="T510" i="7" s="1"/>
  <c r="V510" i="7" s="1"/>
  <c r="Q511" i="7"/>
  <c r="B406" i="11"/>
  <c r="F406" i="11" s="1"/>
  <c r="I406" i="11" s="1"/>
  <c r="A407" i="11"/>
  <c r="L166" i="12"/>
  <c r="M165" i="12"/>
  <c r="Q165" i="12" s="1"/>
  <c r="T165" i="12" s="1"/>
  <c r="U509" i="7"/>
  <c r="S164" i="12"/>
  <c r="E395" i="5"/>
  <c r="M125" i="3"/>
  <c r="Q125" i="3" s="1"/>
  <c r="T125" i="3" s="1"/>
  <c r="L126" i="3"/>
  <c r="H395" i="5" l="1"/>
  <c r="X509" i="7"/>
  <c r="V124" i="3"/>
  <c r="K166" i="3"/>
  <c r="V164" i="12"/>
  <c r="E511" i="7"/>
  <c r="H511" i="7" s="1"/>
  <c r="A169" i="3"/>
  <c r="B168" i="3"/>
  <c r="F168" i="3" s="1"/>
  <c r="I168" i="3" s="1"/>
  <c r="H167" i="3"/>
  <c r="P508" i="7"/>
  <c r="M509" i="7"/>
  <c r="P509" i="7" s="1"/>
  <c r="K405" i="11"/>
  <c r="A513" i="7"/>
  <c r="B512" i="7"/>
  <c r="D512" i="7" s="1"/>
  <c r="F512" i="7" s="1"/>
  <c r="H510" i="7"/>
  <c r="J510" i="7"/>
  <c r="L510" i="7" s="1"/>
  <c r="N510" i="7" s="1"/>
  <c r="I511" i="7"/>
  <c r="E396" i="5"/>
  <c r="S165" i="12"/>
  <c r="V165" i="12" s="1"/>
  <c r="H406" i="11"/>
  <c r="U510" i="7"/>
  <c r="A398" i="5"/>
  <c r="B397" i="5"/>
  <c r="D397" i="5" s="1"/>
  <c r="F397" i="5" s="1"/>
  <c r="Q512" i="7"/>
  <c r="R511" i="7"/>
  <c r="T511" i="7" s="1"/>
  <c r="V511" i="7" s="1"/>
  <c r="L167" i="12"/>
  <c r="M166" i="12"/>
  <c r="Q166" i="12" s="1"/>
  <c r="T166" i="12" s="1"/>
  <c r="S125" i="3"/>
  <c r="B407" i="11"/>
  <c r="F407" i="11" s="1"/>
  <c r="I407" i="11" s="1"/>
  <c r="A408" i="11"/>
  <c r="L127" i="3"/>
  <c r="M126" i="3"/>
  <c r="Q126" i="3" s="1"/>
  <c r="T126" i="3" s="1"/>
  <c r="K406" i="11" l="1"/>
  <c r="X510" i="7"/>
  <c r="V125" i="3"/>
  <c r="K167" i="3"/>
  <c r="H396" i="5"/>
  <c r="A170" i="3"/>
  <c r="B169" i="3"/>
  <c r="F169" i="3" s="1"/>
  <c r="I169" i="3" s="1"/>
  <c r="E512" i="7"/>
  <c r="I512" i="7"/>
  <c r="J511" i="7"/>
  <c r="L511" i="7" s="1"/>
  <c r="N511" i="7" s="1"/>
  <c r="B513" i="7"/>
  <c r="D513" i="7" s="1"/>
  <c r="F513" i="7" s="1"/>
  <c r="A514" i="7"/>
  <c r="M510" i="7"/>
  <c r="H168" i="3"/>
  <c r="S126" i="3"/>
  <c r="Q513" i="7"/>
  <c r="R512" i="7"/>
  <c r="T512" i="7" s="1"/>
  <c r="V512" i="7" s="1"/>
  <c r="L128" i="3"/>
  <c r="M127" i="3"/>
  <c r="Q127" i="3" s="1"/>
  <c r="T127" i="3" s="1"/>
  <c r="S166" i="12"/>
  <c r="A409" i="11"/>
  <c r="B408" i="11"/>
  <c r="F408" i="11" s="1"/>
  <c r="I408" i="11" s="1"/>
  <c r="L168" i="12"/>
  <c r="M167" i="12"/>
  <c r="Q167" i="12" s="1"/>
  <c r="T167" i="12" s="1"/>
  <c r="H407" i="11"/>
  <c r="U511" i="7"/>
  <c r="E397" i="5"/>
  <c r="B398" i="5"/>
  <c r="D398" i="5" s="1"/>
  <c r="F398" i="5" s="1"/>
  <c r="A399" i="5"/>
  <c r="V126" i="3" l="1"/>
  <c r="H512" i="7"/>
  <c r="X511" i="7"/>
  <c r="P510" i="7"/>
  <c r="K168" i="3"/>
  <c r="E513" i="7"/>
  <c r="M511" i="7"/>
  <c r="K407" i="11"/>
  <c r="J512" i="7"/>
  <c r="L512" i="7" s="1"/>
  <c r="N512" i="7" s="1"/>
  <c r="I513" i="7"/>
  <c r="A171" i="3"/>
  <c r="B170" i="3"/>
  <c r="F170" i="3" s="1"/>
  <c r="I170" i="3" s="1"/>
  <c r="H169" i="3"/>
  <c r="H397" i="5"/>
  <c r="V166" i="12"/>
  <c r="B514" i="7"/>
  <c r="D514" i="7" s="1"/>
  <c r="F514" i="7" s="1"/>
  <c r="A515" i="7"/>
  <c r="S127" i="3"/>
  <c r="B409" i="11"/>
  <c r="F409" i="11" s="1"/>
  <c r="I409" i="11" s="1"/>
  <c r="A410" i="11"/>
  <c r="E398" i="5"/>
  <c r="S167" i="12"/>
  <c r="V167" i="12" s="1"/>
  <c r="H408" i="11"/>
  <c r="U512" i="7"/>
  <c r="A400" i="5"/>
  <c r="B399" i="5"/>
  <c r="D399" i="5" s="1"/>
  <c r="F399" i="5" s="1"/>
  <c r="M128" i="3"/>
  <c r="Q128" i="3" s="1"/>
  <c r="T128" i="3" s="1"/>
  <c r="L129" i="3"/>
  <c r="Q514" i="7"/>
  <c r="R513" i="7"/>
  <c r="T513" i="7" s="1"/>
  <c r="V513" i="7" s="1"/>
  <c r="L169" i="12"/>
  <c r="M168" i="12"/>
  <c r="Q168" i="12" s="1"/>
  <c r="T168" i="12" s="1"/>
  <c r="V127" i="3" l="1"/>
  <c r="P511" i="7"/>
  <c r="H398" i="5"/>
  <c r="X512" i="7"/>
  <c r="H513" i="7"/>
  <c r="K169" i="3"/>
  <c r="M512" i="7"/>
  <c r="K408" i="11"/>
  <c r="E514" i="7"/>
  <c r="J513" i="7"/>
  <c r="L513" i="7" s="1"/>
  <c r="N513" i="7" s="1"/>
  <c r="I514" i="7"/>
  <c r="H170" i="3"/>
  <c r="B515" i="7"/>
  <c r="D515" i="7" s="1"/>
  <c r="F515" i="7" s="1"/>
  <c r="A516" i="7"/>
  <c r="B171" i="3"/>
  <c r="F171" i="3" s="1"/>
  <c r="I171" i="3" s="1"/>
  <c r="A172" i="3"/>
  <c r="S168" i="12"/>
  <c r="L170" i="12"/>
  <c r="M169" i="12"/>
  <c r="Q169" i="12" s="1"/>
  <c r="T169" i="12" s="1"/>
  <c r="M129" i="3"/>
  <c r="Q129" i="3" s="1"/>
  <c r="T129" i="3" s="1"/>
  <c r="L130" i="3"/>
  <c r="E399" i="5"/>
  <c r="H399" i="5"/>
  <c r="H409" i="11"/>
  <c r="K409" i="11" s="1"/>
  <c r="U513" i="7"/>
  <c r="X513" i="7" s="1"/>
  <c r="Q515" i="7"/>
  <c r="R514" i="7"/>
  <c r="T514" i="7" s="1"/>
  <c r="V514" i="7" s="1"/>
  <c r="A411" i="11"/>
  <c r="B410" i="11"/>
  <c r="F410" i="11" s="1"/>
  <c r="I410" i="11" s="1"/>
  <c r="S128" i="3"/>
  <c r="B400" i="5"/>
  <c r="D400" i="5" s="1"/>
  <c r="F400" i="5" s="1"/>
  <c r="A401" i="5"/>
  <c r="K170" i="3" l="1"/>
  <c r="P512" i="7"/>
  <c r="H514" i="7"/>
  <c r="V168" i="12"/>
  <c r="M513" i="7"/>
  <c r="V128" i="3"/>
  <c r="E515" i="7"/>
  <c r="H515" i="7" s="1"/>
  <c r="I515" i="7"/>
  <c r="J514" i="7"/>
  <c r="L514" i="7" s="1"/>
  <c r="N514" i="7" s="1"/>
  <c r="B172" i="3"/>
  <c r="F172" i="3" s="1"/>
  <c r="I172" i="3" s="1"/>
  <c r="A173" i="3"/>
  <c r="H171" i="3"/>
  <c r="A517" i="7"/>
  <c r="B516" i="7"/>
  <c r="D516" i="7" s="1"/>
  <c r="F516" i="7" s="1"/>
  <c r="B401" i="5"/>
  <c r="D401" i="5" s="1"/>
  <c r="F401" i="5" s="1"/>
  <c r="A402" i="5"/>
  <c r="E400" i="5"/>
  <c r="B411" i="11"/>
  <c r="F411" i="11" s="1"/>
  <c r="I411" i="11" s="1"/>
  <c r="A412" i="11"/>
  <c r="U514" i="7"/>
  <c r="L171" i="12"/>
  <c r="M170" i="12"/>
  <c r="Q170" i="12" s="1"/>
  <c r="T170" i="12" s="1"/>
  <c r="H410" i="11"/>
  <c r="S129" i="3"/>
  <c r="S169" i="12"/>
  <c r="R515" i="7"/>
  <c r="T515" i="7" s="1"/>
  <c r="V515" i="7" s="1"/>
  <c r="Q516" i="7"/>
  <c r="L131" i="3"/>
  <c r="M130" i="3"/>
  <c r="Q130" i="3" s="1"/>
  <c r="T130" i="3" s="1"/>
  <c r="K171" i="3" l="1"/>
  <c r="V169" i="12"/>
  <c r="K410" i="11"/>
  <c r="H400" i="5"/>
  <c r="X514" i="7"/>
  <c r="P513" i="7"/>
  <c r="V129" i="3"/>
  <c r="M514" i="7"/>
  <c r="P514" i="7" s="1"/>
  <c r="J515" i="7"/>
  <c r="L515" i="7" s="1"/>
  <c r="N515" i="7" s="1"/>
  <c r="I516" i="7"/>
  <c r="E516" i="7"/>
  <c r="B173" i="3"/>
  <c r="F173" i="3" s="1"/>
  <c r="I173" i="3" s="1"/>
  <c r="A174" i="3"/>
  <c r="A518" i="7"/>
  <c r="B517" i="7"/>
  <c r="D517" i="7" s="1"/>
  <c r="F517" i="7" s="1"/>
  <c r="H172" i="3"/>
  <c r="Q517" i="7"/>
  <c r="R516" i="7"/>
  <c r="T516" i="7" s="1"/>
  <c r="V516" i="7" s="1"/>
  <c r="H411" i="11"/>
  <c r="L132" i="3"/>
  <c r="M131" i="3"/>
  <c r="Q131" i="3" s="1"/>
  <c r="T131" i="3" s="1"/>
  <c r="M171" i="12"/>
  <c r="Q171" i="12" s="1"/>
  <c r="T171" i="12" s="1"/>
  <c r="L172" i="12"/>
  <c r="E401" i="5"/>
  <c r="U515" i="7"/>
  <c r="S130" i="3"/>
  <c r="V130" i="3" s="1"/>
  <c r="S170" i="12"/>
  <c r="V170" i="12" s="1"/>
  <c r="B412" i="11"/>
  <c r="F412" i="11" s="1"/>
  <c r="I412" i="11" s="1"/>
  <c r="A413" i="11"/>
  <c r="A403" i="5"/>
  <c r="B402" i="5"/>
  <c r="D402" i="5" s="1"/>
  <c r="F402" i="5" s="1"/>
  <c r="X515" i="7" l="1"/>
  <c r="K411" i="11"/>
  <c r="H401" i="5"/>
  <c r="H173" i="3"/>
  <c r="M515" i="7"/>
  <c r="E517" i="7"/>
  <c r="H517" i="7" s="1"/>
  <c r="A519" i="7"/>
  <c r="B518" i="7"/>
  <c r="D518" i="7" s="1"/>
  <c r="F518" i="7" s="1"/>
  <c r="H516" i="7"/>
  <c r="K172" i="3"/>
  <c r="A175" i="3"/>
  <c r="B174" i="3"/>
  <c r="F174" i="3" s="1"/>
  <c r="I174" i="3" s="1"/>
  <c r="I517" i="7"/>
  <c r="J516" i="7"/>
  <c r="L516" i="7" s="1"/>
  <c r="N516" i="7" s="1"/>
  <c r="S131" i="3"/>
  <c r="M132" i="3"/>
  <c r="Q132" i="3" s="1"/>
  <c r="T132" i="3" s="1"/>
  <c r="L133" i="3"/>
  <c r="B413" i="11"/>
  <c r="F413" i="11" s="1"/>
  <c r="I413" i="11" s="1"/>
  <c r="A414" i="11"/>
  <c r="M172" i="12"/>
  <c r="Q172" i="12" s="1"/>
  <c r="T172" i="12" s="1"/>
  <c r="L173" i="12"/>
  <c r="E402" i="5"/>
  <c r="H402" i="5" s="1"/>
  <c r="R517" i="7"/>
  <c r="T517" i="7" s="1"/>
  <c r="V517" i="7" s="1"/>
  <c r="Q518" i="7"/>
  <c r="B403" i="5"/>
  <c r="D403" i="5" s="1"/>
  <c r="F403" i="5" s="1"/>
  <c r="A404" i="5"/>
  <c r="H412" i="11"/>
  <c r="S171" i="12"/>
  <c r="U516" i="7"/>
  <c r="K173" i="3" l="1"/>
  <c r="P515" i="7"/>
  <c r="K412" i="11"/>
  <c r="X516" i="7"/>
  <c r="V171" i="12"/>
  <c r="M516" i="7"/>
  <c r="H174" i="3"/>
  <c r="E518" i="7"/>
  <c r="J517" i="7"/>
  <c r="L517" i="7" s="1"/>
  <c r="N517" i="7" s="1"/>
  <c r="I518" i="7"/>
  <c r="V131" i="3"/>
  <c r="B175" i="3"/>
  <c r="F175" i="3" s="1"/>
  <c r="I175" i="3" s="1"/>
  <c r="A176" i="3"/>
  <c r="A520" i="7"/>
  <c r="B519" i="7"/>
  <c r="D519" i="7" s="1"/>
  <c r="F519" i="7" s="1"/>
  <c r="U517" i="7"/>
  <c r="X517" i="7" s="1"/>
  <c r="B414" i="11"/>
  <c r="F414" i="11" s="1"/>
  <c r="I414" i="11" s="1"/>
  <c r="A415" i="11"/>
  <c r="E403" i="5"/>
  <c r="H403" i="5"/>
  <c r="L174" i="12"/>
  <c r="M173" i="12"/>
  <c r="Q173" i="12" s="1"/>
  <c r="T173" i="12" s="1"/>
  <c r="L134" i="3"/>
  <c r="M133" i="3"/>
  <c r="Q133" i="3" s="1"/>
  <c r="T133" i="3" s="1"/>
  <c r="A405" i="5"/>
  <c r="B404" i="5"/>
  <c r="D404" i="5" s="1"/>
  <c r="F404" i="5" s="1"/>
  <c r="H413" i="11"/>
  <c r="Q519" i="7"/>
  <c r="R518" i="7"/>
  <c r="T518" i="7" s="1"/>
  <c r="V518" i="7" s="1"/>
  <c r="S172" i="12"/>
  <c r="S132" i="3"/>
  <c r="P516" i="7" l="1"/>
  <c r="V132" i="3"/>
  <c r="A177" i="3"/>
  <c r="B176" i="3"/>
  <c r="F176" i="3" s="1"/>
  <c r="I176" i="3" s="1"/>
  <c r="M517" i="7"/>
  <c r="P517" i="7" s="1"/>
  <c r="V172" i="12"/>
  <c r="K413" i="11"/>
  <c r="E519" i="7"/>
  <c r="H518" i="7"/>
  <c r="H175" i="3"/>
  <c r="B520" i="7"/>
  <c r="D520" i="7" s="1"/>
  <c r="F520" i="7" s="1"/>
  <c r="A521" i="7"/>
  <c r="I519" i="7"/>
  <c r="J518" i="7"/>
  <c r="L518" i="7" s="1"/>
  <c r="N518" i="7" s="1"/>
  <c r="K174" i="3"/>
  <c r="U518" i="7"/>
  <c r="X518" i="7" s="1"/>
  <c r="Q520" i="7"/>
  <c r="R519" i="7"/>
  <c r="T519" i="7" s="1"/>
  <c r="V519" i="7" s="1"/>
  <c r="L135" i="3"/>
  <c r="M134" i="3"/>
  <c r="Q134" i="3" s="1"/>
  <c r="T134" i="3" s="1"/>
  <c r="A416" i="11"/>
  <c r="B415" i="11"/>
  <c r="F415" i="11" s="1"/>
  <c r="I415" i="11" s="1"/>
  <c r="E404" i="5"/>
  <c r="H404" i="5" s="1"/>
  <c r="M174" i="12"/>
  <c r="Q174" i="12" s="1"/>
  <c r="T174" i="12" s="1"/>
  <c r="L175" i="12"/>
  <c r="A406" i="5"/>
  <c r="B405" i="5"/>
  <c r="D405" i="5" s="1"/>
  <c r="F405" i="5" s="1"/>
  <c r="S133" i="3"/>
  <c r="S173" i="12"/>
  <c r="V173" i="12" s="1"/>
  <c r="H414" i="11"/>
  <c r="H519" i="7" l="1"/>
  <c r="K414" i="11"/>
  <c r="K175" i="3"/>
  <c r="H176" i="3"/>
  <c r="A522" i="7"/>
  <c r="B521" i="7"/>
  <c r="D521" i="7" s="1"/>
  <c r="F521" i="7" s="1"/>
  <c r="V133" i="3"/>
  <c r="M518" i="7"/>
  <c r="A178" i="3"/>
  <c r="B177" i="3"/>
  <c r="F177" i="3" s="1"/>
  <c r="I177" i="3" s="1"/>
  <c r="E520" i="7"/>
  <c r="I520" i="7"/>
  <c r="J519" i="7"/>
  <c r="L519" i="7" s="1"/>
  <c r="N519" i="7" s="1"/>
  <c r="H415" i="11"/>
  <c r="A417" i="11"/>
  <c r="B416" i="11"/>
  <c r="F416" i="11" s="1"/>
  <c r="I416" i="11" s="1"/>
  <c r="S134" i="3"/>
  <c r="U519" i="7"/>
  <c r="Q521" i="7"/>
  <c r="R520" i="7"/>
  <c r="T520" i="7" s="1"/>
  <c r="V520" i="7" s="1"/>
  <c r="E405" i="5"/>
  <c r="A407" i="5"/>
  <c r="B406" i="5"/>
  <c r="D406" i="5" s="1"/>
  <c r="F406" i="5" s="1"/>
  <c r="L176" i="12"/>
  <c r="M175" i="12"/>
  <c r="Q175" i="12" s="1"/>
  <c r="T175" i="12" s="1"/>
  <c r="M135" i="3"/>
  <c r="Q135" i="3" s="1"/>
  <c r="T135" i="3" s="1"/>
  <c r="L136" i="3"/>
  <c r="S174" i="12"/>
  <c r="H405" i="5" l="1"/>
  <c r="K415" i="11"/>
  <c r="V174" i="12"/>
  <c r="P518" i="7"/>
  <c r="H520" i="7"/>
  <c r="V134" i="3"/>
  <c r="K176" i="3"/>
  <c r="H177" i="3"/>
  <c r="X519" i="7"/>
  <c r="A523" i="7"/>
  <c r="B522" i="7"/>
  <c r="D522" i="7" s="1"/>
  <c r="F522" i="7" s="1"/>
  <c r="M519" i="7"/>
  <c r="J520" i="7"/>
  <c r="L520" i="7" s="1"/>
  <c r="N520" i="7" s="1"/>
  <c r="I521" i="7"/>
  <c r="B178" i="3"/>
  <c r="F178" i="3" s="1"/>
  <c r="I178" i="3" s="1"/>
  <c r="A179" i="3"/>
  <c r="E521" i="7"/>
  <c r="M136" i="3"/>
  <c r="Q136" i="3" s="1"/>
  <c r="T136" i="3" s="1"/>
  <c r="L137" i="3"/>
  <c r="E406" i="5"/>
  <c r="H406" i="5" s="1"/>
  <c r="R521" i="7"/>
  <c r="T521" i="7" s="1"/>
  <c r="V521" i="7" s="1"/>
  <c r="Q522" i="7"/>
  <c r="H416" i="11"/>
  <c r="M176" i="12"/>
  <c r="Q176" i="12" s="1"/>
  <c r="T176" i="12" s="1"/>
  <c r="L177" i="12"/>
  <c r="U520" i="7"/>
  <c r="X520" i="7"/>
  <c r="S135" i="3"/>
  <c r="B407" i="5"/>
  <c r="D407" i="5" s="1"/>
  <c r="F407" i="5" s="1"/>
  <c r="A408" i="5"/>
  <c r="A418" i="11"/>
  <c r="B417" i="11"/>
  <c r="F417" i="11" s="1"/>
  <c r="I417" i="11" s="1"/>
  <c r="S175" i="12"/>
  <c r="V175" i="12" l="1"/>
  <c r="K416" i="11"/>
  <c r="V135" i="3"/>
  <c r="K177" i="3"/>
  <c r="M520" i="7"/>
  <c r="B523" i="7"/>
  <c r="D523" i="7" s="1"/>
  <c r="F523" i="7" s="1"/>
  <c r="A524" i="7"/>
  <c r="B179" i="3"/>
  <c r="F179" i="3" s="1"/>
  <c r="I179" i="3" s="1"/>
  <c r="A180" i="3"/>
  <c r="H178" i="3"/>
  <c r="P519" i="7"/>
  <c r="H521" i="7"/>
  <c r="I522" i="7"/>
  <c r="J521" i="7"/>
  <c r="L521" i="7" s="1"/>
  <c r="N521" i="7" s="1"/>
  <c r="E522" i="7"/>
  <c r="B418" i="11"/>
  <c r="F418" i="11" s="1"/>
  <c r="I418" i="11" s="1"/>
  <c r="A419" i="11"/>
  <c r="S176" i="12"/>
  <c r="V176" i="12" s="1"/>
  <c r="U521" i="7"/>
  <c r="M137" i="3"/>
  <c r="Q137" i="3" s="1"/>
  <c r="T137" i="3" s="1"/>
  <c r="L138" i="3"/>
  <c r="A409" i="5"/>
  <c r="B408" i="5"/>
  <c r="D408" i="5" s="1"/>
  <c r="F408" i="5" s="1"/>
  <c r="L178" i="12"/>
  <c r="M177" i="12"/>
  <c r="Q177" i="12" s="1"/>
  <c r="T177" i="12" s="1"/>
  <c r="E407" i="5"/>
  <c r="Q523" i="7"/>
  <c r="R522" i="7"/>
  <c r="T522" i="7" s="1"/>
  <c r="V522" i="7" s="1"/>
  <c r="H417" i="11"/>
  <c r="S136" i="3"/>
  <c r="K178" i="3" l="1"/>
  <c r="H522" i="7"/>
  <c r="K417" i="11"/>
  <c r="H407" i="5"/>
  <c r="P520" i="7"/>
  <c r="V136" i="3"/>
  <c r="X521" i="7"/>
  <c r="I523" i="7"/>
  <c r="J522" i="7"/>
  <c r="L522" i="7" s="1"/>
  <c r="N522" i="7" s="1"/>
  <c r="B524" i="7"/>
  <c r="D524" i="7" s="1"/>
  <c r="F524" i="7" s="1"/>
  <c r="A525" i="7"/>
  <c r="A181" i="3"/>
  <c r="B180" i="3"/>
  <c r="F180" i="3" s="1"/>
  <c r="I180" i="3" s="1"/>
  <c r="E523" i="7"/>
  <c r="M521" i="7"/>
  <c r="H179" i="3"/>
  <c r="R523" i="7"/>
  <c r="T523" i="7" s="1"/>
  <c r="V523" i="7" s="1"/>
  <c r="Q524" i="7"/>
  <c r="A410" i="5"/>
  <c r="B409" i="5"/>
  <c r="D409" i="5" s="1"/>
  <c r="F409" i="5" s="1"/>
  <c r="M138" i="3"/>
  <c r="Q138" i="3" s="1"/>
  <c r="T138" i="3" s="1"/>
  <c r="L139" i="3"/>
  <c r="H418" i="11"/>
  <c r="E408" i="5"/>
  <c r="U522" i="7"/>
  <c r="S177" i="12"/>
  <c r="S137" i="3"/>
  <c r="V137" i="3" s="1"/>
  <c r="A420" i="11"/>
  <c r="B419" i="11"/>
  <c r="F419" i="11" s="1"/>
  <c r="I419" i="11" s="1"/>
  <c r="M178" i="12"/>
  <c r="Q178" i="12" s="1"/>
  <c r="T178" i="12" s="1"/>
  <c r="L179" i="12"/>
  <c r="K179" i="3" l="1"/>
  <c r="V177" i="12"/>
  <c r="X522" i="7"/>
  <c r="H408" i="5"/>
  <c r="K418" i="11"/>
  <c r="E524" i="7"/>
  <c r="H180" i="3"/>
  <c r="P521" i="7"/>
  <c r="B181" i="3"/>
  <c r="F181" i="3" s="1"/>
  <c r="I181" i="3" s="1"/>
  <c r="A182" i="3"/>
  <c r="I524" i="7"/>
  <c r="J523" i="7"/>
  <c r="L523" i="7" s="1"/>
  <c r="N523" i="7" s="1"/>
  <c r="M522" i="7"/>
  <c r="H523" i="7"/>
  <c r="A526" i="7"/>
  <c r="B525" i="7"/>
  <c r="D525" i="7" s="1"/>
  <c r="F525" i="7" s="1"/>
  <c r="L180" i="12"/>
  <c r="M179" i="12"/>
  <c r="Q179" i="12" s="1"/>
  <c r="T179" i="12" s="1"/>
  <c r="S178" i="12"/>
  <c r="V178" i="12" s="1"/>
  <c r="A411" i="5"/>
  <c r="B410" i="5"/>
  <c r="D410" i="5" s="1"/>
  <c r="F410" i="5" s="1"/>
  <c r="H419" i="11"/>
  <c r="L140" i="3"/>
  <c r="M139" i="3"/>
  <c r="Q139" i="3" s="1"/>
  <c r="T139" i="3" s="1"/>
  <c r="R524" i="7"/>
  <c r="T524" i="7" s="1"/>
  <c r="V524" i="7" s="1"/>
  <c r="Q525" i="7"/>
  <c r="E409" i="5"/>
  <c r="A421" i="11"/>
  <c r="B420" i="11"/>
  <c r="F420" i="11" s="1"/>
  <c r="I420" i="11" s="1"/>
  <c r="S138" i="3"/>
  <c r="U523" i="7"/>
  <c r="X523" i="7" l="1"/>
  <c r="H409" i="5"/>
  <c r="H524" i="7"/>
  <c r="V138" i="3"/>
  <c r="K180" i="3"/>
  <c r="K419" i="11"/>
  <c r="B526" i="7"/>
  <c r="D526" i="7" s="1"/>
  <c r="F526" i="7" s="1"/>
  <c r="A527" i="7"/>
  <c r="M523" i="7"/>
  <c r="P522" i="7"/>
  <c r="B182" i="3"/>
  <c r="F182" i="3" s="1"/>
  <c r="I182" i="3" s="1"/>
  <c r="A183" i="3"/>
  <c r="J524" i="7"/>
  <c r="L524" i="7" s="1"/>
  <c r="N524" i="7" s="1"/>
  <c r="I525" i="7"/>
  <c r="E525" i="7"/>
  <c r="H525" i="7" s="1"/>
  <c r="H181" i="3"/>
  <c r="E410" i="5"/>
  <c r="M180" i="12"/>
  <c r="Q180" i="12" s="1"/>
  <c r="T180" i="12" s="1"/>
  <c r="L181" i="12"/>
  <c r="B421" i="11"/>
  <c r="F421" i="11" s="1"/>
  <c r="I421" i="11" s="1"/>
  <c r="A422" i="11"/>
  <c r="B422" i="11" s="1"/>
  <c r="F422" i="11" s="1"/>
  <c r="I422" i="11" s="1"/>
  <c r="R525" i="7"/>
  <c r="T525" i="7" s="1"/>
  <c r="V525" i="7" s="1"/>
  <c r="Q526" i="7"/>
  <c r="A412" i="5"/>
  <c r="B411" i="5"/>
  <c r="D411" i="5" s="1"/>
  <c r="F411" i="5" s="1"/>
  <c r="U524" i="7"/>
  <c r="X524" i="7" s="1"/>
  <c r="M140" i="3"/>
  <c r="Q140" i="3" s="1"/>
  <c r="T140" i="3" s="1"/>
  <c r="L141" i="3"/>
  <c r="S139" i="3"/>
  <c r="S179" i="12"/>
  <c r="H420" i="11"/>
  <c r="K181" i="3" l="1"/>
  <c r="K420" i="11"/>
  <c r="V179" i="12"/>
  <c r="H410" i="5"/>
  <c r="H182" i="3"/>
  <c r="K182" i="3" s="1"/>
  <c r="V139" i="3"/>
  <c r="B183" i="3"/>
  <c r="F183" i="3" s="1"/>
  <c r="I183" i="3" s="1"/>
  <c r="A184" i="3"/>
  <c r="I526" i="7"/>
  <c r="J525" i="7"/>
  <c r="L525" i="7" s="1"/>
  <c r="N525" i="7" s="1"/>
  <c r="E526" i="7"/>
  <c r="B527" i="7"/>
  <c r="D527" i="7" s="1"/>
  <c r="F527" i="7" s="1"/>
  <c r="A528" i="7"/>
  <c r="M524" i="7"/>
  <c r="P523" i="7"/>
  <c r="S180" i="12"/>
  <c r="M141" i="3"/>
  <c r="Q141" i="3" s="1"/>
  <c r="T141" i="3" s="1"/>
  <c r="L142" i="3"/>
  <c r="E411" i="5"/>
  <c r="H411" i="5" s="1"/>
  <c r="H422" i="11"/>
  <c r="K422" i="11" s="1"/>
  <c r="R526" i="7"/>
  <c r="T526" i="7" s="1"/>
  <c r="V526" i="7" s="1"/>
  <c r="Q527" i="7"/>
  <c r="M181" i="12"/>
  <c r="Q181" i="12" s="1"/>
  <c r="T181" i="12" s="1"/>
  <c r="L182" i="12"/>
  <c r="U525" i="7"/>
  <c r="S140" i="3"/>
  <c r="V140" i="3" s="1"/>
  <c r="A413" i="5"/>
  <c r="B412" i="5"/>
  <c r="D412" i="5" s="1"/>
  <c r="F412" i="5" s="1"/>
  <c r="H421" i="11"/>
  <c r="P524" i="7" l="1"/>
  <c r="V180" i="12"/>
  <c r="K421" i="11"/>
  <c r="J526" i="7"/>
  <c r="L526" i="7" s="1"/>
  <c r="N526" i="7" s="1"/>
  <c r="I527" i="7"/>
  <c r="X525" i="7"/>
  <c r="A529" i="7"/>
  <c r="B528" i="7"/>
  <c r="D528" i="7" s="1"/>
  <c r="F528" i="7" s="1"/>
  <c r="M525" i="7"/>
  <c r="P525" i="7" s="1"/>
  <c r="E527" i="7"/>
  <c r="H526" i="7"/>
  <c r="A185" i="3"/>
  <c r="B184" i="3"/>
  <c r="F184" i="3" s="1"/>
  <c r="I184" i="3" s="1"/>
  <c r="H183" i="3"/>
  <c r="K183" i="3" s="1"/>
  <c r="L183" i="12"/>
  <c r="M182" i="12"/>
  <c r="Q182" i="12" s="1"/>
  <c r="T182" i="12" s="1"/>
  <c r="S181" i="12"/>
  <c r="V181" i="12" s="1"/>
  <c r="B413" i="5"/>
  <c r="D413" i="5" s="1"/>
  <c r="F413" i="5" s="1"/>
  <c r="A414" i="5"/>
  <c r="M142" i="3"/>
  <c r="Q142" i="3" s="1"/>
  <c r="T142" i="3" s="1"/>
  <c r="L143" i="3"/>
  <c r="S141" i="3"/>
  <c r="V141" i="3" s="1"/>
  <c r="E412" i="5"/>
  <c r="H412" i="5" s="1"/>
  <c r="R527" i="7"/>
  <c r="T527" i="7" s="1"/>
  <c r="V527" i="7" s="1"/>
  <c r="Q528" i="7"/>
  <c r="U526" i="7"/>
  <c r="H527" i="7" l="1"/>
  <c r="X526" i="7"/>
  <c r="H184" i="3"/>
  <c r="A530" i="7"/>
  <c r="B529" i="7"/>
  <c r="D529" i="7" s="1"/>
  <c r="F529" i="7" s="1"/>
  <c r="I528" i="7"/>
  <c r="J527" i="7"/>
  <c r="L527" i="7" s="1"/>
  <c r="N527" i="7" s="1"/>
  <c r="B185" i="3"/>
  <c r="F185" i="3" s="1"/>
  <c r="I185" i="3" s="1"/>
  <c r="A186" i="3"/>
  <c r="E528" i="7"/>
  <c r="M526" i="7"/>
  <c r="M183" i="12"/>
  <c r="Q183" i="12" s="1"/>
  <c r="T183" i="12" s="1"/>
  <c r="L184" i="12"/>
  <c r="E413" i="5"/>
  <c r="U527" i="7"/>
  <c r="X527" i="7" s="1"/>
  <c r="S142" i="3"/>
  <c r="V142" i="3" s="1"/>
  <c r="B414" i="5"/>
  <c r="D414" i="5" s="1"/>
  <c r="F414" i="5" s="1"/>
  <c r="A415" i="5"/>
  <c r="R528" i="7"/>
  <c r="T528" i="7" s="1"/>
  <c r="V528" i="7" s="1"/>
  <c r="Q529" i="7"/>
  <c r="M143" i="3"/>
  <c r="Q143" i="3" s="1"/>
  <c r="T143" i="3" s="1"/>
  <c r="L144" i="3"/>
  <c r="S182" i="12"/>
  <c r="K184" i="3" l="1"/>
  <c r="H413" i="5"/>
  <c r="P526" i="7"/>
  <c r="I529" i="7"/>
  <c r="J528" i="7"/>
  <c r="L528" i="7" s="1"/>
  <c r="N528" i="7" s="1"/>
  <c r="H528" i="7"/>
  <c r="M527" i="7"/>
  <c r="V182" i="12"/>
  <c r="A187" i="3"/>
  <c r="B186" i="3"/>
  <c r="F186" i="3" s="1"/>
  <c r="I186" i="3" s="1"/>
  <c r="E529" i="7"/>
  <c r="H185" i="3"/>
  <c r="A531" i="7"/>
  <c r="B530" i="7"/>
  <c r="D530" i="7" s="1"/>
  <c r="F530" i="7" s="1"/>
  <c r="M144" i="3"/>
  <c r="Q144" i="3" s="1"/>
  <c r="T144" i="3" s="1"/>
  <c r="L145" i="3"/>
  <c r="S183" i="12"/>
  <c r="V183" i="12" s="1"/>
  <c r="S143" i="3"/>
  <c r="Q530" i="7"/>
  <c r="R529" i="7"/>
  <c r="T529" i="7" s="1"/>
  <c r="V529" i="7" s="1"/>
  <c r="U528" i="7"/>
  <c r="E414" i="5"/>
  <c r="H414" i="5" s="1"/>
  <c r="A416" i="5"/>
  <c r="B415" i="5"/>
  <c r="D415" i="5" s="1"/>
  <c r="F415" i="5" s="1"/>
  <c r="M184" i="12"/>
  <c r="Q184" i="12" s="1"/>
  <c r="T184" i="12" s="1"/>
  <c r="L185" i="12"/>
  <c r="V143" i="3" l="1"/>
  <c r="X528" i="7"/>
  <c r="P527" i="7"/>
  <c r="H529" i="7"/>
  <c r="E530" i="7"/>
  <c r="A532" i="7"/>
  <c r="B531" i="7"/>
  <c r="D531" i="7" s="1"/>
  <c r="F531" i="7" s="1"/>
  <c r="K185" i="3"/>
  <c r="A188" i="3"/>
  <c r="B187" i="3"/>
  <c r="F187" i="3" s="1"/>
  <c r="I187" i="3" s="1"/>
  <c r="M528" i="7"/>
  <c r="H186" i="3"/>
  <c r="I530" i="7"/>
  <c r="J529" i="7"/>
  <c r="L529" i="7" s="1"/>
  <c r="N529" i="7" s="1"/>
  <c r="L186" i="12"/>
  <c r="M185" i="12"/>
  <c r="Q185" i="12" s="1"/>
  <c r="T185" i="12" s="1"/>
  <c r="R530" i="7"/>
  <c r="T530" i="7" s="1"/>
  <c r="V530" i="7" s="1"/>
  <c r="Q531" i="7"/>
  <c r="S144" i="3"/>
  <c r="A417" i="5"/>
  <c r="B416" i="5"/>
  <c r="D416" i="5" s="1"/>
  <c r="F416" i="5" s="1"/>
  <c r="E415" i="5"/>
  <c r="H415" i="5" s="1"/>
  <c r="S184" i="12"/>
  <c r="V184" i="12" s="1"/>
  <c r="U529" i="7"/>
  <c r="L146" i="3"/>
  <c r="M145" i="3"/>
  <c r="Q145" i="3" s="1"/>
  <c r="T145" i="3" s="1"/>
  <c r="X529" i="7" l="1"/>
  <c r="H187" i="3"/>
  <c r="V144" i="3"/>
  <c r="K186" i="3"/>
  <c r="B188" i="3"/>
  <c r="F188" i="3" s="1"/>
  <c r="I188" i="3" s="1"/>
  <c r="A189" i="3"/>
  <c r="J530" i="7"/>
  <c r="L530" i="7" s="1"/>
  <c r="N530" i="7" s="1"/>
  <c r="I531" i="7"/>
  <c r="E531" i="7"/>
  <c r="A533" i="7"/>
  <c r="B532" i="7"/>
  <c r="D532" i="7" s="1"/>
  <c r="F532" i="7" s="1"/>
  <c r="M529" i="7"/>
  <c r="P528" i="7"/>
  <c r="H530" i="7"/>
  <c r="S145" i="3"/>
  <c r="V145" i="3" s="1"/>
  <c r="U530" i="7"/>
  <c r="X530" i="7" s="1"/>
  <c r="E416" i="5"/>
  <c r="M186" i="12"/>
  <c r="Q186" i="12" s="1"/>
  <c r="T186" i="12" s="1"/>
  <c r="L187" i="12"/>
  <c r="A418" i="5"/>
  <c r="B417" i="5"/>
  <c r="D417" i="5" s="1"/>
  <c r="F417" i="5" s="1"/>
  <c r="Q532" i="7"/>
  <c r="R531" i="7"/>
  <c r="T531" i="7" s="1"/>
  <c r="V531" i="7" s="1"/>
  <c r="M146" i="3"/>
  <c r="Q146" i="3" s="1"/>
  <c r="T146" i="3" s="1"/>
  <c r="L147" i="3"/>
  <c r="S185" i="12"/>
  <c r="K187" i="3" l="1"/>
  <c r="H416" i="5"/>
  <c r="V185" i="12"/>
  <c r="A534" i="7"/>
  <c r="B533" i="7"/>
  <c r="D533" i="7" s="1"/>
  <c r="F533" i="7" s="1"/>
  <c r="M530" i="7"/>
  <c r="A190" i="3"/>
  <c r="B189" i="3"/>
  <c r="F189" i="3" s="1"/>
  <c r="I189" i="3" s="1"/>
  <c r="P529" i="7"/>
  <c r="H531" i="7"/>
  <c r="H188" i="3"/>
  <c r="E532" i="7"/>
  <c r="J531" i="7"/>
  <c r="L531" i="7" s="1"/>
  <c r="N531" i="7" s="1"/>
  <c r="I532" i="7"/>
  <c r="M147" i="3"/>
  <c r="Q147" i="3" s="1"/>
  <c r="T147" i="3" s="1"/>
  <c r="L148" i="3"/>
  <c r="E417" i="5"/>
  <c r="L188" i="12"/>
  <c r="M187" i="12"/>
  <c r="Q187" i="12" s="1"/>
  <c r="T187" i="12" s="1"/>
  <c r="U531" i="7"/>
  <c r="R532" i="7"/>
  <c r="T532" i="7" s="1"/>
  <c r="V532" i="7" s="1"/>
  <c r="Q533" i="7"/>
  <c r="S146" i="3"/>
  <c r="B418" i="5"/>
  <c r="D418" i="5" s="1"/>
  <c r="F418" i="5" s="1"/>
  <c r="A419" i="5"/>
  <c r="S186" i="12"/>
  <c r="V186" i="12" s="1"/>
  <c r="K188" i="3" l="1"/>
  <c r="X531" i="7"/>
  <c r="H532" i="7"/>
  <c r="P530" i="7"/>
  <c r="V146" i="3"/>
  <c r="M531" i="7"/>
  <c r="P531" i="7"/>
  <c r="H189" i="3"/>
  <c r="B190" i="3"/>
  <c r="F190" i="3" s="1"/>
  <c r="I190" i="3" s="1"/>
  <c r="A191" i="3"/>
  <c r="E533" i="7"/>
  <c r="H533" i="7" s="1"/>
  <c r="H417" i="5"/>
  <c r="I533" i="7"/>
  <c r="J532" i="7"/>
  <c r="L532" i="7" s="1"/>
  <c r="N532" i="7" s="1"/>
  <c r="B534" i="7"/>
  <c r="D534" i="7" s="1"/>
  <c r="F534" i="7" s="1"/>
  <c r="A535" i="7"/>
  <c r="B419" i="5"/>
  <c r="D419" i="5" s="1"/>
  <c r="F419" i="5" s="1"/>
  <c r="A420" i="5"/>
  <c r="R533" i="7"/>
  <c r="T533" i="7" s="1"/>
  <c r="V533" i="7" s="1"/>
  <c r="Q534" i="7"/>
  <c r="M188" i="12"/>
  <c r="Q188" i="12" s="1"/>
  <c r="T188" i="12" s="1"/>
  <c r="L189" i="12"/>
  <c r="L149" i="3"/>
  <c r="M148" i="3"/>
  <c r="Q148" i="3" s="1"/>
  <c r="T148" i="3" s="1"/>
  <c r="U532" i="7"/>
  <c r="S147" i="3"/>
  <c r="S187" i="12"/>
  <c r="E418" i="5"/>
  <c r="X532" i="7" l="1"/>
  <c r="H418" i="5"/>
  <c r="V187" i="12"/>
  <c r="K189" i="3"/>
  <c r="V147" i="3"/>
  <c r="E534" i="7"/>
  <c r="H190" i="3"/>
  <c r="J533" i="7"/>
  <c r="L533" i="7" s="1"/>
  <c r="N533" i="7" s="1"/>
  <c r="I534" i="7"/>
  <c r="A536" i="7"/>
  <c r="B535" i="7"/>
  <c r="D535" i="7" s="1"/>
  <c r="F535" i="7" s="1"/>
  <c r="B191" i="3"/>
  <c r="F191" i="3" s="1"/>
  <c r="I191" i="3" s="1"/>
  <c r="A192" i="3"/>
  <c r="M532" i="7"/>
  <c r="P532" i="7" s="1"/>
  <c r="Q535" i="7"/>
  <c r="R534" i="7"/>
  <c r="T534" i="7" s="1"/>
  <c r="V534" i="7" s="1"/>
  <c r="U533" i="7"/>
  <c r="M189" i="12"/>
  <c r="Q189" i="12" s="1"/>
  <c r="T189" i="12" s="1"/>
  <c r="L190" i="12"/>
  <c r="S148" i="3"/>
  <c r="E419" i="5"/>
  <c r="M149" i="3"/>
  <c r="Q149" i="3" s="1"/>
  <c r="T149" i="3" s="1"/>
  <c r="L150" i="3"/>
  <c r="S188" i="12"/>
  <c r="A421" i="5"/>
  <c r="B420" i="5"/>
  <c r="D420" i="5" s="1"/>
  <c r="F420" i="5" s="1"/>
  <c r="V188" i="12" l="1"/>
  <c r="X533" i="7"/>
  <c r="K190" i="3"/>
  <c r="A193" i="3"/>
  <c r="B192" i="3"/>
  <c r="F192" i="3" s="1"/>
  <c r="I192" i="3" s="1"/>
  <c r="H191" i="3"/>
  <c r="M533" i="7"/>
  <c r="P533" i="7" s="1"/>
  <c r="H419" i="5"/>
  <c r="A537" i="7"/>
  <c r="B536" i="7"/>
  <c r="D536" i="7" s="1"/>
  <c r="F536" i="7" s="1"/>
  <c r="I535" i="7"/>
  <c r="J534" i="7"/>
  <c r="L534" i="7" s="1"/>
  <c r="N534" i="7" s="1"/>
  <c r="V148" i="3"/>
  <c r="H534" i="7"/>
  <c r="E535" i="7"/>
  <c r="M150" i="3"/>
  <c r="Q150" i="3" s="1"/>
  <c r="T150" i="3" s="1"/>
  <c r="L151" i="3"/>
  <c r="L191" i="12"/>
  <c r="M190" i="12"/>
  <c r="Q190" i="12" s="1"/>
  <c r="T190" i="12" s="1"/>
  <c r="S149" i="3"/>
  <c r="S189" i="12"/>
  <c r="Q536" i="7"/>
  <c r="R535" i="7"/>
  <c r="T535" i="7" s="1"/>
  <c r="V535" i="7" s="1"/>
  <c r="E420" i="5"/>
  <c r="B421" i="5"/>
  <c r="D421" i="5" s="1"/>
  <c r="F421" i="5" s="1"/>
  <c r="A422" i="5"/>
  <c r="U534" i="7"/>
  <c r="H535" i="7" l="1"/>
  <c r="V189" i="12"/>
  <c r="H420" i="5"/>
  <c r="V149" i="3"/>
  <c r="I536" i="7"/>
  <c r="J535" i="7"/>
  <c r="L535" i="7" s="1"/>
  <c r="N535" i="7" s="1"/>
  <c r="E536" i="7"/>
  <c r="H192" i="3"/>
  <c r="X534" i="7"/>
  <c r="M534" i="7"/>
  <c r="P534" i="7" s="1"/>
  <c r="K191" i="3"/>
  <c r="B537" i="7"/>
  <c r="D537" i="7" s="1"/>
  <c r="F537" i="7" s="1"/>
  <c r="A538" i="7"/>
  <c r="A194" i="3"/>
  <c r="B193" i="3"/>
  <c r="F193" i="3" s="1"/>
  <c r="I193" i="3" s="1"/>
  <c r="L152" i="3"/>
  <c r="M151" i="3"/>
  <c r="Q151" i="3" s="1"/>
  <c r="T151" i="3" s="1"/>
  <c r="S150" i="3"/>
  <c r="U535" i="7"/>
  <c r="S190" i="12"/>
  <c r="B422" i="5"/>
  <c r="D422" i="5" s="1"/>
  <c r="F422" i="5" s="1"/>
  <c r="A423" i="5"/>
  <c r="E421" i="5"/>
  <c r="Q537" i="7"/>
  <c r="R536" i="7"/>
  <c r="T536" i="7" s="1"/>
  <c r="V536" i="7" s="1"/>
  <c r="L192" i="12"/>
  <c r="M191" i="12"/>
  <c r="Q191" i="12" s="1"/>
  <c r="T191" i="12" s="1"/>
  <c r="V190" i="12" l="1"/>
  <c r="H421" i="5"/>
  <c r="X535" i="7"/>
  <c r="V150" i="3"/>
  <c r="A195" i="3"/>
  <c r="B194" i="3"/>
  <c r="F194" i="3" s="1"/>
  <c r="I194" i="3" s="1"/>
  <c r="M535" i="7"/>
  <c r="E537" i="7"/>
  <c r="H537" i="7" s="1"/>
  <c r="H536" i="7"/>
  <c r="H193" i="3"/>
  <c r="B538" i="7"/>
  <c r="D538" i="7" s="1"/>
  <c r="F538" i="7" s="1"/>
  <c r="A539" i="7"/>
  <c r="K192" i="3"/>
  <c r="J536" i="7"/>
  <c r="L536" i="7" s="1"/>
  <c r="N536" i="7" s="1"/>
  <c r="I537" i="7"/>
  <c r="E422" i="5"/>
  <c r="H422" i="5" s="1"/>
  <c r="U536" i="7"/>
  <c r="L153" i="3"/>
  <c r="M152" i="3"/>
  <c r="Q152" i="3" s="1"/>
  <c r="T152" i="3" s="1"/>
  <c r="Q538" i="7"/>
  <c r="R537" i="7"/>
  <c r="T537" i="7" s="1"/>
  <c r="V537" i="7" s="1"/>
  <c r="B423" i="5"/>
  <c r="D423" i="5" s="1"/>
  <c r="F423" i="5" s="1"/>
  <c r="A424" i="5"/>
  <c r="S191" i="12"/>
  <c r="M192" i="12"/>
  <c r="Q192" i="12" s="1"/>
  <c r="T192" i="12" s="1"/>
  <c r="L193" i="12"/>
  <c r="S151" i="3"/>
  <c r="K193" i="3" l="1"/>
  <c r="X536" i="7"/>
  <c r="P535" i="7"/>
  <c r="V151" i="3"/>
  <c r="E538" i="7"/>
  <c r="M536" i="7"/>
  <c r="H194" i="3"/>
  <c r="V191" i="12"/>
  <c r="A540" i="7"/>
  <c r="B539" i="7"/>
  <c r="D539" i="7" s="1"/>
  <c r="F539" i="7" s="1"/>
  <c r="I538" i="7"/>
  <c r="J537" i="7"/>
  <c r="L537" i="7" s="1"/>
  <c r="N537" i="7" s="1"/>
  <c r="B195" i="3"/>
  <c r="F195" i="3" s="1"/>
  <c r="I195" i="3" s="1"/>
  <c r="A196" i="3"/>
  <c r="L154" i="3"/>
  <c r="M153" i="3"/>
  <c r="Q153" i="3" s="1"/>
  <c r="T153" i="3" s="1"/>
  <c r="L194" i="12"/>
  <c r="M193" i="12"/>
  <c r="Q193" i="12" s="1"/>
  <c r="T193" i="12" s="1"/>
  <c r="Q539" i="7"/>
  <c r="R538" i="7"/>
  <c r="T538" i="7" s="1"/>
  <c r="V538" i="7" s="1"/>
  <c r="E423" i="5"/>
  <c r="H423" i="5" s="1"/>
  <c r="U537" i="7"/>
  <c r="X537" i="7" s="1"/>
  <c r="S192" i="12"/>
  <c r="A425" i="5"/>
  <c r="B424" i="5"/>
  <c r="D424" i="5" s="1"/>
  <c r="F424" i="5" s="1"/>
  <c r="S152" i="3"/>
  <c r="V152" i="3" l="1"/>
  <c r="M537" i="7"/>
  <c r="I539" i="7"/>
  <c r="J538" i="7"/>
  <c r="L538" i="7" s="1"/>
  <c r="N538" i="7" s="1"/>
  <c r="V192" i="12"/>
  <c r="H195" i="3"/>
  <c r="K195" i="3"/>
  <c r="A541" i="7"/>
  <c r="B540" i="7"/>
  <c r="D540" i="7" s="1"/>
  <c r="F540" i="7" s="1"/>
  <c r="P536" i="7"/>
  <c r="B196" i="3"/>
  <c r="F196" i="3" s="1"/>
  <c r="I196" i="3" s="1"/>
  <c r="A197" i="3"/>
  <c r="E539" i="7"/>
  <c r="K194" i="3"/>
  <c r="H538" i="7"/>
  <c r="A426" i="5"/>
  <c r="B425" i="5"/>
  <c r="D425" i="5" s="1"/>
  <c r="F425" i="5" s="1"/>
  <c r="S193" i="12"/>
  <c r="M154" i="3"/>
  <c r="Q154" i="3" s="1"/>
  <c r="T154" i="3" s="1"/>
  <c r="L155" i="3"/>
  <c r="L195" i="12"/>
  <c r="M194" i="12"/>
  <c r="Q194" i="12" s="1"/>
  <c r="T194" i="12" s="1"/>
  <c r="U538" i="7"/>
  <c r="E424" i="5"/>
  <c r="R539" i="7"/>
  <c r="T539" i="7" s="1"/>
  <c r="V539" i="7" s="1"/>
  <c r="Q540" i="7"/>
  <c r="S153" i="3"/>
  <c r="P537" i="7" l="1"/>
  <c r="V193" i="12"/>
  <c r="H424" i="5"/>
  <c r="A198" i="3"/>
  <c r="B197" i="3"/>
  <c r="F197" i="3" s="1"/>
  <c r="I197" i="3" s="1"/>
  <c r="A542" i="7"/>
  <c r="B541" i="7"/>
  <c r="D541" i="7" s="1"/>
  <c r="F541" i="7" s="1"/>
  <c r="H196" i="3"/>
  <c r="M538" i="7"/>
  <c r="J539" i="7"/>
  <c r="L539" i="7" s="1"/>
  <c r="N539" i="7" s="1"/>
  <c r="I540" i="7"/>
  <c r="V153" i="3"/>
  <c r="X538" i="7"/>
  <c r="H539" i="7"/>
  <c r="E540" i="7"/>
  <c r="R540" i="7"/>
  <c r="T540" i="7" s="1"/>
  <c r="V540" i="7" s="1"/>
  <c r="Q541" i="7"/>
  <c r="S154" i="3"/>
  <c r="V154" i="3" s="1"/>
  <c r="U539" i="7"/>
  <c r="S194" i="12"/>
  <c r="V194" i="12" s="1"/>
  <c r="L156" i="3"/>
  <c r="M155" i="3"/>
  <c r="Q155" i="3" s="1"/>
  <c r="T155" i="3" s="1"/>
  <c r="A427" i="5"/>
  <c r="B426" i="5"/>
  <c r="D426" i="5" s="1"/>
  <c r="F426" i="5" s="1"/>
  <c r="M195" i="12"/>
  <c r="Q195" i="12" s="1"/>
  <c r="T195" i="12" s="1"/>
  <c r="L196" i="12"/>
  <c r="E425" i="5"/>
  <c r="H425" i="5" s="1"/>
  <c r="K196" i="3" l="1"/>
  <c r="P538" i="7"/>
  <c r="H540" i="7"/>
  <c r="E541" i="7"/>
  <c r="J540" i="7"/>
  <c r="L540" i="7" s="1"/>
  <c r="N540" i="7" s="1"/>
  <c r="I541" i="7"/>
  <c r="H197" i="3"/>
  <c r="A543" i="7"/>
  <c r="B542" i="7"/>
  <c r="D542" i="7" s="1"/>
  <c r="F542" i="7" s="1"/>
  <c r="X539" i="7"/>
  <c r="M539" i="7"/>
  <c r="P539" i="7"/>
  <c r="B198" i="3"/>
  <c r="F198" i="3" s="1"/>
  <c r="I198" i="3" s="1"/>
  <c r="A199" i="3"/>
  <c r="M156" i="3"/>
  <c r="Q156" i="3" s="1"/>
  <c r="T156" i="3" s="1"/>
  <c r="L157" i="3"/>
  <c r="M196" i="12"/>
  <c r="Q196" i="12" s="1"/>
  <c r="T196" i="12" s="1"/>
  <c r="L197" i="12"/>
  <c r="E426" i="5"/>
  <c r="Q542" i="7"/>
  <c r="R541" i="7"/>
  <c r="T541" i="7" s="1"/>
  <c r="V541" i="7" s="1"/>
  <c r="S195" i="12"/>
  <c r="A428" i="5"/>
  <c r="B427" i="5"/>
  <c r="D427" i="5" s="1"/>
  <c r="F427" i="5" s="1"/>
  <c r="U540" i="7"/>
  <c r="S155" i="3"/>
  <c r="V155" i="3" l="1"/>
  <c r="K197" i="3"/>
  <c r="X540" i="7"/>
  <c r="H426" i="5"/>
  <c r="V195" i="12"/>
  <c r="E542" i="7"/>
  <c r="I542" i="7"/>
  <c r="J541" i="7"/>
  <c r="L541" i="7" s="1"/>
  <c r="N541" i="7" s="1"/>
  <c r="A544" i="7"/>
  <c r="B543" i="7"/>
  <c r="D543" i="7" s="1"/>
  <c r="F543" i="7" s="1"/>
  <c r="A200" i="3"/>
  <c r="B199" i="3"/>
  <c r="F199" i="3" s="1"/>
  <c r="I199" i="3" s="1"/>
  <c r="M540" i="7"/>
  <c r="H198" i="3"/>
  <c r="H541" i="7"/>
  <c r="R542" i="7"/>
  <c r="T542" i="7" s="1"/>
  <c r="V542" i="7" s="1"/>
  <c r="Q543" i="7"/>
  <c r="M157" i="3"/>
  <c r="Q157" i="3" s="1"/>
  <c r="T157" i="3" s="1"/>
  <c r="L158" i="3"/>
  <c r="S156" i="3"/>
  <c r="V156" i="3" s="1"/>
  <c r="E427" i="5"/>
  <c r="H427" i="5"/>
  <c r="L198" i="12"/>
  <c r="M197" i="12"/>
  <c r="Q197" i="12" s="1"/>
  <c r="T197" i="12" s="1"/>
  <c r="A429" i="5"/>
  <c r="B428" i="5"/>
  <c r="D428" i="5" s="1"/>
  <c r="F428" i="5" s="1"/>
  <c r="U541" i="7"/>
  <c r="X541" i="7" s="1"/>
  <c r="S196" i="12"/>
  <c r="K198" i="3" l="1"/>
  <c r="V196" i="12"/>
  <c r="I543" i="7"/>
  <c r="J542" i="7"/>
  <c r="L542" i="7" s="1"/>
  <c r="N542" i="7" s="1"/>
  <c r="E543" i="7"/>
  <c r="H543" i="7" s="1"/>
  <c r="H199" i="3"/>
  <c r="K199" i="3" s="1"/>
  <c r="M541" i="7"/>
  <c r="A201" i="3"/>
  <c r="B200" i="3"/>
  <c r="F200" i="3" s="1"/>
  <c r="I200" i="3" s="1"/>
  <c r="P540" i="7"/>
  <c r="B544" i="7"/>
  <c r="D544" i="7" s="1"/>
  <c r="F544" i="7" s="1"/>
  <c r="A545" i="7"/>
  <c r="H542" i="7"/>
  <c r="S157" i="3"/>
  <c r="U542" i="7"/>
  <c r="L159" i="3"/>
  <c r="M158" i="3"/>
  <c r="Q158" i="3" s="1"/>
  <c r="T158" i="3" s="1"/>
  <c r="E428" i="5"/>
  <c r="A430" i="5"/>
  <c r="B429" i="5"/>
  <c r="D429" i="5" s="1"/>
  <c r="F429" i="5" s="1"/>
  <c r="S197" i="12"/>
  <c r="Q544" i="7"/>
  <c r="R543" i="7"/>
  <c r="T543" i="7" s="1"/>
  <c r="V543" i="7" s="1"/>
  <c r="L199" i="12"/>
  <c r="M198" i="12"/>
  <c r="Q198" i="12" s="1"/>
  <c r="T198" i="12" s="1"/>
  <c r="V197" i="12" l="1"/>
  <c r="H428" i="5"/>
  <c r="X542" i="7"/>
  <c r="P541" i="7"/>
  <c r="V157" i="3"/>
  <c r="A546" i="7"/>
  <c r="B545" i="7"/>
  <c r="D545" i="7" s="1"/>
  <c r="F545" i="7" s="1"/>
  <c r="M542" i="7"/>
  <c r="H200" i="3"/>
  <c r="A202" i="3"/>
  <c r="B201" i="3"/>
  <c r="F201" i="3" s="1"/>
  <c r="I201" i="3" s="1"/>
  <c r="E544" i="7"/>
  <c r="I544" i="7"/>
  <c r="J543" i="7"/>
  <c r="L543" i="7" s="1"/>
  <c r="N543" i="7" s="1"/>
  <c r="U543" i="7"/>
  <c r="R544" i="7"/>
  <c r="T544" i="7" s="1"/>
  <c r="V544" i="7" s="1"/>
  <c r="Q545" i="7"/>
  <c r="B430" i="5"/>
  <c r="D430" i="5" s="1"/>
  <c r="F430" i="5" s="1"/>
  <c r="A431" i="5"/>
  <c r="S198" i="12"/>
  <c r="E429" i="5"/>
  <c r="M159" i="3"/>
  <c r="Q159" i="3" s="1"/>
  <c r="T159" i="3" s="1"/>
  <c r="L160" i="3"/>
  <c r="M199" i="12"/>
  <c r="Q199" i="12" s="1"/>
  <c r="T199" i="12" s="1"/>
  <c r="L200" i="12"/>
  <c r="S158" i="3"/>
  <c r="V158" i="3" l="1"/>
  <c r="H429" i="5"/>
  <c r="P542" i="7"/>
  <c r="X543" i="7"/>
  <c r="H544" i="7"/>
  <c r="E545" i="7"/>
  <c r="V198" i="12"/>
  <c r="J544" i="7"/>
  <c r="L544" i="7" s="1"/>
  <c r="N544" i="7" s="1"/>
  <c r="I545" i="7"/>
  <c r="A203" i="3"/>
  <c r="B202" i="3"/>
  <c r="F202" i="3" s="1"/>
  <c r="I202" i="3" s="1"/>
  <c r="K200" i="3"/>
  <c r="M543" i="7"/>
  <c r="H201" i="3"/>
  <c r="B546" i="7"/>
  <c r="D546" i="7" s="1"/>
  <c r="F546" i="7" s="1"/>
  <c r="A547" i="7"/>
  <c r="Q546" i="7"/>
  <c r="R545" i="7"/>
  <c r="T545" i="7" s="1"/>
  <c r="V545" i="7" s="1"/>
  <c r="L201" i="12"/>
  <c r="M200" i="12"/>
  <c r="Q200" i="12" s="1"/>
  <c r="T200" i="12" s="1"/>
  <c r="U544" i="7"/>
  <c r="X544" i="7"/>
  <c r="S199" i="12"/>
  <c r="S159" i="3"/>
  <c r="A432" i="5"/>
  <c r="B431" i="5"/>
  <c r="D431" i="5" s="1"/>
  <c r="F431" i="5" s="1"/>
  <c r="M160" i="3"/>
  <c r="Q160" i="3" s="1"/>
  <c r="T160" i="3" s="1"/>
  <c r="L161" i="3"/>
  <c r="E430" i="5"/>
  <c r="H430" i="5" s="1"/>
  <c r="K201" i="3" l="1"/>
  <c r="H545" i="7"/>
  <c r="V159" i="3"/>
  <c r="H202" i="3"/>
  <c r="K202" i="3" s="1"/>
  <c r="E546" i="7"/>
  <c r="P543" i="7"/>
  <c r="I546" i="7"/>
  <c r="J545" i="7"/>
  <c r="L545" i="7" s="1"/>
  <c r="N545" i="7" s="1"/>
  <c r="M544" i="7"/>
  <c r="V199" i="12"/>
  <c r="B547" i="7"/>
  <c r="D547" i="7" s="1"/>
  <c r="F547" i="7" s="1"/>
  <c r="A548" i="7"/>
  <c r="B203" i="3"/>
  <c r="F203" i="3" s="1"/>
  <c r="I203" i="3" s="1"/>
  <c r="A204" i="3"/>
  <c r="M201" i="12"/>
  <c r="Q201" i="12" s="1"/>
  <c r="T201" i="12" s="1"/>
  <c r="L202" i="12"/>
  <c r="L162" i="3"/>
  <c r="M161" i="3"/>
  <c r="Q161" i="3" s="1"/>
  <c r="T161" i="3" s="1"/>
  <c r="S160" i="3"/>
  <c r="A433" i="5"/>
  <c r="B432" i="5"/>
  <c r="D432" i="5" s="1"/>
  <c r="F432" i="5" s="1"/>
  <c r="R546" i="7"/>
  <c r="T546" i="7" s="1"/>
  <c r="V546" i="7" s="1"/>
  <c r="Q547" i="7"/>
  <c r="E431" i="5"/>
  <c r="U545" i="7"/>
  <c r="S200" i="12"/>
  <c r="V200" i="12" s="1"/>
  <c r="P544" i="7" l="1"/>
  <c r="H431" i="5"/>
  <c r="H546" i="7"/>
  <c r="E547" i="7"/>
  <c r="V160" i="3"/>
  <c r="A205" i="3"/>
  <c r="B204" i="3"/>
  <c r="F204" i="3" s="1"/>
  <c r="I204" i="3" s="1"/>
  <c r="X545" i="7"/>
  <c r="A549" i="7"/>
  <c r="B548" i="7"/>
  <c r="D548" i="7" s="1"/>
  <c r="F548" i="7" s="1"/>
  <c r="M545" i="7"/>
  <c r="I547" i="7"/>
  <c r="J546" i="7"/>
  <c r="L546" i="7" s="1"/>
  <c r="N546" i="7" s="1"/>
  <c r="H203" i="3"/>
  <c r="E432" i="5"/>
  <c r="L203" i="12"/>
  <c r="M202" i="12"/>
  <c r="Q202" i="12" s="1"/>
  <c r="T202" i="12" s="1"/>
  <c r="B433" i="5"/>
  <c r="D433" i="5" s="1"/>
  <c r="F433" i="5" s="1"/>
  <c r="A434" i="5"/>
  <c r="S201" i="12"/>
  <c r="R547" i="7"/>
  <c r="T547" i="7" s="1"/>
  <c r="V547" i="7" s="1"/>
  <c r="Q548" i="7"/>
  <c r="S161" i="3"/>
  <c r="L163" i="3"/>
  <c r="M162" i="3"/>
  <c r="Q162" i="3" s="1"/>
  <c r="T162" i="3" s="1"/>
  <c r="U546" i="7"/>
  <c r="K203" i="3" l="1"/>
  <c r="H432" i="5"/>
  <c r="P545" i="7"/>
  <c r="V161" i="3"/>
  <c r="M546" i="7"/>
  <c r="P546" i="7" s="1"/>
  <c r="E548" i="7"/>
  <c r="B205" i="3"/>
  <c r="F205" i="3" s="1"/>
  <c r="I205" i="3" s="1"/>
  <c r="A206" i="3"/>
  <c r="A550" i="7"/>
  <c r="B549" i="7"/>
  <c r="D549" i="7" s="1"/>
  <c r="F549" i="7" s="1"/>
  <c r="V201" i="12"/>
  <c r="J547" i="7"/>
  <c r="L547" i="7" s="1"/>
  <c r="N547" i="7" s="1"/>
  <c r="I548" i="7"/>
  <c r="X546" i="7"/>
  <c r="H204" i="3"/>
  <c r="H547" i="7"/>
  <c r="R548" i="7"/>
  <c r="T548" i="7" s="1"/>
  <c r="V548" i="7" s="1"/>
  <c r="Q549" i="7"/>
  <c r="B434" i="5"/>
  <c r="D434" i="5" s="1"/>
  <c r="F434" i="5" s="1"/>
  <c r="A435" i="5"/>
  <c r="E433" i="5"/>
  <c r="S202" i="12"/>
  <c r="V202" i="12" s="1"/>
  <c r="S162" i="3"/>
  <c r="M163" i="3"/>
  <c r="Q163" i="3" s="1"/>
  <c r="T163" i="3" s="1"/>
  <c r="L164" i="3"/>
  <c r="U547" i="7"/>
  <c r="L204" i="12"/>
  <c r="M203" i="12"/>
  <c r="Q203" i="12" s="1"/>
  <c r="T203" i="12" s="1"/>
  <c r="H548" i="7" l="1"/>
  <c r="V162" i="3"/>
  <c r="X547" i="7"/>
  <c r="H433" i="5"/>
  <c r="J548" i="7"/>
  <c r="L548" i="7" s="1"/>
  <c r="N548" i="7" s="1"/>
  <c r="I549" i="7"/>
  <c r="B550" i="7"/>
  <c r="D550" i="7" s="1"/>
  <c r="F550" i="7" s="1"/>
  <c r="A551" i="7"/>
  <c r="A207" i="3"/>
  <c r="B206" i="3"/>
  <c r="F206" i="3" s="1"/>
  <c r="I206" i="3" s="1"/>
  <c r="K204" i="3"/>
  <c r="H205" i="3"/>
  <c r="M547" i="7"/>
  <c r="E549" i="7"/>
  <c r="Q550" i="7"/>
  <c r="R549" i="7"/>
  <c r="T549" i="7" s="1"/>
  <c r="V549" i="7" s="1"/>
  <c r="E434" i="5"/>
  <c r="M204" i="12"/>
  <c r="Q204" i="12" s="1"/>
  <c r="T204" i="12" s="1"/>
  <c r="L205" i="12"/>
  <c r="S163" i="3"/>
  <c r="A436" i="5"/>
  <c r="B435" i="5"/>
  <c r="D435" i="5" s="1"/>
  <c r="F435" i="5" s="1"/>
  <c r="S203" i="12"/>
  <c r="L165" i="3"/>
  <c r="M164" i="3"/>
  <c r="Q164" i="3" s="1"/>
  <c r="T164" i="3" s="1"/>
  <c r="U548" i="7"/>
  <c r="X548" i="7" l="1"/>
  <c r="P547" i="7"/>
  <c r="H434" i="5"/>
  <c r="H549" i="7"/>
  <c r="V163" i="3"/>
  <c r="K205" i="3"/>
  <c r="H206" i="3"/>
  <c r="J549" i="7"/>
  <c r="L549" i="7" s="1"/>
  <c r="N549" i="7" s="1"/>
  <c r="I550" i="7"/>
  <c r="A208" i="3"/>
  <c r="B207" i="3"/>
  <c r="F207" i="3" s="1"/>
  <c r="I207" i="3" s="1"/>
  <c r="V203" i="12"/>
  <c r="B551" i="7"/>
  <c r="D551" i="7" s="1"/>
  <c r="F551" i="7" s="1"/>
  <c r="A552" i="7"/>
  <c r="M548" i="7"/>
  <c r="P548" i="7" s="1"/>
  <c r="E550" i="7"/>
  <c r="M165" i="3"/>
  <c r="Q165" i="3" s="1"/>
  <c r="T165" i="3" s="1"/>
  <c r="L166" i="3"/>
  <c r="A437" i="5"/>
  <c r="B436" i="5"/>
  <c r="D436" i="5" s="1"/>
  <c r="F436" i="5" s="1"/>
  <c r="L206" i="12"/>
  <c r="M205" i="12"/>
  <c r="Q205" i="12" s="1"/>
  <c r="T205" i="12" s="1"/>
  <c r="S164" i="3"/>
  <c r="Q551" i="7"/>
  <c r="R550" i="7"/>
  <c r="T550" i="7" s="1"/>
  <c r="V550" i="7" s="1"/>
  <c r="E435" i="5"/>
  <c r="S204" i="12"/>
  <c r="U549" i="7"/>
  <c r="V164" i="3" l="1"/>
  <c r="H435" i="5"/>
  <c r="K206" i="3"/>
  <c r="E551" i="7"/>
  <c r="I551" i="7"/>
  <c r="J550" i="7"/>
  <c r="L550" i="7" s="1"/>
  <c r="N550" i="7" s="1"/>
  <c r="X549" i="7"/>
  <c r="H207" i="3"/>
  <c r="M549" i="7"/>
  <c r="V204" i="12"/>
  <c r="H550" i="7"/>
  <c r="A553" i="7"/>
  <c r="B552" i="7"/>
  <c r="D552" i="7" s="1"/>
  <c r="F552" i="7" s="1"/>
  <c r="A209" i="3"/>
  <c r="B208" i="3"/>
  <c r="F208" i="3" s="1"/>
  <c r="I208" i="3" s="1"/>
  <c r="S205" i="12"/>
  <c r="U550" i="7"/>
  <c r="L207" i="12"/>
  <c r="M206" i="12"/>
  <c r="Q206" i="12" s="1"/>
  <c r="T206" i="12" s="1"/>
  <c r="Q552" i="7"/>
  <c r="R551" i="7"/>
  <c r="T551" i="7" s="1"/>
  <c r="V551" i="7" s="1"/>
  <c r="E436" i="5"/>
  <c r="M166" i="3"/>
  <c r="Q166" i="3" s="1"/>
  <c r="T166" i="3" s="1"/>
  <c r="L167" i="3"/>
  <c r="B437" i="5"/>
  <c r="D437" i="5" s="1"/>
  <c r="F437" i="5" s="1"/>
  <c r="A438" i="5"/>
  <c r="S165" i="3"/>
  <c r="V165" i="3" l="1"/>
  <c r="V205" i="12"/>
  <c r="H436" i="5"/>
  <c r="X550" i="7"/>
  <c r="P549" i="7"/>
  <c r="H551" i="7"/>
  <c r="H208" i="3"/>
  <c r="M550" i="7"/>
  <c r="E552" i="7"/>
  <c r="K207" i="3"/>
  <c r="A210" i="3"/>
  <c r="B209" i="3"/>
  <c r="F209" i="3" s="1"/>
  <c r="I209" i="3" s="1"/>
  <c r="J551" i="7"/>
  <c r="L551" i="7" s="1"/>
  <c r="N551" i="7" s="1"/>
  <c r="I552" i="7"/>
  <c r="B553" i="7"/>
  <c r="D553" i="7" s="1"/>
  <c r="F553" i="7" s="1"/>
  <c r="A554" i="7"/>
  <c r="B438" i="5"/>
  <c r="D438" i="5" s="1"/>
  <c r="F438" i="5" s="1"/>
  <c r="A439" i="5"/>
  <c r="S206" i="12"/>
  <c r="V206" i="12" s="1"/>
  <c r="M167" i="3"/>
  <c r="Q167" i="3" s="1"/>
  <c r="T167" i="3" s="1"/>
  <c r="L168" i="3"/>
  <c r="L208" i="12"/>
  <c r="M207" i="12"/>
  <c r="Q207" i="12" s="1"/>
  <c r="T207" i="12" s="1"/>
  <c r="Q553" i="7"/>
  <c r="R552" i="7"/>
  <c r="T552" i="7" s="1"/>
  <c r="V552" i="7" s="1"/>
  <c r="E437" i="5"/>
  <c r="S166" i="3"/>
  <c r="U551" i="7"/>
  <c r="X551" i="7" s="1"/>
  <c r="V166" i="3" l="1"/>
  <c r="K208" i="3"/>
  <c r="H437" i="5"/>
  <c r="E553" i="7"/>
  <c r="A211" i="3"/>
  <c r="B210" i="3"/>
  <c r="F210" i="3" s="1"/>
  <c r="I210" i="3" s="1"/>
  <c r="P550" i="7"/>
  <c r="M551" i="7"/>
  <c r="P551" i="7" s="1"/>
  <c r="I553" i="7"/>
  <c r="J552" i="7"/>
  <c r="L552" i="7" s="1"/>
  <c r="N552" i="7" s="1"/>
  <c r="B554" i="7"/>
  <c r="D554" i="7" s="1"/>
  <c r="F554" i="7" s="1"/>
  <c r="A555" i="7"/>
  <c r="H209" i="3"/>
  <c r="H552" i="7"/>
  <c r="M208" i="12"/>
  <c r="Q208" i="12" s="1"/>
  <c r="T208" i="12" s="1"/>
  <c r="L209" i="12"/>
  <c r="E438" i="5"/>
  <c r="U552" i="7"/>
  <c r="S167" i="3"/>
  <c r="L169" i="3"/>
  <c r="M168" i="3"/>
  <c r="Q168" i="3" s="1"/>
  <c r="T168" i="3" s="1"/>
  <c r="Q554" i="7"/>
  <c r="R553" i="7"/>
  <c r="T553" i="7" s="1"/>
  <c r="V553" i="7" s="1"/>
  <c r="S207" i="12"/>
  <c r="B439" i="5"/>
  <c r="D439" i="5" s="1"/>
  <c r="F439" i="5" s="1"/>
  <c r="A440" i="5"/>
  <c r="K209" i="3" l="1"/>
  <c r="H438" i="5"/>
  <c r="V207" i="12"/>
  <c r="H553" i="7"/>
  <c r="A212" i="3"/>
  <c r="B211" i="3"/>
  <c r="F211" i="3" s="1"/>
  <c r="I211" i="3" s="1"/>
  <c r="A556" i="7"/>
  <c r="B555" i="7"/>
  <c r="D555" i="7" s="1"/>
  <c r="F555" i="7" s="1"/>
  <c r="H210" i="3"/>
  <c r="K210" i="3" s="1"/>
  <c r="V167" i="3"/>
  <c r="M552" i="7"/>
  <c r="E554" i="7"/>
  <c r="X552" i="7"/>
  <c r="I554" i="7"/>
  <c r="J553" i="7"/>
  <c r="L553" i="7" s="1"/>
  <c r="N553" i="7" s="1"/>
  <c r="L170" i="3"/>
  <c r="M169" i="3"/>
  <c r="Q169" i="3" s="1"/>
  <c r="T169" i="3" s="1"/>
  <c r="B440" i="5"/>
  <c r="D440" i="5" s="1"/>
  <c r="F440" i="5" s="1"/>
  <c r="A441" i="5"/>
  <c r="U553" i="7"/>
  <c r="S208" i="12"/>
  <c r="V208" i="12" s="1"/>
  <c r="E439" i="5"/>
  <c r="H439" i="5" s="1"/>
  <c r="R554" i="7"/>
  <c r="T554" i="7" s="1"/>
  <c r="V554" i="7" s="1"/>
  <c r="Q555" i="7"/>
  <c r="S168" i="3"/>
  <c r="M209" i="12"/>
  <c r="Q209" i="12" s="1"/>
  <c r="T209" i="12" s="1"/>
  <c r="L210" i="12"/>
  <c r="V168" i="3" l="1"/>
  <c r="H554" i="7"/>
  <c r="X553" i="7"/>
  <c r="E555" i="7"/>
  <c r="M553" i="7"/>
  <c r="A557" i="7"/>
  <c r="B556" i="7"/>
  <c r="D556" i="7" s="1"/>
  <c r="F556" i="7" s="1"/>
  <c r="I555" i="7"/>
  <c r="J554" i="7"/>
  <c r="L554" i="7" s="1"/>
  <c r="N554" i="7" s="1"/>
  <c r="H211" i="3"/>
  <c r="P552" i="7"/>
  <c r="B212" i="3"/>
  <c r="F212" i="3" s="1"/>
  <c r="I212" i="3" s="1"/>
  <c r="A213" i="3"/>
  <c r="M170" i="3"/>
  <c r="Q170" i="3" s="1"/>
  <c r="T170" i="3" s="1"/>
  <c r="L171" i="3"/>
  <c r="B441" i="5"/>
  <c r="D441" i="5" s="1"/>
  <c r="F441" i="5" s="1"/>
  <c r="A442" i="5"/>
  <c r="L211" i="12"/>
  <c r="M210" i="12"/>
  <c r="Q210" i="12" s="1"/>
  <c r="T210" i="12" s="1"/>
  <c r="R555" i="7"/>
  <c r="T555" i="7" s="1"/>
  <c r="V555" i="7" s="1"/>
  <c r="Q556" i="7"/>
  <c r="E440" i="5"/>
  <c r="H440" i="5" s="1"/>
  <c r="S209" i="12"/>
  <c r="U554" i="7"/>
  <c r="X554" i="7" s="1"/>
  <c r="S169" i="3"/>
  <c r="K211" i="3" l="1"/>
  <c r="V209" i="12"/>
  <c r="H555" i="7"/>
  <c r="E556" i="7"/>
  <c r="J555" i="7"/>
  <c r="L555" i="7" s="1"/>
  <c r="N555" i="7" s="1"/>
  <c r="I556" i="7"/>
  <c r="H212" i="3"/>
  <c r="A558" i="7"/>
  <c r="B557" i="7"/>
  <c r="D557" i="7" s="1"/>
  <c r="F557" i="7" s="1"/>
  <c r="A214" i="3"/>
  <c r="B213" i="3"/>
  <c r="F213" i="3" s="1"/>
  <c r="I213" i="3" s="1"/>
  <c r="V169" i="3"/>
  <c r="M554" i="7"/>
  <c r="P553" i="7"/>
  <c r="U555" i="7"/>
  <c r="S210" i="12"/>
  <c r="V210" i="12" s="1"/>
  <c r="M211" i="12"/>
  <c r="Q211" i="12" s="1"/>
  <c r="T211" i="12" s="1"/>
  <c r="L212" i="12"/>
  <c r="E441" i="5"/>
  <c r="H441" i="5" s="1"/>
  <c r="S170" i="3"/>
  <c r="A443" i="5"/>
  <c r="B442" i="5"/>
  <c r="D442" i="5" s="1"/>
  <c r="F442" i="5" s="1"/>
  <c r="R556" i="7"/>
  <c r="T556" i="7" s="1"/>
  <c r="V556" i="7" s="1"/>
  <c r="Q557" i="7"/>
  <c r="M171" i="3"/>
  <c r="Q171" i="3" s="1"/>
  <c r="T171" i="3" s="1"/>
  <c r="L172" i="3"/>
  <c r="V170" i="3" l="1"/>
  <c r="K212" i="3"/>
  <c r="X555" i="7"/>
  <c r="P554" i="7"/>
  <c r="H556" i="7"/>
  <c r="B214" i="3"/>
  <c r="F214" i="3" s="1"/>
  <c r="I214" i="3" s="1"/>
  <c r="A215" i="3"/>
  <c r="H213" i="3"/>
  <c r="M555" i="7"/>
  <c r="E557" i="7"/>
  <c r="A559" i="7"/>
  <c r="B558" i="7"/>
  <c r="D558" i="7" s="1"/>
  <c r="F558" i="7" s="1"/>
  <c r="I557" i="7"/>
  <c r="J556" i="7"/>
  <c r="L556" i="7" s="1"/>
  <c r="N556" i="7" s="1"/>
  <c r="E442" i="5"/>
  <c r="A444" i="5"/>
  <c r="B443" i="5"/>
  <c r="D443" i="5" s="1"/>
  <c r="F443" i="5" s="1"/>
  <c r="L173" i="3"/>
  <c r="M172" i="3"/>
  <c r="Q172" i="3" s="1"/>
  <c r="T172" i="3" s="1"/>
  <c r="S211" i="12"/>
  <c r="U556" i="7"/>
  <c r="M212" i="12"/>
  <c r="Q212" i="12" s="1"/>
  <c r="T212" i="12" s="1"/>
  <c r="L213" i="12"/>
  <c r="S171" i="3"/>
  <c r="V171" i="3" s="1"/>
  <c r="Q558" i="7"/>
  <c r="R557" i="7"/>
  <c r="T557" i="7" s="1"/>
  <c r="V557" i="7" s="1"/>
  <c r="P555" i="7" l="1"/>
  <c r="H557" i="7"/>
  <c r="K213" i="3"/>
  <c r="B559" i="7"/>
  <c r="D559" i="7" s="1"/>
  <c r="F559" i="7" s="1"/>
  <c r="A560" i="7"/>
  <c r="H442" i="5"/>
  <c r="E558" i="7"/>
  <c r="V211" i="12"/>
  <c r="M556" i="7"/>
  <c r="B215" i="3"/>
  <c r="F215" i="3" s="1"/>
  <c r="I215" i="3" s="1"/>
  <c r="A216" i="3"/>
  <c r="X556" i="7"/>
  <c r="J557" i="7"/>
  <c r="L557" i="7" s="1"/>
  <c r="N557" i="7" s="1"/>
  <c r="I558" i="7"/>
  <c r="H214" i="3"/>
  <c r="Q559" i="7"/>
  <c r="R558" i="7"/>
  <c r="T558" i="7" s="1"/>
  <c r="V558" i="7" s="1"/>
  <c r="L174" i="3"/>
  <c r="M173" i="3"/>
  <c r="Q173" i="3" s="1"/>
  <c r="T173" i="3" s="1"/>
  <c r="L214" i="12"/>
  <c r="M213" i="12"/>
  <c r="Q213" i="12" s="1"/>
  <c r="T213" i="12" s="1"/>
  <c r="B444" i="5"/>
  <c r="D444" i="5" s="1"/>
  <c r="F444" i="5" s="1"/>
  <c r="A445" i="5"/>
  <c r="E443" i="5"/>
  <c r="U557" i="7"/>
  <c r="S212" i="12"/>
  <c r="S172" i="3"/>
  <c r="V172" i="3" l="1"/>
  <c r="V212" i="12"/>
  <c r="X557" i="7"/>
  <c r="P556" i="7"/>
  <c r="H558" i="7"/>
  <c r="K214" i="3"/>
  <c r="A217" i="3"/>
  <c r="B216" i="3"/>
  <c r="F216" i="3" s="1"/>
  <c r="I216" i="3" s="1"/>
  <c r="H215" i="3"/>
  <c r="M557" i="7"/>
  <c r="B560" i="7"/>
  <c r="D560" i="7" s="1"/>
  <c r="F560" i="7" s="1"/>
  <c r="A561" i="7"/>
  <c r="J558" i="7"/>
  <c r="L558" i="7" s="1"/>
  <c r="N558" i="7" s="1"/>
  <c r="I559" i="7"/>
  <c r="H443" i="5"/>
  <c r="E559" i="7"/>
  <c r="S213" i="12"/>
  <c r="L175" i="3"/>
  <c r="M174" i="3"/>
  <c r="Q174" i="3" s="1"/>
  <c r="T174" i="3" s="1"/>
  <c r="Q560" i="7"/>
  <c r="R559" i="7"/>
  <c r="T559" i="7" s="1"/>
  <c r="V559" i="7" s="1"/>
  <c r="L215" i="12"/>
  <c r="M214" i="12"/>
  <c r="Q214" i="12" s="1"/>
  <c r="T214" i="12" s="1"/>
  <c r="B445" i="5"/>
  <c r="D445" i="5" s="1"/>
  <c r="F445" i="5" s="1"/>
  <c r="A446" i="5"/>
  <c r="E444" i="5"/>
  <c r="S173" i="3"/>
  <c r="V173" i="3" s="1"/>
  <c r="X558" i="7"/>
  <c r="U558" i="7"/>
  <c r="H444" i="5" l="1"/>
  <c r="A562" i="7"/>
  <c r="B561" i="7"/>
  <c r="D561" i="7" s="1"/>
  <c r="F561" i="7" s="1"/>
  <c r="K215" i="3"/>
  <c r="E560" i="7"/>
  <c r="V213" i="12"/>
  <c r="I560" i="7"/>
  <c r="J559" i="7"/>
  <c r="L559" i="7" s="1"/>
  <c r="N559" i="7" s="1"/>
  <c r="H216" i="3"/>
  <c r="K216" i="3" s="1"/>
  <c r="H559" i="7"/>
  <c r="M558" i="7"/>
  <c r="P557" i="7"/>
  <c r="A218" i="3"/>
  <c r="B217" i="3"/>
  <c r="F217" i="3" s="1"/>
  <c r="I217" i="3" s="1"/>
  <c r="E445" i="5"/>
  <c r="S214" i="12"/>
  <c r="U559" i="7"/>
  <c r="S174" i="3"/>
  <c r="L176" i="3"/>
  <c r="M175" i="3"/>
  <c r="Q175" i="3" s="1"/>
  <c r="T175" i="3" s="1"/>
  <c r="B446" i="5"/>
  <c r="D446" i="5" s="1"/>
  <c r="F446" i="5" s="1"/>
  <c r="A447" i="5"/>
  <c r="L216" i="12"/>
  <c r="M215" i="12"/>
  <c r="Q215" i="12" s="1"/>
  <c r="T215" i="12" s="1"/>
  <c r="Q561" i="7"/>
  <c r="R560" i="7"/>
  <c r="T560" i="7" s="1"/>
  <c r="V560" i="7" s="1"/>
  <c r="V214" i="12" l="1"/>
  <c r="X559" i="7"/>
  <c r="H560" i="7"/>
  <c r="V174" i="3"/>
  <c r="I561" i="7"/>
  <c r="J560" i="7"/>
  <c r="L560" i="7" s="1"/>
  <c r="N560" i="7" s="1"/>
  <c r="A219" i="3"/>
  <c r="B218" i="3"/>
  <c r="F218" i="3" s="1"/>
  <c r="I218" i="3" s="1"/>
  <c r="M559" i="7"/>
  <c r="H445" i="5"/>
  <c r="E561" i="7"/>
  <c r="H217" i="3"/>
  <c r="K217" i="3" s="1"/>
  <c r="P558" i="7"/>
  <c r="A563" i="7"/>
  <c r="B562" i="7"/>
  <c r="D562" i="7" s="1"/>
  <c r="F562" i="7" s="1"/>
  <c r="L217" i="12"/>
  <c r="M216" i="12"/>
  <c r="Q216" i="12" s="1"/>
  <c r="T216" i="12" s="1"/>
  <c r="U560" i="7"/>
  <c r="S175" i="3"/>
  <c r="S215" i="12"/>
  <c r="V215" i="12" s="1"/>
  <c r="A448" i="5"/>
  <c r="B447" i="5"/>
  <c r="D447" i="5" s="1"/>
  <c r="F447" i="5" s="1"/>
  <c r="R561" i="7"/>
  <c r="T561" i="7" s="1"/>
  <c r="V561" i="7" s="1"/>
  <c r="Q562" i="7"/>
  <c r="E446" i="5"/>
  <c r="H446" i="5" s="1"/>
  <c r="M176" i="3"/>
  <c r="Q176" i="3" s="1"/>
  <c r="T176" i="3" s="1"/>
  <c r="L177" i="3"/>
  <c r="X560" i="7" l="1"/>
  <c r="H561" i="7"/>
  <c r="V175" i="3"/>
  <c r="A564" i="7"/>
  <c r="B563" i="7"/>
  <c r="D563" i="7" s="1"/>
  <c r="F563" i="7" s="1"/>
  <c r="B219" i="3"/>
  <c r="F219" i="3" s="1"/>
  <c r="I219" i="3" s="1"/>
  <c r="A220" i="3"/>
  <c r="E562" i="7"/>
  <c r="H218" i="3"/>
  <c r="M560" i="7"/>
  <c r="P559" i="7"/>
  <c r="I562" i="7"/>
  <c r="J561" i="7"/>
  <c r="L561" i="7" s="1"/>
  <c r="N561" i="7" s="1"/>
  <c r="M177" i="3"/>
  <c r="Q177" i="3" s="1"/>
  <c r="T177" i="3" s="1"/>
  <c r="L178" i="3"/>
  <c r="B448" i="5"/>
  <c r="D448" i="5" s="1"/>
  <c r="F448" i="5" s="1"/>
  <c r="A449" i="5"/>
  <c r="S176" i="3"/>
  <c r="R562" i="7"/>
  <c r="T562" i="7" s="1"/>
  <c r="V562" i="7" s="1"/>
  <c r="Q563" i="7"/>
  <c r="U561" i="7"/>
  <c r="L218" i="12"/>
  <c r="M217" i="12"/>
  <c r="Q217" i="12" s="1"/>
  <c r="T217" i="12" s="1"/>
  <c r="S216" i="12"/>
  <c r="V216" i="12" s="1"/>
  <c r="E447" i="5"/>
  <c r="H447" i="5" l="1"/>
  <c r="H562" i="7"/>
  <c r="V176" i="3"/>
  <c r="K218" i="3"/>
  <c r="M561" i="7"/>
  <c r="P560" i="7"/>
  <c r="A221" i="3"/>
  <c r="B220" i="3"/>
  <c r="F220" i="3" s="1"/>
  <c r="I220" i="3" s="1"/>
  <c r="H219" i="3"/>
  <c r="K219" i="3" s="1"/>
  <c r="X561" i="7"/>
  <c r="J562" i="7"/>
  <c r="L562" i="7" s="1"/>
  <c r="N562" i="7" s="1"/>
  <c r="I563" i="7"/>
  <c r="E563" i="7"/>
  <c r="A565" i="7"/>
  <c r="B564" i="7"/>
  <c r="D564" i="7" s="1"/>
  <c r="F564" i="7" s="1"/>
  <c r="Q564" i="7"/>
  <c r="R563" i="7"/>
  <c r="T563" i="7" s="1"/>
  <c r="V563" i="7" s="1"/>
  <c r="S217" i="12"/>
  <c r="E448" i="5"/>
  <c r="S177" i="3"/>
  <c r="U562" i="7"/>
  <c r="B449" i="5"/>
  <c r="D449" i="5" s="1"/>
  <c r="F449" i="5" s="1"/>
  <c r="A450" i="5"/>
  <c r="L219" i="12"/>
  <c r="M218" i="12"/>
  <c r="Q218" i="12" s="1"/>
  <c r="T218" i="12" s="1"/>
  <c r="M178" i="3"/>
  <c r="Q178" i="3" s="1"/>
  <c r="T178" i="3" s="1"/>
  <c r="L179" i="3"/>
  <c r="H563" i="7" l="1"/>
  <c r="V217" i="12"/>
  <c r="H448" i="5"/>
  <c r="X562" i="7"/>
  <c r="V177" i="3"/>
  <c r="A222" i="3"/>
  <c r="B221" i="3"/>
  <c r="F221" i="3" s="1"/>
  <c r="I221" i="3" s="1"/>
  <c r="E564" i="7"/>
  <c r="B565" i="7"/>
  <c r="D565" i="7" s="1"/>
  <c r="F565" i="7" s="1"/>
  <c r="A566" i="7"/>
  <c r="J563" i="7"/>
  <c r="L563" i="7" s="1"/>
  <c r="N563" i="7" s="1"/>
  <c r="I564" i="7"/>
  <c r="M562" i="7"/>
  <c r="H220" i="3"/>
  <c r="P561" i="7"/>
  <c r="Q565" i="7"/>
  <c r="R564" i="7"/>
  <c r="T564" i="7" s="1"/>
  <c r="V564" i="7" s="1"/>
  <c r="E449" i="5"/>
  <c r="H449" i="5" s="1"/>
  <c r="M179" i="3"/>
  <c r="Q179" i="3" s="1"/>
  <c r="T179" i="3" s="1"/>
  <c r="L180" i="3"/>
  <c r="S218" i="12"/>
  <c r="A451" i="5"/>
  <c r="B450" i="5"/>
  <c r="D450" i="5" s="1"/>
  <c r="F450" i="5" s="1"/>
  <c r="S178" i="3"/>
  <c r="L220" i="12"/>
  <c r="M219" i="12"/>
  <c r="Q219" i="12" s="1"/>
  <c r="T219" i="12" s="1"/>
  <c r="U563" i="7"/>
  <c r="X563" i="7" s="1"/>
  <c r="P562" i="7" l="1"/>
  <c r="K220" i="3"/>
  <c r="J564" i="7"/>
  <c r="L564" i="7" s="1"/>
  <c r="N564" i="7" s="1"/>
  <c r="I565" i="7"/>
  <c r="H564" i="7"/>
  <c r="M563" i="7"/>
  <c r="V178" i="3"/>
  <c r="B566" i="7"/>
  <c r="D566" i="7" s="1"/>
  <c r="F566" i="7" s="1"/>
  <c r="A567" i="7"/>
  <c r="H221" i="3"/>
  <c r="V218" i="12"/>
  <c r="E565" i="7"/>
  <c r="B222" i="3"/>
  <c r="F222" i="3" s="1"/>
  <c r="I222" i="3" s="1"/>
  <c r="A223" i="3"/>
  <c r="S219" i="12"/>
  <c r="U564" i="7"/>
  <c r="M220" i="12"/>
  <c r="Q220" i="12" s="1"/>
  <c r="T220" i="12" s="1"/>
  <c r="L221" i="12"/>
  <c r="S179" i="3"/>
  <c r="V179" i="3" s="1"/>
  <c r="R565" i="7"/>
  <c r="T565" i="7" s="1"/>
  <c r="V565" i="7" s="1"/>
  <c r="Q566" i="7"/>
  <c r="E450" i="5"/>
  <c r="A452" i="5"/>
  <c r="B452" i="5" s="1"/>
  <c r="D452" i="5" s="1"/>
  <c r="F452" i="5" s="1"/>
  <c r="B451" i="5"/>
  <c r="D451" i="5" s="1"/>
  <c r="F451" i="5" s="1"/>
  <c r="M180" i="3"/>
  <c r="Q180" i="3" s="1"/>
  <c r="T180" i="3" s="1"/>
  <c r="L181" i="3"/>
  <c r="X564" i="7" l="1"/>
  <c r="H450" i="5"/>
  <c r="P563" i="7"/>
  <c r="V219" i="12"/>
  <c r="A224" i="3"/>
  <c r="B223" i="3"/>
  <c r="F223" i="3" s="1"/>
  <c r="I223" i="3" s="1"/>
  <c r="E566" i="7"/>
  <c r="H566" i="7" s="1"/>
  <c r="H222" i="3"/>
  <c r="K221" i="3"/>
  <c r="M564" i="7"/>
  <c r="P564" i="7" s="1"/>
  <c r="I566" i="7"/>
  <c r="J565" i="7"/>
  <c r="L565" i="7" s="1"/>
  <c r="N565" i="7" s="1"/>
  <c r="H565" i="7"/>
  <c r="B567" i="7"/>
  <c r="D567" i="7" s="1"/>
  <c r="F567" i="7" s="1"/>
  <c r="A568" i="7"/>
  <c r="S220" i="12"/>
  <c r="E451" i="5"/>
  <c r="U565" i="7"/>
  <c r="L182" i="3"/>
  <c r="M181" i="3"/>
  <c r="Q181" i="3" s="1"/>
  <c r="T181" i="3" s="1"/>
  <c r="M221" i="12"/>
  <c r="Q221" i="12" s="1"/>
  <c r="T221" i="12" s="1"/>
  <c r="L222" i="12"/>
  <c r="S180" i="3"/>
  <c r="V180" i="3" s="1"/>
  <c r="R566" i="7"/>
  <c r="T566" i="7" s="1"/>
  <c r="V566" i="7" s="1"/>
  <c r="Q567" i="7"/>
  <c r="E452" i="5"/>
  <c r="H451" i="5" l="1"/>
  <c r="X565" i="7"/>
  <c r="K222" i="3"/>
  <c r="H223" i="3"/>
  <c r="K223" i="3" s="1"/>
  <c r="V220" i="12"/>
  <c r="H452" i="5"/>
  <c r="B568" i="7"/>
  <c r="D568" i="7" s="1"/>
  <c r="F568" i="7" s="1"/>
  <c r="A569" i="7"/>
  <c r="J566" i="7"/>
  <c r="L566" i="7" s="1"/>
  <c r="N566" i="7" s="1"/>
  <c r="I567" i="7"/>
  <c r="B224" i="3"/>
  <c r="F224" i="3" s="1"/>
  <c r="I224" i="3" s="1"/>
  <c r="A225" i="3"/>
  <c r="M565" i="7"/>
  <c r="E567" i="7"/>
  <c r="M222" i="12"/>
  <c r="Q222" i="12" s="1"/>
  <c r="T222" i="12" s="1"/>
  <c r="L223" i="12"/>
  <c r="S221" i="12"/>
  <c r="S181" i="3"/>
  <c r="U566" i="7"/>
  <c r="Q568" i="7"/>
  <c r="R567" i="7"/>
  <c r="T567" i="7" s="1"/>
  <c r="V567" i="7" s="1"/>
  <c r="L183" i="3"/>
  <c r="M182" i="3"/>
  <c r="Q182" i="3" s="1"/>
  <c r="T182" i="3" s="1"/>
  <c r="X566" i="7" l="1"/>
  <c r="H567" i="7"/>
  <c r="V221" i="12"/>
  <c r="A226" i="3"/>
  <c r="B225" i="3"/>
  <c r="F225" i="3" s="1"/>
  <c r="I225" i="3" s="1"/>
  <c r="V181" i="3"/>
  <c r="M566" i="7"/>
  <c r="H224" i="3"/>
  <c r="K224" i="3" s="1"/>
  <c r="E568" i="7"/>
  <c r="H568" i="7" s="1"/>
  <c r="A570" i="7"/>
  <c r="B569" i="7"/>
  <c r="D569" i="7" s="1"/>
  <c r="F569" i="7" s="1"/>
  <c r="P565" i="7"/>
  <c r="I568" i="7"/>
  <c r="J567" i="7"/>
  <c r="L567" i="7" s="1"/>
  <c r="N567" i="7" s="1"/>
  <c r="S222" i="12"/>
  <c r="V222" i="12" s="1"/>
  <c r="U567" i="7"/>
  <c r="X567" i="7" s="1"/>
  <c r="S182" i="3"/>
  <c r="V182" i="3"/>
  <c r="M183" i="3"/>
  <c r="Q183" i="3" s="1"/>
  <c r="T183" i="3" s="1"/>
  <c r="L184" i="3"/>
  <c r="Q569" i="7"/>
  <c r="R568" i="7"/>
  <c r="T568" i="7" s="1"/>
  <c r="V568" i="7" s="1"/>
  <c r="L224" i="12"/>
  <c r="M223" i="12"/>
  <c r="Q223" i="12" s="1"/>
  <c r="T223" i="12" s="1"/>
  <c r="P566" i="7" l="1"/>
  <c r="M567" i="7"/>
  <c r="E569" i="7"/>
  <c r="A571" i="7"/>
  <c r="B570" i="7"/>
  <c r="D570" i="7" s="1"/>
  <c r="F570" i="7" s="1"/>
  <c r="J568" i="7"/>
  <c r="L568" i="7" s="1"/>
  <c r="N568" i="7" s="1"/>
  <c r="I569" i="7"/>
  <c r="H225" i="3"/>
  <c r="K225" i="3" s="1"/>
  <c r="B226" i="3"/>
  <c r="F226" i="3" s="1"/>
  <c r="I226" i="3" s="1"/>
  <c r="A227" i="3"/>
  <c r="L225" i="12"/>
  <c r="M224" i="12"/>
  <c r="Q224" i="12" s="1"/>
  <c r="T224" i="12" s="1"/>
  <c r="S183" i="3"/>
  <c r="U568" i="7"/>
  <c r="X568" i="7" s="1"/>
  <c r="R569" i="7"/>
  <c r="T569" i="7" s="1"/>
  <c r="V569" i="7" s="1"/>
  <c r="Q570" i="7"/>
  <c r="S223" i="12"/>
  <c r="V223" i="12" s="1"/>
  <c r="L185" i="3"/>
  <c r="M184" i="3"/>
  <c r="Q184" i="3" s="1"/>
  <c r="T184" i="3" s="1"/>
  <c r="P567" i="7" l="1"/>
  <c r="H569" i="7"/>
  <c r="V183" i="3"/>
  <c r="H226" i="3"/>
  <c r="J569" i="7"/>
  <c r="L569" i="7" s="1"/>
  <c r="N569" i="7" s="1"/>
  <c r="I570" i="7"/>
  <c r="M568" i="7"/>
  <c r="P568" i="7" s="1"/>
  <c r="H570" i="7"/>
  <c r="E570" i="7"/>
  <c r="B227" i="3"/>
  <c r="F227" i="3" s="1"/>
  <c r="I227" i="3" s="1"/>
  <c r="A228" i="3"/>
  <c r="A572" i="7"/>
  <c r="B571" i="7"/>
  <c r="D571" i="7" s="1"/>
  <c r="F571" i="7" s="1"/>
  <c r="S224" i="12"/>
  <c r="L226" i="12"/>
  <c r="M225" i="12"/>
  <c r="Q225" i="12" s="1"/>
  <c r="T225" i="12" s="1"/>
  <c r="R570" i="7"/>
  <c r="T570" i="7" s="1"/>
  <c r="V570" i="7" s="1"/>
  <c r="Q571" i="7"/>
  <c r="L186" i="3"/>
  <c r="M185" i="3"/>
  <c r="Q185" i="3" s="1"/>
  <c r="T185" i="3" s="1"/>
  <c r="S184" i="3"/>
  <c r="U569" i="7"/>
  <c r="V224" i="12" l="1"/>
  <c r="V184" i="3"/>
  <c r="K226" i="3"/>
  <c r="B228" i="3"/>
  <c r="F228" i="3" s="1"/>
  <c r="I228" i="3" s="1"/>
  <c r="A229" i="3"/>
  <c r="P569" i="7"/>
  <c r="M569" i="7"/>
  <c r="H227" i="3"/>
  <c r="E571" i="7"/>
  <c r="X569" i="7"/>
  <c r="B572" i="7"/>
  <c r="D572" i="7" s="1"/>
  <c r="F572" i="7" s="1"/>
  <c r="A573" i="7"/>
  <c r="J570" i="7"/>
  <c r="L570" i="7" s="1"/>
  <c r="N570" i="7" s="1"/>
  <c r="I571" i="7"/>
  <c r="R571" i="7"/>
  <c r="T571" i="7" s="1"/>
  <c r="V571" i="7" s="1"/>
  <c r="Q572" i="7"/>
  <c r="S185" i="3"/>
  <c r="V185" i="3" s="1"/>
  <c r="L227" i="12"/>
  <c r="M226" i="12"/>
  <c r="Q226" i="12" s="1"/>
  <c r="T226" i="12" s="1"/>
  <c r="U570" i="7"/>
  <c r="L187" i="3"/>
  <c r="M186" i="3"/>
  <c r="Q186" i="3" s="1"/>
  <c r="T186" i="3" s="1"/>
  <c r="S225" i="12"/>
  <c r="K227" i="3" l="1"/>
  <c r="V225" i="12"/>
  <c r="A574" i="7"/>
  <c r="B573" i="7"/>
  <c r="D573" i="7" s="1"/>
  <c r="F573" i="7" s="1"/>
  <c r="X570" i="7"/>
  <c r="I572" i="7"/>
  <c r="J571" i="7"/>
  <c r="L571" i="7" s="1"/>
  <c r="N571" i="7" s="1"/>
  <c r="B229" i="3"/>
  <c r="F229" i="3" s="1"/>
  <c r="I229" i="3" s="1"/>
  <c r="A230" i="3"/>
  <c r="E572" i="7"/>
  <c r="M570" i="7"/>
  <c r="P570" i="7" s="1"/>
  <c r="H571" i="7"/>
  <c r="H228" i="3"/>
  <c r="U571" i="7"/>
  <c r="M187" i="3"/>
  <c r="Q187" i="3" s="1"/>
  <c r="T187" i="3" s="1"/>
  <c r="L188" i="3"/>
  <c r="S226" i="12"/>
  <c r="V226" i="12" s="1"/>
  <c r="S186" i="3"/>
  <c r="L228" i="12"/>
  <c r="M227" i="12"/>
  <c r="Q227" i="12" s="1"/>
  <c r="T227" i="12" s="1"/>
  <c r="Q573" i="7"/>
  <c r="R572" i="7"/>
  <c r="T572" i="7" s="1"/>
  <c r="V572" i="7" s="1"/>
  <c r="K228" i="3" l="1"/>
  <c r="X571" i="7"/>
  <c r="H572" i="7"/>
  <c r="V186" i="3"/>
  <c r="I573" i="7"/>
  <c r="J572" i="7"/>
  <c r="L572" i="7" s="1"/>
  <c r="N572" i="7" s="1"/>
  <c r="A231" i="3"/>
  <c r="B230" i="3"/>
  <c r="F230" i="3" s="1"/>
  <c r="I230" i="3" s="1"/>
  <c r="H229" i="3"/>
  <c r="K229" i="3" s="1"/>
  <c r="E573" i="7"/>
  <c r="M571" i="7"/>
  <c r="P571" i="7"/>
  <c r="A575" i="7"/>
  <c r="B574" i="7"/>
  <c r="D574" i="7" s="1"/>
  <c r="F574" i="7" s="1"/>
  <c r="R573" i="7"/>
  <c r="T573" i="7" s="1"/>
  <c r="V573" i="7" s="1"/>
  <c r="Q574" i="7"/>
  <c r="S227" i="12"/>
  <c r="S187" i="3"/>
  <c r="V187" i="3" s="1"/>
  <c r="L189" i="3"/>
  <c r="M188" i="3"/>
  <c r="Q188" i="3" s="1"/>
  <c r="T188" i="3" s="1"/>
  <c r="U572" i="7"/>
  <c r="M228" i="12"/>
  <c r="Q228" i="12" s="1"/>
  <c r="T228" i="12" s="1"/>
  <c r="L229" i="12"/>
  <c r="X572" i="7" l="1"/>
  <c r="H573" i="7"/>
  <c r="V227" i="12"/>
  <c r="E574" i="7"/>
  <c r="H574" i="7" s="1"/>
  <c r="H230" i="3"/>
  <c r="A232" i="3"/>
  <c r="B231" i="3"/>
  <c r="F231" i="3" s="1"/>
  <c r="I231" i="3" s="1"/>
  <c r="M572" i="7"/>
  <c r="P572" i="7" s="1"/>
  <c r="A576" i="7"/>
  <c r="B575" i="7"/>
  <c r="D575" i="7" s="1"/>
  <c r="F575" i="7" s="1"/>
  <c r="I574" i="7"/>
  <c r="J573" i="7"/>
  <c r="L573" i="7" s="1"/>
  <c r="N573" i="7" s="1"/>
  <c r="S228" i="12"/>
  <c r="V228" i="12" s="1"/>
  <c r="U573" i="7"/>
  <c r="S188" i="3"/>
  <c r="L230" i="12"/>
  <c r="M229" i="12"/>
  <c r="Q229" i="12" s="1"/>
  <c r="T229" i="12" s="1"/>
  <c r="M189" i="3"/>
  <c r="Q189" i="3" s="1"/>
  <c r="T189" i="3" s="1"/>
  <c r="L190" i="3"/>
  <c r="R574" i="7"/>
  <c r="T574" i="7" s="1"/>
  <c r="V574" i="7" s="1"/>
  <c r="Q575" i="7"/>
  <c r="V188" i="3" l="1"/>
  <c r="X573" i="7"/>
  <c r="K230" i="3"/>
  <c r="M573" i="7"/>
  <c r="P573" i="7" s="1"/>
  <c r="B232" i="3"/>
  <c r="F232" i="3" s="1"/>
  <c r="I232" i="3" s="1"/>
  <c r="A233" i="3"/>
  <c r="E575" i="7"/>
  <c r="H575" i="7" s="1"/>
  <c r="J574" i="7"/>
  <c r="L574" i="7" s="1"/>
  <c r="N574" i="7" s="1"/>
  <c r="I575" i="7"/>
  <c r="B576" i="7"/>
  <c r="D576" i="7" s="1"/>
  <c r="F576" i="7" s="1"/>
  <c r="A577" i="7"/>
  <c r="H231" i="3"/>
  <c r="U574" i="7"/>
  <c r="L231" i="12"/>
  <c r="M230" i="12"/>
  <c r="Q230" i="12" s="1"/>
  <c r="T230" i="12" s="1"/>
  <c r="M190" i="3"/>
  <c r="Q190" i="3" s="1"/>
  <c r="T190" i="3" s="1"/>
  <c r="L191" i="3"/>
  <c r="S189" i="3"/>
  <c r="Q576" i="7"/>
  <c r="R575" i="7"/>
  <c r="T575" i="7" s="1"/>
  <c r="V575" i="7" s="1"/>
  <c r="S229" i="12"/>
  <c r="V229" i="12" l="1"/>
  <c r="X574" i="7"/>
  <c r="V189" i="3"/>
  <c r="B577" i="7"/>
  <c r="D577" i="7" s="1"/>
  <c r="F577" i="7" s="1"/>
  <c r="A578" i="7"/>
  <c r="H232" i="3"/>
  <c r="E576" i="7"/>
  <c r="K231" i="3"/>
  <c r="I576" i="7"/>
  <c r="J575" i="7"/>
  <c r="L575" i="7" s="1"/>
  <c r="N575" i="7" s="1"/>
  <c r="M574" i="7"/>
  <c r="B233" i="3"/>
  <c r="F233" i="3" s="1"/>
  <c r="I233" i="3" s="1"/>
  <c r="A234" i="3"/>
  <c r="U575" i="7"/>
  <c r="X575" i="7" s="1"/>
  <c r="M231" i="12"/>
  <c r="Q231" i="12" s="1"/>
  <c r="T231" i="12" s="1"/>
  <c r="L232" i="12"/>
  <c r="S190" i="3"/>
  <c r="V190" i="3" s="1"/>
  <c r="Q577" i="7"/>
  <c r="R576" i="7"/>
  <c r="T576" i="7" s="1"/>
  <c r="V576" i="7" s="1"/>
  <c r="S230" i="12"/>
  <c r="M191" i="3"/>
  <c r="Q191" i="3" s="1"/>
  <c r="T191" i="3" s="1"/>
  <c r="L192" i="3"/>
  <c r="K232" i="3" l="1"/>
  <c r="P574" i="7"/>
  <c r="B234" i="3"/>
  <c r="F234" i="3" s="1"/>
  <c r="I234" i="3" s="1"/>
  <c r="A235" i="3"/>
  <c r="V230" i="12"/>
  <c r="H233" i="3"/>
  <c r="M575" i="7"/>
  <c r="P575" i="7" s="1"/>
  <c r="H576" i="7"/>
  <c r="A579" i="7"/>
  <c r="B578" i="7"/>
  <c r="D578" i="7" s="1"/>
  <c r="F578" i="7" s="1"/>
  <c r="I577" i="7"/>
  <c r="J576" i="7"/>
  <c r="L576" i="7" s="1"/>
  <c r="N576" i="7" s="1"/>
  <c r="E577" i="7"/>
  <c r="R577" i="7"/>
  <c r="T577" i="7" s="1"/>
  <c r="V577" i="7" s="1"/>
  <c r="Q578" i="7"/>
  <c r="S191" i="3"/>
  <c r="S231" i="12"/>
  <c r="V231" i="12" s="1"/>
  <c r="U576" i="7"/>
  <c r="M192" i="3"/>
  <c r="Q192" i="3" s="1"/>
  <c r="T192" i="3" s="1"/>
  <c r="L193" i="3"/>
  <c r="L233" i="12"/>
  <c r="M232" i="12"/>
  <c r="Q232" i="12" s="1"/>
  <c r="T232" i="12" s="1"/>
  <c r="X576" i="7" l="1"/>
  <c r="H577" i="7"/>
  <c r="K233" i="3"/>
  <c r="J577" i="7"/>
  <c r="L577" i="7" s="1"/>
  <c r="N577" i="7" s="1"/>
  <c r="I578" i="7"/>
  <c r="V191" i="3"/>
  <c r="M576" i="7"/>
  <c r="P576" i="7" s="1"/>
  <c r="E578" i="7"/>
  <c r="A236" i="3"/>
  <c r="B235" i="3"/>
  <c r="F235" i="3" s="1"/>
  <c r="I235" i="3" s="1"/>
  <c r="A580" i="7"/>
  <c r="B579" i="7"/>
  <c r="D579" i="7" s="1"/>
  <c r="F579" i="7" s="1"/>
  <c r="H234" i="3"/>
  <c r="L234" i="12"/>
  <c r="M233" i="12"/>
  <c r="Q233" i="12" s="1"/>
  <c r="T233" i="12" s="1"/>
  <c r="Q579" i="7"/>
  <c r="R578" i="7"/>
  <c r="T578" i="7" s="1"/>
  <c r="V578" i="7" s="1"/>
  <c r="L194" i="3"/>
  <c r="M193" i="3"/>
  <c r="Q193" i="3" s="1"/>
  <c r="T193" i="3" s="1"/>
  <c r="S192" i="3"/>
  <c r="S232" i="12"/>
  <c r="U577" i="7"/>
  <c r="V232" i="12" l="1"/>
  <c r="V192" i="3"/>
  <c r="X577" i="7"/>
  <c r="K234" i="3"/>
  <c r="A237" i="3"/>
  <c r="B236" i="3"/>
  <c r="F236" i="3" s="1"/>
  <c r="I236" i="3" s="1"/>
  <c r="E579" i="7"/>
  <c r="B580" i="7"/>
  <c r="D580" i="7" s="1"/>
  <c r="F580" i="7" s="1"/>
  <c r="A581" i="7"/>
  <c r="H578" i="7"/>
  <c r="I579" i="7"/>
  <c r="J578" i="7"/>
  <c r="L578" i="7" s="1"/>
  <c r="N578" i="7" s="1"/>
  <c r="H235" i="3"/>
  <c r="K235" i="3" s="1"/>
  <c r="M577" i="7"/>
  <c r="U578" i="7"/>
  <c r="R579" i="7"/>
  <c r="T579" i="7" s="1"/>
  <c r="V579" i="7" s="1"/>
  <c r="Q580" i="7"/>
  <c r="S193" i="3"/>
  <c r="V193" i="3" s="1"/>
  <c r="L235" i="12"/>
  <c r="M234" i="12"/>
  <c r="Q234" i="12" s="1"/>
  <c r="T234" i="12" s="1"/>
  <c r="L195" i="3"/>
  <c r="M194" i="3"/>
  <c r="Q194" i="3" s="1"/>
  <c r="T194" i="3" s="1"/>
  <c r="S233" i="12"/>
  <c r="H579" i="7" l="1"/>
  <c r="X578" i="7"/>
  <c r="P577" i="7"/>
  <c r="E580" i="7"/>
  <c r="A238" i="3"/>
  <c r="B237" i="3"/>
  <c r="F237" i="3" s="1"/>
  <c r="I237" i="3" s="1"/>
  <c r="B581" i="7"/>
  <c r="D581" i="7" s="1"/>
  <c r="F581" i="7" s="1"/>
  <c r="A582" i="7"/>
  <c r="H236" i="3"/>
  <c r="K236" i="3" s="1"/>
  <c r="V233" i="12"/>
  <c r="J579" i="7"/>
  <c r="L579" i="7" s="1"/>
  <c r="N579" i="7" s="1"/>
  <c r="I580" i="7"/>
  <c r="M578" i="7"/>
  <c r="M235" i="12"/>
  <c r="Q235" i="12" s="1"/>
  <c r="T235" i="12" s="1"/>
  <c r="L236" i="12"/>
  <c r="S194" i="3"/>
  <c r="V194" i="3" s="1"/>
  <c r="R580" i="7"/>
  <c r="T580" i="7" s="1"/>
  <c r="V580" i="7" s="1"/>
  <c r="Q581" i="7"/>
  <c r="S234" i="12"/>
  <c r="L196" i="3"/>
  <c r="M195" i="3"/>
  <c r="Q195" i="3" s="1"/>
  <c r="T195" i="3" s="1"/>
  <c r="U579" i="7"/>
  <c r="X579" i="7" s="1"/>
  <c r="P578" i="7" l="1"/>
  <c r="H580" i="7"/>
  <c r="M579" i="7"/>
  <c r="J580" i="7"/>
  <c r="L580" i="7" s="1"/>
  <c r="N580" i="7" s="1"/>
  <c r="I581" i="7"/>
  <c r="H237" i="3"/>
  <c r="B238" i="3"/>
  <c r="F238" i="3" s="1"/>
  <c r="I238" i="3" s="1"/>
  <c r="A239" i="3"/>
  <c r="V234" i="12"/>
  <c r="B582" i="7"/>
  <c r="D582" i="7" s="1"/>
  <c r="F582" i="7" s="1"/>
  <c r="A583" i="7"/>
  <c r="E581" i="7"/>
  <c r="M196" i="3"/>
  <c r="Q196" i="3" s="1"/>
  <c r="T196" i="3" s="1"/>
  <c r="L197" i="3"/>
  <c r="U580" i="7"/>
  <c r="M236" i="12"/>
  <c r="Q236" i="12" s="1"/>
  <c r="T236" i="12" s="1"/>
  <c r="L237" i="12"/>
  <c r="S195" i="3"/>
  <c r="Q582" i="7"/>
  <c r="R581" i="7"/>
  <c r="T581" i="7" s="1"/>
  <c r="V581" i="7" s="1"/>
  <c r="S235" i="12"/>
  <c r="V235" i="12" s="1"/>
  <c r="X580" i="7" l="1"/>
  <c r="P579" i="7"/>
  <c r="K237" i="3"/>
  <c r="M580" i="7"/>
  <c r="P580" i="7" s="1"/>
  <c r="H581" i="7"/>
  <c r="B239" i="3"/>
  <c r="F239" i="3" s="1"/>
  <c r="I239" i="3" s="1"/>
  <c r="A240" i="3"/>
  <c r="I582" i="7"/>
  <c r="J581" i="7"/>
  <c r="L581" i="7" s="1"/>
  <c r="N581" i="7" s="1"/>
  <c r="A584" i="7"/>
  <c r="B583" i="7"/>
  <c r="D583" i="7" s="1"/>
  <c r="F583" i="7" s="1"/>
  <c r="V195" i="3"/>
  <c r="E582" i="7"/>
  <c r="H238" i="3"/>
  <c r="K238" i="3" s="1"/>
  <c r="Q583" i="7"/>
  <c r="R582" i="7"/>
  <c r="T582" i="7" s="1"/>
  <c r="V582" i="7" s="1"/>
  <c r="M237" i="12"/>
  <c r="Q237" i="12" s="1"/>
  <c r="T237" i="12" s="1"/>
  <c r="L238" i="12"/>
  <c r="L198" i="3"/>
  <c r="M197" i="3"/>
  <c r="Q197" i="3" s="1"/>
  <c r="T197" i="3" s="1"/>
  <c r="S236" i="12"/>
  <c r="S196" i="3"/>
  <c r="U581" i="7"/>
  <c r="V196" i="3" l="1"/>
  <c r="H582" i="7"/>
  <c r="M581" i="7"/>
  <c r="P581" i="7" s="1"/>
  <c r="J582" i="7"/>
  <c r="L582" i="7" s="1"/>
  <c r="N582" i="7" s="1"/>
  <c r="I583" i="7"/>
  <c r="X581" i="7"/>
  <c r="E583" i="7"/>
  <c r="H583" i="7" s="1"/>
  <c r="B240" i="3"/>
  <c r="F240" i="3" s="1"/>
  <c r="I240" i="3" s="1"/>
  <c r="A241" i="3"/>
  <c r="V236" i="12"/>
  <c r="A585" i="7"/>
  <c r="B584" i="7"/>
  <c r="D584" i="7" s="1"/>
  <c r="F584" i="7" s="1"/>
  <c r="H239" i="3"/>
  <c r="L199" i="3"/>
  <c r="M198" i="3"/>
  <c r="Q198" i="3" s="1"/>
  <c r="T198" i="3" s="1"/>
  <c r="M238" i="12"/>
  <c r="Q238" i="12" s="1"/>
  <c r="T238" i="12" s="1"/>
  <c r="L239" i="12"/>
  <c r="S237" i="12"/>
  <c r="Q584" i="7"/>
  <c r="R583" i="7"/>
  <c r="T583" i="7" s="1"/>
  <c r="V583" i="7" s="1"/>
  <c r="S197" i="3"/>
  <c r="U582" i="7"/>
  <c r="X582" i="7" s="1"/>
  <c r="V237" i="12" l="1"/>
  <c r="K239" i="3"/>
  <c r="M582" i="7"/>
  <c r="B241" i="3"/>
  <c r="F241" i="3" s="1"/>
  <c r="I241" i="3" s="1"/>
  <c r="A242" i="3"/>
  <c r="V197" i="3"/>
  <c r="E584" i="7"/>
  <c r="H240" i="3"/>
  <c r="B585" i="7"/>
  <c r="D585" i="7" s="1"/>
  <c r="F585" i="7" s="1"/>
  <c r="A586" i="7"/>
  <c r="I584" i="7"/>
  <c r="J583" i="7"/>
  <c r="L583" i="7" s="1"/>
  <c r="N583" i="7" s="1"/>
  <c r="U583" i="7"/>
  <c r="Q585" i="7"/>
  <c r="R584" i="7"/>
  <c r="T584" i="7" s="1"/>
  <c r="V584" i="7" s="1"/>
  <c r="M199" i="3"/>
  <c r="Q199" i="3" s="1"/>
  <c r="T199" i="3" s="1"/>
  <c r="L200" i="3"/>
  <c r="S238" i="12"/>
  <c r="S198" i="3"/>
  <c r="M239" i="12"/>
  <c r="Q239" i="12" s="1"/>
  <c r="T239" i="12" s="1"/>
  <c r="L240" i="12"/>
  <c r="V238" i="12" l="1"/>
  <c r="X583" i="7"/>
  <c r="H584" i="7"/>
  <c r="V198" i="3"/>
  <c r="B586" i="7"/>
  <c r="D586" i="7" s="1"/>
  <c r="F586" i="7" s="1"/>
  <c r="A587" i="7"/>
  <c r="H241" i="3"/>
  <c r="M583" i="7"/>
  <c r="P583" i="7" s="1"/>
  <c r="P582" i="7"/>
  <c r="E585" i="7"/>
  <c r="I585" i="7"/>
  <c r="J584" i="7"/>
  <c r="L584" i="7" s="1"/>
  <c r="N584" i="7" s="1"/>
  <c r="K240" i="3"/>
  <c r="B242" i="3"/>
  <c r="F242" i="3" s="1"/>
  <c r="I242" i="3" s="1"/>
  <c r="A243" i="3"/>
  <c r="M200" i="3"/>
  <c r="Q200" i="3" s="1"/>
  <c r="T200" i="3" s="1"/>
  <c r="L201" i="3"/>
  <c r="R585" i="7"/>
  <c r="T585" i="7" s="1"/>
  <c r="V585" i="7" s="1"/>
  <c r="Q586" i="7"/>
  <c r="M240" i="12"/>
  <c r="Q240" i="12" s="1"/>
  <c r="T240" i="12" s="1"/>
  <c r="L241" i="12"/>
  <c r="S239" i="12"/>
  <c r="S199" i="3"/>
  <c r="U584" i="7"/>
  <c r="X584" i="7" s="1"/>
  <c r="H585" i="7" l="1"/>
  <c r="V239" i="12"/>
  <c r="K241" i="3"/>
  <c r="A244" i="3"/>
  <c r="B243" i="3"/>
  <c r="F243" i="3" s="1"/>
  <c r="I243" i="3" s="1"/>
  <c r="I586" i="7"/>
  <c r="J585" i="7"/>
  <c r="L585" i="7" s="1"/>
  <c r="N585" i="7" s="1"/>
  <c r="M584" i="7"/>
  <c r="H242" i="3"/>
  <c r="K242" i="3" s="1"/>
  <c r="A588" i="7"/>
  <c r="B587" i="7"/>
  <c r="D587" i="7" s="1"/>
  <c r="F587" i="7" s="1"/>
  <c r="V199" i="3"/>
  <c r="E586" i="7"/>
  <c r="L202" i="3"/>
  <c r="M201" i="3"/>
  <c r="Q201" i="3" s="1"/>
  <c r="T201" i="3" s="1"/>
  <c r="S240" i="12"/>
  <c r="S200" i="3"/>
  <c r="U585" i="7"/>
  <c r="M241" i="12"/>
  <c r="Q241" i="12" s="1"/>
  <c r="T241" i="12" s="1"/>
  <c r="L242" i="12"/>
  <c r="R586" i="7"/>
  <c r="T586" i="7" s="1"/>
  <c r="V586" i="7" s="1"/>
  <c r="Q587" i="7"/>
  <c r="X585" i="7" l="1"/>
  <c r="H586" i="7"/>
  <c r="V200" i="3"/>
  <c r="M585" i="7"/>
  <c r="P585" i="7" s="1"/>
  <c r="E587" i="7"/>
  <c r="V240" i="12"/>
  <c r="A589" i="7"/>
  <c r="B588" i="7"/>
  <c r="D588" i="7" s="1"/>
  <c r="F588" i="7" s="1"/>
  <c r="H243" i="3"/>
  <c r="I587" i="7"/>
  <c r="J586" i="7"/>
  <c r="L586" i="7" s="1"/>
  <c r="N586" i="7" s="1"/>
  <c r="P584" i="7"/>
  <c r="B244" i="3"/>
  <c r="F244" i="3" s="1"/>
  <c r="I244" i="3" s="1"/>
  <c r="A245" i="3"/>
  <c r="S201" i="3"/>
  <c r="Q588" i="7"/>
  <c r="R587" i="7"/>
  <c r="T587" i="7" s="1"/>
  <c r="V587" i="7" s="1"/>
  <c r="M202" i="3"/>
  <c r="Q202" i="3" s="1"/>
  <c r="T202" i="3" s="1"/>
  <c r="L203" i="3"/>
  <c r="U586" i="7"/>
  <c r="L243" i="12"/>
  <c r="M242" i="12"/>
  <c r="Q242" i="12" s="1"/>
  <c r="T242" i="12" s="1"/>
  <c r="S241" i="12"/>
  <c r="V201" i="3" l="1"/>
  <c r="X586" i="7"/>
  <c r="M586" i="7"/>
  <c r="P586" i="7" s="1"/>
  <c r="E588" i="7"/>
  <c r="B245" i="3"/>
  <c r="F245" i="3" s="1"/>
  <c r="I245" i="3" s="1"/>
  <c r="A246" i="3"/>
  <c r="B589" i="7"/>
  <c r="D589" i="7" s="1"/>
  <c r="F589" i="7" s="1"/>
  <c r="A590" i="7"/>
  <c r="H244" i="3"/>
  <c r="K244" i="3" s="1"/>
  <c r="J587" i="7"/>
  <c r="L587" i="7" s="1"/>
  <c r="N587" i="7" s="1"/>
  <c r="I588" i="7"/>
  <c r="V241" i="12"/>
  <c r="K243" i="3"/>
  <c r="H587" i="7"/>
  <c r="L204" i="3"/>
  <c r="M203" i="3"/>
  <c r="Q203" i="3" s="1"/>
  <c r="T203" i="3" s="1"/>
  <c r="U587" i="7"/>
  <c r="X587" i="7" s="1"/>
  <c r="M243" i="12"/>
  <c r="Q243" i="12" s="1"/>
  <c r="T243" i="12" s="1"/>
  <c r="L244" i="12"/>
  <c r="S202" i="3"/>
  <c r="S242" i="12"/>
  <c r="Q589" i="7"/>
  <c r="R588" i="7"/>
  <c r="T588" i="7" s="1"/>
  <c r="V588" i="7" s="1"/>
  <c r="M587" i="7" l="1"/>
  <c r="A591" i="7"/>
  <c r="B590" i="7"/>
  <c r="D590" i="7" s="1"/>
  <c r="F590" i="7" s="1"/>
  <c r="H588" i="7"/>
  <c r="E589" i="7"/>
  <c r="B246" i="3"/>
  <c r="F246" i="3" s="1"/>
  <c r="I246" i="3" s="1"/>
  <c r="A247" i="3"/>
  <c r="V242" i="12"/>
  <c r="V202" i="3"/>
  <c r="J588" i="7"/>
  <c r="L588" i="7" s="1"/>
  <c r="N588" i="7" s="1"/>
  <c r="I589" i="7"/>
  <c r="H245" i="3"/>
  <c r="K245" i="3" s="1"/>
  <c r="S243" i="12"/>
  <c r="U588" i="7"/>
  <c r="Q590" i="7"/>
  <c r="R589" i="7"/>
  <c r="T589" i="7" s="1"/>
  <c r="V589" i="7" s="1"/>
  <c r="L205" i="3"/>
  <c r="M204" i="3"/>
  <c r="Q204" i="3" s="1"/>
  <c r="T204" i="3" s="1"/>
  <c r="M244" i="12"/>
  <c r="Q244" i="12" s="1"/>
  <c r="T244" i="12" s="1"/>
  <c r="L245" i="12"/>
  <c r="S203" i="3"/>
  <c r="V203" i="3" l="1"/>
  <c r="P587" i="7"/>
  <c r="H589" i="7"/>
  <c r="B591" i="7"/>
  <c r="D591" i="7" s="1"/>
  <c r="F591" i="7" s="1"/>
  <c r="A592" i="7"/>
  <c r="X588" i="7"/>
  <c r="I590" i="7"/>
  <c r="J589" i="7"/>
  <c r="L589" i="7" s="1"/>
  <c r="N589" i="7" s="1"/>
  <c r="A248" i="3"/>
  <c r="B247" i="3"/>
  <c r="F247" i="3" s="1"/>
  <c r="I247" i="3" s="1"/>
  <c r="V243" i="12"/>
  <c r="M588" i="7"/>
  <c r="P588" i="7" s="1"/>
  <c r="H246" i="3"/>
  <c r="E590" i="7"/>
  <c r="S244" i="12"/>
  <c r="V244" i="12" s="1"/>
  <c r="S204" i="3"/>
  <c r="V204" i="3" s="1"/>
  <c r="R590" i="7"/>
  <c r="T590" i="7" s="1"/>
  <c r="V590" i="7" s="1"/>
  <c r="Q591" i="7"/>
  <c r="L246" i="12"/>
  <c r="M245" i="12"/>
  <c r="Q245" i="12" s="1"/>
  <c r="T245" i="12" s="1"/>
  <c r="U589" i="7"/>
  <c r="X589" i="7" s="1"/>
  <c r="M205" i="3"/>
  <c r="Q205" i="3" s="1"/>
  <c r="T205" i="3" s="1"/>
  <c r="L206" i="3"/>
  <c r="K246" i="3" l="1"/>
  <c r="H590" i="7"/>
  <c r="H247" i="3"/>
  <c r="K247" i="3" s="1"/>
  <c r="A249" i="3"/>
  <c r="B248" i="3"/>
  <c r="F248" i="3" s="1"/>
  <c r="I248" i="3" s="1"/>
  <c r="M589" i="7"/>
  <c r="E591" i="7"/>
  <c r="H591" i="7"/>
  <c r="B592" i="7"/>
  <c r="D592" i="7" s="1"/>
  <c r="F592" i="7" s="1"/>
  <c r="A593" i="7"/>
  <c r="I591" i="7"/>
  <c r="J590" i="7"/>
  <c r="L590" i="7" s="1"/>
  <c r="N590" i="7" s="1"/>
  <c r="S245" i="12"/>
  <c r="S205" i="3"/>
  <c r="U590" i="7"/>
  <c r="X590" i="7" s="1"/>
  <c r="L247" i="12"/>
  <c r="M246" i="12"/>
  <c r="Q246" i="12" s="1"/>
  <c r="T246" i="12" s="1"/>
  <c r="L207" i="3"/>
  <c r="M206" i="3"/>
  <c r="Q206" i="3" s="1"/>
  <c r="T206" i="3" s="1"/>
  <c r="Q592" i="7"/>
  <c r="R591" i="7"/>
  <c r="T591" i="7" s="1"/>
  <c r="V591" i="7" s="1"/>
  <c r="V205" i="3" l="1"/>
  <c r="J591" i="7"/>
  <c r="L591" i="7" s="1"/>
  <c r="N591" i="7" s="1"/>
  <c r="I592" i="7"/>
  <c r="A250" i="3"/>
  <c r="B249" i="3"/>
  <c r="F249" i="3" s="1"/>
  <c r="I249" i="3" s="1"/>
  <c r="A594" i="7"/>
  <c r="B593" i="7"/>
  <c r="D593" i="7" s="1"/>
  <c r="F593" i="7" s="1"/>
  <c r="V245" i="12"/>
  <c r="E592" i="7"/>
  <c r="P589" i="7"/>
  <c r="M590" i="7"/>
  <c r="H248" i="3"/>
  <c r="K248" i="3" s="1"/>
  <c r="S206" i="3"/>
  <c r="L248" i="12"/>
  <c r="M247" i="12"/>
  <c r="Q247" i="12" s="1"/>
  <c r="T247" i="12" s="1"/>
  <c r="S246" i="12"/>
  <c r="U591" i="7"/>
  <c r="R592" i="7"/>
  <c r="T592" i="7" s="1"/>
  <c r="V592" i="7" s="1"/>
  <c r="Q593" i="7"/>
  <c r="L208" i="3"/>
  <c r="M207" i="3"/>
  <c r="Q207" i="3" s="1"/>
  <c r="T207" i="3" s="1"/>
  <c r="X591" i="7" l="1"/>
  <c r="V206" i="3"/>
  <c r="P590" i="7"/>
  <c r="H249" i="3"/>
  <c r="A251" i="3"/>
  <c r="B250" i="3"/>
  <c r="F250" i="3" s="1"/>
  <c r="I250" i="3" s="1"/>
  <c r="E593" i="7"/>
  <c r="H593" i="7" s="1"/>
  <c r="J592" i="7"/>
  <c r="L592" i="7" s="1"/>
  <c r="N592" i="7" s="1"/>
  <c r="I593" i="7"/>
  <c r="V246" i="12"/>
  <c r="H592" i="7"/>
  <c r="B594" i="7"/>
  <c r="D594" i="7" s="1"/>
  <c r="F594" i="7" s="1"/>
  <c r="A595" i="7"/>
  <c r="M591" i="7"/>
  <c r="R593" i="7"/>
  <c r="T593" i="7" s="1"/>
  <c r="V593" i="7" s="1"/>
  <c r="Q594" i="7"/>
  <c r="S207" i="3"/>
  <c r="L249" i="12"/>
  <c r="M248" i="12"/>
  <c r="Q248" i="12" s="1"/>
  <c r="T248" i="12" s="1"/>
  <c r="L209" i="3"/>
  <c r="M208" i="3"/>
  <c r="Q208" i="3" s="1"/>
  <c r="T208" i="3" s="1"/>
  <c r="U592" i="7"/>
  <c r="X592" i="7" s="1"/>
  <c r="S247" i="12"/>
  <c r="V247" i="12" s="1"/>
  <c r="K249" i="3" l="1"/>
  <c r="V207" i="3"/>
  <c r="J593" i="7"/>
  <c r="L593" i="7" s="1"/>
  <c r="N593" i="7" s="1"/>
  <c r="I594" i="7"/>
  <c r="E594" i="7"/>
  <c r="H594" i="7" s="1"/>
  <c r="M592" i="7"/>
  <c r="H250" i="3"/>
  <c r="B595" i="7"/>
  <c r="D595" i="7" s="1"/>
  <c r="F595" i="7" s="1"/>
  <c r="A596" i="7"/>
  <c r="P591" i="7"/>
  <c r="A252" i="3"/>
  <c r="B251" i="3"/>
  <c r="F251" i="3" s="1"/>
  <c r="I251" i="3" s="1"/>
  <c r="S248" i="12"/>
  <c r="R594" i="7"/>
  <c r="T594" i="7" s="1"/>
  <c r="V594" i="7" s="1"/>
  <c r="Q595" i="7"/>
  <c r="S208" i="3"/>
  <c r="L210" i="3"/>
  <c r="M209" i="3"/>
  <c r="Q209" i="3" s="1"/>
  <c r="T209" i="3" s="1"/>
  <c r="L250" i="12"/>
  <c r="M249" i="12"/>
  <c r="Q249" i="12" s="1"/>
  <c r="T249" i="12" s="1"/>
  <c r="U593" i="7"/>
  <c r="V248" i="12" l="1"/>
  <c r="X593" i="7"/>
  <c r="V208" i="3"/>
  <c r="K250" i="3"/>
  <c r="A597" i="7"/>
  <c r="B596" i="7"/>
  <c r="D596" i="7" s="1"/>
  <c r="F596" i="7" s="1"/>
  <c r="P592" i="7"/>
  <c r="E595" i="7"/>
  <c r="B252" i="3"/>
  <c r="F252" i="3" s="1"/>
  <c r="I252" i="3" s="1"/>
  <c r="A253" i="3"/>
  <c r="M593" i="7"/>
  <c r="H251" i="3"/>
  <c r="K251" i="3" s="1"/>
  <c r="I595" i="7"/>
  <c r="J594" i="7"/>
  <c r="L594" i="7" s="1"/>
  <c r="N594" i="7" s="1"/>
  <c r="S249" i="12"/>
  <c r="M210" i="3"/>
  <c r="Q210" i="3" s="1"/>
  <c r="T210" i="3" s="1"/>
  <c r="L211" i="3"/>
  <c r="Q596" i="7"/>
  <c r="R595" i="7"/>
  <c r="T595" i="7" s="1"/>
  <c r="V595" i="7" s="1"/>
  <c r="L251" i="12"/>
  <c r="M250" i="12"/>
  <c r="Q250" i="12" s="1"/>
  <c r="T250" i="12" s="1"/>
  <c r="U594" i="7"/>
  <c r="S209" i="3"/>
  <c r="H595" i="7" l="1"/>
  <c r="V249" i="12"/>
  <c r="V209" i="3"/>
  <c r="J595" i="7"/>
  <c r="L595" i="7" s="1"/>
  <c r="N595" i="7" s="1"/>
  <c r="I596" i="7"/>
  <c r="B253" i="3"/>
  <c r="F253" i="3" s="1"/>
  <c r="I253" i="3" s="1"/>
  <c r="A254" i="3"/>
  <c r="X594" i="7"/>
  <c r="H252" i="3"/>
  <c r="K252" i="3" s="1"/>
  <c r="E596" i="7"/>
  <c r="M594" i="7"/>
  <c r="P593" i="7"/>
  <c r="B597" i="7"/>
  <c r="D597" i="7" s="1"/>
  <c r="F597" i="7" s="1"/>
  <c r="A598" i="7"/>
  <c r="M211" i="3"/>
  <c r="Q211" i="3" s="1"/>
  <c r="T211" i="3" s="1"/>
  <c r="L212" i="3"/>
  <c r="L252" i="12"/>
  <c r="M251" i="12"/>
  <c r="Q251" i="12" s="1"/>
  <c r="T251" i="12" s="1"/>
  <c r="U595" i="7"/>
  <c r="S250" i="12"/>
  <c r="S210" i="3"/>
  <c r="R596" i="7"/>
  <c r="T596" i="7" s="1"/>
  <c r="V596" i="7" s="1"/>
  <c r="Q597" i="7"/>
  <c r="V210" i="3" l="1"/>
  <c r="V250" i="12"/>
  <c r="H596" i="7"/>
  <c r="P594" i="7"/>
  <c r="B254" i="3"/>
  <c r="F254" i="3" s="1"/>
  <c r="I254" i="3" s="1"/>
  <c r="A255" i="3"/>
  <c r="H253" i="3"/>
  <c r="X595" i="7"/>
  <c r="E597" i="7"/>
  <c r="I597" i="7"/>
  <c r="J596" i="7"/>
  <c r="L596" i="7" s="1"/>
  <c r="N596" i="7" s="1"/>
  <c r="A599" i="7"/>
  <c r="B598" i="7"/>
  <c r="D598" i="7" s="1"/>
  <c r="F598" i="7" s="1"/>
  <c r="M595" i="7"/>
  <c r="P595" i="7" s="1"/>
  <c r="S211" i="3"/>
  <c r="L253" i="12"/>
  <c r="M252" i="12"/>
  <c r="Q252" i="12" s="1"/>
  <c r="T252" i="12" s="1"/>
  <c r="U596" i="7"/>
  <c r="L213" i="3"/>
  <c r="M212" i="3"/>
  <c r="Q212" i="3" s="1"/>
  <c r="T212" i="3" s="1"/>
  <c r="S251" i="12"/>
  <c r="V251" i="12" s="1"/>
  <c r="Q598" i="7"/>
  <c r="R597" i="7"/>
  <c r="T597" i="7" s="1"/>
  <c r="V597" i="7" s="1"/>
  <c r="X596" i="7" l="1"/>
  <c r="H597" i="7"/>
  <c r="K253" i="3"/>
  <c r="E598" i="7"/>
  <c r="M596" i="7"/>
  <c r="P596" i="7" s="1"/>
  <c r="H254" i="3"/>
  <c r="K254" i="3" s="1"/>
  <c r="A600" i="7"/>
  <c r="B599" i="7"/>
  <c r="D599" i="7" s="1"/>
  <c r="F599" i="7" s="1"/>
  <c r="B255" i="3"/>
  <c r="F255" i="3" s="1"/>
  <c r="I255" i="3" s="1"/>
  <c r="A256" i="3"/>
  <c r="V211" i="3"/>
  <c r="J597" i="7"/>
  <c r="L597" i="7" s="1"/>
  <c r="N597" i="7" s="1"/>
  <c r="I598" i="7"/>
  <c r="S252" i="12"/>
  <c r="U597" i="7"/>
  <c r="X597" i="7" s="1"/>
  <c r="S212" i="3"/>
  <c r="L254" i="12"/>
  <c r="M253" i="12"/>
  <c r="Q253" i="12" s="1"/>
  <c r="T253" i="12" s="1"/>
  <c r="R598" i="7"/>
  <c r="T598" i="7" s="1"/>
  <c r="V598" i="7" s="1"/>
  <c r="Q599" i="7"/>
  <c r="L214" i="3"/>
  <c r="M213" i="3"/>
  <c r="Q213" i="3" s="1"/>
  <c r="T213" i="3" s="1"/>
  <c r="H598" i="7" l="1"/>
  <c r="A601" i="7"/>
  <c r="B600" i="7"/>
  <c r="D600" i="7" s="1"/>
  <c r="F600" i="7" s="1"/>
  <c r="V212" i="3"/>
  <c r="V252" i="12"/>
  <c r="M597" i="7"/>
  <c r="E599" i="7"/>
  <c r="A257" i="3"/>
  <c r="B256" i="3"/>
  <c r="F256" i="3" s="1"/>
  <c r="I256" i="3" s="1"/>
  <c r="I599" i="7"/>
  <c r="J598" i="7"/>
  <c r="L598" i="7" s="1"/>
  <c r="N598" i="7" s="1"/>
  <c r="H255" i="3"/>
  <c r="K255" i="3" s="1"/>
  <c r="S213" i="3"/>
  <c r="M214" i="3"/>
  <c r="Q214" i="3" s="1"/>
  <c r="T214" i="3" s="1"/>
  <c r="L215" i="3"/>
  <c r="U598" i="7"/>
  <c r="S253" i="12"/>
  <c r="V253" i="12" s="1"/>
  <c r="L255" i="12"/>
  <c r="M254" i="12"/>
  <c r="Q254" i="12" s="1"/>
  <c r="T254" i="12" s="1"/>
  <c r="Q600" i="7"/>
  <c r="R599" i="7"/>
  <c r="T599" i="7" s="1"/>
  <c r="V599" i="7" s="1"/>
  <c r="X598" i="7" l="1"/>
  <c r="M598" i="7"/>
  <c r="H599" i="7"/>
  <c r="I600" i="7"/>
  <c r="J599" i="7"/>
  <c r="L599" i="7" s="1"/>
  <c r="N599" i="7" s="1"/>
  <c r="V213" i="3"/>
  <c r="H256" i="3"/>
  <c r="E600" i="7"/>
  <c r="A258" i="3"/>
  <c r="B257" i="3"/>
  <c r="F257" i="3" s="1"/>
  <c r="I257" i="3" s="1"/>
  <c r="P597" i="7"/>
  <c r="B601" i="7"/>
  <c r="D601" i="7" s="1"/>
  <c r="F601" i="7" s="1"/>
  <c r="A602" i="7"/>
  <c r="S254" i="12"/>
  <c r="M215" i="3"/>
  <c r="Q215" i="3" s="1"/>
  <c r="T215" i="3" s="1"/>
  <c r="L216" i="3"/>
  <c r="L256" i="12"/>
  <c r="M255" i="12"/>
  <c r="Q255" i="12" s="1"/>
  <c r="T255" i="12" s="1"/>
  <c r="S214" i="3"/>
  <c r="V214" i="3"/>
  <c r="Q601" i="7"/>
  <c r="R600" i="7"/>
  <c r="T600" i="7" s="1"/>
  <c r="V600" i="7" s="1"/>
  <c r="U599" i="7"/>
  <c r="X599" i="7" s="1"/>
  <c r="V254" i="12" l="1"/>
  <c r="P598" i="7"/>
  <c r="H600" i="7"/>
  <c r="K256" i="3"/>
  <c r="H257" i="3"/>
  <c r="J600" i="7"/>
  <c r="L600" i="7" s="1"/>
  <c r="N600" i="7" s="1"/>
  <c r="I601" i="7"/>
  <c r="B602" i="7"/>
  <c r="D602" i="7" s="1"/>
  <c r="F602" i="7" s="1"/>
  <c r="A603" i="7"/>
  <c r="E601" i="7"/>
  <c r="B258" i="3"/>
  <c r="F258" i="3" s="1"/>
  <c r="I258" i="3" s="1"/>
  <c r="A259" i="3"/>
  <c r="M599" i="7"/>
  <c r="L257" i="12"/>
  <c r="M256" i="12"/>
  <c r="Q256" i="12" s="1"/>
  <c r="T256" i="12" s="1"/>
  <c r="U600" i="7"/>
  <c r="S215" i="3"/>
  <c r="R601" i="7"/>
  <c r="T601" i="7" s="1"/>
  <c r="V601" i="7" s="1"/>
  <c r="Q602" i="7"/>
  <c r="S255" i="12"/>
  <c r="V255" i="12" s="1"/>
  <c r="M216" i="3"/>
  <c r="Q216" i="3" s="1"/>
  <c r="T216" i="3" s="1"/>
  <c r="L217" i="3"/>
  <c r="K257" i="3" l="1"/>
  <c r="X600" i="7"/>
  <c r="H601" i="7"/>
  <c r="V215" i="3"/>
  <c r="A260" i="3"/>
  <c r="B259" i="3"/>
  <c r="F259" i="3" s="1"/>
  <c r="I259" i="3" s="1"/>
  <c r="M600" i="7"/>
  <c r="H258" i="3"/>
  <c r="E602" i="7"/>
  <c r="B603" i="7"/>
  <c r="D603" i="7" s="1"/>
  <c r="F603" i="7" s="1"/>
  <c r="A604" i="7"/>
  <c r="P599" i="7"/>
  <c r="I602" i="7"/>
  <c r="J601" i="7"/>
  <c r="L601" i="7" s="1"/>
  <c r="N601" i="7" s="1"/>
  <c r="L258" i="12"/>
  <c r="M257" i="12"/>
  <c r="Q257" i="12" s="1"/>
  <c r="T257" i="12" s="1"/>
  <c r="L218" i="3"/>
  <c r="M217" i="3"/>
  <c r="Q217" i="3" s="1"/>
  <c r="T217" i="3" s="1"/>
  <c r="S216" i="3"/>
  <c r="R602" i="7"/>
  <c r="T602" i="7" s="1"/>
  <c r="V602" i="7" s="1"/>
  <c r="Q603" i="7"/>
  <c r="U601" i="7"/>
  <c r="S256" i="12"/>
  <c r="V256" i="12"/>
  <c r="H602" i="7" l="1"/>
  <c r="V216" i="3"/>
  <c r="X601" i="7"/>
  <c r="P600" i="7"/>
  <c r="B604" i="7"/>
  <c r="D604" i="7" s="1"/>
  <c r="F604" i="7" s="1"/>
  <c r="A605" i="7"/>
  <c r="M601" i="7"/>
  <c r="P601" i="7" s="1"/>
  <c r="E603" i="7"/>
  <c r="H259" i="3"/>
  <c r="J602" i="7"/>
  <c r="L602" i="7" s="1"/>
  <c r="N602" i="7" s="1"/>
  <c r="I603" i="7"/>
  <c r="K258" i="3"/>
  <c r="A261" i="3"/>
  <c r="B260" i="3"/>
  <c r="F260" i="3" s="1"/>
  <c r="I260" i="3" s="1"/>
  <c r="U602" i="7"/>
  <c r="X602" i="7"/>
  <c r="L219" i="3"/>
  <c r="M218" i="3"/>
  <c r="Q218" i="3" s="1"/>
  <c r="T218" i="3" s="1"/>
  <c r="R603" i="7"/>
  <c r="T603" i="7" s="1"/>
  <c r="V603" i="7" s="1"/>
  <c r="Q604" i="7"/>
  <c r="M258" i="12"/>
  <c r="Q258" i="12" s="1"/>
  <c r="T258" i="12" s="1"/>
  <c r="L259" i="12"/>
  <c r="S217" i="3"/>
  <c r="S257" i="12"/>
  <c r="V217" i="3" l="1"/>
  <c r="K259" i="3"/>
  <c r="H260" i="3"/>
  <c r="M602" i="7"/>
  <c r="H603" i="7"/>
  <c r="B605" i="7"/>
  <c r="D605" i="7" s="1"/>
  <c r="F605" i="7" s="1"/>
  <c r="A606" i="7"/>
  <c r="E604" i="7"/>
  <c r="B261" i="3"/>
  <c r="F261" i="3" s="1"/>
  <c r="I261" i="3" s="1"/>
  <c r="A262" i="3"/>
  <c r="V257" i="12"/>
  <c r="J603" i="7"/>
  <c r="L603" i="7" s="1"/>
  <c r="N603" i="7" s="1"/>
  <c r="I604" i="7"/>
  <c r="U603" i="7"/>
  <c r="X603" i="7" s="1"/>
  <c r="L260" i="12"/>
  <c r="M259" i="12"/>
  <c r="Q259" i="12" s="1"/>
  <c r="T259" i="12" s="1"/>
  <c r="S218" i="3"/>
  <c r="V218" i="3" s="1"/>
  <c r="Q605" i="7"/>
  <c r="R604" i="7"/>
  <c r="T604" i="7" s="1"/>
  <c r="V604" i="7" s="1"/>
  <c r="S258" i="12"/>
  <c r="V258" i="12" s="1"/>
  <c r="L220" i="3"/>
  <c r="M219" i="3"/>
  <c r="Q219" i="3" s="1"/>
  <c r="T219" i="3" s="1"/>
  <c r="H604" i="7" l="1"/>
  <c r="K260" i="3"/>
  <c r="H261" i="3"/>
  <c r="K261" i="3" s="1"/>
  <c r="B606" i="7"/>
  <c r="D606" i="7" s="1"/>
  <c r="F606" i="7" s="1"/>
  <c r="A607" i="7"/>
  <c r="A263" i="3"/>
  <c r="B262" i="3"/>
  <c r="F262" i="3" s="1"/>
  <c r="I262" i="3" s="1"/>
  <c r="P602" i="7"/>
  <c r="I605" i="7"/>
  <c r="J604" i="7"/>
  <c r="L604" i="7" s="1"/>
  <c r="N604" i="7" s="1"/>
  <c r="M603" i="7"/>
  <c r="E605" i="7"/>
  <c r="Q606" i="7"/>
  <c r="R605" i="7"/>
  <c r="T605" i="7" s="1"/>
  <c r="V605" i="7" s="1"/>
  <c r="M260" i="12"/>
  <c r="Q260" i="12" s="1"/>
  <c r="T260" i="12" s="1"/>
  <c r="L261" i="12"/>
  <c r="M220" i="3"/>
  <c r="Q220" i="3" s="1"/>
  <c r="T220" i="3" s="1"/>
  <c r="L221" i="3"/>
  <c r="S259" i="12"/>
  <c r="V259" i="12" s="1"/>
  <c r="S219" i="3"/>
  <c r="U604" i="7"/>
  <c r="X604" i="7" s="1"/>
  <c r="H605" i="7" l="1"/>
  <c r="P603" i="7"/>
  <c r="E606" i="7"/>
  <c r="H262" i="3"/>
  <c r="V219" i="3"/>
  <c r="M604" i="7"/>
  <c r="B263" i="3"/>
  <c r="F263" i="3" s="1"/>
  <c r="I263" i="3" s="1"/>
  <c r="A264" i="3"/>
  <c r="J605" i="7"/>
  <c r="L605" i="7" s="1"/>
  <c r="N605" i="7" s="1"/>
  <c r="I606" i="7"/>
  <c r="A608" i="7"/>
  <c r="B607" i="7"/>
  <c r="D607" i="7" s="1"/>
  <c r="F607" i="7" s="1"/>
  <c r="R606" i="7"/>
  <c r="T606" i="7" s="1"/>
  <c r="V606" i="7" s="1"/>
  <c r="Q607" i="7"/>
  <c r="L222" i="3"/>
  <c r="M221" i="3"/>
  <c r="Q221" i="3" s="1"/>
  <c r="T221" i="3" s="1"/>
  <c r="L262" i="12"/>
  <c r="M261" i="12"/>
  <c r="Q261" i="12" s="1"/>
  <c r="T261" i="12" s="1"/>
  <c r="S220" i="3"/>
  <c r="S260" i="12"/>
  <c r="U605" i="7"/>
  <c r="X605" i="7" s="1"/>
  <c r="P604" i="7" l="1"/>
  <c r="E607" i="7"/>
  <c r="V220" i="3"/>
  <c r="M605" i="7"/>
  <c r="P605" i="7" s="1"/>
  <c r="V260" i="12"/>
  <c r="A609" i="7"/>
  <c r="B608" i="7"/>
  <c r="D608" i="7" s="1"/>
  <c r="F608" i="7" s="1"/>
  <c r="H263" i="3"/>
  <c r="H606" i="7"/>
  <c r="A265" i="3"/>
  <c r="B264" i="3"/>
  <c r="F264" i="3" s="1"/>
  <c r="I264" i="3" s="1"/>
  <c r="J606" i="7"/>
  <c r="L606" i="7" s="1"/>
  <c r="N606" i="7" s="1"/>
  <c r="I607" i="7"/>
  <c r="K262" i="3"/>
  <c r="S221" i="3"/>
  <c r="S261" i="12"/>
  <c r="Q608" i="7"/>
  <c r="R607" i="7"/>
  <c r="T607" i="7" s="1"/>
  <c r="V607" i="7" s="1"/>
  <c r="L223" i="3"/>
  <c r="M222" i="3"/>
  <c r="Q222" i="3" s="1"/>
  <c r="T222" i="3" s="1"/>
  <c r="L263" i="12"/>
  <c r="M262" i="12"/>
  <c r="Q262" i="12" s="1"/>
  <c r="T262" i="12" s="1"/>
  <c r="U606" i="7"/>
  <c r="H607" i="7" l="1"/>
  <c r="X606" i="7"/>
  <c r="M606" i="7"/>
  <c r="I608" i="7"/>
  <c r="J607" i="7"/>
  <c r="L607" i="7" s="1"/>
  <c r="N607" i="7" s="1"/>
  <c r="A610" i="7"/>
  <c r="B609" i="7"/>
  <c r="D609" i="7" s="1"/>
  <c r="F609" i="7" s="1"/>
  <c r="V221" i="3"/>
  <c r="H264" i="3"/>
  <c r="K263" i="3"/>
  <c r="V261" i="12"/>
  <c r="B265" i="3"/>
  <c r="F265" i="3" s="1"/>
  <c r="I265" i="3" s="1"/>
  <c r="A266" i="3"/>
  <c r="E608" i="7"/>
  <c r="S222" i="3"/>
  <c r="U607" i="7"/>
  <c r="X607" i="7"/>
  <c r="S262" i="12"/>
  <c r="V262" i="12" s="1"/>
  <c r="R608" i="7"/>
  <c r="T608" i="7" s="1"/>
  <c r="V608" i="7" s="1"/>
  <c r="Q609" i="7"/>
  <c r="M223" i="3"/>
  <c r="Q223" i="3" s="1"/>
  <c r="T223" i="3" s="1"/>
  <c r="L224" i="3"/>
  <c r="L264" i="12"/>
  <c r="M263" i="12"/>
  <c r="Q263" i="12" s="1"/>
  <c r="T263" i="12" s="1"/>
  <c r="P606" i="7" l="1"/>
  <c r="H608" i="7"/>
  <c r="V222" i="3"/>
  <c r="H265" i="3"/>
  <c r="M607" i="7"/>
  <c r="E609" i="7"/>
  <c r="I609" i="7"/>
  <c r="J608" i="7"/>
  <c r="L608" i="7" s="1"/>
  <c r="N608" i="7" s="1"/>
  <c r="A267" i="3"/>
  <c r="B266" i="3"/>
  <c r="F266" i="3" s="1"/>
  <c r="I266" i="3" s="1"/>
  <c r="K264" i="3"/>
  <c r="A611" i="7"/>
  <c r="B610" i="7"/>
  <c r="D610" i="7" s="1"/>
  <c r="F610" i="7" s="1"/>
  <c r="M264" i="12"/>
  <c r="Q264" i="12" s="1"/>
  <c r="T264" i="12" s="1"/>
  <c r="L265" i="12"/>
  <c r="L225" i="3"/>
  <c r="M224" i="3"/>
  <c r="Q224" i="3" s="1"/>
  <c r="T224" i="3" s="1"/>
  <c r="R609" i="7"/>
  <c r="T609" i="7" s="1"/>
  <c r="V609" i="7" s="1"/>
  <c r="Q610" i="7"/>
  <c r="S263" i="12"/>
  <c r="V263" i="12" s="1"/>
  <c r="S223" i="3"/>
  <c r="U608" i="7"/>
  <c r="K265" i="3" l="1"/>
  <c r="V223" i="3"/>
  <c r="I610" i="7"/>
  <c r="J609" i="7"/>
  <c r="L609" i="7" s="1"/>
  <c r="N609" i="7" s="1"/>
  <c r="X608" i="7"/>
  <c r="E610" i="7"/>
  <c r="B267" i="3"/>
  <c r="F267" i="3" s="1"/>
  <c r="I267" i="3" s="1"/>
  <c r="A268" i="3"/>
  <c r="H609" i="7"/>
  <c r="H266" i="3"/>
  <c r="A612" i="7"/>
  <c r="B611" i="7"/>
  <c r="D611" i="7" s="1"/>
  <c r="F611" i="7" s="1"/>
  <c r="M608" i="7"/>
  <c r="P607" i="7"/>
  <c r="S264" i="12"/>
  <c r="R610" i="7"/>
  <c r="T610" i="7" s="1"/>
  <c r="V610" i="7" s="1"/>
  <c r="Q611" i="7"/>
  <c r="S224" i="3"/>
  <c r="L226" i="3"/>
  <c r="M225" i="3"/>
  <c r="Q225" i="3" s="1"/>
  <c r="T225" i="3" s="1"/>
  <c r="U609" i="7"/>
  <c r="L266" i="12"/>
  <c r="M265" i="12"/>
  <c r="Q265" i="12" s="1"/>
  <c r="T265" i="12" s="1"/>
  <c r="X609" i="7" l="1"/>
  <c r="H610" i="7"/>
  <c r="V264" i="12"/>
  <c r="P608" i="7"/>
  <c r="V224" i="3"/>
  <c r="K266" i="3"/>
  <c r="A269" i="3"/>
  <c r="B268" i="3"/>
  <c r="F268" i="3" s="1"/>
  <c r="I268" i="3" s="1"/>
  <c r="H267" i="3"/>
  <c r="E611" i="7"/>
  <c r="H611" i="7" s="1"/>
  <c r="I611" i="7"/>
  <c r="J610" i="7"/>
  <c r="L610" i="7" s="1"/>
  <c r="N610" i="7" s="1"/>
  <c r="M609" i="7"/>
  <c r="A613" i="7"/>
  <c r="B612" i="7"/>
  <c r="D612" i="7" s="1"/>
  <c r="F612" i="7" s="1"/>
  <c r="L267" i="12"/>
  <c r="M266" i="12"/>
  <c r="Q266" i="12" s="1"/>
  <c r="T266" i="12" s="1"/>
  <c r="Q612" i="7"/>
  <c r="R611" i="7"/>
  <c r="T611" i="7" s="1"/>
  <c r="V611" i="7" s="1"/>
  <c r="U610" i="7"/>
  <c r="X610" i="7" s="1"/>
  <c r="S225" i="3"/>
  <c r="M226" i="3"/>
  <c r="Q226" i="3" s="1"/>
  <c r="T226" i="3" s="1"/>
  <c r="L227" i="3"/>
  <c r="S265" i="12"/>
  <c r="V265" i="12" s="1"/>
  <c r="K267" i="3" l="1"/>
  <c r="P609" i="7"/>
  <c r="V225" i="3"/>
  <c r="I612" i="7"/>
  <c r="J611" i="7"/>
  <c r="L611" i="7" s="1"/>
  <c r="N611" i="7" s="1"/>
  <c r="E612" i="7"/>
  <c r="H268" i="3"/>
  <c r="B613" i="7"/>
  <c r="D613" i="7" s="1"/>
  <c r="F613" i="7" s="1"/>
  <c r="A614" i="7"/>
  <c r="M610" i="7"/>
  <c r="P610" i="7" s="1"/>
  <c r="A270" i="3"/>
  <c r="B269" i="3"/>
  <c r="F269" i="3" s="1"/>
  <c r="I269" i="3" s="1"/>
  <c r="S226" i="3"/>
  <c r="Q613" i="7"/>
  <c r="R612" i="7"/>
  <c r="T612" i="7" s="1"/>
  <c r="V612" i="7" s="1"/>
  <c r="L268" i="12"/>
  <c r="M267" i="12"/>
  <c r="Q267" i="12" s="1"/>
  <c r="T267" i="12" s="1"/>
  <c r="L228" i="3"/>
  <c r="M227" i="3"/>
  <c r="Q227" i="3" s="1"/>
  <c r="T227" i="3" s="1"/>
  <c r="U611" i="7"/>
  <c r="X611" i="7" s="1"/>
  <c r="S266" i="12"/>
  <c r="V226" i="3" l="1"/>
  <c r="V266" i="12"/>
  <c r="H612" i="7"/>
  <c r="B270" i="3"/>
  <c r="F270" i="3" s="1"/>
  <c r="I270" i="3" s="1"/>
  <c r="A271" i="3"/>
  <c r="E613" i="7"/>
  <c r="K268" i="3"/>
  <c r="J612" i="7"/>
  <c r="L612" i="7" s="1"/>
  <c r="N612" i="7" s="1"/>
  <c r="I613" i="7"/>
  <c r="M611" i="7"/>
  <c r="P611" i="7" s="1"/>
  <c r="H269" i="3"/>
  <c r="A615" i="7"/>
  <c r="B614" i="7"/>
  <c r="D614" i="7" s="1"/>
  <c r="F614" i="7" s="1"/>
  <c r="S227" i="3"/>
  <c r="S267" i="12"/>
  <c r="M228" i="3"/>
  <c r="Q228" i="3" s="1"/>
  <c r="T228" i="3" s="1"/>
  <c r="L229" i="3"/>
  <c r="M268" i="12"/>
  <c r="Q268" i="12" s="1"/>
  <c r="T268" i="12" s="1"/>
  <c r="L269" i="12"/>
  <c r="U612" i="7"/>
  <c r="Q614" i="7"/>
  <c r="R613" i="7"/>
  <c r="T613" i="7" s="1"/>
  <c r="V613" i="7" s="1"/>
  <c r="K269" i="3" l="1"/>
  <c r="X612" i="7"/>
  <c r="V267" i="12"/>
  <c r="A616" i="7"/>
  <c r="B615" i="7"/>
  <c r="D615" i="7" s="1"/>
  <c r="F615" i="7" s="1"/>
  <c r="H613" i="7"/>
  <c r="V227" i="3"/>
  <c r="M612" i="7"/>
  <c r="A272" i="3"/>
  <c r="B271" i="3"/>
  <c r="F271" i="3" s="1"/>
  <c r="I271" i="3" s="1"/>
  <c r="J613" i="7"/>
  <c r="L613" i="7" s="1"/>
  <c r="N613" i="7" s="1"/>
  <c r="I614" i="7"/>
  <c r="E614" i="7"/>
  <c r="H614" i="7" s="1"/>
  <c r="H270" i="3"/>
  <c r="U613" i="7"/>
  <c r="L270" i="12"/>
  <c r="M269" i="12"/>
  <c r="Q269" i="12" s="1"/>
  <c r="T269" i="12" s="1"/>
  <c r="L230" i="3"/>
  <c r="M229" i="3"/>
  <c r="Q229" i="3" s="1"/>
  <c r="T229" i="3" s="1"/>
  <c r="Q615" i="7"/>
  <c r="R614" i="7"/>
  <c r="T614" i="7" s="1"/>
  <c r="V614" i="7" s="1"/>
  <c r="S268" i="12"/>
  <c r="V268" i="12" s="1"/>
  <c r="S228" i="3"/>
  <c r="P612" i="7" l="1"/>
  <c r="X613" i="7"/>
  <c r="V228" i="3"/>
  <c r="K270" i="3"/>
  <c r="B272" i="3"/>
  <c r="F272" i="3" s="1"/>
  <c r="I272" i="3" s="1"/>
  <c r="A273" i="3"/>
  <c r="E615" i="7"/>
  <c r="M613" i="7"/>
  <c r="P613" i="7" s="1"/>
  <c r="A617" i="7"/>
  <c r="B616" i="7"/>
  <c r="D616" i="7" s="1"/>
  <c r="F616" i="7" s="1"/>
  <c r="I615" i="7"/>
  <c r="J614" i="7"/>
  <c r="L614" i="7" s="1"/>
  <c r="N614" i="7" s="1"/>
  <c r="H271" i="3"/>
  <c r="K271" i="3" s="1"/>
  <c r="L231" i="3"/>
  <c r="M230" i="3"/>
  <c r="Q230" i="3" s="1"/>
  <c r="T230" i="3" s="1"/>
  <c r="U614" i="7"/>
  <c r="S269" i="12"/>
  <c r="Q616" i="7"/>
  <c r="R615" i="7"/>
  <c r="T615" i="7" s="1"/>
  <c r="V615" i="7" s="1"/>
  <c r="L271" i="12"/>
  <c r="M270" i="12"/>
  <c r="Q270" i="12" s="1"/>
  <c r="T270" i="12" s="1"/>
  <c r="S229" i="3"/>
  <c r="X614" i="7" l="1"/>
  <c r="H615" i="7"/>
  <c r="V229" i="3"/>
  <c r="A618" i="7"/>
  <c r="B617" i="7"/>
  <c r="D617" i="7" s="1"/>
  <c r="F617" i="7" s="1"/>
  <c r="V269" i="12"/>
  <c r="I616" i="7"/>
  <c r="J615" i="7"/>
  <c r="L615" i="7" s="1"/>
  <c r="N615" i="7" s="1"/>
  <c r="B273" i="3"/>
  <c r="F273" i="3" s="1"/>
  <c r="I273" i="3" s="1"/>
  <c r="A274" i="3"/>
  <c r="M614" i="7"/>
  <c r="E616" i="7"/>
  <c r="H272" i="3"/>
  <c r="S270" i="12"/>
  <c r="V270" i="12" s="1"/>
  <c r="L232" i="3"/>
  <c r="M231" i="3"/>
  <c r="Q231" i="3" s="1"/>
  <c r="T231" i="3" s="1"/>
  <c r="L272" i="12"/>
  <c r="M271" i="12"/>
  <c r="Q271" i="12" s="1"/>
  <c r="T271" i="12" s="1"/>
  <c r="U615" i="7"/>
  <c r="X615" i="7" s="1"/>
  <c r="Q617" i="7"/>
  <c r="R616" i="7"/>
  <c r="T616" i="7" s="1"/>
  <c r="V616" i="7" s="1"/>
  <c r="S230" i="3"/>
  <c r="V230" i="3" l="1"/>
  <c r="H616" i="7"/>
  <c r="K272" i="3"/>
  <c r="B274" i="3"/>
  <c r="F274" i="3" s="1"/>
  <c r="I274" i="3" s="1"/>
  <c r="A275" i="3"/>
  <c r="J616" i="7"/>
  <c r="L616" i="7" s="1"/>
  <c r="N616" i="7" s="1"/>
  <c r="I617" i="7"/>
  <c r="H273" i="3"/>
  <c r="E617" i="7"/>
  <c r="P614" i="7"/>
  <c r="M615" i="7"/>
  <c r="A619" i="7"/>
  <c r="B618" i="7"/>
  <c r="D618" i="7" s="1"/>
  <c r="F618" i="7" s="1"/>
  <c r="R617" i="7"/>
  <c r="T617" i="7" s="1"/>
  <c r="V617" i="7" s="1"/>
  <c r="Q618" i="7"/>
  <c r="L273" i="12"/>
  <c r="M272" i="12"/>
  <c r="Q272" i="12" s="1"/>
  <c r="T272" i="12" s="1"/>
  <c r="L233" i="3"/>
  <c r="M232" i="3"/>
  <c r="Q232" i="3" s="1"/>
  <c r="T232" i="3" s="1"/>
  <c r="U616" i="7"/>
  <c r="S271" i="12"/>
  <c r="S231" i="3"/>
  <c r="V231" i="3" s="1"/>
  <c r="K273" i="3" l="1"/>
  <c r="X616" i="7"/>
  <c r="V271" i="12"/>
  <c r="H617" i="7"/>
  <c r="P615" i="7"/>
  <c r="I618" i="7"/>
  <c r="J617" i="7"/>
  <c r="L617" i="7" s="1"/>
  <c r="N617" i="7" s="1"/>
  <c r="E618" i="7"/>
  <c r="B275" i="3"/>
  <c r="F275" i="3" s="1"/>
  <c r="I275" i="3" s="1"/>
  <c r="A276" i="3"/>
  <c r="M616" i="7"/>
  <c r="B619" i="7"/>
  <c r="D619" i="7" s="1"/>
  <c r="F619" i="7" s="1"/>
  <c r="A620" i="7"/>
  <c r="H274" i="3"/>
  <c r="M233" i="3"/>
  <c r="Q233" i="3" s="1"/>
  <c r="T233" i="3" s="1"/>
  <c r="L234" i="3"/>
  <c r="U617" i="7"/>
  <c r="S272" i="12"/>
  <c r="L274" i="12"/>
  <c r="M273" i="12"/>
  <c r="Q273" i="12" s="1"/>
  <c r="T273" i="12" s="1"/>
  <c r="S232" i="3"/>
  <c r="V232" i="3" s="1"/>
  <c r="R618" i="7"/>
  <c r="T618" i="7" s="1"/>
  <c r="V618" i="7" s="1"/>
  <c r="Q619" i="7"/>
  <c r="V272" i="12" l="1"/>
  <c r="X617" i="7"/>
  <c r="K274" i="3"/>
  <c r="B276" i="3"/>
  <c r="F276" i="3" s="1"/>
  <c r="I276" i="3" s="1"/>
  <c r="A277" i="3"/>
  <c r="P616" i="7"/>
  <c r="B620" i="7"/>
  <c r="D620" i="7" s="1"/>
  <c r="F620" i="7" s="1"/>
  <c r="A621" i="7"/>
  <c r="E619" i="7"/>
  <c r="H275" i="3"/>
  <c r="J618" i="7"/>
  <c r="L618" i="7" s="1"/>
  <c r="N618" i="7" s="1"/>
  <c r="I619" i="7"/>
  <c r="M617" i="7"/>
  <c r="H618" i="7"/>
  <c r="S233" i="3"/>
  <c r="Q620" i="7"/>
  <c r="R619" i="7"/>
  <c r="T619" i="7" s="1"/>
  <c r="V619" i="7" s="1"/>
  <c r="S273" i="12"/>
  <c r="V273" i="12" s="1"/>
  <c r="U618" i="7"/>
  <c r="L275" i="12"/>
  <c r="M274" i="12"/>
  <c r="Q274" i="12" s="1"/>
  <c r="T274" i="12" s="1"/>
  <c r="L235" i="3"/>
  <c r="M234" i="3"/>
  <c r="Q234" i="3" s="1"/>
  <c r="T234" i="3" s="1"/>
  <c r="H619" i="7" l="1"/>
  <c r="P617" i="7"/>
  <c r="V233" i="3"/>
  <c r="X618" i="7"/>
  <c r="I620" i="7"/>
  <c r="J619" i="7"/>
  <c r="L619" i="7" s="1"/>
  <c r="N619" i="7" s="1"/>
  <c r="E620" i="7"/>
  <c r="M618" i="7"/>
  <c r="K275" i="3"/>
  <c r="B277" i="3"/>
  <c r="F277" i="3" s="1"/>
  <c r="I277" i="3" s="1"/>
  <c r="A278" i="3"/>
  <c r="B621" i="7"/>
  <c r="D621" i="7" s="1"/>
  <c r="F621" i="7" s="1"/>
  <c r="A622" i="7"/>
  <c r="H276" i="3"/>
  <c r="M235" i="3"/>
  <c r="Q235" i="3" s="1"/>
  <c r="T235" i="3" s="1"/>
  <c r="L236" i="3"/>
  <c r="X619" i="7"/>
  <c r="U619" i="7"/>
  <c r="M275" i="12"/>
  <c r="Q275" i="12" s="1"/>
  <c r="T275" i="12" s="1"/>
  <c r="L276" i="12"/>
  <c r="S274" i="12"/>
  <c r="Q621" i="7"/>
  <c r="R620" i="7"/>
  <c r="T620" i="7" s="1"/>
  <c r="V620" i="7" s="1"/>
  <c r="S234" i="3"/>
  <c r="V234" i="3" l="1"/>
  <c r="K276" i="3"/>
  <c r="M619" i="7"/>
  <c r="P619" i="7" s="1"/>
  <c r="V274" i="12"/>
  <c r="B622" i="7"/>
  <c r="D622" i="7" s="1"/>
  <c r="F622" i="7" s="1"/>
  <c r="A623" i="7"/>
  <c r="E621" i="7"/>
  <c r="A279" i="3"/>
  <c r="B278" i="3"/>
  <c r="F278" i="3" s="1"/>
  <c r="I278" i="3" s="1"/>
  <c r="P618" i="7"/>
  <c r="J620" i="7"/>
  <c r="L620" i="7" s="1"/>
  <c r="N620" i="7" s="1"/>
  <c r="I621" i="7"/>
  <c r="H277" i="3"/>
  <c r="K277" i="3" s="1"/>
  <c r="H620" i="7"/>
  <c r="Q622" i="7"/>
  <c r="R621" i="7"/>
  <c r="T621" i="7" s="1"/>
  <c r="V621" i="7" s="1"/>
  <c r="M276" i="12"/>
  <c r="Q276" i="12" s="1"/>
  <c r="T276" i="12" s="1"/>
  <c r="L277" i="12"/>
  <c r="S235" i="3"/>
  <c r="S275" i="12"/>
  <c r="U620" i="7"/>
  <c r="L237" i="3"/>
  <c r="M236" i="3"/>
  <c r="Q236" i="3" s="1"/>
  <c r="T236" i="3" s="1"/>
  <c r="V275" i="12" l="1"/>
  <c r="X620" i="7"/>
  <c r="V235" i="3"/>
  <c r="I622" i="7"/>
  <c r="J621" i="7"/>
  <c r="L621" i="7" s="1"/>
  <c r="N621" i="7" s="1"/>
  <c r="A280" i="3"/>
  <c r="B279" i="3"/>
  <c r="F279" i="3" s="1"/>
  <c r="I279" i="3" s="1"/>
  <c r="E622" i="7"/>
  <c r="M620" i="7"/>
  <c r="H621" i="7"/>
  <c r="H278" i="3"/>
  <c r="B623" i="7"/>
  <c r="D623" i="7" s="1"/>
  <c r="F623" i="7" s="1"/>
  <c r="A624" i="7"/>
  <c r="L238" i="3"/>
  <c r="M237" i="3"/>
  <c r="Q237" i="3" s="1"/>
  <c r="T237" i="3" s="1"/>
  <c r="Q623" i="7"/>
  <c r="R622" i="7"/>
  <c r="T622" i="7" s="1"/>
  <c r="V622" i="7" s="1"/>
  <c r="M277" i="12"/>
  <c r="Q277" i="12" s="1"/>
  <c r="T277" i="12" s="1"/>
  <c r="L278" i="12"/>
  <c r="S236" i="3"/>
  <c r="S276" i="12"/>
  <c r="U621" i="7"/>
  <c r="V276" i="12" l="1"/>
  <c r="H622" i="7"/>
  <c r="V236" i="3"/>
  <c r="E623" i="7"/>
  <c r="P620" i="7"/>
  <c r="H279" i="3"/>
  <c r="X621" i="7"/>
  <c r="K278" i="3"/>
  <c r="M621" i="7"/>
  <c r="P621" i="7" s="1"/>
  <c r="B280" i="3"/>
  <c r="F280" i="3" s="1"/>
  <c r="I280" i="3" s="1"/>
  <c r="A281" i="3"/>
  <c r="A625" i="7"/>
  <c r="B624" i="7"/>
  <c r="D624" i="7" s="1"/>
  <c r="F624" i="7" s="1"/>
  <c r="I623" i="7"/>
  <c r="J622" i="7"/>
  <c r="L622" i="7" s="1"/>
  <c r="N622" i="7" s="1"/>
  <c r="S277" i="12"/>
  <c r="L239" i="3"/>
  <c r="M238" i="3"/>
  <c r="Q238" i="3" s="1"/>
  <c r="T238" i="3" s="1"/>
  <c r="U622" i="7"/>
  <c r="Q624" i="7"/>
  <c r="R623" i="7"/>
  <c r="T623" i="7" s="1"/>
  <c r="V623" i="7" s="1"/>
  <c r="L279" i="12"/>
  <c r="M278" i="12"/>
  <c r="Q278" i="12" s="1"/>
  <c r="T278" i="12" s="1"/>
  <c r="S237" i="3"/>
  <c r="H623" i="7" l="1"/>
  <c r="V237" i="3"/>
  <c r="K279" i="3"/>
  <c r="M622" i="7"/>
  <c r="P622" i="7" s="1"/>
  <c r="V277" i="12"/>
  <c r="B625" i="7"/>
  <c r="D625" i="7" s="1"/>
  <c r="F625" i="7" s="1"/>
  <c r="A626" i="7"/>
  <c r="X622" i="7"/>
  <c r="J623" i="7"/>
  <c r="L623" i="7" s="1"/>
  <c r="N623" i="7" s="1"/>
  <c r="I624" i="7"/>
  <c r="H280" i="3"/>
  <c r="B281" i="3"/>
  <c r="F281" i="3" s="1"/>
  <c r="I281" i="3" s="1"/>
  <c r="A282" i="3"/>
  <c r="E624" i="7"/>
  <c r="H624" i="7" s="1"/>
  <c r="L280" i="12"/>
  <c r="M279" i="12"/>
  <c r="Q279" i="12" s="1"/>
  <c r="T279" i="12" s="1"/>
  <c r="S238" i="3"/>
  <c r="Q625" i="7"/>
  <c r="R624" i="7"/>
  <c r="T624" i="7" s="1"/>
  <c r="V624" i="7" s="1"/>
  <c r="S278" i="12"/>
  <c r="U623" i="7"/>
  <c r="L240" i="3"/>
  <c r="M239" i="3"/>
  <c r="Q239" i="3" s="1"/>
  <c r="T239" i="3" s="1"/>
  <c r="K280" i="3" l="1"/>
  <c r="V278" i="12"/>
  <c r="X623" i="7"/>
  <c r="V238" i="3"/>
  <c r="H281" i="3"/>
  <c r="B282" i="3"/>
  <c r="F282" i="3" s="1"/>
  <c r="I282" i="3" s="1"/>
  <c r="A283" i="3"/>
  <c r="J624" i="7"/>
  <c r="L624" i="7" s="1"/>
  <c r="N624" i="7" s="1"/>
  <c r="I625" i="7"/>
  <c r="E625" i="7"/>
  <c r="M623" i="7"/>
  <c r="P623" i="7"/>
  <c r="A627" i="7"/>
  <c r="B626" i="7"/>
  <c r="D626" i="7" s="1"/>
  <c r="F626" i="7" s="1"/>
  <c r="S239" i="3"/>
  <c r="Q626" i="7"/>
  <c r="R625" i="7"/>
  <c r="T625" i="7" s="1"/>
  <c r="V625" i="7" s="1"/>
  <c r="L281" i="12"/>
  <c r="M280" i="12"/>
  <c r="Q280" i="12" s="1"/>
  <c r="T280" i="12" s="1"/>
  <c r="L241" i="3"/>
  <c r="M240" i="3"/>
  <c r="Q240" i="3" s="1"/>
  <c r="T240" i="3" s="1"/>
  <c r="U624" i="7"/>
  <c r="S279" i="12"/>
  <c r="V279" i="12" l="1"/>
  <c r="X624" i="7"/>
  <c r="H625" i="7"/>
  <c r="V239" i="3"/>
  <c r="K281" i="3"/>
  <c r="H282" i="3"/>
  <c r="B283" i="3"/>
  <c r="F283" i="3" s="1"/>
  <c r="I283" i="3" s="1"/>
  <c r="A284" i="3"/>
  <c r="E626" i="7"/>
  <c r="I626" i="7"/>
  <c r="J625" i="7"/>
  <c r="L625" i="7" s="1"/>
  <c r="N625" i="7" s="1"/>
  <c r="B627" i="7"/>
  <c r="D627" i="7" s="1"/>
  <c r="F627" i="7" s="1"/>
  <c r="A628" i="7"/>
  <c r="M624" i="7"/>
  <c r="P624" i="7" s="1"/>
  <c r="L242" i="3"/>
  <c r="M241" i="3"/>
  <c r="Q241" i="3" s="1"/>
  <c r="T241" i="3" s="1"/>
  <c r="M281" i="12"/>
  <c r="Q281" i="12" s="1"/>
  <c r="T281" i="12" s="1"/>
  <c r="L282" i="12"/>
  <c r="S240" i="3"/>
  <c r="V240" i="3" s="1"/>
  <c r="U625" i="7"/>
  <c r="X625" i="7" s="1"/>
  <c r="R626" i="7"/>
  <c r="T626" i="7" s="1"/>
  <c r="V626" i="7" s="1"/>
  <c r="Q627" i="7"/>
  <c r="S280" i="12"/>
  <c r="V280" i="12" l="1"/>
  <c r="H626" i="7"/>
  <c r="K282" i="3"/>
  <c r="J626" i="7"/>
  <c r="L626" i="7" s="1"/>
  <c r="N626" i="7" s="1"/>
  <c r="I627" i="7"/>
  <c r="B284" i="3"/>
  <c r="F284" i="3" s="1"/>
  <c r="I284" i="3" s="1"/>
  <c r="A285" i="3"/>
  <c r="B628" i="7"/>
  <c r="D628" i="7" s="1"/>
  <c r="F628" i="7" s="1"/>
  <c r="A629" i="7"/>
  <c r="E627" i="7"/>
  <c r="H283" i="3"/>
  <c r="M625" i="7"/>
  <c r="U626" i="7"/>
  <c r="L283" i="12"/>
  <c r="M282" i="12"/>
  <c r="Q282" i="12" s="1"/>
  <c r="T282" i="12" s="1"/>
  <c r="S281" i="12"/>
  <c r="S241" i="3"/>
  <c r="Q628" i="7"/>
  <c r="R627" i="7"/>
  <c r="T627" i="7" s="1"/>
  <c r="V627" i="7" s="1"/>
  <c r="M242" i="3"/>
  <c r="Q242" i="3" s="1"/>
  <c r="T242" i="3" s="1"/>
  <c r="L243" i="3"/>
  <c r="V241" i="3" l="1"/>
  <c r="K283" i="3"/>
  <c r="V281" i="12"/>
  <c r="X626" i="7"/>
  <c r="P625" i="7"/>
  <c r="H627" i="7"/>
  <c r="A286" i="3"/>
  <c r="B285" i="3"/>
  <c r="F285" i="3" s="1"/>
  <c r="I285" i="3" s="1"/>
  <c r="B629" i="7"/>
  <c r="D629" i="7" s="1"/>
  <c r="F629" i="7" s="1"/>
  <c r="A630" i="7"/>
  <c r="I628" i="7"/>
  <c r="J627" i="7"/>
  <c r="L627" i="7" s="1"/>
  <c r="N627" i="7" s="1"/>
  <c r="H284" i="3"/>
  <c r="E628" i="7"/>
  <c r="M626" i="7"/>
  <c r="M243" i="3"/>
  <c r="Q243" i="3" s="1"/>
  <c r="T243" i="3" s="1"/>
  <c r="L244" i="3"/>
  <c r="S242" i="3"/>
  <c r="U627" i="7"/>
  <c r="S282" i="12"/>
  <c r="Q629" i="7"/>
  <c r="R628" i="7"/>
  <c r="T628" i="7" s="1"/>
  <c r="V628" i="7" s="1"/>
  <c r="L284" i="12"/>
  <c r="M283" i="12"/>
  <c r="Q283" i="12" s="1"/>
  <c r="T283" i="12" s="1"/>
  <c r="V282" i="12" l="1"/>
  <c r="X627" i="7"/>
  <c r="H628" i="7"/>
  <c r="K284" i="3"/>
  <c r="M627" i="7"/>
  <c r="P627" i="7" s="1"/>
  <c r="H285" i="3"/>
  <c r="I629" i="7"/>
  <c r="J628" i="7"/>
  <c r="L628" i="7" s="1"/>
  <c r="N628" i="7" s="1"/>
  <c r="V242" i="3"/>
  <c r="B630" i="7"/>
  <c r="D630" i="7" s="1"/>
  <c r="F630" i="7" s="1"/>
  <c r="A631" i="7"/>
  <c r="B286" i="3"/>
  <c r="F286" i="3" s="1"/>
  <c r="I286" i="3" s="1"/>
  <c r="A287" i="3"/>
  <c r="P626" i="7"/>
  <c r="E629" i="7"/>
  <c r="U628" i="7"/>
  <c r="X628" i="7"/>
  <c r="S283" i="12"/>
  <c r="L245" i="3"/>
  <c r="M244" i="3"/>
  <c r="Q244" i="3" s="1"/>
  <c r="T244" i="3" s="1"/>
  <c r="M284" i="12"/>
  <c r="Q284" i="12" s="1"/>
  <c r="T284" i="12" s="1"/>
  <c r="L285" i="12"/>
  <c r="Q630" i="7"/>
  <c r="R629" i="7"/>
  <c r="T629" i="7" s="1"/>
  <c r="V629" i="7" s="1"/>
  <c r="S243" i="3"/>
  <c r="V283" i="12" l="1"/>
  <c r="K285" i="3"/>
  <c r="H629" i="7"/>
  <c r="H286" i="3"/>
  <c r="M628" i="7"/>
  <c r="A632" i="7"/>
  <c r="B631" i="7"/>
  <c r="D631" i="7" s="1"/>
  <c r="F631" i="7" s="1"/>
  <c r="I630" i="7"/>
  <c r="J629" i="7"/>
  <c r="L629" i="7" s="1"/>
  <c r="N629" i="7" s="1"/>
  <c r="E630" i="7"/>
  <c r="V243" i="3"/>
  <c r="A288" i="3"/>
  <c r="B287" i="3"/>
  <c r="F287" i="3" s="1"/>
  <c r="I287" i="3" s="1"/>
  <c r="R630" i="7"/>
  <c r="T630" i="7" s="1"/>
  <c r="V630" i="7" s="1"/>
  <c r="Q631" i="7"/>
  <c r="M285" i="12"/>
  <c r="Q285" i="12" s="1"/>
  <c r="T285" i="12" s="1"/>
  <c r="L286" i="12"/>
  <c r="M245" i="3"/>
  <c r="Q245" i="3" s="1"/>
  <c r="T245" i="3" s="1"/>
  <c r="L246" i="3"/>
  <c r="S284" i="12"/>
  <c r="U629" i="7"/>
  <c r="S244" i="3"/>
  <c r="V244" i="3" s="1"/>
  <c r="K286" i="3" l="1"/>
  <c r="V284" i="12"/>
  <c r="P628" i="7"/>
  <c r="X629" i="7"/>
  <c r="H630" i="7"/>
  <c r="E631" i="7"/>
  <c r="H287" i="3"/>
  <c r="A633" i="7"/>
  <c r="B632" i="7"/>
  <c r="D632" i="7" s="1"/>
  <c r="F632" i="7" s="1"/>
  <c r="B288" i="3"/>
  <c r="F288" i="3" s="1"/>
  <c r="I288" i="3" s="1"/>
  <c r="A289" i="3"/>
  <c r="M629" i="7"/>
  <c r="J630" i="7"/>
  <c r="L630" i="7" s="1"/>
  <c r="N630" i="7" s="1"/>
  <c r="I631" i="7"/>
  <c r="L287" i="12"/>
  <c r="M286" i="12"/>
  <c r="Q286" i="12" s="1"/>
  <c r="T286" i="12" s="1"/>
  <c r="S285" i="12"/>
  <c r="S245" i="3"/>
  <c r="R631" i="7"/>
  <c r="T631" i="7" s="1"/>
  <c r="V631" i="7" s="1"/>
  <c r="Q632" i="7"/>
  <c r="L247" i="3"/>
  <c r="M246" i="3"/>
  <c r="Q246" i="3" s="1"/>
  <c r="T246" i="3" s="1"/>
  <c r="U630" i="7"/>
  <c r="X630" i="7" s="1"/>
  <c r="K287" i="3" l="1"/>
  <c r="V245" i="3"/>
  <c r="V285" i="12"/>
  <c r="P629" i="7"/>
  <c r="E632" i="7"/>
  <c r="H631" i="7"/>
  <c r="A634" i="7"/>
  <c r="B633" i="7"/>
  <c r="D633" i="7" s="1"/>
  <c r="F633" i="7" s="1"/>
  <c r="J631" i="7"/>
  <c r="L631" i="7" s="1"/>
  <c r="N631" i="7" s="1"/>
  <c r="I632" i="7"/>
  <c r="B289" i="3"/>
  <c r="F289" i="3" s="1"/>
  <c r="I289" i="3" s="1"/>
  <c r="A290" i="3"/>
  <c r="M630" i="7"/>
  <c r="H288" i="3"/>
  <c r="L288" i="12"/>
  <c r="M287" i="12"/>
  <c r="Q287" i="12" s="1"/>
  <c r="T287" i="12" s="1"/>
  <c r="S246" i="3"/>
  <c r="U631" i="7"/>
  <c r="L248" i="3"/>
  <c r="M247" i="3"/>
  <c r="Q247" i="3" s="1"/>
  <c r="T247" i="3" s="1"/>
  <c r="Q633" i="7"/>
  <c r="R632" i="7"/>
  <c r="T632" i="7" s="1"/>
  <c r="V632" i="7" s="1"/>
  <c r="S286" i="12"/>
  <c r="V286" i="12" l="1"/>
  <c r="V246" i="3"/>
  <c r="H289" i="3"/>
  <c r="X631" i="7"/>
  <c r="K288" i="3"/>
  <c r="A291" i="3"/>
  <c r="B290" i="3"/>
  <c r="F290" i="3" s="1"/>
  <c r="I290" i="3" s="1"/>
  <c r="E633" i="7"/>
  <c r="B634" i="7"/>
  <c r="D634" i="7" s="1"/>
  <c r="F634" i="7" s="1"/>
  <c r="A635" i="7"/>
  <c r="P630" i="7"/>
  <c r="I633" i="7"/>
  <c r="J632" i="7"/>
  <c r="L632" i="7" s="1"/>
  <c r="N632" i="7" s="1"/>
  <c r="M631" i="7"/>
  <c r="P631" i="7" s="1"/>
  <c r="H632" i="7"/>
  <c r="L249" i="3"/>
  <c r="M248" i="3"/>
  <c r="Q248" i="3" s="1"/>
  <c r="T248" i="3" s="1"/>
  <c r="U632" i="7"/>
  <c r="X632" i="7" s="1"/>
  <c r="Q634" i="7"/>
  <c r="R633" i="7"/>
  <c r="T633" i="7" s="1"/>
  <c r="V633" i="7" s="1"/>
  <c r="M288" i="12"/>
  <c r="Q288" i="12" s="1"/>
  <c r="T288" i="12" s="1"/>
  <c r="L289" i="12"/>
  <c r="S247" i="3"/>
  <c r="V247" i="3"/>
  <c r="S287" i="12"/>
  <c r="V287" i="12" s="1"/>
  <c r="H633" i="7" l="1"/>
  <c r="K289" i="3"/>
  <c r="I634" i="7"/>
  <c r="J633" i="7"/>
  <c r="L633" i="7" s="1"/>
  <c r="N633" i="7" s="1"/>
  <c r="A636" i="7"/>
  <c r="B635" i="7"/>
  <c r="D635" i="7" s="1"/>
  <c r="F635" i="7" s="1"/>
  <c r="H290" i="3"/>
  <c r="K290" i="3" s="1"/>
  <c r="M632" i="7"/>
  <c r="E634" i="7"/>
  <c r="H634" i="7" s="1"/>
  <c r="A292" i="3"/>
  <c r="B291" i="3"/>
  <c r="F291" i="3" s="1"/>
  <c r="I291" i="3" s="1"/>
  <c r="R634" i="7"/>
  <c r="T634" i="7" s="1"/>
  <c r="V634" i="7" s="1"/>
  <c r="Q635" i="7"/>
  <c r="L250" i="3"/>
  <c r="M249" i="3"/>
  <c r="Q249" i="3" s="1"/>
  <c r="T249" i="3" s="1"/>
  <c r="L290" i="12"/>
  <c r="M289" i="12"/>
  <c r="Q289" i="12" s="1"/>
  <c r="T289" i="12" s="1"/>
  <c r="S288" i="12"/>
  <c r="V288" i="12" s="1"/>
  <c r="U633" i="7"/>
  <c r="S248" i="3"/>
  <c r="P632" i="7" l="1"/>
  <c r="X633" i="7"/>
  <c r="A293" i="3"/>
  <c r="B292" i="3"/>
  <c r="F292" i="3" s="1"/>
  <c r="I292" i="3" s="1"/>
  <c r="E635" i="7"/>
  <c r="V248" i="3"/>
  <c r="M633" i="7"/>
  <c r="P633" i="7" s="1"/>
  <c r="B636" i="7"/>
  <c r="D636" i="7" s="1"/>
  <c r="F636" i="7" s="1"/>
  <c r="A637" i="7"/>
  <c r="H291" i="3"/>
  <c r="I635" i="7"/>
  <c r="J634" i="7"/>
  <c r="L634" i="7" s="1"/>
  <c r="N634" i="7" s="1"/>
  <c r="Q636" i="7"/>
  <c r="R635" i="7"/>
  <c r="T635" i="7" s="1"/>
  <c r="V635" i="7" s="1"/>
  <c r="S289" i="12"/>
  <c r="V289" i="12" s="1"/>
  <c r="U634" i="7"/>
  <c r="L291" i="12"/>
  <c r="M290" i="12"/>
  <c r="Q290" i="12" s="1"/>
  <c r="T290" i="12" s="1"/>
  <c r="S249" i="3"/>
  <c r="L251" i="3"/>
  <c r="M250" i="3"/>
  <c r="Q250" i="3" s="1"/>
  <c r="T250" i="3" s="1"/>
  <c r="V249" i="3" l="1"/>
  <c r="K291" i="3"/>
  <c r="H635" i="7"/>
  <c r="X634" i="7"/>
  <c r="I636" i="7"/>
  <c r="J635" i="7"/>
  <c r="L635" i="7" s="1"/>
  <c r="N635" i="7" s="1"/>
  <c r="A638" i="7"/>
  <c r="B637" i="7"/>
  <c r="D637" i="7" s="1"/>
  <c r="F637" i="7" s="1"/>
  <c r="H292" i="3"/>
  <c r="M634" i="7"/>
  <c r="E636" i="7"/>
  <c r="B293" i="3"/>
  <c r="F293" i="3" s="1"/>
  <c r="I293" i="3" s="1"/>
  <c r="A294" i="3"/>
  <c r="S290" i="12"/>
  <c r="Q637" i="7"/>
  <c r="R636" i="7"/>
  <c r="T636" i="7" s="1"/>
  <c r="V636" i="7" s="1"/>
  <c r="L292" i="12"/>
  <c r="M291" i="12"/>
  <c r="Q291" i="12" s="1"/>
  <c r="T291" i="12" s="1"/>
  <c r="S250" i="3"/>
  <c r="L252" i="3"/>
  <c r="M251" i="3"/>
  <c r="Q251" i="3" s="1"/>
  <c r="T251" i="3" s="1"/>
  <c r="U635" i="7"/>
  <c r="P634" i="7" l="1"/>
  <c r="V290" i="12"/>
  <c r="V250" i="3"/>
  <c r="K292" i="3"/>
  <c r="X635" i="7"/>
  <c r="H636" i="7"/>
  <c r="M635" i="7"/>
  <c r="I637" i="7"/>
  <c r="J636" i="7"/>
  <c r="L636" i="7" s="1"/>
  <c r="N636" i="7" s="1"/>
  <c r="B294" i="3"/>
  <c r="F294" i="3" s="1"/>
  <c r="I294" i="3" s="1"/>
  <c r="A295" i="3"/>
  <c r="E637" i="7"/>
  <c r="H293" i="3"/>
  <c r="K293" i="3" s="1"/>
  <c r="A639" i="7"/>
  <c r="B638" i="7"/>
  <c r="D638" i="7" s="1"/>
  <c r="F638" i="7" s="1"/>
  <c r="R637" i="7"/>
  <c r="T637" i="7" s="1"/>
  <c r="V637" i="7" s="1"/>
  <c r="Q638" i="7"/>
  <c r="L253" i="3"/>
  <c r="M252" i="3"/>
  <c r="Q252" i="3" s="1"/>
  <c r="T252" i="3" s="1"/>
  <c r="S291" i="12"/>
  <c r="V291" i="12" s="1"/>
  <c r="U636" i="7"/>
  <c r="X636" i="7" s="1"/>
  <c r="S251" i="3"/>
  <c r="L293" i="12"/>
  <c r="M292" i="12"/>
  <c r="Q292" i="12" s="1"/>
  <c r="T292" i="12" s="1"/>
  <c r="P635" i="7" l="1"/>
  <c r="H637" i="7"/>
  <c r="V251" i="3"/>
  <c r="M636" i="7"/>
  <c r="E638" i="7"/>
  <c r="H294" i="3"/>
  <c r="J637" i="7"/>
  <c r="L637" i="7" s="1"/>
  <c r="N637" i="7" s="1"/>
  <c r="I638" i="7"/>
  <c r="A640" i="7"/>
  <c r="B639" i="7"/>
  <c r="D639" i="7" s="1"/>
  <c r="F639" i="7" s="1"/>
  <c r="A296" i="3"/>
  <c r="B295" i="3"/>
  <c r="F295" i="3" s="1"/>
  <c r="I295" i="3" s="1"/>
  <c r="S252" i="3"/>
  <c r="Q639" i="7"/>
  <c r="R638" i="7"/>
  <c r="T638" i="7" s="1"/>
  <c r="V638" i="7" s="1"/>
  <c r="M293" i="12"/>
  <c r="Q293" i="12" s="1"/>
  <c r="T293" i="12" s="1"/>
  <c r="L294" i="12"/>
  <c r="L254" i="3"/>
  <c r="M253" i="3"/>
  <c r="Q253" i="3" s="1"/>
  <c r="T253" i="3" s="1"/>
  <c r="S292" i="12"/>
  <c r="U637" i="7"/>
  <c r="V252" i="3" l="1"/>
  <c r="K294" i="3"/>
  <c r="P636" i="7"/>
  <c r="H638" i="7"/>
  <c r="V292" i="12"/>
  <c r="X637" i="7"/>
  <c r="E639" i="7"/>
  <c r="H639" i="7" s="1"/>
  <c r="B640" i="7"/>
  <c r="D640" i="7" s="1"/>
  <c r="F640" i="7" s="1"/>
  <c r="A641" i="7"/>
  <c r="H295" i="3"/>
  <c r="J638" i="7"/>
  <c r="L638" i="7" s="1"/>
  <c r="N638" i="7" s="1"/>
  <c r="I639" i="7"/>
  <c r="A297" i="3"/>
  <c r="B296" i="3"/>
  <c r="F296" i="3" s="1"/>
  <c r="I296" i="3" s="1"/>
  <c r="M637" i="7"/>
  <c r="M254" i="3"/>
  <c r="Q254" i="3" s="1"/>
  <c r="T254" i="3" s="1"/>
  <c r="L255" i="3"/>
  <c r="Q640" i="7"/>
  <c r="R639" i="7"/>
  <c r="T639" i="7" s="1"/>
  <c r="V639" i="7" s="1"/>
  <c r="S293" i="12"/>
  <c r="M294" i="12"/>
  <c r="Q294" i="12" s="1"/>
  <c r="T294" i="12" s="1"/>
  <c r="L295" i="12"/>
  <c r="S253" i="3"/>
  <c r="U638" i="7"/>
  <c r="X638" i="7" s="1"/>
  <c r="V253" i="3" l="1"/>
  <c r="V293" i="12"/>
  <c r="P637" i="7"/>
  <c r="K295" i="3"/>
  <c r="E640" i="7"/>
  <c r="M638" i="7"/>
  <c r="B641" i="7"/>
  <c r="D641" i="7" s="1"/>
  <c r="F641" i="7" s="1"/>
  <c r="A642" i="7"/>
  <c r="B297" i="3"/>
  <c r="F297" i="3" s="1"/>
  <c r="I297" i="3" s="1"/>
  <c r="A298" i="3"/>
  <c r="H296" i="3"/>
  <c r="K296" i="3" s="1"/>
  <c r="J639" i="7"/>
  <c r="L639" i="7" s="1"/>
  <c r="N639" i="7" s="1"/>
  <c r="I640" i="7"/>
  <c r="S294" i="12"/>
  <c r="Q641" i="7"/>
  <c r="R640" i="7"/>
  <c r="T640" i="7" s="1"/>
  <c r="V640" i="7" s="1"/>
  <c r="S254" i="3"/>
  <c r="U639" i="7"/>
  <c r="M295" i="12"/>
  <c r="Q295" i="12" s="1"/>
  <c r="T295" i="12" s="1"/>
  <c r="L296" i="12"/>
  <c r="L256" i="3"/>
  <c r="M255" i="3"/>
  <c r="Q255" i="3" s="1"/>
  <c r="T255" i="3" s="1"/>
  <c r="X639" i="7" l="1"/>
  <c r="V254" i="3"/>
  <c r="M639" i="7"/>
  <c r="A299" i="3"/>
  <c r="B298" i="3"/>
  <c r="F298" i="3" s="1"/>
  <c r="I298" i="3" s="1"/>
  <c r="P638" i="7"/>
  <c r="V294" i="12"/>
  <c r="A643" i="7"/>
  <c r="B642" i="7"/>
  <c r="D642" i="7" s="1"/>
  <c r="F642" i="7" s="1"/>
  <c r="H297" i="3"/>
  <c r="I641" i="7"/>
  <c r="J640" i="7"/>
  <c r="L640" i="7" s="1"/>
  <c r="N640" i="7" s="1"/>
  <c r="E641" i="7"/>
  <c r="H640" i="7"/>
  <c r="S295" i="12"/>
  <c r="R641" i="7"/>
  <c r="T641" i="7" s="1"/>
  <c r="V641" i="7" s="1"/>
  <c r="Q642" i="7"/>
  <c r="L257" i="3"/>
  <c r="M256" i="3"/>
  <c r="Q256" i="3" s="1"/>
  <c r="T256" i="3" s="1"/>
  <c r="S255" i="3"/>
  <c r="M296" i="12"/>
  <c r="Q296" i="12" s="1"/>
  <c r="T296" i="12" s="1"/>
  <c r="L297" i="12"/>
  <c r="U640" i="7"/>
  <c r="V255" i="3" l="1"/>
  <c r="K297" i="3"/>
  <c r="X640" i="7"/>
  <c r="P639" i="7"/>
  <c r="H641" i="7"/>
  <c r="B299" i="3"/>
  <c r="F299" i="3" s="1"/>
  <c r="I299" i="3" s="1"/>
  <c r="A300" i="3"/>
  <c r="I642" i="7"/>
  <c r="J641" i="7"/>
  <c r="L641" i="7" s="1"/>
  <c r="N641" i="7" s="1"/>
  <c r="E642" i="7"/>
  <c r="H298" i="3"/>
  <c r="V295" i="12"/>
  <c r="B643" i="7"/>
  <c r="D643" i="7" s="1"/>
  <c r="F643" i="7" s="1"/>
  <c r="A644" i="7"/>
  <c r="M640" i="7"/>
  <c r="S256" i="3"/>
  <c r="M257" i="3"/>
  <c r="Q257" i="3" s="1"/>
  <c r="T257" i="3" s="1"/>
  <c r="L258" i="3"/>
  <c r="U641" i="7"/>
  <c r="M297" i="12"/>
  <c r="Q297" i="12" s="1"/>
  <c r="T297" i="12" s="1"/>
  <c r="L298" i="12"/>
  <c r="Q643" i="7"/>
  <c r="R642" i="7"/>
  <c r="T642" i="7" s="1"/>
  <c r="V642" i="7" s="1"/>
  <c r="S296" i="12"/>
  <c r="P640" i="7" l="1"/>
  <c r="V256" i="3"/>
  <c r="K298" i="3"/>
  <c r="V296" i="12"/>
  <c r="X641" i="7"/>
  <c r="M641" i="7"/>
  <c r="A645" i="7"/>
  <c r="B644" i="7"/>
  <c r="D644" i="7" s="1"/>
  <c r="F644" i="7" s="1"/>
  <c r="J642" i="7"/>
  <c r="L642" i="7" s="1"/>
  <c r="N642" i="7" s="1"/>
  <c r="I643" i="7"/>
  <c r="E643" i="7"/>
  <c r="H643" i="7" s="1"/>
  <c r="H642" i="7"/>
  <c r="A301" i="3"/>
  <c r="B300" i="3"/>
  <c r="F300" i="3" s="1"/>
  <c r="I300" i="3" s="1"/>
  <c r="H299" i="3"/>
  <c r="S257" i="3"/>
  <c r="V257" i="3" s="1"/>
  <c r="U642" i="7"/>
  <c r="R643" i="7"/>
  <c r="T643" i="7" s="1"/>
  <c r="V643" i="7" s="1"/>
  <c r="Q644" i="7"/>
  <c r="L299" i="12"/>
  <c r="M298" i="12"/>
  <c r="Q298" i="12" s="1"/>
  <c r="T298" i="12" s="1"/>
  <c r="S297" i="12"/>
  <c r="L259" i="3"/>
  <c r="M258" i="3"/>
  <c r="Q258" i="3" s="1"/>
  <c r="T258" i="3" s="1"/>
  <c r="V297" i="12" l="1"/>
  <c r="X642" i="7"/>
  <c r="A302" i="3"/>
  <c r="B301" i="3"/>
  <c r="F301" i="3" s="1"/>
  <c r="I301" i="3" s="1"/>
  <c r="J643" i="7"/>
  <c r="L643" i="7" s="1"/>
  <c r="N643" i="7" s="1"/>
  <c r="I644" i="7"/>
  <c r="P641" i="7"/>
  <c r="K299" i="3"/>
  <c r="E644" i="7"/>
  <c r="M642" i="7"/>
  <c r="H300" i="3"/>
  <c r="A646" i="7"/>
  <c r="B645" i="7"/>
  <c r="D645" i="7" s="1"/>
  <c r="F645" i="7" s="1"/>
  <c r="Q645" i="7"/>
  <c r="R644" i="7"/>
  <c r="T644" i="7" s="1"/>
  <c r="V644" i="7" s="1"/>
  <c r="U643" i="7"/>
  <c r="X643" i="7" s="1"/>
  <c r="L300" i="12"/>
  <c r="M299" i="12"/>
  <c r="Q299" i="12" s="1"/>
  <c r="T299" i="12" s="1"/>
  <c r="S258" i="3"/>
  <c r="V258" i="3"/>
  <c r="L260" i="3"/>
  <c r="M259" i="3"/>
  <c r="Q259" i="3" s="1"/>
  <c r="T259" i="3" s="1"/>
  <c r="S298" i="12"/>
  <c r="P642" i="7" l="1"/>
  <c r="V298" i="12"/>
  <c r="H644" i="7"/>
  <c r="M643" i="7"/>
  <c r="E645" i="7"/>
  <c r="I645" i="7"/>
  <c r="J644" i="7"/>
  <c r="L644" i="7" s="1"/>
  <c r="N644" i="7" s="1"/>
  <c r="H301" i="3"/>
  <c r="A647" i="7"/>
  <c r="B646" i="7"/>
  <c r="D646" i="7" s="1"/>
  <c r="F646" i="7" s="1"/>
  <c r="K300" i="3"/>
  <c r="A303" i="3"/>
  <c r="B302" i="3"/>
  <c r="F302" i="3" s="1"/>
  <c r="I302" i="3" s="1"/>
  <c r="L301" i="12"/>
  <c r="M300" i="12"/>
  <c r="Q300" i="12" s="1"/>
  <c r="T300" i="12" s="1"/>
  <c r="S299" i="12"/>
  <c r="U644" i="7"/>
  <c r="X644" i="7" s="1"/>
  <c r="S259" i="3"/>
  <c r="V259" i="3" s="1"/>
  <c r="M260" i="3"/>
  <c r="Q260" i="3" s="1"/>
  <c r="T260" i="3" s="1"/>
  <c r="L261" i="3"/>
  <c r="Q646" i="7"/>
  <c r="R645" i="7"/>
  <c r="T645" i="7" s="1"/>
  <c r="V645" i="7" s="1"/>
  <c r="V299" i="12" l="1"/>
  <c r="P643" i="7"/>
  <c r="A304" i="3"/>
  <c r="B303" i="3"/>
  <c r="F303" i="3" s="1"/>
  <c r="I303" i="3" s="1"/>
  <c r="K301" i="3"/>
  <c r="H645" i="7"/>
  <c r="E646" i="7"/>
  <c r="H646" i="7" s="1"/>
  <c r="M644" i="7"/>
  <c r="H302" i="3"/>
  <c r="K302" i="3" s="1"/>
  <c r="A648" i="7"/>
  <c r="B647" i="7"/>
  <c r="D647" i="7" s="1"/>
  <c r="F647" i="7" s="1"/>
  <c r="I646" i="7"/>
  <c r="J645" i="7"/>
  <c r="L645" i="7" s="1"/>
  <c r="N645" i="7" s="1"/>
  <c r="R646" i="7"/>
  <c r="T646" i="7" s="1"/>
  <c r="V646" i="7" s="1"/>
  <c r="Q647" i="7"/>
  <c r="M261" i="3"/>
  <c r="Q261" i="3" s="1"/>
  <c r="T261" i="3" s="1"/>
  <c r="L262" i="3"/>
  <c r="M301" i="12"/>
  <c r="Q301" i="12" s="1"/>
  <c r="T301" i="12" s="1"/>
  <c r="L302" i="12"/>
  <c r="S260" i="3"/>
  <c r="U645" i="7"/>
  <c r="S300" i="12"/>
  <c r="V300" i="12" s="1"/>
  <c r="P644" i="7" l="1"/>
  <c r="X645" i="7"/>
  <c r="V260" i="3"/>
  <c r="M645" i="7"/>
  <c r="P645" i="7" s="1"/>
  <c r="E647" i="7"/>
  <c r="H303" i="3"/>
  <c r="J646" i="7"/>
  <c r="L646" i="7" s="1"/>
  <c r="N646" i="7" s="1"/>
  <c r="I647" i="7"/>
  <c r="B648" i="7"/>
  <c r="D648" i="7" s="1"/>
  <c r="F648" i="7" s="1"/>
  <c r="A649" i="7"/>
  <c r="B304" i="3"/>
  <c r="F304" i="3" s="1"/>
  <c r="I304" i="3" s="1"/>
  <c r="A305" i="3"/>
  <c r="S301" i="12"/>
  <c r="M262" i="3"/>
  <c r="Q262" i="3" s="1"/>
  <c r="T262" i="3" s="1"/>
  <c r="L263" i="3"/>
  <c r="S261" i="3"/>
  <c r="U646" i="7"/>
  <c r="M302" i="12"/>
  <c r="Q302" i="12" s="1"/>
  <c r="T302" i="12" s="1"/>
  <c r="L303" i="12"/>
  <c r="R647" i="7"/>
  <c r="T647" i="7" s="1"/>
  <c r="V647" i="7" s="1"/>
  <c r="Q648" i="7"/>
  <c r="H647" i="7" l="1"/>
  <c r="X646" i="7"/>
  <c r="K303" i="3"/>
  <c r="J647" i="7"/>
  <c r="L647" i="7" s="1"/>
  <c r="N647" i="7" s="1"/>
  <c r="I648" i="7"/>
  <c r="E648" i="7"/>
  <c r="V261" i="3"/>
  <c r="V301" i="12"/>
  <c r="H304" i="3"/>
  <c r="M646" i="7"/>
  <c r="P646" i="7" s="1"/>
  <c r="A306" i="3"/>
  <c r="B305" i="3"/>
  <c r="F305" i="3" s="1"/>
  <c r="I305" i="3" s="1"/>
  <c r="A650" i="7"/>
  <c r="B649" i="7"/>
  <c r="D649" i="7" s="1"/>
  <c r="F649" i="7" s="1"/>
  <c r="S302" i="12"/>
  <c r="V302" i="12" s="1"/>
  <c r="U647" i="7"/>
  <c r="M303" i="12"/>
  <c r="Q303" i="12" s="1"/>
  <c r="T303" i="12" s="1"/>
  <c r="L304" i="12"/>
  <c r="Q649" i="7"/>
  <c r="R648" i="7"/>
  <c r="T648" i="7" s="1"/>
  <c r="V648" i="7" s="1"/>
  <c r="M263" i="3"/>
  <c r="Q263" i="3" s="1"/>
  <c r="T263" i="3" s="1"/>
  <c r="L264" i="3"/>
  <c r="S262" i="3"/>
  <c r="X647" i="7" l="1"/>
  <c r="H648" i="7"/>
  <c r="V262" i="3"/>
  <c r="K304" i="3"/>
  <c r="B306" i="3"/>
  <c r="F306" i="3" s="1"/>
  <c r="I306" i="3" s="1"/>
  <c r="A307" i="3"/>
  <c r="A651" i="7"/>
  <c r="B650" i="7"/>
  <c r="D650" i="7" s="1"/>
  <c r="F650" i="7" s="1"/>
  <c r="J648" i="7"/>
  <c r="L648" i="7" s="1"/>
  <c r="N648" i="7" s="1"/>
  <c r="I649" i="7"/>
  <c r="E649" i="7"/>
  <c r="H649" i="7" s="1"/>
  <c r="H305" i="3"/>
  <c r="K305" i="3" s="1"/>
  <c r="M647" i="7"/>
  <c r="M264" i="3"/>
  <c r="Q264" i="3" s="1"/>
  <c r="T264" i="3" s="1"/>
  <c r="L265" i="3"/>
  <c r="U648" i="7"/>
  <c r="X648" i="7" s="1"/>
  <c r="S303" i="12"/>
  <c r="V303" i="12" s="1"/>
  <c r="S263" i="3"/>
  <c r="R649" i="7"/>
  <c r="T649" i="7" s="1"/>
  <c r="V649" i="7" s="1"/>
  <c r="Q650" i="7"/>
  <c r="L305" i="12"/>
  <c r="M304" i="12"/>
  <c r="Q304" i="12" s="1"/>
  <c r="T304" i="12" s="1"/>
  <c r="V263" i="3" l="1"/>
  <c r="P647" i="7"/>
  <c r="E650" i="7"/>
  <c r="H650" i="7" s="1"/>
  <c r="B651" i="7"/>
  <c r="D651" i="7" s="1"/>
  <c r="F651" i="7" s="1"/>
  <c r="A652" i="7"/>
  <c r="I650" i="7"/>
  <c r="J649" i="7"/>
  <c r="L649" i="7" s="1"/>
  <c r="N649" i="7" s="1"/>
  <c r="B307" i="3"/>
  <c r="F307" i="3" s="1"/>
  <c r="I307" i="3" s="1"/>
  <c r="A308" i="3"/>
  <c r="M648" i="7"/>
  <c r="H306" i="3"/>
  <c r="U649" i="7"/>
  <c r="S304" i="12"/>
  <c r="M305" i="12"/>
  <c r="Q305" i="12" s="1"/>
  <c r="T305" i="12" s="1"/>
  <c r="L306" i="12"/>
  <c r="L266" i="3"/>
  <c r="M265" i="3"/>
  <c r="Q265" i="3" s="1"/>
  <c r="T265" i="3" s="1"/>
  <c r="R650" i="7"/>
  <c r="T650" i="7" s="1"/>
  <c r="V650" i="7" s="1"/>
  <c r="Q651" i="7"/>
  <c r="S264" i="3"/>
  <c r="V264" i="3" l="1"/>
  <c r="P648" i="7"/>
  <c r="V304" i="12"/>
  <c r="X649" i="7"/>
  <c r="E651" i="7"/>
  <c r="H651" i="7" s="1"/>
  <c r="K306" i="3"/>
  <c r="B308" i="3"/>
  <c r="F308" i="3" s="1"/>
  <c r="I308" i="3" s="1"/>
  <c r="A309" i="3"/>
  <c r="A653" i="7"/>
  <c r="B652" i="7"/>
  <c r="D652" i="7" s="1"/>
  <c r="F652" i="7" s="1"/>
  <c r="H307" i="3"/>
  <c r="M649" i="7"/>
  <c r="I651" i="7"/>
  <c r="J650" i="7"/>
  <c r="L650" i="7" s="1"/>
  <c r="N650" i="7" s="1"/>
  <c r="R651" i="7"/>
  <c r="T651" i="7" s="1"/>
  <c r="V651" i="7" s="1"/>
  <c r="Q652" i="7"/>
  <c r="U650" i="7"/>
  <c r="S305" i="12"/>
  <c r="M266" i="3"/>
  <c r="Q266" i="3" s="1"/>
  <c r="T266" i="3" s="1"/>
  <c r="L267" i="3"/>
  <c r="L307" i="12"/>
  <c r="M306" i="12"/>
  <c r="Q306" i="12" s="1"/>
  <c r="T306" i="12" s="1"/>
  <c r="S265" i="3"/>
  <c r="V305" i="12" l="1"/>
  <c r="X650" i="7"/>
  <c r="P649" i="7"/>
  <c r="V265" i="3"/>
  <c r="E652" i="7"/>
  <c r="J651" i="7"/>
  <c r="L651" i="7" s="1"/>
  <c r="N651" i="7" s="1"/>
  <c r="I652" i="7"/>
  <c r="K307" i="3"/>
  <c r="A310" i="3"/>
  <c r="B309" i="3"/>
  <c r="F309" i="3" s="1"/>
  <c r="I309" i="3" s="1"/>
  <c r="M650" i="7"/>
  <c r="A654" i="7"/>
  <c r="B653" i="7"/>
  <c r="D653" i="7" s="1"/>
  <c r="F653" i="7" s="1"/>
  <c r="H308" i="3"/>
  <c r="M267" i="3"/>
  <c r="Q267" i="3" s="1"/>
  <c r="T267" i="3" s="1"/>
  <c r="L268" i="3"/>
  <c r="S266" i="3"/>
  <c r="S306" i="12"/>
  <c r="U651" i="7"/>
  <c r="M307" i="12"/>
  <c r="Q307" i="12" s="1"/>
  <c r="T307" i="12" s="1"/>
  <c r="L308" i="12"/>
  <c r="Q653" i="7"/>
  <c r="R652" i="7"/>
  <c r="T652" i="7" s="1"/>
  <c r="V652" i="7" s="1"/>
  <c r="V266" i="3" l="1"/>
  <c r="V306" i="12"/>
  <c r="X651" i="7"/>
  <c r="P650" i="7"/>
  <c r="H652" i="7"/>
  <c r="K308" i="3"/>
  <c r="E653" i="7"/>
  <c r="H653" i="7"/>
  <c r="I653" i="7"/>
  <c r="J652" i="7"/>
  <c r="L652" i="7" s="1"/>
  <c r="N652" i="7" s="1"/>
  <c r="H309" i="3"/>
  <c r="K309" i="3" s="1"/>
  <c r="B654" i="7"/>
  <c r="D654" i="7" s="1"/>
  <c r="F654" i="7" s="1"/>
  <c r="A655" i="7"/>
  <c r="A311" i="3"/>
  <c r="B310" i="3"/>
  <c r="F310" i="3" s="1"/>
  <c r="I310" i="3" s="1"/>
  <c r="M651" i="7"/>
  <c r="S307" i="12"/>
  <c r="Q654" i="7"/>
  <c r="R653" i="7"/>
  <c r="T653" i="7" s="1"/>
  <c r="V653" i="7" s="1"/>
  <c r="U652" i="7"/>
  <c r="X652" i="7" s="1"/>
  <c r="M308" i="12"/>
  <c r="Q308" i="12" s="1"/>
  <c r="T308" i="12" s="1"/>
  <c r="L309" i="12"/>
  <c r="L269" i="3"/>
  <c r="M268" i="3"/>
  <c r="Q268" i="3" s="1"/>
  <c r="T268" i="3" s="1"/>
  <c r="S267" i="3"/>
  <c r="V307" i="12" l="1"/>
  <c r="P651" i="7"/>
  <c r="V267" i="3"/>
  <c r="H310" i="3"/>
  <c r="K310" i="3" s="1"/>
  <c r="E654" i="7"/>
  <c r="I654" i="7"/>
  <c r="J653" i="7"/>
  <c r="L653" i="7" s="1"/>
  <c r="N653" i="7" s="1"/>
  <c r="B311" i="3"/>
  <c r="F311" i="3" s="1"/>
  <c r="I311" i="3" s="1"/>
  <c r="A312" i="3"/>
  <c r="B655" i="7"/>
  <c r="D655" i="7" s="1"/>
  <c r="F655" i="7" s="1"/>
  <c r="A656" i="7"/>
  <c r="M652" i="7"/>
  <c r="P652" i="7" s="1"/>
  <c r="S268" i="3"/>
  <c r="M269" i="3"/>
  <c r="Q269" i="3" s="1"/>
  <c r="T269" i="3" s="1"/>
  <c r="L270" i="3"/>
  <c r="L310" i="12"/>
  <c r="M309" i="12"/>
  <c r="Q309" i="12" s="1"/>
  <c r="T309" i="12" s="1"/>
  <c r="U653" i="7"/>
  <c r="S308" i="12"/>
  <c r="R654" i="7"/>
  <c r="T654" i="7" s="1"/>
  <c r="V654" i="7" s="1"/>
  <c r="Q655" i="7"/>
  <c r="V268" i="3" l="1"/>
  <c r="V308" i="12"/>
  <c r="X653" i="7"/>
  <c r="H311" i="3"/>
  <c r="M653" i="7"/>
  <c r="P653" i="7"/>
  <c r="E655" i="7"/>
  <c r="I655" i="7"/>
  <c r="J654" i="7"/>
  <c r="L654" i="7" s="1"/>
  <c r="N654" i="7" s="1"/>
  <c r="B656" i="7"/>
  <c r="D656" i="7" s="1"/>
  <c r="F656" i="7" s="1"/>
  <c r="A657" i="7"/>
  <c r="B312" i="3"/>
  <c r="F312" i="3" s="1"/>
  <c r="I312" i="3" s="1"/>
  <c r="A313" i="3"/>
  <c r="H654" i="7"/>
  <c r="S269" i="3"/>
  <c r="V269" i="3"/>
  <c r="R655" i="7"/>
  <c r="T655" i="7" s="1"/>
  <c r="V655" i="7" s="1"/>
  <c r="Q656" i="7"/>
  <c r="L271" i="3"/>
  <c r="M270" i="3"/>
  <c r="Q270" i="3" s="1"/>
  <c r="T270" i="3" s="1"/>
  <c r="U654" i="7"/>
  <c r="S309" i="12"/>
  <c r="M310" i="12"/>
  <c r="Q310" i="12" s="1"/>
  <c r="T310" i="12" s="1"/>
  <c r="L311" i="12"/>
  <c r="K311" i="3" l="1"/>
  <c r="H655" i="7"/>
  <c r="V309" i="12"/>
  <c r="B657" i="7"/>
  <c r="D657" i="7" s="1"/>
  <c r="F657" i="7" s="1"/>
  <c r="A658" i="7"/>
  <c r="X654" i="7"/>
  <c r="B313" i="3"/>
  <c r="F313" i="3" s="1"/>
  <c r="I313" i="3" s="1"/>
  <c r="A314" i="3"/>
  <c r="M654" i="7"/>
  <c r="E656" i="7"/>
  <c r="H312" i="3"/>
  <c r="J655" i="7"/>
  <c r="L655" i="7" s="1"/>
  <c r="N655" i="7" s="1"/>
  <c r="I656" i="7"/>
  <c r="S270" i="3"/>
  <c r="L272" i="3"/>
  <c r="M271" i="3"/>
  <c r="Q271" i="3" s="1"/>
  <c r="T271" i="3" s="1"/>
  <c r="L312" i="12"/>
  <c r="M311" i="12"/>
  <c r="Q311" i="12" s="1"/>
  <c r="T311" i="12" s="1"/>
  <c r="R656" i="7"/>
  <c r="T656" i="7" s="1"/>
  <c r="V656" i="7" s="1"/>
  <c r="Q657" i="7"/>
  <c r="S310" i="12"/>
  <c r="U655" i="7"/>
  <c r="V270" i="3" l="1"/>
  <c r="K312" i="3"/>
  <c r="X655" i="7"/>
  <c r="V310" i="12"/>
  <c r="P654" i="7"/>
  <c r="A659" i="7"/>
  <c r="B658" i="7"/>
  <c r="D658" i="7" s="1"/>
  <c r="F658" i="7" s="1"/>
  <c r="I657" i="7"/>
  <c r="J656" i="7"/>
  <c r="L656" i="7" s="1"/>
  <c r="N656" i="7" s="1"/>
  <c r="H656" i="7"/>
  <c r="B314" i="3"/>
  <c r="F314" i="3" s="1"/>
  <c r="I314" i="3" s="1"/>
  <c r="A315" i="3"/>
  <c r="E657" i="7"/>
  <c r="M655" i="7"/>
  <c r="P655" i="7" s="1"/>
  <c r="H313" i="3"/>
  <c r="K313" i="3"/>
  <c r="U656" i="7"/>
  <c r="S271" i="3"/>
  <c r="M272" i="3"/>
  <c r="Q272" i="3" s="1"/>
  <c r="T272" i="3" s="1"/>
  <c r="L273" i="3"/>
  <c r="L313" i="12"/>
  <c r="M312" i="12"/>
  <c r="Q312" i="12" s="1"/>
  <c r="T312" i="12" s="1"/>
  <c r="Q658" i="7"/>
  <c r="R657" i="7"/>
  <c r="T657" i="7" s="1"/>
  <c r="V657" i="7" s="1"/>
  <c r="S311" i="12"/>
  <c r="V311" i="12" l="1"/>
  <c r="X656" i="7"/>
  <c r="M656" i="7"/>
  <c r="V271" i="3"/>
  <c r="H657" i="7"/>
  <c r="B659" i="7"/>
  <c r="D659" i="7" s="1"/>
  <c r="F659" i="7" s="1"/>
  <c r="A660" i="7"/>
  <c r="A316" i="3"/>
  <c r="B315" i="3"/>
  <c r="F315" i="3" s="1"/>
  <c r="I315" i="3" s="1"/>
  <c r="I658" i="7"/>
  <c r="J657" i="7"/>
  <c r="L657" i="7" s="1"/>
  <c r="N657" i="7" s="1"/>
  <c r="H314" i="3"/>
  <c r="E658" i="7"/>
  <c r="S312" i="12"/>
  <c r="V312" i="12" s="1"/>
  <c r="R658" i="7"/>
  <c r="T658" i="7" s="1"/>
  <c r="V658" i="7" s="1"/>
  <c r="Q659" i="7"/>
  <c r="M273" i="3"/>
  <c r="Q273" i="3" s="1"/>
  <c r="T273" i="3" s="1"/>
  <c r="L274" i="3"/>
  <c r="U657" i="7"/>
  <c r="X657" i="7"/>
  <c r="M313" i="12"/>
  <c r="Q313" i="12" s="1"/>
  <c r="T313" i="12" s="1"/>
  <c r="L314" i="12"/>
  <c r="S272" i="3"/>
  <c r="P656" i="7" l="1"/>
  <c r="H658" i="7"/>
  <c r="V272" i="3"/>
  <c r="K314" i="3"/>
  <c r="A317" i="3"/>
  <c r="B316" i="3"/>
  <c r="F316" i="3" s="1"/>
  <c r="I316" i="3" s="1"/>
  <c r="J658" i="7"/>
  <c r="L658" i="7" s="1"/>
  <c r="N658" i="7" s="1"/>
  <c r="I659" i="7"/>
  <c r="E659" i="7"/>
  <c r="M657" i="7"/>
  <c r="P657" i="7" s="1"/>
  <c r="A661" i="7"/>
  <c r="B660" i="7"/>
  <c r="D660" i="7" s="1"/>
  <c r="F660" i="7" s="1"/>
  <c r="H315" i="3"/>
  <c r="L315" i="12"/>
  <c r="M314" i="12"/>
  <c r="Q314" i="12" s="1"/>
  <c r="T314" i="12" s="1"/>
  <c r="M274" i="3"/>
  <c r="Q274" i="3" s="1"/>
  <c r="T274" i="3" s="1"/>
  <c r="L275" i="3"/>
  <c r="S313" i="12"/>
  <c r="S273" i="3"/>
  <c r="Q660" i="7"/>
  <c r="R659" i="7"/>
  <c r="T659" i="7" s="1"/>
  <c r="V659" i="7" s="1"/>
  <c r="U658" i="7"/>
  <c r="H659" i="7" l="1"/>
  <c r="V313" i="12"/>
  <c r="X658" i="7"/>
  <c r="V273" i="3"/>
  <c r="M658" i="7"/>
  <c r="P658" i="7" s="1"/>
  <c r="E660" i="7"/>
  <c r="I660" i="7"/>
  <c r="J659" i="7"/>
  <c r="L659" i="7" s="1"/>
  <c r="N659" i="7" s="1"/>
  <c r="H316" i="3"/>
  <c r="A662" i="7"/>
  <c r="B661" i="7"/>
  <c r="D661" i="7" s="1"/>
  <c r="F661" i="7" s="1"/>
  <c r="K315" i="3"/>
  <c r="A318" i="3"/>
  <c r="B317" i="3"/>
  <c r="F317" i="3" s="1"/>
  <c r="I317" i="3" s="1"/>
  <c r="S274" i="3"/>
  <c r="S314" i="12"/>
  <c r="R660" i="7"/>
  <c r="T660" i="7" s="1"/>
  <c r="V660" i="7" s="1"/>
  <c r="Q661" i="7"/>
  <c r="M315" i="12"/>
  <c r="Q315" i="12" s="1"/>
  <c r="T315" i="12" s="1"/>
  <c r="L316" i="12"/>
  <c r="U659" i="7"/>
  <c r="M275" i="3"/>
  <c r="Q275" i="3" s="1"/>
  <c r="T275" i="3" s="1"/>
  <c r="L276" i="3"/>
  <c r="V274" i="3" l="1"/>
  <c r="X659" i="7"/>
  <c r="A319" i="3"/>
  <c r="B318" i="3"/>
  <c r="F318" i="3" s="1"/>
  <c r="I318" i="3" s="1"/>
  <c r="K316" i="3"/>
  <c r="H660" i="7"/>
  <c r="E661" i="7"/>
  <c r="M659" i="7"/>
  <c r="V314" i="12"/>
  <c r="H317" i="3"/>
  <c r="B662" i="7"/>
  <c r="D662" i="7" s="1"/>
  <c r="F662" i="7" s="1"/>
  <c r="A663" i="7"/>
  <c r="J660" i="7"/>
  <c r="L660" i="7" s="1"/>
  <c r="N660" i="7" s="1"/>
  <c r="I661" i="7"/>
  <c r="L317" i="12"/>
  <c r="M316" i="12"/>
  <c r="Q316" i="12" s="1"/>
  <c r="T316" i="12" s="1"/>
  <c r="S275" i="3"/>
  <c r="S315" i="12"/>
  <c r="U660" i="7"/>
  <c r="L277" i="3"/>
  <c r="M276" i="3"/>
  <c r="Q276" i="3" s="1"/>
  <c r="T276" i="3" s="1"/>
  <c r="R661" i="7"/>
  <c r="T661" i="7" s="1"/>
  <c r="V661" i="7" s="1"/>
  <c r="Q662" i="7"/>
  <c r="P659" i="7" l="1"/>
  <c r="H661" i="7"/>
  <c r="V275" i="3"/>
  <c r="K317" i="3"/>
  <c r="A664" i="7"/>
  <c r="B663" i="7"/>
  <c r="D663" i="7" s="1"/>
  <c r="F663" i="7" s="1"/>
  <c r="M660" i="7"/>
  <c r="V315" i="12"/>
  <c r="E662" i="7"/>
  <c r="H318" i="3"/>
  <c r="X660" i="7"/>
  <c r="J661" i="7"/>
  <c r="L661" i="7" s="1"/>
  <c r="N661" i="7" s="1"/>
  <c r="I662" i="7"/>
  <c r="B319" i="3"/>
  <c r="F319" i="3" s="1"/>
  <c r="I319" i="3" s="1"/>
  <c r="A320" i="3"/>
  <c r="U661" i="7"/>
  <c r="L278" i="3"/>
  <c r="M277" i="3"/>
  <c r="Q277" i="3" s="1"/>
  <c r="T277" i="3" s="1"/>
  <c r="S316" i="12"/>
  <c r="V316" i="12" s="1"/>
  <c r="Q663" i="7"/>
  <c r="R662" i="7"/>
  <c r="T662" i="7" s="1"/>
  <c r="V662" i="7" s="1"/>
  <c r="S276" i="3"/>
  <c r="V276" i="3" s="1"/>
  <c r="M317" i="12"/>
  <c r="Q317" i="12" s="1"/>
  <c r="T317" i="12" s="1"/>
  <c r="L318" i="12"/>
  <c r="H662" i="7" l="1"/>
  <c r="X661" i="7"/>
  <c r="P660" i="7"/>
  <c r="H319" i="3"/>
  <c r="K319" i="3" s="1"/>
  <c r="B320" i="3"/>
  <c r="F320" i="3" s="1"/>
  <c r="I320" i="3" s="1"/>
  <c r="A321" i="3"/>
  <c r="I663" i="7"/>
  <c r="J662" i="7"/>
  <c r="L662" i="7" s="1"/>
  <c r="N662" i="7" s="1"/>
  <c r="K318" i="3"/>
  <c r="E663" i="7"/>
  <c r="H663" i="7"/>
  <c r="M661" i="7"/>
  <c r="P661" i="7" s="1"/>
  <c r="A665" i="7"/>
  <c r="B664" i="7"/>
  <c r="D664" i="7" s="1"/>
  <c r="F664" i="7" s="1"/>
  <c r="M278" i="3"/>
  <c r="Q278" i="3" s="1"/>
  <c r="T278" i="3" s="1"/>
  <c r="L279" i="3"/>
  <c r="U662" i="7"/>
  <c r="M318" i="12"/>
  <c r="Q318" i="12" s="1"/>
  <c r="T318" i="12" s="1"/>
  <c r="L319" i="12"/>
  <c r="R663" i="7"/>
  <c r="T663" i="7" s="1"/>
  <c r="V663" i="7" s="1"/>
  <c r="Q664" i="7"/>
  <c r="S317" i="12"/>
  <c r="V317" i="12" s="1"/>
  <c r="S277" i="3"/>
  <c r="V277" i="3" s="1"/>
  <c r="X662" i="7" l="1"/>
  <c r="E664" i="7"/>
  <c r="H320" i="3"/>
  <c r="M662" i="7"/>
  <c r="P662" i="7"/>
  <c r="B665" i="7"/>
  <c r="D665" i="7" s="1"/>
  <c r="F665" i="7" s="1"/>
  <c r="A666" i="7"/>
  <c r="I664" i="7"/>
  <c r="J663" i="7"/>
  <c r="L663" i="7" s="1"/>
  <c r="N663" i="7" s="1"/>
  <c r="A322" i="3"/>
  <c r="B321" i="3"/>
  <c r="F321" i="3" s="1"/>
  <c r="I321" i="3" s="1"/>
  <c r="U663" i="7"/>
  <c r="S278" i="3"/>
  <c r="L320" i="12"/>
  <c r="M319" i="12"/>
  <c r="Q319" i="12" s="1"/>
  <c r="T319" i="12" s="1"/>
  <c r="S318" i="12"/>
  <c r="V318" i="12" s="1"/>
  <c r="Q665" i="7"/>
  <c r="R664" i="7"/>
  <c r="T664" i="7" s="1"/>
  <c r="V664" i="7" s="1"/>
  <c r="L280" i="3"/>
  <c r="M279" i="3"/>
  <c r="Q279" i="3" s="1"/>
  <c r="T279" i="3" s="1"/>
  <c r="K320" i="3" l="1"/>
  <c r="X663" i="7"/>
  <c r="H664" i="7"/>
  <c r="V278" i="3"/>
  <c r="M663" i="7"/>
  <c r="P663" i="7" s="1"/>
  <c r="H321" i="3"/>
  <c r="A667" i="7"/>
  <c r="B666" i="7"/>
  <c r="D666" i="7" s="1"/>
  <c r="F666" i="7" s="1"/>
  <c r="J664" i="7"/>
  <c r="L664" i="7" s="1"/>
  <c r="N664" i="7" s="1"/>
  <c r="I665" i="7"/>
  <c r="A323" i="3"/>
  <c r="B322" i="3"/>
  <c r="F322" i="3" s="1"/>
  <c r="I322" i="3" s="1"/>
  <c r="E665" i="7"/>
  <c r="M320" i="12"/>
  <c r="Q320" i="12" s="1"/>
  <c r="T320" i="12" s="1"/>
  <c r="L321" i="12"/>
  <c r="S279" i="3"/>
  <c r="V279" i="3" s="1"/>
  <c r="U664" i="7"/>
  <c r="L281" i="3"/>
  <c r="M280" i="3"/>
  <c r="Q280" i="3" s="1"/>
  <c r="T280" i="3" s="1"/>
  <c r="R665" i="7"/>
  <c r="T665" i="7" s="1"/>
  <c r="V665" i="7" s="1"/>
  <c r="Q666" i="7"/>
  <c r="S319" i="12"/>
  <c r="V319" i="12" l="1"/>
  <c r="X664" i="7"/>
  <c r="H665" i="7"/>
  <c r="K321" i="3"/>
  <c r="M664" i="7"/>
  <c r="P664" i="7" s="1"/>
  <c r="E666" i="7"/>
  <c r="A324" i="3"/>
  <c r="B323" i="3"/>
  <c r="F323" i="3" s="1"/>
  <c r="I323" i="3" s="1"/>
  <c r="A668" i="7"/>
  <c r="B667" i="7"/>
  <c r="D667" i="7" s="1"/>
  <c r="F667" i="7" s="1"/>
  <c r="H322" i="3"/>
  <c r="J665" i="7"/>
  <c r="L665" i="7" s="1"/>
  <c r="N665" i="7" s="1"/>
  <c r="I666" i="7"/>
  <c r="S280" i="3"/>
  <c r="M321" i="12"/>
  <c r="Q321" i="12" s="1"/>
  <c r="T321" i="12" s="1"/>
  <c r="L322" i="12"/>
  <c r="L282" i="3"/>
  <c r="M281" i="3"/>
  <c r="Q281" i="3" s="1"/>
  <c r="T281" i="3" s="1"/>
  <c r="S320" i="12"/>
  <c r="Q667" i="7"/>
  <c r="R666" i="7"/>
  <c r="T666" i="7" s="1"/>
  <c r="V666" i="7" s="1"/>
  <c r="U665" i="7"/>
  <c r="X665" i="7" s="1"/>
  <c r="K322" i="3" l="1"/>
  <c r="V320" i="12"/>
  <c r="H666" i="7"/>
  <c r="V280" i="3"/>
  <c r="H323" i="3"/>
  <c r="M665" i="7"/>
  <c r="P665" i="7" s="1"/>
  <c r="E667" i="7"/>
  <c r="H667" i="7" s="1"/>
  <c r="I667" i="7"/>
  <c r="J666" i="7"/>
  <c r="L666" i="7" s="1"/>
  <c r="N666" i="7" s="1"/>
  <c r="B324" i="3"/>
  <c r="F324" i="3" s="1"/>
  <c r="I324" i="3" s="1"/>
  <c r="A325" i="3"/>
  <c r="A669" i="7"/>
  <c r="B668" i="7"/>
  <c r="D668" i="7" s="1"/>
  <c r="F668" i="7" s="1"/>
  <c r="R667" i="7"/>
  <c r="T667" i="7" s="1"/>
  <c r="V667" i="7" s="1"/>
  <c r="Q668" i="7"/>
  <c r="M282" i="3"/>
  <c r="Q282" i="3" s="1"/>
  <c r="T282" i="3" s="1"/>
  <c r="L283" i="3"/>
  <c r="L323" i="12"/>
  <c r="M322" i="12"/>
  <c r="Q322" i="12" s="1"/>
  <c r="T322" i="12" s="1"/>
  <c r="S321" i="12"/>
  <c r="U666" i="7"/>
  <c r="S281" i="3"/>
  <c r="K323" i="3" l="1"/>
  <c r="V321" i="12"/>
  <c r="H324" i="3"/>
  <c r="E668" i="7"/>
  <c r="V281" i="3"/>
  <c r="B669" i="7"/>
  <c r="D669" i="7" s="1"/>
  <c r="F669" i="7" s="1"/>
  <c r="A670" i="7"/>
  <c r="I668" i="7"/>
  <c r="J667" i="7"/>
  <c r="L667" i="7" s="1"/>
  <c r="N667" i="7" s="1"/>
  <c r="M666" i="7"/>
  <c r="P666" i="7"/>
  <c r="X666" i="7"/>
  <c r="B325" i="3"/>
  <c r="F325" i="3" s="1"/>
  <c r="I325" i="3" s="1"/>
  <c r="A326" i="3"/>
  <c r="U667" i="7"/>
  <c r="S322" i="12"/>
  <c r="M283" i="3"/>
  <c r="Q283" i="3" s="1"/>
  <c r="T283" i="3" s="1"/>
  <c r="L284" i="3"/>
  <c r="L324" i="12"/>
  <c r="M323" i="12"/>
  <c r="Q323" i="12" s="1"/>
  <c r="T323" i="12" s="1"/>
  <c r="S282" i="3"/>
  <c r="R668" i="7"/>
  <c r="T668" i="7" s="1"/>
  <c r="V668" i="7" s="1"/>
  <c r="Q669" i="7"/>
  <c r="V322" i="12" l="1"/>
  <c r="X667" i="7"/>
  <c r="H668" i="7"/>
  <c r="V282" i="3"/>
  <c r="K324" i="3"/>
  <c r="J668" i="7"/>
  <c r="L668" i="7" s="1"/>
  <c r="N668" i="7" s="1"/>
  <c r="I669" i="7"/>
  <c r="B670" i="7"/>
  <c r="D670" i="7" s="1"/>
  <c r="F670" i="7" s="1"/>
  <c r="A671" i="7"/>
  <c r="H325" i="3"/>
  <c r="K325" i="3" s="1"/>
  <c r="E669" i="7"/>
  <c r="A327" i="3"/>
  <c r="B326" i="3"/>
  <c r="F326" i="3" s="1"/>
  <c r="I326" i="3" s="1"/>
  <c r="M667" i="7"/>
  <c r="P667" i="7" s="1"/>
  <c r="U668" i="7"/>
  <c r="L285" i="3"/>
  <c r="M284" i="3"/>
  <c r="Q284" i="3" s="1"/>
  <c r="T284" i="3" s="1"/>
  <c r="S283" i="3"/>
  <c r="S323" i="12"/>
  <c r="R669" i="7"/>
  <c r="T669" i="7" s="1"/>
  <c r="V669" i="7" s="1"/>
  <c r="Q670" i="7"/>
  <c r="M324" i="12"/>
  <c r="Q324" i="12" s="1"/>
  <c r="T324" i="12" s="1"/>
  <c r="L325" i="12"/>
  <c r="H669" i="7" l="1"/>
  <c r="V323" i="12"/>
  <c r="H326" i="3"/>
  <c r="V283" i="3"/>
  <c r="A672" i="7"/>
  <c r="B671" i="7"/>
  <c r="D671" i="7" s="1"/>
  <c r="F671" i="7" s="1"/>
  <c r="X668" i="7"/>
  <c r="B327" i="3"/>
  <c r="F327" i="3" s="1"/>
  <c r="I327" i="3" s="1"/>
  <c r="A328" i="3"/>
  <c r="I670" i="7"/>
  <c r="J669" i="7"/>
  <c r="L669" i="7" s="1"/>
  <c r="N669" i="7" s="1"/>
  <c r="E670" i="7"/>
  <c r="M668" i="7"/>
  <c r="S324" i="12"/>
  <c r="U669" i="7"/>
  <c r="M285" i="3"/>
  <c r="Q285" i="3" s="1"/>
  <c r="T285" i="3" s="1"/>
  <c r="L286" i="3"/>
  <c r="L326" i="12"/>
  <c r="M325" i="12"/>
  <c r="Q325" i="12" s="1"/>
  <c r="T325" i="12" s="1"/>
  <c r="Q671" i="7"/>
  <c r="R670" i="7"/>
  <c r="T670" i="7" s="1"/>
  <c r="V670" i="7" s="1"/>
  <c r="S284" i="3"/>
  <c r="V284" i="3" l="1"/>
  <c r="V324" i="12"/>
  <c r="X669" i="7"/>
  <c r="H670" i="7"/>
  <c r="K326" i="3"/>
  <c r="B328" i="3"/>
  <c r="F328" i="3" s="1"/>
  <c r="I328" i="3" s="1"/>
  <c r="A329" i="3"/>
  <c r="B672" i="7"/>
  <c r="D672" i="7" s="1"/>
  <c r="F672" i="7" s="1"/>
  <c r="A673" i="7"/>
  <c r="H327" i="3"/>
  <c r="P668" i="7"/>
  <c r="M669" i="7"/>
  <c r="P669" i="7" s="1"/>
  <c r="I671" i="7"/>
  <c r="J670" i="7"/>
  <c r="L670" i="7" s="1"/>
  <c r="N670" i="7" s="1"/>
  <c r="E671" i="7"/>
  <c r="M326" i="12"/>
  <c r="Q326" i="12" s="1"/>
  <c r="T326" i="12" s="1"/>
  <c r="L327" i="12"/>
  <c r="M286" i="3"/>
  <c r="Q286" i="3" s="1"/>
  <c r="T286" i="3" s="1"/>
  <c r="L287" i="3"/>
  <c r="U670" i="7"/>
  <c r="S285" i="3"/>
  <c r="Q672" i="7"/>
  <c r="R671" i="7"/>
  <c r="T671" i="7" s="1"/>
  <c r="V671" i="7" s="1"/>
  <c r="S325" i="12"/>
  <c r="H671" i="7" l="1"/>
  <c r="V325" i="12"/>
  <c r="X670" i="7"/>
  <c r="V285" i="3"/>
  <c r="M670" i="7"/>
  <c r="P670" i="7" s="1"/>
  <c r="A674" i="7"/>
  <c r="B673" i="7"/>
  <c r="D673" i="7" s="1"/>
  <c r="F673" i="7" s="1"/>
  <c r="E672" i="7"/>
  <c r="K327" i="3"/>
  <c r="B329" i="3"/>
  <c r="F329" i="3" s="1"/>
  <c r="I329" i="3" s="1"/>
  <c r="A330" i="3"/>
  <c r="I672" i="7"/>
  <c r="J671" i="7"/>
  <c r="L671" i="7" s="1"/>
  <c r="N671" i="7" s="1"/>
  <c r="H328" i="3"/>
  <c r="U671" i="7"/>
  <c r="Q673" i="7"/>
  <c r="R672" i="7"/>
  <c r="T672" i="7" s="1"/>
  <c r="V672" i="7" s="1"/>
  <c r="M287" i="3"/>
  <c r="Q287" i="3" s="1"/>
  <c r="T287" i="3" s="1"/>
  <c r="L288" i="3"/>
  <c r="L328" i="12"/>
  <c r="M327" i="12"/>
  <c r="Q327" i="12" s="1"/>
  <c r="T327" i="12" s="1"/>
  <c r="S286" i="3"/>
  <c r="V286" i="3" s="1"/>
  <c r="S326" i="12"/>
  <c r="H672" i="7" l="1"/>
  <c r="K328" i="3"/>
  <c r="V326" i="12"/>
  <c r="H329" i="3"/>
  <c r="E673" i="7"/>
  <c r="B674" i="7"/>
  <c r="D674" i="7" s="1"/>
  <c r="F674" i="7" s="1"/>
  <c r="A675" i="7"/>
  <c r="X671" i="7"/>
  <c r="I673" i="7"/>
  <c r="J672" i="7"/>
  <c r="L672" i="7" s="1"/>
  <c r="N672" i="7" s="1"/>
  <c r="M671" i="7"/>
  <c r="B330" i="3"/>
  <c r="F330" i="3" s="1"/>
  <c r="I330" i="3" s="1"/>
  <c r="A331" i="3"/>
  <c r="L329" i="12"/>
  <c r="M328" i="12"/>
  <c r="Q328" i="12" s="1"/>
  <c r="T328" i="12" s="1"/>
  <c r="M288" i="3"/>
  <c r="Q288" i="3" s="1"/>
  <c r="T288" i="3" s="1"/>
  <c r="L289" i="3"/>
  <c r="U672" i="7"/>
  <c r="S287" i="3"/>
  <c r="V287" i="3" s="1"/>
  <c r="R673" i="7"/>
  <c r="T673" i="7" s="1"/>
  <c r="V673" i="7" s="1"/>
  <c r="Q674" i="7"/>
  <c r="S327" i="12"/>
  <c r="X672" i="7" l="1"/>
  <c r="V327" i="12"/>
  <c r="P671" i="7"/>
  <c r="A332" i="3"/>
  <c r="B331" i="3"/>
  <c r="F331" i="3" s="1"/>
  <c r="I331" i="3" s="1"/>
  <c r="A676" i="7"/>
  <c r="B675" i="7"/>
  <c r="D675" i="7" s="1"/>
  <c r="F675" i="7" s="1"/>
  <c r="H330" i="3"/>
  <c r="M672" i="7"/>
  <c r="E674" i="7"/>
  <c r="H674" i="7" s="1"/>
  <c r="K329" i="3"/>
  <c r="J673" i="7"/>
  <c r="L673" i="7" s="1"/>
  <c r="N673" i="7" s="1"/>
  <c r="I674" i="7"/>
  <c r="H673" i="7"/>
  <c r="M289" i="3"/>
  <c r="Q289" i="3" s="1"/>
  <c r="T289" i="3" s="1"/>
  <c r="L290" i="3"/>
  <c r="Q675" i="7"/>
  <c r="R674" i="7"/>
  <c r="T674" i="7" s="1"/>
  <c r="V674" i="7" s="1"/>
  <c r="S288" i="3"/>
  <c r="U673" i="7"/>
  <c r="S328" i="12"/>
  <c r="M329" i="12"/>
  <c r="Q329" i="12" s="1"/>
  <c r="T329" i="12" s="1"/>
  <c r="L330" i="12"/>
  <c r="V288" i="3" l="1"/>
  <c r="P672" i="7"/>
  <c r="E675" i="7"/>
  <c r="J674" i="7"/>
  <c r="L674" i="7" s="1"/>
  <c r="N674" i="7" s="1"/>
  <c r="I675" i="7"/>
  <c r="H331" i="3"/>
  <c r="A677" i="7"/>
  <c r="B676" i="7"/>
  <c r="D676" i="7" s="1"/>
  <c r="F676" i="7" s="1"/>
  <c r="V328" i="12"/>
  <c r="X673" i="7"/>
  <c r="M673" i="7"/>
  <c r="K330" i="3"/>
  <c r="B332" i="3"/>
  <c r="F332" i="3" s="1"/>
  <c r="I332" i="3" s="1"/>
  <c r="A333" i="3"/>
  <c r="M330" i="12"/>
  <c r="Q330" i="12" s="1"/>
  <c r="T330" i="12" s="1"/>
  <c r="L331" i="12"/>
  <c r="U674" i="7"/>
  <c r="M290" i="3"/>
  <c r="Q290" i="3" s="1"/>
  <c r="T290" i="3" s="1"/>
  <c r="L291" i="3"/>
  <c r="S329" i="12"/>
  <c r="R675" i="7"/>
  <c r="T675" i="7" s="1"/>
  <c r="V675" i="7" s="1"/>
  <c r="Q676" i="7"/>
  <c r="S289" i="3"/>
  <c r="H675" i="7" l="1"/>
  <c r="V329" i="12"/>
  <c r="V289" i="3"/>
  <c r="K331" i="3"/>
  <c r="E676" i="7"/>
  <c r="A334" i="3"/>
  <c r="B333" i="3"/>
  <c r="F333" i="3" s="1"/>
  <c r="I333" i="3" s="1"/>
  <c r="P673" i="7"/>
  <c r="A678" i="7"/>
  <c r="B677" i="7"/>
  <c r="D677" i="7" s="1"/>
  <c r="F677" i="7" s="1"/>
  <c r="J675" i="7"/>
  <c r="L675" i="7" s="1"/>
  <c r="N675" i="7" s="1"/>
  <c r="I676" i="7"/>
  <c r="X674" i="7"/>
  <c r="H332" i="3"/>
  <c r="M674" i="7"/>
  <c r="P674" i="7"/>
  <c r="M331" i="12"/>
  <c r="Q331" i="12" s="1"/>
  <c r="T331" i="12" s="1"/>
  <c r="L332" i="12"/>
  <c r="R676" i="7"/>
  <c r="T676" i="7" s="1"/>
  <c r="V676" i="7" s="1"/>
  <c r="Q677" i="7"/>
  <c r="M291" i="3"/>
  <c r="Q291" i="3" s="1"/>
  <c r="T291" i="3" s="1"/>
  <c r="L292" i="3"/>
  <c r="S330" i="12"/>
  <c r="U675" i="7"/>
  <c r="S290" i="3"/>
  <c r="X675" i="7" l="1"/>
  <c r="K332" i="3"/>
  <c r="E677" i="7"/>
  <c r="V290" i="3"/>
  <c r="M675" i="7"/>
  <c r="H333" i="3"/>
  <c r="B334" i="3"/>
  <c r="F334" i="3" s="1"/>
  <c r="I334" i="3" s="1"/>
  <c r="A335" i="3"/>
  <c r="V330" i="12"/>
  <c r="B678" i="7"/>
  <c r="D678" i="7" s="1"/>
  <c r="F678" i="7" s="1"/>
  <c r="A679" i="7"/>
  <c r="J676" i="7"/>
  <c r="L676" i="7" s="1"/>
  <c r="N676" i="7" s="1"/>
  <c r="I677" i="7"/>
  <c r="H676" i="7"/>
  <c r="S291" i="3"/>
  <c r="R677" i="7"/>
  <c r="T677" i="7" s="1"/>
  <c r="V677" i="7" s="1"/>
  <c r="Q678" i="7"/>
  <c r="U676" i="7"/>
  <c r="X676" i="7" s="1"/>
  <c r="M332" i="12"/>
  <c r="Q332" i="12" s="1"/>
  <c r="T332" i="12" s="1"/>
  <c r="L333" i="12"/>
  <c r="L293" i="3"/>
  <c r="M292" i="3"/>
  <c r="Q292" i="3" s="1"/>
  <c r="T292" i="3" s="1"/>
  <c r="S331" i="12"/>
  <c r="V291" i="3" l="1"/>
  <c r="K333" i="3"/>
  <c r="H677" i="7"/>
  <c r="V331" i="12"/>
  <c r="P675" i="7"/>
  <c r="E678" i="7"/>
  <c r="H678" i="7" s="1"/>
  <c r="J677" i="7"/>
  <c r="L677" i="7" s="1"/>
  <c r="N677" i="7" s="1"/>
  <c r="I678" i="7"/>
  <c r="M676" i="7"/>
  <c r="A336" i="3"/>
  <c r="B335" i="3"/>
  <c r="F335" i="3" s="1"/>
  <c r="I335" i="3" s="1"/>
  <c r="B679" i="7"/>
  <c r="D679" i="7" s="1"/>
  <c r="F679" i="7" s="1"/>
  <c r="A680" i="7"/>
  <c r="H334" i="3"/>
  <c r="L334" i="12"/>
  <c r="M333" i="12"/>
  <c r="Q333" i="12" s="1"/>
  <c r="T333" i="12" s="1"/>
  <c r="S292" i="3"/>
  <c r="S332" i="12"/>
  <c r="V332" i="12" s="1"/>
  <c r="M293" i="3"/>
  <c r="Q293" i="3" s="1"/>
  <c r="T293" i="3" s="1"/>
  <c r="L294" i="3"/>
  <c r="Q679" i="7"/>
  <c r="R678" i="7"/>
  <c r="T678" i="7" s="1"/>
  <c r="V678" i="7" s="1"/>
  <c r="U677" i="7"/>
  <c r="V292" i="3" l="1"/>
  <c r="K334" i="3"/>
  <c r="A337" i="3"/>
  <c r="B336" i="3"/>
  <c r="F336" i="3" s="1"/>
  <c r="I336" i="3" s="1"/>
  <c r="M677" i="7"/>
  <c r="A681" i="7"/>
  <c r="B680" i="7"/>
  <c r="D680" i="7" s="1"/>
  <c r="F680" i="7" s="1"/>
  <c r="E679" i="7"/>
  <c r="P676" i="7"/>
  <c r="X677" i="7"/>
  <c r="H335" i="3"/>
  <c r="I679" i="7"/>
  <c r="J678" i="7"/>
  <c r="L678" i="7" s="1"/>
  <c r="N678" i="7" s="1"/>
  <c r="R679" i="7"/>
  <c r="T679" i="7" s="1"/>
  <c r="V679" i="7" s="1"/>
  <c r="Q680" i="7"/>
  <c r="M334" i="12"/>
  <c r="Q334" i="12" s="1"/>
  <c r="T334" i="12" s="1"/>
  <c r="L335" i="12"/>
  <c r="L295" i="3"/>
  <c r="M294" i="3"/>
  <c r="Q294" i="3" s="1"/>
  <c r="T294" i="3" s="1"/>
  <c r="S293" i="3"/>
  <c r="V293" i="3" s="1"/>
  <c r="U678" i="7"/>
  <c r="S333" i="12"/>
  <c r="X678" i="7" l="1"/>
  <c r="P677" i="7"/>
  <c r="V333" i="12"/>
  <c r="K335" i="3"/>
  <c r="H679" i="7"/>
  <c r="M678" i="7"/>
  <c r="P678" i="7" s="1"/>
  <c r="E680" i="7"/>
  <c r="H336" i="3"/>
  <c r="K336" i="3" s="1"/>
  <c r="I680" i="7"/>
  <c r="J679" i="7"/>
  <c r="L679" i="7" s="1"/>
  <c r="N679" i="7" s="1"/>
  <c r="B681" i="7"/>
  <c r="D681" i="7" s="1"/>
  <c r="F681" i="7" s="1"/>
  <c r="A682" i="7"/>
  <c r="B337" i="3"/>
  <c r="F337" i="3" s="1"/>
  <c r="I337" i="3" s="1"/>
  <c r="A338" i="3"/>
  <c r="S294" i="3"/>
  <c r="L336" i="12"/>
  <c r="M335" i="12"/>
  <c r="Q335" i="12" s="1"/>
  <c r="T335" i="12" s="1"/>
  <c r="M295" i="3"/>
  <c r="Q295" i="3" s="1"/>
  <c r="T295" i="3" s="1"/>
  <c r="L296" i="3"/>
  <c r="S334" i="12"/>
  <c r="Q681" i="7"/>
  <c r="R680" i="7"/>
  <c r="T680" i="7" s="1"/>
  <c r="V680" i="7" s="1"/>
  <c r="U679" i="7"/>
  <c r="X679" i="7" s="1"/>
  <c r="V334" i="12" l="1"/>
  <c r="H680" i="7"/>
  <c r="V294" i="3"/>
  <c r="E681" i="7"/>
  <c r="H681" i="7" s="1"/>
  <c r="B682" i="7"/>
  <c r="D682" i="7" s="1"/>
  <c r="F682" i="7" s="1"/>
  <c r="A683" i="7"/>
  <c r="A339" i="3"/>
  <c r="B338" i="3"/>
  <c r="F338" i="3" s="1"/>
  <c r="I338" i="3" s="1"/>
  <c r="M679" i="7"/>
  <c r="H337" i="3"/>
  <c r="J680" i="7"/>
  <c r="L680" i="7" s="1"/>
  <c r="N680" i="7" s="1"/>
  <c r="I681" i="7"/>
  <c r="U680" i="7"/>
  <c r="Q682" i="7"/>
  <c r="R681" i="7"/>
  <c r="T681" i="7" s="1"/>
  <c r="V681" i="7" s="1"/>
  <c r="L297" i="3"/>
  <c r="M296" i="3"/>
  <c r="Q296" i="3" s="1"/>
  <c r="T296" i="3" s="1"/>
  <c r="S335" i="12"/>
  <c r="S295" i="3"/>
  <c r="M336" i="12"/>
  <c r="Q336" i="12" s="1"/>
  <c r="T336" i="12" s="1"/>
  <c r="L337" i="12"/>
  <c r="V295" i="3" l="1"/>
  <c r="K337" i="3"/>
  <c r="V335" i="12"/>
  <c r="X680" i="7"/>
  <c r="E682" i="7"/>
  <c r="M680" i="7"/>
  <c r="P679" i="7"/>
  <c r="A684" i="7"/>
  <c r="B683" i="7"/>
  <c r="D683" i="7" s="1"/>
  <c r="F683" i="7" s="1"/>
  <c r="H338" i="3"/>
  <c r="J681" i="7"/>
  <c r="L681" i="7" s="1"/>
  <c r="N681" i="7" s="1"/>
  <c r="I682" i="7"/>
  <c r="B339" i="3"/>
  <c r="F339" i="3" s="1"/>
  <c r="I339" i="3" s="1"/>
  <c r="A340" i="3"/>
  <c r="M337" i="12"/>
  <c r="Q337" i="12" s="1"/>
  <c r="T337" i="12" s="1"/>
  <c r="L338" i="12"/>
  <c r="M297" i="3"/>
  <c r="Q297" i="3" s="1"/>
  <c r="T297" i="3" s="1"/>
  <c r="L298" i="3"/>
  <c r="S336" i="12"/>
  <c r="U681" i="7"/>
  <c r="R682" i="7"/>
  <c r="T682" i="7" s="1"/>
  <c r="V682" i="7" s="1"/>
  <c r="Q683" i="7"/>
  <c r="S296" i="3"/>
  <c r="V336" i="12" l="1"/>
  <c r="X681" i="7"/>
  <c r="P680" i="7"/>
  <c r="H682" i="7"/>
  <c r="K338" i="3"/>
  <c r="P681" i="7"/>
  <c r="M681" i="7"/>
  <c r="J682" i="7"/>
  <c r="L682" i="7" s="1"/>
  <c r="N682" i="7" s="1"/>
  <c r="I683" i="7"/>
  <c r="E683" i="7"/>
  <c r="H683" i="7" s="1"/>
  <c r="V296" i="3"/>
  <c r="A341" i="3"/>
  <c r="B340" i="3"/>
  <c r="F340" i="3" s="1"/>
  <c r="I340" i="3" s="1"/>
  <c r="B684" i="7"/>
  <c r="D684" i="7" s="1"/>
  <c r="F684" i="7" s="1"/>
  <c r="A685" i="7"/>
  <c r="H339" i="3"/>
  <c r="K339" i="3" s="1"/>
  <c r="R683" i="7"/>
  <c r="T683" i="7" s="1"/>
  <c r="V683" i="7" s="1"/>
  <c r="Q684" i="7"/>
  <c r="L299" i="3"/>
  <c r="M298" i="3"/>
  <c r="Q298" i="3" s="1"/>
  <c r="T298" i="3" s="1"/>
  <c r="U682" i="7"/>
  <c r="S297" i="3"/>
  <c r="V297" i="3" s="1"/>
  <c r="M338" i="12"/>
  <c r="Q338" i="12" s="1"/>
  <c r="T338" i="12" s="1"/>
  <c r="L339" i="12"/>
  <c r="S337" i="12"/>
  <c r="V337" i="12" l="1"/>
  <c r="E684" i="7"/>
  <c r="M682" i="7"/>
  <c r="X682" i="7"/>
  <c r="A342" i="3"/>
  <c r="B341" i="3"/>
  <c r="F341" i="3" s="1"/>
  <c r="I341" i="3" s="1"/>
  <c r="H340" i="3"/>
  <c r="K340" i="3" s="1"/>
  <c r="B685" i="7"/>
  <c r="D685" i="7" s="1"/>
  <c r="F685" i="7" s="1"/>
  <c r="A686" i="7"/>
  <c r="J683" i="7"/>
  <c r="L683" i="7" s="1"/>
  <c r="N683" i="7" s="1"/>
  <c r="I684" i="7"/>
  <c r="M339" i="12"/>
  <c r="Q339" i="12" s="1"/>
  <c r="T339" i="12" s="1"/>
  <c r="L340" i="12"/>
  <c r="S298" i="3"/>
  <c r="S338" i="12"/>
  <c r="M299" i="3"/>
  <c r="Q299" i="3" s="1"/>
  <c r="T299" i="3" s="1"/>
  <c r="L300" i="3"/>
  <c r="Q685" i="7"/>
  <c r="R684" i="7"/>
  <c r="T684" i="7" s="1"/>
  <c r="V684" i="7" s="1"/>
  <c r="U683" i="7"/>
  <c r="V338" i="12" l="1"/>
  <c r="P682" i="7"/>
  <c r="H684" i="7"/>
  <c r="V298" i="3"/>
  <c r="X683" i="7"/>
  <c r="E685" i="7"/>
  <c r="H685" i="7" s="1"/>
  <c r="B342" i="3"/>
  <c r="F342" i="3" s="1"/>
  <c r="I342" i="3" s="1"/>
  <c r="A343" i="3"/>
  <c r="M683" i="7"/>
  <c r="J684" i="7"/>
  <c r="L684" i="7" s="1"/>
  <c r="N684" i="7" s="1"/>
  <c r="I685" i="7"/>
  <c r="B686" i="7"/>
  <c r="D686" i="7" s="1"/>
  <c r="F686" i="7" s="1"/>
  <c r="A687" i="7"/>
  <c r="H341" i="3"/>
  <c r="Q686" i="7"/>
  <c r="R685" i="7"/>
  <c r="T685" i="7" s="1"/>
  <c r="V685" i="7" s="1"/>
  <c r="L301" i="3"/>
  <c r="M300" i="3"/>
  <c r="Q300" i="3" s="1"/>
  <c r="T300" i="3" s="1"/>
  <c r="M340" i="12"/>
  <c r="Q340" i="12" s="1"/>
  <c r="T340" i="12" s="1"/>
  <c r="L341" i="12"/>
  <c r="S299" i="3"/>
  <c r="V299" i="3" s="1"/>
  <c r="S339" i="12"/>
  <c r="U684" i="7"/>
  <c r="X684" i="7" l="1"/>
  <c r="P683" i="7"/>
  <c r="V339" i="12"/>
  <c r="M684" i="7"/>
  <c r="P684" i="7" s="1"/>
  <c r="H342" i="3"/>
  <c r="E686" i="7"/>
  <c r="H686" i="7" s="1"/>
  <c r="A688" i="7"/>
  <c r="B687" i="7"/>
  <c r="D687" i="7" s="1"/>
  <c r="F687" i="7" s="1"/>
  <c r="K341" i="3"/>
  <c r="J685" i="7"/>
  <c r="L685" i="7" s="1"/>
  <c r="N685" i="7" s="1"/>
  <c r="I686" i="7"/>
  <c r="A344" i="3"/>
  <c r="B343" i="3"/>
  <c r="F343" i="3" s="1"/>
  <c r="I343" i="3" s="1"/>
  <c r="S300" i="3"/>
  <c r="V300" i="3" s="1"/>
  <c r="L302" i="3"/>
  <c r="M301" i="3"/>
  <c r="Q301" i="3" s="1"/>
  <c r="T301" i="3" s="1"/>
  <c r="L342" i="12"/>
  <c r="M341" i="12"/>
  <c r="Q341" i="12" s="1"/>
  <c r="T341" i="12" s="1"/>
  <c r="U685" i="7"/>
  <c r="S340" i="12"/>
  <c r="R686" i="7"/>
  <c r="T686" i="7" s="1"/>
  <c r="V686" i="7" s="1"/>
  <c r="Q687" i="7"/>
  <c r="V340" i="12" l="1"/>
  <c r="K342" i="3"/>
  <c r="I687" i="7"/>
  <c r="J686" i="7"/>
  <c r="L686" i="7" s="1"/>
  <c r="N686" i="7" s="1"/>
  <c r="B344" i="3"/>
  <c r="F344" i="3" s="1"/>
  <c r="I344" i="3" s="1"/>
  <c r="A345" i="3"/>
  <c r="E687" i="7"/>
  <c r="B688" i="7"/>
  <c r="D688" i="7" s="1"/>
  <c r="F688" i="7" s="1"/>
  <c r="A689" i="7"/>
  <c r="X685" i="7"/>
  <c r="M685" i="7"/>
  <c r="H343" i="3"/>
  <c r="L343" i="12"/>
  <c r="M342" i="12"/>
  <c r="Q342" i="12" s="1"/>
  <c r="T342" i="12" s="1"/>
  <c r="Q688" i="7"/>
  <c r="R687" i="7"/>
  <c r="T687" i="7" s="1"/>
  <c r="V687" i="7" s="1"/>
  <c r="S301" i="3"/>
  <c r="U686" i="7"/>
  <c r="S341" i="12"/>
  <c r="L303" i="3"/>
  <c r="M302" i="3"/>
  <c r="Q302" i="3" s="1"/>
  <c r="T302" i="3" s="1"/>
  <c r="K343" i="3" l="1"/>
  <c r="V341" i="12"/>
  <c r="H687" i="7"/>
  <c r="P685" i="7"/>
  <c r="E688" i="7"/>
  <c r="H688" i="7" s="1"/>
  <c r="B345" i="3"/>
  <c r="F345" i="3" s="1"/>
  <c r="I345" i="3" s="1"/>
  <c r="A346" i="3"/>
  <c r="V301" i="3"/>
  <c r="M686" i="7"/>
  <c r="H344" i="3"/>
  <c r="X686" i="7"/>
  <c r="B689" i="7"/>
  <c r="D689" i="7" s="1"/>
  <c r="F689" i="7" s="1"/>
  <c r="A690" i="7"/>
  <c r="J687" i="7"/>
  <c r="L687" i="7" s="1"/>
  <c r="N687" i="7" s="1"/>
  <c r="I688" i="7"/>
  <c r="Q689" i="7"/>
  <c r="R688" i="7"/>
  <c r="T688" i="7" s="1"/>
  <c r="V688" i="7" s="1"/>
  <c r="S302" i="3"/>
  <c r="S342" i="12"/>
  <c r="V342" i="12" s="1"/>
  <c r="L304" i="3"/>
  <c r="M303" i="3"/>
  <c r="Q303" i="3" s="1"/>
  <c r="T303" i="3" s="1"/>
  <c r="U687" i="7"/>
  <c r="L344" i="12"/>
  <c r="M343" i="12"/>
  <c r="Q343" i="12" s="1"/>
  <c r="T343" i="12" s="1"/>
  <c r="K344" i="3" l="1"/>
  <c r="X687" i="7"/>
  <c r="P686" i="7"/>
  <c r="V302" i="3"/>
  <c r="M687" i="7"/>
  <c r="A691" i="7"/>
  <c r="B690" i="7"/>
  <c r="D690" i="7" s="1"/>
  <c r="F690" i="7" s="1"/>
  <c r="E689" i="7"/>
  <c r="B346" i="3"/>
  <c r="F346" i="3" s="1"/>
  <c r="I346" i="3" s="1"/>
  <c r="A347" i="3"/>
  <c r="J688" i="7"/>
  <c r="L688" i="7" s="1"/>
  <c r="N688" i="7" s="1"/>
  <c r="I689" i="7"/>
  <c r="H345" i="3"/>
  <c r="S303" i="3"/>
  <c r="S343" i="12"/>
  <c r="M304" i="3"/>
  <c r="Q304" i="3" s="1"/>
  <c r="T304" i="3" s="1"/>
  <c r="L305" i="3"/>
  <c r="U688" i="7"/>
  <c r="M344" i="12"/>
  <c r="Q344" i="12" s="1"/>
  <c r="T344" i="12" s="1"/>
  <c r="L345" i="12"/>
  <c r="Q690" i="7"/>
  <c r="R689" i="7"/>
  <c r="T689" i="7" s="1"/>
  <c r="V689" i="7" s="1"/>
  <c r="X688" i="7" l="1"/>
  <c r="V343" i="12"/>
  <c r="V303" i="3"/>
  <c r="K345" i="3"/>
  <c r="B347" i="3"/>
  <c r="F347" i="3" s="1"/>
  <c r="I347" i="3" s="1"/>
  <c r="A348" i="3"/>
  <c r="E690" i="7"/>
  <c r="H690" i="7" s="1"/>
  <c r="J689" i="7"/>
  <c r="L689" i="7" s="1"/>
  <c r="N689" i="7" s="1"/>
  <c r="I690" i="7"/>
  <c r="H346" i="3"/>
  <c r="B691" i="7"/>
  <c r="D691" i="7" s="1"/>
  <c r="F691" i="7" s="1"/>
  <c r="A692" i="7"/>
  <c r="M688" i="7"/>
  <c r="H689" i="7"/>
  <c r="P687" i="7"/>
  <c r="S344" i="12"/>
  <c r="U689" i="7"/>
  <c r="X689" i="7" s="1"/>
  <c r="L306" i="3"/>
  <c r="M305" i="3"/>
  <c r="Q305" i="3" s="1"/>
  <c r="T305" i="3" s="1"/>
  <c r="R690" i="7"/>
  <c r="T690" i="7" s="1"/>
  <c r="V690" i="7" s="1"/>
  <c r="Q691" i="7"/>
  <c r="L346" i="12"/>
  <c r="M345" i="12"/>
  <c r="Q345" i="12" s="1"/>
  <c r="T345" i="12" s="1"/>
  <c r="S304" i="3"/>
  <c r="K346" i="3" l="1"/>
  <c r="P688" i="7"/>
  <c r="V344" i="12"/>
  <c r="E691" i="7"/>
  <c r="I691" i="7"/>
  <c r="J690" i="7"/>
  <c r="L690" i="7" s="1"/>
  <c r="N690" i="7" s="1"/>
  <c r="M689" i="7"/>
  <c r="H347" i="3"/>
  <c r="B348" i="3"/>
  <c r="F348" i="3" s="1"/>
  <c r="I348" i="3" s="1"/>
  <c r="A349" i="3"/>
  <c r="V304" i="3"/>
  <c r="B692" i="7"/>
  <c r="D692" i="7" s="1"/>
  <c r="F692" i="7" s="1"/>
  <c r="A693" i="7"/>
  <c r="M346" i="12"/>
  <c r="Q346" i="12" s="1"/>
  <c r="T346" i="12" s="1"/>
  <c r="L347" i="12"/>
  <c r="Q692" i="7"/>
  <c r="R691" i="7"/>
  <c r="T691" i="7" s="1"/>
  <c r="V691" i="7" s="1"/>
  <c r="S305" i="3"/>
  <c r="U690" i="7"/>
  <c r="M306" i="3"/>
  <c r="Q306" i="3" s="1"/>
  <c r="T306" i="3" s="1"/>
  <c r="L307" i="3"/>
  <c r="S345" i="12"/>
  <c r="V345" i="12" s="1"/>
  <c r="K347" i="3" l="1"/>
  <c r="P689" i="7"/>
  <c r="H691" i="7"/>
  <c r="A350" i="3"/>
  <c r="B349" i="3"/>
  <c r="F349" i="3" s="1"/>
  <c r="I349" i="3" s="1"/>
  <c r="J691" i="7"/>
  <c r="L691" i="7" s="1"/>
  <c r="N691" i="7" s="1"/>
  <c r="I692" i="7"/>
  <c r="H348" i="3"/>
  <c r="X690" i="7"/>
  <c r="V305" i="3"/>
  <c r="E692" i="7"/>
  <c r="A694" i="7"/>
  <c r="B693" i="7"/>
  <c r="D693" i="7" s="1"/>
  <c r="F693" i="7" s="1"/>
  <c r="M690" i="7"/>
  <c r="L308" i="3"/>
  <c r="M307" i="3"/>
  <c r="Q307" i="3" s="1"/>
  <c r="T307" i="3" s="1"/>
  <c r="S306" i="3"/>
  <c r="U691" i="7"/>
  <c r="L348" i="12"/>
  <c r="M347" i="12"/>
  <c r="Q347" i="12" s="1"/>
  <c r="T347" i="12" s="1"/>
  <c r="Q693" i="7"/>
  <c r="R692" i="7"/>
  <c r="T692" i="7" s="1"/>
  <c r="V692" i="7" s="1"/>
  <c r="S346" i="12"/>
  <c r="V306" i="3" l="1"/>
  <c r="V346" i="12"/>
  <c r="X691" i="7"/>
  <c r="H692" i="7"/>
  <c r="A695" i="7"/>
  <c r="B694" i="7"/>
  <c r="D694" i="7" s="1"/>
  <c r="F694" i="7" s="1"/>
  <c r="J692" i="7"/>
  <c r="L692" i="7" s="1"/>
  <c r="N692" i="7" s="1"/>
  <c r="I693" i="7"/>
  <c r="P690" i="7"/>
  <c r="H349" i="3"/>
  <c r="M691" i="7"/>
  <c r="E693" i="7"/>
  <c r="K348" i="3"/>
  <c r="A351" i="3"/>
  <c r="B350" i="3"/>
  <c r="F350" i="3" s="1"/>
  <c r="I350" i="3" s="1"/>
  <c r="L309" i="3"/>
  <c r="M308" i="3"/>
  <c r="Q308" i="3" s="1"/>
  <c r="T308" i="3" s="1"/>
  <c r="U692" i="7"/>
  <c r="Q694" i="7"/>
  <c r="R693" i="7"/>
  <c r="T693" i="7" s="1"/>
  <c r="V693" i="7" s="1"/>
  <c r="S347" i="12"/>
  <c r="M348" i="12"/>
  <c r="Q348" i="12" s="1"/>
  <c r="T348" i="12" s="1"/>
  <c r="L349" i="12"/>
  <c r="S307" i="3"/>
  <c r="V307" i="3" s="1"/>
  <c r="X692" i="7" l="1"/>
  <c r="P691" i="7"/>
  <c r="M692" i="7"/>
  <c r="V347" i="12"/>
  <c r="I694" i="7"/>
  <c r="J693" i="7"/>
  <c r="L693" i="7" s="1"/>
  <c r="N693" i="7" s="1"/>
  <c r="H350" i="3"/>
  <c r="H693" i="7"/>
  <c r="K349" i="3"/>
  <c r="E694" i="7"/>
  <c r="B351" i="3"/>
  <c r="F351" i="3" s="1"/>
  <c r="I351" i="3" s="1"/>
  <c r="A352" i="3"/>
  <c r="B695" i="7"/>
  <c r="D695" i="7" s="1"/>
  <c r="F695" i="7" s="1"/>
  <c r="A696" i="7"/>
  <c r="S348" i="12"/>
  <c r="U693" i="7"/>
  <c r="X693" i="7"/>
  <c r="S308" i="3"/>
  <c r="V308" i="3" s="1"/>
  <c r="R694" i="7"/>
  <c r="T694" i="7" s="1"/>
  <c r="V694" i="7" s="1"/>
  <c r="Q695" i="7"/>
  <c r="M309" i="3"/>
  <c r="Q309" i="3" s="1"/>
  <c r="T309" i="3" s="1"/>
  <c r="L310" i="3"/>
  <c r="L350" i="12"/>
  <c r="M349" i="12"/>
  <c r="Q349" i="12" s="1"/>
  <c r="T349" i="12" s="1"/>
  <c r="K350" i="3" l="1"/>
  <c r="H694" i="7"/>
  <c r="V348" i="12"/>
  <c r="P692" i="7"/>
  <c r="H351" i="3"/>
  <c r="A353" i="3"/>
  <c r="B352" i="3"/>
  <c r="F352" i="3" s="1"/>
  <c r="I352" i="3" s="1"/>
  <c r="B696" i="7"/>
  <c r="D696" i="7" s="1"/>
  <c r="F696" i="7" s="1"/>
  <c r="A697" i="7"/>
  <c r="M693" i="7"/>
  <c r="E695" i="7"/>
  <c r="I695" i="7"/>
  <c r="J694" i="7"/>
  <c r="L694" i="7" s="1"/>
  <c r="N694" i="7" s="1"/>
  <c r="Q696" i="7"/>
  <c r="R695" i="7"/>
  <c r="T695" i="7" s="1"/>
  <c r="V695" i="7" s="1"/>
  <c r="U694" i="7"/>
  <c r="S349" i="12"/>
  <c r="M310" i="3"/>
  <c r="Q310" i="3" s="1"/>
  <c r="T310" i="3" s="1"/>
  <c r="L311" i="3"/>
  <c r="M350" i="12"/>
  <c r="Q350" i="12" s="1"/>
  <c r="T350" i="12" s="1"/>
  <c r="L351" i="12"/>
  <c r="S309" i="3"/>
  <c r="V309" i="3" s="1"/>
  <c r="K351" i="3" l="1"/>
  <c r="V349" i="12"/>
  <c r="X694" i="7"/>
  <c r="P693" i="7"/>
  <c r="H695" i="7"/>
  <c r="M694" i="7"/>
  <c r="H352" i="3"/>
  <c r="I696" i="7"/>
  <c r="J695" i="7"/>
  <c r="L695" i="7" s="1"/>
  <c r="N695" i="7" s="1"/>
  <c r="B353" i="3"/>
  <c r="F353" i="3" s="1"/>
  <c r="I353" i="3" s="1"/>
  <c r="A354" i="3"/>
  <c r="A698" i="7"/>
  <c r="B697" i="7"/>
  <c r="D697" i="7" s="1"/>
  <c r="F697" i="7" s="1"/>
  <c r="E696" i="7"/>
  <c r="L352" i="12"/>
  <c r="M351" i="12"/>
  <c r="Q351" i="12" s="1"/>
  <c r="T351" i="12" s="1"/>
  <c r="S310" i="3"/>
  <c r="R696" i="7"/>
  <c r="T696" i="7" s="1"/>
  <c r="V696" i="7" s="1"/>
  <c r="Q697" i="7"/>
  <c r="S350" i="12"/>
  <c r="V350" i="12" s="1"/>
  <c r="L312" i="3"/>
  <c r="M311" i="3"/>
  <c r="Q311" i="3" s="1"/>
  <c r="T311" i="3" s="1"/>
  <c r="U695" i="7"/>
  <c r="H696" i="7" l="1"/>
  <c r="V310" i="3"/>
  <c r="B354" i="3"/>
  <c r="F354" i="3" s="1"/>
  <c r="I354" i="3" s="1"/>
  <c r="A355" i="3"/>
  <c r="K352" i="3"/>
  <c r="H353" i="3"/>
  <c r="E697" i="7"/>
  <c r="M695" i="7"/>
  <c r="P695" i="7" s="1"/>
  <c r="X695" i="7"/>
  <c r="B698" i="7"/>
  <c r="D698" i="7" s="1"/>
  <c r="F698" i="7" s="1"/>
  <c r="A699" i="7"/>
  <c r="I697" i="7"/>
  <c r="J696" i="7"/>
  <c r="L696" i="7" s="1"/>
  <c r="N696" i="7" s="1"/>
  <c r="P694" i="7"/>
  <c r="S311" i="3"/>
  <c r="L313" i="3"/>
  <c r="M312" i="3"/>
  <c r="Q312" i="3" s="1"/>
  <c r="T312" i="3" s="1"/>
  <c r="Q698" i="7"/>
  <c r="R697" i="7"/>
  <c r="T697" i="7" s="1"/>
  <c r="V697" i="7" s="1"/>
  <c r="S351" i="12"/>
  <c r="V351" i="12" s="1"/>
  <c r="U696" i="7"/>
  <c r="M352" i="12"/>
  <c r="Q352" i="12" s="1"/>
  <c r="T352" i="12" s="1"/>
  <c r="L353" i="12"/>
  <c r="H697" i="7" l="1"/>
  <c r="K353" i="3"/>
  <c r="J697" i="7"/>
  <c r="L697" i="7" s="1"/>
  <c r="N697" i="7" s="1"/>
  <c r="I698" i="7"/>
  <c r="A700" i="7"/>
  <c r="B699" i="7"/>
  <c r="D699" i="7" s="1"/>
  <c r="F699" i="7" s="1"/>
  <c r="E698" i="7"/>
  <c r="H354" i="3"/>
  <c r="B355" i="3"/>
  <c r="F355" i="3" s="1"/>
  <c r="I355" i="3" s="1"/>
  <c r="A356" i="3"/>
  <c r="X696" i="7"/>
  <c r="V311" i="3"/>
  <c r="M696" i="7"/>
  <c r="L354" i="12"/>
  <c r="M353" i="12"/>
  <c r="Q353" i="12" s="1"/>
  <c r="T353" i="12" s="1"/>
  <c r="U697" i="7"/>
  <c r="X697" i="7" s="1"/>
  <c r="S312" i="3"/>
  <c r="S352" i="12"/>
  <c r="V352" i="12" s="1"/>
  <c r="R698" i="7"/>
  <c r="T698" i="7" s="1"/>
  <c r="V698" i="7" s="1"/>
  <c r="Q699" i="7"/>
  <c r="L314" i="3"/>
  <c r="M313" i="3"/>
  <c r="Q313" i="3" s="1"/>
  <c r="T313" i="3" s="1"/>
  <c r="P696" i="7" l="1"/>
  <c r="K354" i="3"/>
  <c r="V312" i="3"/>
  <c r="E699" i="7"/>
  <c r="H699" i="7" s="1"/>
  <c r="B356" i="3"/>
  <c r="F356" i="3" s="1"/>
  <c r="I356" i="3" s="1"/>
  <c r="A357" i="3"/>
  <c r="I699" i="7"/>
  <c r="J698" i="7"/>
  <c r="L698" i="7" s="1"/>
  <c r="N698" i="7" s="1"/>
  <c r="A701" i="7"/>
  <c r="B700" i="7"/>
  <c r="D700" i="7" s="1"/>
  <c r="F700" i="7" s="1"/>
  <c r="H355" i="3"/>
  <c r="H698" i="7"/>
  <c r="M697" i="7"/>
  <c r="P697" i="7" s="1"/>
  <c r="Q700" i="7"/>
  <c r="R699" i="7"/>
  <c r="T699" i="7" s="1"/>
  <c r="V699" i="7" s="1"/>
  <c r="U698" i="7"/>
  <c r="S353" i="12"/>
  <c r="S313" i="3"/>
  <c r="V313" i="3" s="1"/>
  <c r="L355" i="12"/>
  <c r="M354" i="12"/>
  <c r="Q354" i="12" s="1"/>
  <c r="T354" i="12" s="1"/>
  <c r="M314" i="3"/>
  <c r="Q314" i="3" s="1"/>
  <c r="T314" i="3" s="1"/>
  <c r="L315" i="3"/>
  <c r="K355" i="3" l="1"/>
  <c r="V353" i="12"/>
  <c r="X698" i="7"/>
  <c r="A702" i="7"/>
  <c r="B701" i="7"/>
  <c r="D701" i="7" s="1"/>
  <c r="F701" i="7" s="1"/>
  <c r="H356" i="3"/>
  <c r="M698" i="7"/>
  <c r="P698" i="7" s="1"/>
  <c r="J699" i="7"/>
  <c r="L699" i="7" s="1"/>
  <c r="N699" i="7" s="1"/>
  <c r="I700" i="7"/>
  <c r="E700" i="7"/>
  <c r="H700" i="7" s="1"/>
  <c r="B357" i="3"/>
  <c r="F357" i="3" s="1"/>
  <c r="I357" i="3" s="1"/>
  <c r="A358" i="3"/>
  <c r="M315" i="3"/>
  <c r="Q315" i="3" s="1"/>
  <c r="T315" i="3" s="1"/>
  <c r="L316" i="3"/>
  <c r="M355" i="12"/>
  <c r="Q355" i="12" s="1"/>
  <c r="T355" i="12" s="1"/>
  <c r="L356" i="12"/>
  <c r="S314" i="3"/>
  <c r="U699" i="7"/>
  <c r="S354" i="12"/>
  <c r="V354" i="12" s="1"/>
  <c r="Q701" i="7"/>
  <c r="R700" i="7"/>
  <c r="T700" i="7" s="1"/>
  <c r="V700" i="7" s="1"/>
  <c r="K356" i="3" l="1"/>
  <c r="V314" i="3"/>
  <c r="M699" i="7"/>
  <c r="X699" i="7"/>
  <c r="A359" i="3"/>
  <c r="B358" i="3"/>
  <c r="F358" i="3" s="1"/>
  <c r="I358" i="3" s="1"/>
  <c r="E701" i="7"/>
  <c r="H357" i="3"/>
  <c r="I701" i="7"/>
  <c r="J700" i="7"/>
  <c r="L700" i="7" s="1"/>
  <c r="N700" i="7" s="1"/>
  <c r="A703" i="7"/>
  <c r="B702" i="7"/>
  <c r="D702" i="7" s="1"/>
  <c r="F702" i="7" s="1"/>
  <c r="L357" i="12"/>
  <c r="M356" i="12"/>
  <c r="Q356" i="12" s="1"/>
  <c r="T356" i="12" s="1"/>
  <c r="S355" i="12"/>
  <c r="U700" i="7"/>
  <c r="L317" i="3"/>
  <c r="M316" i="3"/>
  <c r="Q316" i="3" s="1"/>
  <c r="T316" i="3" s="1"/>
  <c r="Q702" i="7"/>
  <c r="R701" i="7"/>
  <c r="T701" i="7" s="1"/>
  <c r="V701" i="7" s="1"/>
  <c r="S315" i="3"/>
  <c r="V315" i="3" l="1"/>
  <c r="K357" i="3"/>
  <c r="V355" i="12"/>
  <c r="M700" i="7"/>
  <c r="P700" i="7" s="1"/>
  <c r="H701" i="7"/>
  <c r="I702" i="7"/>
  <c r="J701" i="7"/>
  <c r="L701" i="7" s="1"/>
  <c r="N701" i="7" s="1"/>
  <c r="E702" i="7"/>
  <c r="H702" i="7" s="1"/>
  <c r="H358" i="3"/>
  <c r="P699" i="7"/>
  <c r="X700" i="7"/>
  <c r="B703" i="7"/>
  <c r="D703" i="7" s="1"/>
  <c r="F703" i="7" s="1"/>
  <c r="A704" i="7"/>
  <c r="A360" i="3"/>
  <c r="B359" i="3"/>
  <c r="F359" i="3" s="1"/>
  <c r="I359" i="3" s="1"/>
  <c r="R702" i="7"/>
  <c r="T702" i="7" s="1"/>
  <c r="V702" i="7" s="1"/>
  <c r="Q703" i="7"/>
  <c r="S316" i="3"/>
  <c r="M317" i="3"/>
  <c r="Q317" i="3" s="1"/>
  <c r="T317" i="3" s="1"/>
  <c r="L318" i="3"/>
  <c r="S356" i="12"/>
  <c r="V356" i="12" s="1"/>
  <c r="U701" i="7"/>
  <c r="L358" i="12"/>
  <c r="M357" i="12"/>
  <c r="Q357" i="12" s="1"/>
  <c r="T357" i="12" s="1"/>
  <c r="X701" i="7" l="1"/>
  <c r="B360" i="3"/>
  <c r="F360" i="3" s="1"/>
  <c r="I360" i="3" s="1"/>
  <c r="A361" i="3"/>
  <c r="E703" i="7"/>
  <c r="H703" i="7" s="1"/>
  <c r="K358" i="3"/>
  <c r="M701" i="7"/>
  <c r="B704" i="7"/>
  <c r="D704" i="7" s="1"/>
  <c r="F704" i="7" s="1"/>
  <c r="A705" i="7"/>
  <c r="V316" i="3"/>
  <c r="H359" i="3"/>
  <c r="J702" i="7"/>
  <c r="L702" i="7" s="1"/>
  <c r="N702" i="7" s="1"/>
  <c r="I703" i="7"/>
  <c r="S317" i="3"/>
  <c r="S357" i="12"/>
  <c r="V357" i="12" s="1"/>
  <c r="M358" i="12"/>
  <c r="Q358" i="12" s="1"/>
  <c r="T358" i="12" s="1"/>
  <c r="L359" i="12"/>
  <c r="R703" i="7"/>
  <c r="T703" i="7" s="1"/>
  <c r="V703" i="7" s="1"/>
  <c r="Q704" i="7"/>
  <c r="M318" i="3"/>
  <c r="Q318" i="3" s="1"/>
  <c r="T318" i="3" s="1"/>
  <c r="L319" i="3"/>
  <c r="U702" i="7"/>
  <c r="V317" i="3" l="1"/>
  <c r="K359" i="3"/>
  <c r="X702" i="7"/>
  <c r="M702" i="7"/>
  <c r="E704" i="7"/>
  <c r="H360" i="3"/>
  <c r="B705" i="7"/>
  <c r="D705" i="7" s="1"/>
  <c r="F705" i="7" s="1"/>
  <c r="A706" i="7"/>
  <c r="B361" i="3"/>
  <c r="F361" i="3" s="1"/>
  <c r="I361" i="3" s="1"/>
  <c r="A362" i="3"/>
  <c r="I704" i="7"/>
  <c r="J703" i="7"/>
  <c r="L703" i="7" s="1"/>
  <c r="N703" i="7" s="1"/>
  <c r="P701" i="7"/>
  <c r="S318" i="3"/>
  <c r="Q705" i="7"/>
  <c r="R704" i="7"/>
  <c r="T704" i="7" s="1"/>
  <c r="V704" i="7" s="1"/>
  <c r="S358" i="12"/>
  <c r="U703" i="7"/>
  <c r="M319" i="3"/>
  <c r="Q319" i="3" s="1"/>
  <c r="T319" i="3" s="1"/>
  <c r="L320" i="3"/>
  <c r="L360" i="12"/>
  <c r="M359" i="12"/>
  <c r="Q359" i="12" s="1"/>
  <c r="T359" i="12" s="1"/>
  <c r="X703" i="7" l="1"/>
  <c r="P702" i="7"/>
  <c r="V358" i="12"/>
  <c r="V318" i="3"/>
  <c r="J704" i="7"/>
  <c r="L704" i="7" s="1"/>
  <c r="N704" i="7" s="1"/>
  <c r="I705" i="7"/>
  <c r="E705" i="7"/>
  <c r="A363" i="3"/>
  <c r="B362" i="3"/>
  <c r="F362" i="3" s="1"/>
  <c r="I362" i="3" s="1"/>
  <c r="H361" i="3"/>
  <c r="K360" i="3"/>
  <c r="M703" i="7"/>
  <c r="B706" i="7"/>
  <c r="D706" i="7" s="1"/>
  <c r="F706" i="7" s="1"/>
  <c r="A707" i="7"/>
  <c r="H704" i="7"/>
  <c r="S359" i="12"/>
  <c r="R705" i="7"/>
  <c r="T705" i="7" s="1"/>
  <c r="V705" i="7" s="1"/>
  <c r="Q706" i="7"/>
  <c r="L361" i="12"/>
  <c r="M360" i="12"/>
  <c r="Q360" i="12" s="1"/>
  <c r="T360" i="12" s="1"/>
  <c r="M320" i="3"/>
  <c r="Q320" i="3" s="1"/>
  <c r="T320" i="3" s="1"/>
  <c r="L321" i="3"/>
  <c r="S319" i="3"/>
  <c r="V319" i="3" s="1"/>
  <c r="U704" i="7"/>
  <c r="V359" i="12" l="1"/>
  <c r="X704" i="7"/>
  <c r="P703" i="7"/>
  <c r="K361" i="3"/>
  <c r="H705" i="7"/>
  <c r="B707" i="7"/>
  <c r="D707" i="7" s="1"/>
  <c r="F707" i="7" s="1"/>
  <c r="A708" i="7"/>
  <c r="H362" i="3"/>
  <c r="J705" i="7"/>
  <c r="L705" i="7" s="1"/>
  <c r="N705" i="7" s="1"/>
  <c r="I706" i="7"/>
  <c r="E706" i="7"/>
  <c r="H706" i="7"/>
  <c r="B363" i="3"/>
  <c r="F363" i="3" s="1"/>
  <c r="I363" i="3" s="1"/>
  <c r="A364" i="3"/>
  <c r="M704" i="7"/>
  <c r="M361" i="12"/>
  <c r="Q361" i="12" s="1"/>
  <c r="T361" i="12" s="1"/>
  <c r="L362" i="12"/>
  <c r="L322" i="3"/>
  <c r="M321" i="3"/>
  <c r="Q321" i="3" s="1"/>
  <c r="T321" i="3" s="1"/>
  <c r="Q707" i="7"/>
  <c r="R706" i="7"/>
  <c r="T706" i="7" s="1"/>
  <c r="V706" i="7" s="1"/>
  <c r="S320" i="3"/>
  <c r="U705" i="7"/>
  <c r="S360" i="12"/>
  <c r="X705" i="7" l="1"/>
  <c r="P704" i="7"/>
  <c r="K362" i="3"/>
  <c r="J706" i="7"/>
  <c r="L706" i="7" s="1"/>
  <c r="N706" i="7" s="1"/>
  <c r="I707" i="7"/>
  <c r="V360" i="12"/>
  <c r="B364" i="3"/>
  <c r="F364" i="3" s="1"/>
  <c r="I364" i="3" s="1"/>
  <c r="A365" i="3"/>
  <c r="H363" i="3"/>
  <c r="M705" i="7"/>
  <c r="E707" i="7"/>
  <c r="B708" i="7"/>
  <c r="D708" i="7" s="1"/>
  <c r="F708" i="7" s="1"/>
  <c r="A709" i="7"/>
  <c r="V320" i="3"/>
  <c r="S361" i="12"/>
  <c r="V361" i="12" s="1"/>
  <c r="U706" i="7"/>
  <c r="S321" i="3"/>
  <c r="Q708" i="7"/>
  <c r="R707" i="7"/>
  <c r="T707" i="7" s="1"/>
  <c r="V707" i="7" s="1"/>
  <c r="M322" i="3"/>
  <c r="Q322" i="3" s="1"/>
  <c r="T322" i="3" s="1"/>
  <c r="L323" i="3"/>
  <c r="L363" i="12"/>
  <c r="M362" i="12"/>
  <c r="Q362" i="12" s="1"/>
  <c r="T362" i="12" s="1"/>
  <c r="P705" i="7" l="1"/>
  <c r="H707" i="7"/>
  <c r="X706" i="7"/>
  <c r="K363" i="3"/>
  <c r="E708" i="7"/>
  <c r="B709" i="7"/>
  <c r="D709" i="7" s="1"/>
  <c r="F709" i="7" s="1"/>
  <c r="A710" i="7"/>
  <c r="H364" i="3"/>
  <c r="K364" i="3" s="1"/>
  <c r="I708" i="7"/>
  <c r="J707" i="7"/>
  <c r="L707" i="7" s="1"/>
  <c r="N707" i="7" s="1"/>
  <c r="V321" i="3"/>
  <c r="B365" i="3"/>
  <c r="F365" i="3" s="1"/>
  <c r="I365" i="3" s="1"/>
  <c r="A366" i="3"/>
  <c r="M706" i="7"/>
  <c r="M323" i="3"/>
  <c r="Q323" i="3" s="1"/>
  <c r="T323" i="3" s="1"/>
  <c r="L324" i="3"/>
  <c r="S322" i="3"/>
  <c r="S362" i="12"/>
  <c r="U707" i="7"/>
  <c r="L364" i="12"/>
  <c r="M363" i="12"/>
  <c r="Q363" i="12" s="1"/>
  <c r="T363" i="12" s="1"/>
  <c r="Q709" i="7"/>
  <c r="R708" i="7"/>
  <c r="T708" i="7" s="1"/>
  <c r="V708" i="7" s="1"/>
  <c r="X707" i="7" l="1"/>
  <c r="P706" i="7"/>
  <c r="V322" i="3"/>
  <c r="M707" i="7"/>
  <c r="P707" i="7" s="1"/>
  <c r="A711" i="7"/>
  <c r="B710" i="7"/>
  <c r="D710" i="7" s="1"/>
  <c r="F710" i="7" s="1"/>
  <c r="B366" i="3"/>
  <c r="F366" i="3" s="1"/>
  <c r="I366" i="3" s="1"/>
  <c r="A367" i="3"/>
  <c r="I709" i="7"/>
  <c r="J708" i="7"/>
  <c r="L708" i="7" s="1"/>
  <c r="N708" i="7" s="1"/>
  <c r="H365" i="3"/>
  <c r="E709" i="7"/>
  <c r="V362" i="12"/>
  <c r="H708" i="7"/>
  <c r="U708" i="7"/>
  <c r="R709" i="7"/>
  <c r="T709" i="7" s="1"/>
  <c r="V709" i="7" s="1"/>
  <c r="Q710" i="7"/>
  <c r="S363" i="12"/>
  <c r="V363" i="12" s="1"/>
  <c r="M324" i="3"/>
  <c r="Q324" i="3" s="1"/>
  <c r="T324" i="3" s="1"/>
  <c r="L325" i="3"/>
  <c r="L365" i="12"/>
  <c r="M364" i="12"/>
  <c r="Q364" i="12" s="1"/>
  <c r="T364" i="12" s="1"/>
  <c r="S323" i="3"/>
  <c r="V323" i="3" l="1"/>
  <c r="X708" i="7"/>
  <c r="H709" i="7"/>
  <c r="K365" i="3"/>
  <c r="M708" i="7"/>
  <c r="E710" i="7"/>
  <c r="J709" i="7"/>
  <c r="L709" i="7" s="1"/>
  <c r="N709" i="7" s="1"/>
  <c r="I710" i="7"/>
  <c r="A712" i="7"/>
  <c r="B711" i="7"/>
  <c r="D711" i="7" s="1"/>
  <c r="F711" i="7" s="1"/>
  <c r="A368" i="3"/>
  <c r="B367" i="3"/>
  <c r="F367" i="3" s="1"/>
  <c r="I367" i="3" s="1"/>
  <c r="H366" i="3"/>
  <c r="S364" i="12"/>
  <c r="V364" i="12" s="1"/>
  <c r="M325" i="3"/>
  <c r="Q325" i="3" s="1"/>
  <c r="T325" i="3" s="1"/>
  <c r="L326" i="3"/>
  <c r="L366" i="12"/>
  <c r="M365" i="12"/>
  <c r="Q365" i="12" s="1"/>
  <c r="T365" i="12" s="1"/>
  <c r="S324" i="3"/>
  <c r="V324" i="3" s="1"/>
  <c r="Q711" i="7"/>
  <c r="R710" i="7"/>
  <c r="T710" i="7" s="1"/>
  <c r="V710" i="7" s="1"/>
  <c r="U709" i="7"/>
  <c r="X709" i="7" l="1"/>
  <c r="P708" i="7"/>
  <c r="K366" i="3"/>
  <c r="E711" i="7"/>
  <c r="H710" i="7"/>
  <c r="B712" i="7"/>
  <c r="D712" i="7" s="1"/>
  <c r="F712" i="7" s="1"/>
  <c r="A713" i="7"/>
  <c r="H367" i="3"/>
  <c r="I711" i="7"/>
  <c r="J710" i="7"/>
  <c r="L710" i="7" s="1"/>
  <c r="N710" i="7" s="1"/>
  <c r="B368" i="3"/>
  <c r="F368" i="3" s="1"/>
  <c r="I368" i="3" s="1"/>
  <c r="A369" i="3"/>
  <c r="M709" i="7"/>
  <c r="U710" i="7"/>
  <c r="S365" i="12"/>
  <c r="V365" i="12" s="1"/>
  <c r="L327" i="3"/>
  <c r="M326" i="3"/>
  <c r="Q326" i="3" s="1"/>
  <c r="T326" i="3" s="1"/>
  <c r="Q712" i="7"/>
  <c r="R711" i="7"/>
  <c r="T711" i="7" s="1"/>
  <c r="V711" i="7" s="1"/>
  <c r="L367" i="12"/>
  <c r="M366" i="12"/>
  <c r="Q366" i="12" s="1"/>
  <c r="T366" i="12" s="1"/>
  <c r="S325" i="3"/>
  <c r="V325" i="3" l="1"/>
  <c r="X710" i="7"/>
  <c r="P709" i="7"/>
  <c r="H711" i="7"/>
  <c r="H368" i="3"/>
  <c r="M710" i="7"/>
  <c r="A370" i="3"/>
  <c r="B369" i="3"/>
  <c r="F369" i="3" s="1"/>
  <c r="I369" i="3" s="1"/>
  <c r="K367" i="3"/>
  <c r="A714" i="7"/>
  <c r="B713" i="7"/>
  <c r="D713" i="7" s="1"/>
  <c r="F713" i="7" s="1"/>
  <c r="I712" i="7"/>
  <c r="J711" i="7"/>
  <c r="L711" i="7" s="1"/>
  <c r="N711" i="7" s="1"/>
  <c r="E712" i="7"/>
  <c r="L368" i="12"/>
  <c r="M367" i="12"/>
  <c r="Q367" i="12" s="1"/>
  <c r="T367" i="12" s="1"/>
  <c r="L328" i="3"/>
  <c r="M327" i="3"/>
  <c r="Q327" i="3" s="1"/>
  <c r="T327" i="3" s="1"/>
  <c r="U711" i="7"/>
  <c r="Q713" i="7"/>
  <c r="R712" i="7"/>
  <c r="T712" i="7" s="1"/>
  <c r="V712" i="7" s="1"/>
  <c r="S366" i="12"/>
  <c r="V366" i="12" s="1"/>
  <c r="S326" i="3"/>
  <c r="V326" i="3" l="1"/>
  <c r="K368" i="3"/>
  <c r="X711" i="7"/>
  <c r="I713" i="7"/>
  <c r="J712" i="7"/>
  <c r="L712" i="7" s="1"/>
  <c r="N712" i="7" s="1"/>
  <c r="E713" i="7"/>
  <c r="M711" i="7"/>
  <c r="P710" i="7"/>
  <c r="H369" i="3"/>
  <c r="A371" i="3"/>
  <c r="B370" i="3"/>
  <c r="F370" i="3" s="1"/>
  <c r="I370" i="3" s="1"/>
  <c r="H712" i="7"/>
  <c r="B714" i="7"/>
  <c r="D714" i="7" s="1"/>
  <c r="F714" i="7" s="1"/>
  <c r="A715" i="7"/>
  <c r="S327" i="3"/>
  <c r="M328" i="3"/>
  <c r="Q328" i="3" s="1"/>
  <c r="T328" i="3" s="1"/>
  <c r="L329" i="3"/>
  <c r="U712" i="7"/>
  <c r="S367" i="12"/>
  <c r="Q714" i="7"/>
  <c r="R713" i="7"/>
  <c r="T713" i="7" s="1"/>
  <c r="V713" i="7" s="1"/>
  <c r="M368" i="12"/>
  <c r="Q368" i="12" s="1"/>
  <c r="T368" i="12" s="1"/>
  <c r="L369" i="12"/>
  <c r="K369" i="3" l="1"/>
  <c r="X712" i="7"/>
  <c r="H713" i="7"/>
  <c r="H370" i="3"/>
  <c r="B715" i="7"/>
  <c r="D715" i="7" s="1"/>
  <c r="F715" i="7" s="1"/>
  <c r="A716" i="7"/>
  <c r="M712" i="7"/>
  <c r="V367" i="12"/>
  <c r="A372" i="3"/>
  <c r="B371" i="3"/>
  <c r="F371" i="3" s="1"/>
  <c r="I371" i="3" s="1"/>
  <c r="V327" i="3"/>
  <c r="E714" i="7"/>
  <c r="P711" i="7"/>
  <c r="J713" i="7"/>
  <c r="L713" i="7" s="1"/>
  <c r="N713" i="7" s="1"/>
  <c r="I714" i="7"/>
  <c r="M369" i="12"/>
  <c r="Q369" i="12" s="1"/>
  <c r="T369" i="12" s="1"/>
  <c r="L370" i="12"/>
  <c r="U713" i="7"/>
  <c r="X713" i="7" s="1"/>
  <c r="M329" i="3"/>
  <c r="Q329" i="3" s="1"/>
  <c r="T329" i="3" s="1"/>
  <c r="L330" i="3"/>
  <c r="S368" i="12"/>
  <c r="Q715" i="7"/>
  <c r="R714" i="7"/>
  <c r="T714" i="7" s="1"/>
  <c r="V714" i="7" s="1"/>
  <c r="S328" i="3"/>
  <c r="V368" i="12" l="1"/>
  <c r="I715" i="7"/>
  <c r="J714" i="7"/>
  <c r="L714" i="7" s="1"/>
  <c r="N714" i="7" s="1"/>
  <c r="E715" i="7"/>
  <c r="V328" i="3"/>
  <c r="H714" i="7"/>
  <c r="B372" i="3"/>
  <c r="F372" i="3" s="1"/>
  <c r="I372" i="3" s="1"/>
  <c r="A373" i="3"/>
  <c r="A717" i="7"/>
  <c r="B716" i="7"/>
  <c r="D716" i="7" s="1"/>
  <c r="F716" i="7" s="1"/>
  <c r="M713" i="7"/>
  <c r="H371" i="3"/>
  <c r="P712" i="7"/>
  <c r="K370" i="3"/>
  <c r="S369" i="12"/>
  <c r="V369" i="12" s="1"/>
  <c r="U714" i="7"/>
  <c r="L331" i="3"/>
  <c r="M330" i="3"/>
  <c r="Q330" i="3" s="1"/>
  <c r="T330" i="3" s="1"/>
  <c r="R715" i="7"/>
  <c r="T715" i="7" s="1"/>
  <c r="V715" i="7" s="1"/>
  <c r="Q716" i="7"/>
  <c r="S329" i="3"/>
  <c r="L371" i="12"/>
  <c r="M370" i="12"/>
  <c r="Q370" i="12" s="1"/>
  <c r="T370" i="12" s="1"/>
  <c r="H715" i="7" l="1"/>
  <c r="V329" i="3"/>
  <c r="K371" i="3"/>
  <c r="X714" i="7"/>
  <c r="A718" i="7"/>
  <c r="B717" i="7"/>
  <c r="D717" i="7" s="1"/>
  <c r="F717" i="7" s="1"/>
  <c r="A374" i="3"/>
  <c r="B374" i="3" s="1"/>
  <c r="F374" i="3" s="1"/>
  <c r="I374" i="3" s="1"/>
  <c r="B373" i="3"/>
  <c r="F373" i="3" s="1"/>
  <c r="I373" i="3" s="1"/>
  <c r="I716" i="7"/>
  <c r="J715" i="7"/>
  <c r="L715" i="7" s="1"/>
  <c r="N715" i="7" s="1"/>
  <c r="P713" i="7"/>
  <c r="H372" i="3"/>
  <c r="E716" i="7"/>
  <c r="M714" i="7"/>
  <c r="M371" i="12"/>
  <c r="Q371" i="12" s="1"/>
  <c r="T371" i="12" s="1"/>
  <c r="L372" i="12"/>
  <c r="Q717" i="7"/>
  <c r="R716" i="7"/>
  <c r="T716" i="7" s="1"/>
  <c r="V716" i="7" s="1"/>
  <c r="U715" i="7"/>
  <c r="S330" i="3"/>
  <c r="L332" i="3"/>
  <c r="M331" i="3"/>
  <c r="Q331" i="3" s="1"/>
  <c r="T331" i="3" s="1"/>
  <c r="S370" i="12"/>
  <c r="K372" i="3" l="1"/>
  <c r="X715" i="7"/>
  <c r="H716" i="7"/>
  <c r="V370" i="12"/>
  <c r="P714" i="7"/>
  <c r="M715" i="7"/>
  <c r="E717" i="7"/>
  <c r="V330" i="3"/>
  <c r="J716" i="7"/>
  <c r="L716" i="7" s="1"/>
  <c r="N716" i="7" s="1"/>
  <c r="I717" i="7"/>
  <c r="A719" i="7"/>
  <c r="B718" i="7"/>
  <c r="D718" i="7" s="1"/>
  <c r="F718" i="7" s="1"/>
  <c r="H374" i="3"/>
  <c r="H373" i="3"/>
  <c r="K373" i="3" s="1"/>
  <c r="U716" i="7"/>
  <c r="Q718" i="7"/>
  <c r="R717" i="7"/>
  <c r="T717" i="7" s="1"/>
  <c r="V717" i="7" s="1"/>
  <c r="S331" i="3"/>
  <c r="V331" i="3" s="1"/>
  <c r="M372" i="12"/>
  <c r="Q372" i="12" s="1"/>
  <c r="T372" i="12" s="1"/>
  <c r="L373" i="12"/>
  <c r="M332" i="3"/>
  <c r="Q332" i="3" s="1"/>
  <c r="T332" i="3" s="1"/>
  <c r="L333" i="3"/>
  <c r="S371" i="12"/>
  <c r="V371" i="12" s="1"/>
  <c r="X716" i="7" l="1"/>
  <c r="P715" i="7"/>
  <c r="H717" i="7"/>
  <c r="M716" i="7"/>
  <c r="A720" i="7"/>
  <c r="B719" i="7"/>
  <c r="D719" i="7" s="1"/>
  <c r="F719" i="7" s="1"/>
  <c r="I718" i="7"/>
  <c r="J717" i="7"/>
  <c r="L717" i="7" s="1"/>
  <c r="N717" i="7" s="1"/>
  <c r="K374" i="3"/>
  <c r="E718" i="7"/>
  <c r="S372" i="12"/>
  <c r="U717" i="7"/>
  <c r="X717" i="7" s="1"/>
  <c r="Q719" i="7"/>
  <c r="R718" i="7"/>
  <c r="T718" i="7" s="1"/>
  <c r="V718" i="7" s="1"/>
  <c r="L334" i="3"/>
  <c r="M333" i="3"/>
  <c r="Q333" i="3" s="1"/>
  <c r="T333" i="3" s="1"/>
  <c r="S332" i="3"/>
  <c r="V332" i="3" s="1"/>
  <c r="M373" i="12"/>
  <c r="Q373" i="12" s="1"/>
  <c r="T373" i="12" s="1"/>
  <c r="L374" i="12"/>
  <c r="P716" i="7" l="1"/>
  <c r="M717" i="7"/>
  <c r="I719" i="7"/>
  <c r="J718" i="7"/>
  <c r="L718" i="7" s="1"/>
  <c r="N718" i="7" s="1"/>
  <c r="V372" i="12"/>
  <c r="A721" i="7"/>
  <c r="B720" i="7"/>
  <c r="D720" i="7" s="1"/>
  <c r="F720" i="7" s="1"/>
  <c r="H718" i="7"/>
  <c r="E719" i="7"/>
  <c r="H719" i="7" s="1"/>
  <c r="S373" i="12"/>
  <c r="U718" i="7"/>
  <c r="Q720" i="7"/>
  <c r="R719" i="7"/>
  <c r="T719" i="7" s="1"/>
  <c r="V719" i="7" s="1"/>
  <c r="S333" i="3"/>
  <c r="V333" i="3" s="1"/>
  <c r="M374" i="12"/>
  <c r="Q374" i="12" s="1"/>
  <c r="T374" i="12" s="1"/>
  <c r="L375" i="12"/>
  <c r="L335" i="3"/>
  <c r="M334" i="3"/>
  <c r="Q334" i="3" s="1"/>
  <c r="T334" i="3" s="1"/>
  <c r="V373" i="12" l="1"/>
  <c r="J719" i="7"/>
  <c r="L719" i="7" s="1"/>
  <c r="N719" i="7" s="1"/>
  <c r="I720" i="7"/>
  <c r="X718" i="7"/>
  <c r="M718" i="7"/>
  <c r="E720" i="7"/>
  <c r="A722" i="7"/>
  <c r="B721" i="7"/>
  <c r="D721" i="7" s="1"/>
  <c r="F721" i="7" s="1"/>
  <c r="P717" i="7"/>
  <c r="L336" i="3"/>
  <c r="M335" i="3"/>
  <c r="Q335" i="3" s="1"/>
  <c r="T335" i="3" s="1"/>
  <c r="U719" i="7"/>
  <c r="M375" i="12"/>
  <c r="Q375" i="12" s="1"/>
  <c r="T375" i="12" s="1"/>
  <c r="L376" i="12"/>
  <c r="Q721" i="7"/>
  <c r="R720" i="7"/>
  <c r="T720" i="7" s="1"/>
  <c r="V720" i="7" s="1"/>
  <c r="S374" i="12"/>
  <c r="S334" i="3"/>
  <c r="X719" i="7" l="1"/>
  <c r="P718" i="7"/>
  <c r="H720" i="7"/>
  <c r="V374" i="12"/>
  <c r="B722" i="7"/>
  <c r="D722" i="7" s="1"/>
  <c r="F722" i="7" s="1"/>
  <c r="A723" i="7"/>
  <c r="V334" i="3"/>
  <c r="I721" i="7"/>
  <c r="J720" i="7"/>
  <c r="L720" i="7" s="1"/>
  <c r="N720" i="7" s="1"/>
  <c r="E721" i="7"/>
  <c r="H721" i="7" s="1"/>
  <c r="M719" i="7"/>
  <c r="Q722" i="7"/>
  <c r="R721" i="7"/>
  <c r="T721" i="7" s="1"/>
  <c r="V721" i="7" s="1"/>
  <c r="L377" i="12"/>
  <c r="M376" i="12"/>
  <c r="Q376" i="12" s="1"/>
  <c r="T376" i="12" s="1"/>
  <c r="S375" i="12"/>
  <c r="S335" i="3"/>
  <c r="U720" i="7"/>
  <c r="X720" i="7" s="1"/>
  <c r="M336" i="3"/>
  <c r="Q336" i="3" s="1"/>
  <c r="T336" i="3" s="1"/>
  <c r="L337" i="3"/>
  <c r="M720" i="7" l="1"/>
  <c r="P720" i="7" s="1"/>
  <c r="P719" i="7"/>
  <c r="I722" i="7"/>
  <c r="J721" i="7"/>
  <c r="L721" i="7" s="1"/>
  <c r="N721" i="7" s="1"/>
  <c r="V335" i="3"/>
  <c r="A724" i="7"/>
  <c r="B723" i="7"/>
  <c r="D723" i="7" s="1"/>
  <c r="F723" i="7" s="1"/>
  <c r="E722" i="7"/>
  <c r="V375" i="12"/>
  <c r="S336" i="3"/>
  <c r="V336" i="3" s="1"/>
  <c r="R722" i="7"/>
  <c r="T722" i="7" s="1"/>
  <c r="V722" i="7" s="1"/>
  <c r="Q723" i="7"/>
  <c r="S376" i="12"/>
  <c r="L338" i="3"/>
  <c r="M337" i="3"/>
  <c r="Q337" i="3" s="1"/>
  <c r="T337" i="3" s="1"/>
  <c r="M377" i="12"/>
  <c r="Q377" i="12" s="1"/>
  <c r="T377" i="12" s="1"/>
  <c r="L378" i="12"/>
  <c r="U721" i="7"/>
  <c r="X721" i="7" l="1"/>
  <c r="H722" i="7"/>
  <c r="M721" i="7"/>
  <c r="B724" i="7"/>
  <c r="D724" i="7" s="1"/>
  <c r="F724" i="7" s="1"/>
  <c r="A725" i="7"/>
  <c r="V376" i="12"/>
  <c r="E723" i="7"/>
  <c r="I723" i="7"/>
  <c r="J722" i="7"/>
  <c r="L722" i="7" s="1"/>
  <c r="N722" i="7" s="1"/>
  <c r="M338" i="3"/>
  <c r="Q338" i="3" s="1"/>
  <c r="T338" i="3" s="1"/>
  <c r="L339" i="3"/>
  <c r="R723" i="7"/>
  <c r="T723" i="7" s="1"/>
  <c r="V723" i="7" s="1"/>
  <c r="Q724" i="7"/>
  <c r="M378" i="12"/>
  <c r="Q378" i="12" s="1"/>
  <c r="T378" i="12" s="1"/>
  <c r="L379" i="12"/>
  <c r="U722" i="7"/>
  <c r="S337" i="3"/>
  <c r="S377" i="12"/>
  <c r="P721" i="7" l="1"/>
  <c r="H723" i="7"/>
  <c r="V377" i="12"/>
  <c r="V337" i="3"/>
  <c r="E724" i="7"/>
  <c r="M722" i="7"/>
  <c r="X722" i="7"/>
  <c r="B725" i="7"/>
  <c r="D725" i="7" s="1"/>
  <c r="F725" i="7" s="1"/>
  <c r="A726" i="7"/>
  <c r="J723" i="7"/>
  <c r="L723" i="7" s="1"/>
  <c r="N723" i="7" s="1"/>
  <c r="I724" i="7"/>
  <c r="S338" i="3"/>
  <c r="S378" i="12"/>
  <c r="V378" i="12" s="1"/>
  <c r="Q725" i="7"/>
  <c r="R724" i="7"/>
  <c r="T724" i="7" s="1"/>
  <c r="V724" i="7" s="1"/>
  <c r="M379" i="12"/>
  <c r="Q379" i="12" s="1"/>
  <c r="T379" i="12" s="1"/>
  <c r="L380" i="12"/>
  <c r="U723" i="7"/>
  <c r="X723" i="7"/>
  <c r="L340" i="3"/>
  <c r="M339" i="3"/>
  <c r="Q339" i="3" s="1"/>
  <c r="T339" i="3" s="1"/>
  <c r="P722" i="7" l="1"/>
  <c r="V338" i="3"/>
  <c r="E725" i="7"/>
  <c r="J724" i="7"/>
  <c r="L724" i="7" s="1"/>
  <c r="N724" i="7" s="1"/>
  <c r="I725" i="7"/>
  <c r="B726" i="7"/>
  <c r="D726" i="7" s="1"/>
  <c r="F726" i="7" s="1"/>
  <c r="A727" i="7"/>
  <c r="M723" i="7"/>
  <c r="H724" i="7"/>
  <c r="L381" i="12"/>
  <c r="M380" i="12"/>
  <c r="Q380" i="12" s="1"/>
  <c r="T380" i="12" s="1"/>
  <c r="U724" i="7"/>
  <c r="L341" i="3"/>
  <c r="M340" i="3"/>
  <c r="Q340" i="3" s="1"/>
  <c r="T340" i="3" s="1"/>
  <c r="S339" i="3"/>
  <c r="V339" i="3" s="1"/>
  <c r="S379" i="12"/>
  <c r="Q726" i="7"/>
  <c r="R725" i="7"/>
  <c r="T725" i="7" s="1"/>
  <c r="V725" i="7" s="1"/>
  <c r="V379" i="12" l="1"/>
  <c r="X724" i="7"/>
  <c r="P723" i="7"/>
  <c r="J725" i="7"/>
  <c r="L725" i="7" s="1"/>
  <c r="N725" i="7" s="1"/>
  <c r="I726" i="7"/>
  <c r="M724" i="7"/>
  <c r="B727" i="7"/>
  <c r="D727" i="7" s="1"/>
  <c r="F727" i="7" s="1"/>
  <c r="A728" i="7"/>
  <c r="E726" i="7"/>
  <c r="H726" i="7"/>
  <c r="H725" i="7"/>
  <c r="S340" i="3"/>
  <c r="V340" i="3" s="1"/>
  <c r="M341" i="3"/>
  <c r="Q341" i="3" s="1"/>
  <c r="T341" i="3" s="1"/>
  <c r="L342" i="3"/>
  <c r="S380" i="12"/>
  <c r="V380" i="12" s="1"/>
  <c r="Q727" i="7"/>
  <c r="R726" i="7"/>
  <c r="T726" i="7" s="1"/>
  <c r="V726" i="7" s="1"/>
  <c r="U725" i="7"/>
  <c r="M381" i="12"/>
  <c r="Q381" i="12" s="1"/>
  <c r="T381" i="12" s="1"/>
  <c r="L382" i="12"/>
  <c r="P724" i="7" l="1"/>
  <c r="A729" i="7"/>
  <c r="B728" i="7"/>
  <c r="D728" i="7" s="1"/>
  <c r="F728" i="7" s="1"/>
  <c r="J726" i="7"/>
  <c r="L726" i="7" s="1"/>
  <c r="N726" i="7" s="1"/>
  <c r="I727" i="7"/>
  <c r="E727" i="7"/>
  <c r="H727" i="7" s="1"/>
  <c r="X725" i="7"/>
  <c r="M725" i="7"/>
  <c r="M382" i="12"/>
  <c r="Q382" i="12" s="1"/>
  <c r="T382" i="12" s="1"/>
  <c r="L383" i="12"/>
  <c r="U726" i="7"/>
  <c r="S381" i="12"/>
  <c r="R727" i="7"/>
  <c r="T727" i="7" s="1"/>
  <c r="V727" i="7" s="1"/>
  <c r="Q728" i="7"/>
  <c r="S341" i="3"/>
  <c r="V341" i="3" s="1"/>
  <c r="L343" i="3"/>
  <c r="M342" i="3"/>
  <c r="Q342" i="3" s="1"/>
  <c r="T342" i="3" s="1"/>
  <c r="V381" i="12" l="1"/>
  <c r="P725" i="7"/>
  <c r="M726" i="7"/>
  <c r="P726" i="7" s="1"/>
  <c r="E728" i="7"/>
  <c r="J727" i="7"/>
  <c r="L727" i="7" s="1"/>
  <c r="N727" i="7" s="1"/>
  <c r="I728" i="7"/>
  <c r="X726" i="7"/>
  <c r="A730" i="7"/>
  <c r="B729" i="7"/>
  <c r="D729" i="7" s="1"/>
  <c r="F729" i="7" s="1"/>
  <c r="S342" i="3"/>
  <c r="V342" i="3" s="1"/>
  <c r="M343" i="3"/>
  <c r="Q343" i="3" s="1"/>
  <c r="T343" i="3" s="1"/>
  <c r="L344" i="3"/>
  <c r="Q729" i="7"/>
  <c r="R728" i="7"/>
  <c r="T728" i="7" s="1"/>
  <c r="V728" i="7" s="1"/>
  <c r="L384" i="12"/>
  <c r="M383" i="12"/>
  <c r="Q383" i="12" s="1"/>
  <c r="T383" i="12" s="1"/>
  <c r="U727" i="7"/>
  <c r="S382" i="12"/>
  <c r="V382" i="12" s="1"/>
  <c r="H728" i="7" l="1"/>
  <c r="X727" i="7"/>
  <c r="M727" i="7"/>
  <c r="B730" i="7"/>
  <c r="D730" i="7" s="1"/>
  <c r="F730" i="7" s="1"/>
  <c r="A731" i="7"/>
  <c r="J728" i="7"/>
  <c r="L728" i="7" s="1"/>
  <c r="N728" i="7" s="1"/>
  <c r="I729" i="7"/>
  <c r="E729" i="7"/>
  <c r="S383" i="12"/>
  <c r="V383" i="12"/>
  <c r="S343" i="3"/>
  <c r="V343" i="3" s="1"/>
  <c r="L385" i="12"/>
  <c r="M384" i="12"/>
  <c r="Q384" i="12" s="1"/>
  <c r="T384" i="12" s="1"/>
  <c r="U728" i="7"/>
  <c r="Q730" i="7"/>
  <c r="R729" i="7"/>
  <c r="T729" i="7" s="1"/>
  <c r="V729" i="7" s="1"/>
  <c r="M344" i="3"/>
  <c r="Q344" i="3" s="1"/>
  <c r="T344" i="3" s="1"/>
  <c r="L345" i="3"/>
  <c r="H729" i="7" l="1"/>
  <c r="E730" i="7"/>
  <c r="I730" i="7"/>
  <c r="J729" i="7"/>
  <c r="L729" i="7" s="1"/>
  <c r="N729" i="7" s="1"/>
  <c r="X728" i="7"/>
  <c r="A732" i="7"/>
  <c r="B731" i="7"/>
  <c r="D731" i="7" s="1"/>
  <c r="F731" i="7" s="1"/>
  <c r="M728" i="7"/>
  <c r="P727" i="7"/>
  <c r="U729" i="7"/>
  <c r="S384" i="12"/>
  <c r="Q731" i="7"/>
  <c r="R730" i="7"/>
  <c r="T730" i="7" s="1"/>
  <c r="V730" i="7" s="1"/>
  <c r="L386" i="12"/>
  <c r="M385" i="12"/>
  <c r="Q385" i="12" s="1"/>
  <c r="T385" i="12" s="1"/>
  <c r="S344" i="3"/>
  <c r="L346" i="3"/>
  <c r="M345" i="3"/>
  <c r="Q345" i="3" s="1"/>
  <c r="T345" i="3" s="1"/>
  <c r="X729" i="7" l="1"/>
  <c r="P728" i="7"/>
  <c r="H730" i="7"/>
  <c r="V344" i="3"/>
  <c r="E731" i="7"/>
  <c r="I731" i="7"/>
  <c r="J730" i="7"/>
  <c r="L730" i="7" s="1"/>
  <c r="N730" i="7" s="1"/>
  <c r="A733" i="7"/>
  <c r="B732" i="7"/>
  <c r="D732" i="7" s="1"/>
  <c r="F732" i="7" s="1"/>
  <c r="V384" i="12"/>
  <c r="M729" i="7"/>
  <c r="P729" i="7"/>
  <c r="U730" i="7"/>
  <c r="S345" i="3"/>
  <c r="V345" i="3" s="1"/>
  <c r="M346" i="3"/>
  <c r="Q346" i="3" s="1"/>
  <c r="T346" i="3" s="1"/>
  <c r="L347" i="3"/>
  <c r="S385" i="12"/>
  <c r="V385" i="12" s="1"/>
  <c r="L387" i="12"/>
  <c r="M386" i="12"/>
  <c r="Q386" i="12" s="1"/>
  <c r="T386" i="12" s="1"/>
  <c r="Q732" i="7"/>
  <c r="R731" i="7"/>
  <c r="T731" i="7" s="1"/>
  <c r="V731" i="7" s="1"/>
  <c r="E732" i="7" l="1"/>
  <c r="M730" i="7"/>
  <c r="P730" i="7" s="1"/>
  <c r="I732" i="7"/>
  <c r="J731" i="7"/>
  <c r="L731" i="7" s="1"/>
  <c r="N731" i="7" s="1"/>
  <c r="X730" i="7"/>
  <c r="B733" i="7"/>
  <c r="D733" i="7" s="1"/>
  <c r="F733" i="7" s="1"/>
  <c r="A734" i="7"/>
  <c r="H731" i="7"/>
  <c r="M347" i="3"/>
  <c r="Q347" i="3" s="1"/>
  <c r="T347" i="3" s="1"/>
  <c r="L348" i="3"/>
  <c r="U731" i="7"/>
  <c r="L388" i="12"/>
  <c r="M387" i="12"/>
  <c r="Q387" i="12" s="1"/>
  <c r="T387" i="12" s="1"/>
  <c r="S346" i="3"/>
  <c r="Q733" i="7"/>
  <c r="R732" i="7"/>
  <c r="T732" i="7" s="1"/>
  <c r="V732" i="7" s="1"/>
  <c r="S386" i="12"/>
  <c r="H732" i="7" l="1"/>
  <c r="V346" i="3"/>
  <c r="A735" i="7"/>
  <c r="B734" i="7"/>
  <c r="D734" i="7" s="1"/>
  <c r="F734" i="7" s="1"/>
  <c r="I733" i="7"/>
  <c r="J732" i="7"/>
  <c r="L732" i="7" s="1"/>
  <c r="N732" i="7" s="1"/>
  <c r="E733" i="7"/>
  <c r="V386" i="12"/>
  <c r="X731" i="7"/>
  <c r="M731" i="7"/>
  <c r="P731" i="7"/>
  <c r="M348" i="3"/>
  <c r="Q348" i="3" s="1"/>
  <c r="T348" i="3" s="1"/>
  <c r="L349" i="3"/>
  <c r="S347" i="3"/>
  <c r="U732" i="7"/>
  <c r="R733" i="7"/>
  <c r="T733" i="7" s="1"/>
  <c r="V733" i="7" s="1"/>
  <c r="Q734" i="7"/>
  <c r="S387" i="12"/>
  <c r="M388" i="12"/>
  <c r="Q388" i="12" s="1"/>
  <c r="T388" i="12" s="1"/>
  <c r="L389" i="12"/>
  <c r="X732" i="7" l="1"/>
  <c r="H733" i="7"/>
  <c r="E734" i="7"/>
  <c r="V387" i="12"/>
  <c r="M732" i="7"/>
  <c r="J733" i="7"/>
  <c r="L733" i="7" s="1"/>
  <c r="N733" i="7" s="1"/>
  <c r="I734" i="7"/>
  <c r="V347" i="3"/>
  <c r="B735" i="7"/>
  <c r="D735" i="7" s="1"/>
  <c r="F735" i="7" s="1"/>
  <c r="A736" i="7"/>
  <c r="S388" i="12"/>
  <c r="V388" i="12" s="1"/>
  <c r="L350" i="3"/>
  <c r="M349" i="3"/>
  <c r="Q349" i="3" s="1"/>
  <c r="T349" i="3" s="1"/>
  <c r="U733" i="7"/>
  <c r="X733" i="7" s="1"/>
  <c r="S348" i="3"/>
  <c r="M389" i="12"/>
  <c r="Q389" i="12" s="1"/>
  <c r="T389" i="12" s="1"/>
  <c r="L390" i="12"/>
  <c r="R734" i="7"/>
  <c r="T734" i="7" s="1"/>
  <c r="V734" i="7" s="1"/>
  <c r="Q735" i="7"/>
  <c r="P732" i="7" l="1"/>
  <c r="M733" i="7"/>
  <c r="J734" i="7"/>
  <c r="L734" i="7" s="1"/>
  <c r="N734" i="7" s="1"/>
  <c r="I735" i="7"/>
  <c r="B736" i="7"/>
  <c r="D736" i="7" s="1"/>
  <c r="F736" i="7" s="1"/>
  <c r="A737" i="7"/>
  <c r="V348" i="3"/>
  <c r="E735" i="7"/>
  <c r="H734" i="7"/>
  <c r="M390" i="12"/>
  <c r="Q390" i="12" s="1"/>
  <c r="T390" i="12" s="1"/>
  <c r="L391" i="12"/>
  <c r="S349" i="3"/>
  <c r="Q736" i="7"/>
  <c r="R735" i="7"/>
  <c r="T735" i="7" s="1"/>
  <c r="V735" i="7" s="1"/>
  <c r="L351" i="3"/>
  <c r="M350" i="3"/>
  <c r="Q350" i="3" s="1"/>
  <c r="T350" i="3" s="1"/>
  <c r="U734" i="7"/>
  <c r="S389" i="12"/>
  <c r="V389" i="12" s="1"/>
  <c r="X734" i="7" l="1"/>
  <c r="P733" i="7"/>
  <c r="B737" i="7"/>
  <c r="D737" i="7" s="1"/>
  <c r="F737" i="7" s="1"/>
  <c r="A738" i="7"/>
  <c r="V349" i="3"/>
  <c r="E736" i="7"/>
  <c r="M734" i="7"/>
  <c r="P734" i="7" s="1"/>
  <c r="H735" i="7"/>
  <c r="I736" i="7"/>
  <c r="J735" i="7"/>
  <c r="L735" i="7" s="1"/>
  <c r="N735" i="7" s="1"/>
  <c r="L352" i="3"/>
  <c r="M351" i="3"/>
  <c r="Q351" i="3" s="1"/>
  <c r="T351" i="3" s="1"/>
  <c r="U735" i="7"/>
  <c r="L392" i="12"/>
  <c r="M391" i="12"/>
  <c r="Q391" i="12" s="1"/>
  <c r="T391" i="12" s="1"/>
  <c r="S350" i="3"/>
  <c r="Q737" i="7"/>
  <c r="R736" i="7"/>
  <c r="T736" i="7" s="1"/>
  <c r="V736" i="7" s="1"/>
  <c r="S390" i="12"/>
  <c r="V390" i="12"/>
  <c r="V350" i="3" l="1"/>
  <c r="H736" i="7"/>
  <c r="A739" i="7"/>
  <c r="B738" i="7"/>
  <c r="D738" i="7" s="1"/>
  <c r="F738" i="7" s="1"/>
  <c r="M735" i="7"/>
  <c r="P735" i="7" s="1"/>
  <c r="X735" i="7"/>
  <c r="J736" i="7"/>
  <c r="L736" i="7" s="1"/>
  <c r="N736" i="7" s="1"/>
  <c r="I737" i="7"/>
  <c r="E737" i="7"/>
  <c r="S351" i="3"/>
  <c r="R737" i="7"/>
  <c r="T737" i="7" s="1"/>
  <c r="V737" i="7" s="1"/>
  <c r="Q738" i="7"/>
  <c r="S391" i="12"/>
  <c r="V391" i="12" s="1"/>
  <c r="M352" i="3"/>
  <c r="Q352" i="3" s="1"/>
  <c r="T352" i="3" s="1"/>
  <c r="L353" i="3"/>
  <c r="U736" i="7"/>
  <c r="X736" i="7" s="1"/>
  <c r="M392" i="12"/>
  <c r="Q392" i="12" s="1"/>
  <c r="T392" i="12" s="1"/>
  <c r="L393" i="12"/>
  <c r="M736" i="7" l="1"/>
  <c r="J737" i="7"/>
  <c r="L737" i="7" s="1"/>
  <c r="N737" i="7" s="1"/>
  <c r="I738" i="7"/>
  <c r="E738" i="7"/>
  <c r="V351" i="3"/>
  <c r="H737" i="7"/>
  <c r="A740" i="7"/>
  <c r="B739" i="7"/>
  <c r="D739" i="7" s="1"/>
  <c r="F739" i="7" s="1"/>
  <c r="S392" i="12"/>
  <c r="V392" i="12" s="1"/>
  <c r="Q739" i="7"/>
  <c r="R738" i="7"/>
  <c r="T738" i="7" s="1"/>
  <c r="V738" i="7" s="1"/>
  <c r="U737" i="7"/>
  <c r="M353" i="3"/>
  <c r="Q353" i="3" s="1"/>
  <c r="T353" i="3" s="1"/>
  <c r="L354" i="3"/>
  <c r="S352" i="3"/>
  <c r="L394" i="12"/>
  <c r="M393" i="12"/>
  <c r="Q393" i="12" s="1"/>
  <c r="T393" i="12" s="1"/>
  <c r="V352" i="3" l="1"/>
  <c r="P736" i="7"/>
  <c r="E739" i="7"/>
  <c r="H738" i="7"/>
  <c r="M737" i="7"/>
  <c r="X737" i="7"/>
  <c r="A741" i="7"/>
  <c r="B740" i="7"/>
  <c r="D740" i="7" s="1"/>
  <c r="F740" i="7" s="1"/>
  <c r="I739" i="7"/>
  <c r="J738" i="7"/>
  <c r="L738" i="7" s="1"/>
  <c r="N738" i="7" s="1"/>
  <c r="S353" i="3"/>
  <c r="U738" i="7"/>
  <c r="M394" i="12"/>
  <c r="Q394" i="12" s="1"/>
  <c r="T394" i="12" s="1"/>
  <c r="L395" i="12"/>
  <c r="S393" i="12"/>
  <c r="V393" i="12" s="1"/>
  <c r="L355" i="3"/>
  <c r="M354" i="3"/>
  <c r="Q354" i="3" s="1"/>
  <c r="T354" i="3" s="1"/>
  <c r="Q740" i="7"/>
  <c r="R739" i="7"/>
  <c r="T739" i="7" s="1"/>
  <c r="V739" i="7" s="1"/>
  <c r="H739" i="7" l="1"/>
  <c r="X738" i="7"/>
  <c r="M738" i="7"/>
  <c r="I740" i="7"/>
  <c r="J739" i="7"/>
  <c r="L739" i="7" s="1"/>
  <c r="N739" i="7" s="1"/>
  <c r="V353" i="3"/>
  <c r="A742" i="7"/>
  <c r="B741" i="7"/>
  <c r="D741" i="7" s="1"/>
  <c r="F741" i="7" s="1"/>
  <c r="E740" i="7"/>
  <c r="P737" i="7"/>
  <c r="U739" i="7"/>
  <c r="S354" i="3"/>
  <c r="S394" i="12"/>
  <c r="V394" i="12" s="1"/>
  <c r="Q741" i="7"/>
  <c r="R740" i="7"/>
  <c r="T740" i="7" s="1"/>
  <c r="V740" i="7" s="1"/>
  <c r="M395" i="12"/>
  <c r="Q395" i="12" s="1"/>
  <c r="T395" i="12" s="1"/>
  <c r="L396" i="12"/>
  <c r="L356" i="3"/>
  <c r="M355" i="3"/>
  <c r="Q355" i="3" s="1"/>
  <c r="T355" i="3" s="1"/>
  <c r="X739" i="7" l="1"/>
  <c r="V354" i="3"/>
  <c r="I741" i="7"/>
  <c r="J740" i="7"/>
  <c r="L740" i="7" s="1"/>
  <c r="N740" i="7" s="1"/>
  <c r="A743" i="7"/>
  <c r="B742" i="7"/>
  <c r="D742" i="7" s="1"/>
  <c r="F742" i="7" s="1"/>
  <c r="H740" i="7"/>
  <c r="M739" i="7"/>
  <c r="P739" i="7" s="1"/>
  <c r="E741" i="7"/>
  <c r="H741" i="7" s="1"/>
  <c r="P738" i="7"/>
  <c r="Q742" i="7"/>
  <c r="R741" i="7"/>
  <c r="T741" i="7" s="1"/>
  <c r="V741" i="7" s="1"/>
  <c r="S355" i="3"/>
  <c r="M396" i="12"/>
  <c r="Q396" i="12" s="1"/>
  <c r="T396" i="12" s="1"/>
  <c r="L397" i="12"/>
  <c r="U740" i="7"/>
  <c r="M356" i="3"/>
  <c r="Q356" i="3" s="1"/>
  <c r="T356" i="3" s="1"/>
  <c r="L357" i="3"/>
  <c r="S395" i="12"/>
  <c r="V395" i="12" l="1"/>
  <c r="A744" i="7"/>
  <c r="B743" i="7"/>
  <c r="D743" i="7" s="1"/>
  <c r="F743" i="7" s="1"/>
  <c r="V355" i="3"/>
  <c r="X740" i="7"/>
  <c r="E742" i="7"/>
  <c r="M740" i="7"/>
  <c r="J741" i="7"/>
  <c r="L741" i="7" s="1"/>
  <c r="N741" i="7" s="1"/>
  <c r="I742" i="7"/>
  <c r="S396" i="12"/>
  <c r="U741" i="7"/>
  <c r="S356" i="3"/>
  <c r="L398" i="12"/>
  <c r="M397" i="12"/>
  <c r="Q397" i="12" s="1"/>
  <c r="T397" i="12" s="1"/>
  <c r="L358" i="3"/>
  <c r="M357" i="3"/>
  <c r="Q357" i="3" s="1"/>
  <c r="T357" i="3" s="1"/>
  <c r="Q743" i="7"/>
  <c r="R742" i="7"/>
  <c r="T742" i="7" s="1"/>
  <c r="V742" i="7" s="1"/>
  <c r="V356" i="3" l="1"/>
  <c r="V396" i="12"/>
  <c r="X741" i="7"/>
  <c r="I743" i="7"/>
  <c r="J742" i="7"/>
  <c r="L742" i="7" s="1"/>
  <c r="N742" i="7" s="1"/>
  <c r="E743" i="7"/>
  <c r="P740" i="7"/>
  <c r="M741" i="7"/>
  <c r="H742" i="7"/>
  <c r="A745" i="7"/>
  <c r="B744" i="7"/>
  <c r="D744" i="7" s="1"/>
  <c r="F744" i="7" s="1"/>
  <c r="U742" i="7"/>
  <c r="X742" i="7" s="1"/>
  <c r="Q744" i="7"/>
  <c r="R743" i="7"/>
  <c r="T743" i="7" s="1"/>
  <c r="V743" i="7" s="1"/>
  <c r="S357" i="3"/>
  <c r="M398" i="12"/>
  <c r="Q398" i="12" s="1"/>
  <c r="T398" i="12" s="1"/>
  <c r="L399" i="12"/>
  <c r="L359" i="3"/>
  <c r="M358" i="3"/>
  <c r="Q358" i="3" s="1"/>
  <c r="T358" i="3" s="1"/>
  <c r="S397" i="12"/>
  <c r="H743" i="7" l="1"/>
  <c r="V397" i="12"/>
  <c r="P741" i="7"/>
  <c r="V357" i="3"/>
  <c r="B745" i="7"/>
  <c r="D745" i="7" s="1"/>
  <c r="F745" i="7" s="1"/>
  <c r="A746" i="7"/>
  <c r="M742" i="7"/>
  <c r="E744" i="7"/>
  <c r="I744" i="7"/>
  <c r="J743" i="7"/>
  <c r="L743" i="7" s="1"/>
  <c r="N743" i="7" s="1"/>
  <c r="L360" i="3"/>
  <c r="M359" i="3"/>
  <c r="Q359" i="3" s="1"/>
  <c r="T359" i="3" s="1"/>
  <c r="L400" i="12"/>
  <c r="M399" i="12"/>
  <c r="Q399" i="12" s="1"/>
  <c r="T399" i="12" s="1"/>
  <c r="R744" i="7"/>
  <c r="T744" i="7" s="1"/>
  <c r="V744" i="7" s="1"/>
  <c r="Q745" i="7"/>
  <c r="S358" i="3"/>
  <c r="U743" i="7"/>
  <c r="S398" i="12"/>
  <c r="V398" i="12"/>
  <c r="X743" i="7" l="1"/>
  <c r="P742" i="7"/>
  <c r="H744" i="7"/>
  <c r="A747" i="7"/>
  <c r="B746" i="7"/>
  <c r="D746" i="7" s="1"/>
  <c r="F746" i="7" s="1"/>
  <c r="V358" i="3"/>
  <c r="J744" i="7"/>
  <c r="L744" i="7" s="1"/>
  <c r="N744" i="7" s="1"/>
  <c r="I745" i="7"/>
  <c r="M743" i="7"/>
  <c r="E745" i="7"/>
  <c r="H745" i="7" s="1"/>
  <c r="M360" i="3"/>
  <c r="Q360" i="3" s="1"/>
  <c r="T360" i="3" s="1"/>
  <c r="L361" i="3"/>
  <c r="L401" i="12"/>
  <c r="M400" i="12"/>
  <c r="Q400" i="12" s="1"/>
  <c r="T400" i="12" s="1"/>
  <c r="U744" i="7"/>
  <c r="X744" i="7" s="1"/>
  <c r="S399" i="12"/>
  <c r="Q746" i="7"/>
  <c r="R745" i="7"/>
  <c r="T745" i="7" s="1"/>
  <c r="V745" i="7" s="1"/>
  <c r="S359" i="3"/>
  <c r="V359" i="3" s="1"/>
  <c r="V399" i="12" l="1"/>
  <c r="E746" i="7"/>
  <c r="H746" i="7" s="1"/>
  <c r="J745" i="7"/>
  <c r="L745" i="7" s="1"/>
  <c r="N745" i="7" s="1"/>
  <c r="I746" i="7"/>
  <c r="A748" i="7"/>
  <c r="B747" i="7"/>
  <c r="D747" i="7" s="1"/>
  <c r="F747" i="7" s="1"/>
  <c r="P743" i="7"/>
  <c r="M744" i="7"/>
  <c r="S360" i="3"/>
  <c r="V360" i="3" s="1"/>
  <c r="S400" i="12"/>
  <c r="U745" i="7"/>
  <c r="R746" i="7"/>
  <c r="T746" i="7" s="1"/>
  <c r="V746" i="7" s="1"/>
  <c r="Q747" i="7"/>
  <c r="L402" i="12"/>
  <c r="M401" i="12"/>
  <c r="Q401" i="12" s="1"/>
  <c r="T401" i="12" s="1"/>
  <c r="L362" i="3"/>
  <c r="M361" i="3"/>
  <c r="Q361" i="3" s="1"/>
  <c r="T361" i="3" s="1"/>
  <c r="V400" i="12" l="1"/>
  <c r="P744" i="7"/>
  <c r="M745" i="7"/>
  <c r="P745" i="7"/>
  <c r="X745" i="7"/>
  <c r="I747" i="7"/>
  <c r="J746" i="7"/>
  <c r="L746" i="7" s="1"/>
  <c r="N746" i="7" s="1"/>
  <c r="E747" i="7"/>
  <c r="A749" i="7"/>
  <c r="B748" i="7"/>
  <c r="D748" i="7" s="1"/>
  <c r="F748" i="7" s="1"/>
  <c r="S361" i="3"/>
  <c r="L363" i="3"/>
  <c r="M362" i="3"/>
  <c r="Q362" i="3" s="1"/>
  <c r="T362" i="3" s="1"/>
  <c r="Q748" i="7"/>
  <c r="R747" i="7"/>
  <c r="T747" i="7" s="1"/>
  <c r="V747" i="7" s="1"/>
  <c r="S401" i="12"/>
  <c r="L403" i="12"/>
  <c r="M402" i="12"/>
  <c r="Q402" i="12" s="1"/>
  <c r="T402" i="12" s="1"/>
  <c r="U746" i="7"/>
  <c r="X746" i="7" l="1"/>
  <c r="V361" i="3"/>
  <c r="M746" i="7"/>
  <c r="V401" i="12"/>
  <c r="H747" i="7"/>
  <c r="E748" i="7"/>
  <c r="A750" i="7"/>
  <c r="B749" i="7"/>
  <c r="D749" i="7" s="1"/>
  <c r="F749" i="7" s="1"/>
  <c r="I748" i="7"/>
  <c r="J747" i="7"/>
  <c r="L747" i="7" s="1"/>
  <c r="N747" i="7" s="1"/>
  <c r="S402" i="12"/>
  <c r="V402" i="12" s="1"/>
  <c r="L364" i="3"/>
  <c r="M363" i="3"/>
  <c r="Q363" i="3" s="1"/>
  <c r="T363" i="3" s="1"/>
  <c r="Q749" i="7"/>
  <c r="R748" i="7"/>
  <c r="T748" i="7" s="1"/>
  <c r="V748" i="7" s="1"/>
  <c r="S362" i="3"/>
  <c r="M403" i="12"/>
  <c r="Q403" i="12" s="1"/>
  <c r="T403" i="12" s="1"/>
  <c r="L404" i="12"/>
  <c r="U747" i="7"/>
  <c r="H748" i="7" l="1"/>
  <c r="M747" i="7"/>
  <c r="J748" i="7"/>
  <c r="L748" i="7" s="1"/>
  <c r="N748" i="7" s="1"/>
  <c r="I749" i="7"/>
  <c r="X747" i="7"/>
  <c r="A751" i="7"/>
  <c r="B750" i="7"/>
  <c r="D750" i="7" s="1"/>
  <c r="F750" i="7" s="1"/>
  <c r="V362" i="3"/>
  <c r="E749" i="7"/>
  <c r="P746" i="7"/>
  <c r="U748" i="7"/>
  <c r="S363" i="3"/>
  <c r="V363" i="3" s="1"/>
  <c r="S403" i="12"/>
  <c r="L365" i="3"/>
  <c r="M364" i="3"/>
  <c r="Q364" i="3" s="1"/>
  <c r="T364" i="3" s="1"/>
  <c r="L405" i="12"/>
  <c r="M404" i="12"/>
  <c r="Q404" i="12" s="1"/>
  <c r="T404" i="12" s="1"/>
  <c r="Q750" i="7"/>
  <c r="R749" i="7"/>
  <c r="T749" i="7" s="1"/>
  <c r="V749" i="7" s="1"/>
  <c r="P747" i="7" l="1"/>
  <c r="X748" i="7"/>
  <c r="V403" i="12"/>
  <c r="E750" i="7"/>
  <c r="M748" i="7"/>
  <c r="B751" i="7"/>
  <c r="D751" i="7" s="1"/>
  <c r="F751" i="7" s="1"/>
  <c r="A752" i="7"/>
  <c r="H749" i="7"/>
  <c r="J749" i="7"/>
  <c r="L749" i="7" s="1"/>
  <c r="N749" i="7" s="1"/>
  <c r="I750" i="7"/>
  <c r="L406" i="12"/>
  <c r="M405" i="12"/>
  <c r="Q405" i="12" s="1"/>
  <c r="T405" i="12" s="1"/>
  <c r="S364" i="3"/>
  <c r="S404" i="12"/>
  <c r="U749" i="7"/>
  <c r="Q751" i="7"/>
  <c r="R750" i="7"/>
  <c r="T750" i="7" s="1"/>
  <c r="V750" i="7" s="1"/>
  <c r="L366" i="3"/>
  <c r="M365" i="3"/>
  <c r="Q365" i="3" s="1"/>
  <c r="T365" i="3" s="1"/>
  <c r="V364" i="3" l="1"/>
  <c r="P748" i="7"/>
  <c r="H750" i="7"/>
  <c r="J750" i="7"/>
  <c r="L750" i="7" s="1"/>
  <c r="N750" i="7" s="1"/>
  <c r="I751" i="7"/>
  <c r="X749" i="7"/>
  <c r="M749" i="7"/>
  <c r="V404" i="12"/>
  <c r="A753" i="7"/>
  <c r="B752" i="7"/>
  <c r="D752" i="7" s="1"/>
  <c r="F752" i="7" s="1"/>
  <c r="E751" i="7"/>
  <c r="L407" i="12"/>
  <c r="M406" i="12"/>
  <c r="Q406" i="12" s="1"/>
  <c r="T406" i="12" s="1"/>
  <c r="Q752" i="7"/>
  <c r="R751" i="7"/>
  <c r="T751" i="7" s="1"/>
  <c r="V751" i="7" s="1"/>
  <c r="L367" i="3"/>
  <c r="M366" i="3"/>
  <c r="Q366" i="3" s="1"/>
  <c r="T366" i="3" s="1"/>
  <c r="S405" i="12"/>
  <c r="V405" i="12" s="1"/>
  <c r="U750" i="7"/>
  <c r="S365" i="3"/>
  <c r="P749" i="7" l="1"/>
  <c r="V365" i="3"/>
  <c r="H751" i="7"/>
  <c r="I752" i="7"/>
  <c r="J751" i="7"/>
  <c r="L751" i="7" s="1"/>
  <c r="N751" i="7" s="1"/>
  <c r="A754" i="7"/>
  <c r="B753" i="7"/>
  <c r="D753" i="7" s="1"/>
  <c r="F753" i="7" s="1"/>
  <c r="X750" i="7"/>
  <c r="E752" i="7"/>
  <c r="M750" i="7"/>
  <c r="P750" i="7" s="1"/>
  <c r="S366" i="3"/>
  <c r="R752" i="7"/>
  <c r="T752" i="7" s="1"/>
  <c r="V752" i="7" s="1"/>
  <c r="Q753" i="7"/>
  <c r="S406" i="12"/>
  <c r="U751" i="7"/>
  <c r="L368" i="3"/>
  <c r="M367" i="3"/>
  <c r="Q367" i="3" s="1"/>
  <c r="T367" i="3" s="1"/>
  <c r="L408" i="12"/>
  <c r="M407" i="12"/>
  <c r="Q407" i="12" s="1"/>
  <c r="T407" i="12" s="1"/>
  <c r="X751" i="7" l="1"/>
  <c r="H752" i="7"/>
  <c r="M751" i="7"/>
  <c r="I753" i="7"/>
  <c r="J752" i="7"/>
  <c r="L752" i="7" s="1"/>
  <c r="N752" i="7" s="1"/>
  <c r="V406" i="12"/>
  <c r="A755" i="7"/>
  <c r="B754" i="7"/>
  <c r="D754" i="7" s="1"/>
  <c r="F754" i="7" s="1"/>
  <c r="V366" i="3"/>
  <c r="E753" i="7"/>
  <c r="S407" i="12"/>
  <c r="V407" i="12"/>
  <c r="U752" i="7"/>
  <c r="Q754" i="7"/>
  <c r="R753" i="7"/>
  <c r="T753" i="7" s="1"/>
  <c r="V753" i="7" s="1"/>
  <c r="S367" i="3"/>
  <c r="V367" i="3" s="1"/>
  <c r="M408" i="12"/>
  <c r="Q408" i="12" s="1"/>
  <c r="T408" i="12" s="1"/>
  <c r="L409" i="12"/>
  <c r="M368" i="3"/>
  <c r="Q368" i="3" s="1"/>
  <c r="T368" i="3" s="1"/>
  <c r="L369" i="3"/>
  <c r="H753" i="7" l="1"/>
  <c r="P751" i="7"/>
  <c r="I754" i="7"/>
  <c r="J753" i="7"/>
  <c r="L753" i="7" s="1"/>
  <c r="N753" i="7" s="1"/>
  <c r="A756" i="7"/>
  <c r="B755" i="7"/>
  <c r="D755" i="7" s="1"/>
  <c r="F755" i="7" s="1"/>
  <c r="M752" i="7"/>
  <c r="P752" i="7" s="1"/>
  <c r="E754" i="7"/>
  <c r="X752" i="7"/>
  <c r="L410" i="12"/>
  <c r="M409" i="12"/>
  <c r="Q409" i="12" s="1"/>
  <c r="T409" i="12" s="1"/>
  <c r="M369" i="3"/>
  <c r="Q369" i="3" s="1"/>
  <c r="T369" i="3" s="1"/>
  <c r="L370" i="3"/>
  <c r="Q755" i="7"/>
  <c r="R754" i="7"/>
  <c r="T754" i="7" s="1"/>
  <c r="V754" i="7" s="1"/>
  <c r="S368" i="3"/>
  <c r="S408" i="12"/>
  <c r="U753" i="7"/>
  <c r="X753" i="7" s="1"/>
  <c r="V408" i="12" l="1"/>
  <c r="V368" i="3"/>
  <c r="B756" i="7"/>
  <c r="D756" i="7" s="1"/>
  <c r="F756" i="7" s="1"/>
  <c r="A757" i="7"/>
  <c r="M753" i="7"/>
  <c r="H754" i="7"/>
  <c r="E755" i="7"/>
  <c r="I755" i="7"/>
  <c r="J754" i="7"/>
  <c r="L754" i="7" s="1"/>
  <c r="N754" i="7" s="1"/>
  <c r="Q756" i="7"/>
  <c r="R755" i="7"/>
  <c r="T755" i="7" s="1"/>
  <c r="V755" i="7" s="1"/>
  <c r="S409" i="12"/>
  <c r="V409" i="12" s="1"/>
  <c r="S369" i="3"/>
  <c r="L411" i="12"/>
  <c r="M410" i="12"/>
  <c r="Q410" i="12" s="1"/>
  <c r="T410" i="12" s="1"/>
  <c r="L371" i="3"/>
  <c r="M370" i="3"/>
  <c r="Q370" i="3" s="1"/>
  <c r="T370" i="3" s="1"/>
  <c r="U754" i="7"/>
  <c r="P753" i="7" l="1"/>
  <c r="V369" i="3"/>
  <c r="A758" i="7"/>
  <c r="B757" i="7"/>
  <c r="D757" i="7" s="1"/>
  <c r="F757" i="7" s="1"/>
  <c r="X754" i="7"/>
  <c r="H755" i="7"/>
  <c r="M754" i="7"/>
  <c r="P754" i="7"/>
  <c r="I756" i="7"/>
  <c r="J755" i="7"/>
  <c r="L755" i="7" s="1"/>
  <c r="N755" i="7" s="1"/>
  <c r="E756" i="7"/>
  <c r="H756" i="7" s="1"/>
  <c r="M411" i="12"/>
  <c r="Q411" i="12" s="1"/>
  <c r="T411" i="12" s="1"/>
  <c r="L412" i="12"/>
  <c r="Q757" i="7"/>
  <c r="R756" i="7"/>
  <c r="T756" i="7" s="1"/>
  <c r="V756" i="7" s="1"/>
  <c r="S370" i="3"/>
  <c r="L372" i="3"/>
  <c r="M371" i="3"/>
  <c r="Q371" i="3" s="1"/>
  <c r="T371" i="3" s="1"/>
  <c r="S410" i="12"/>
  <c r="U755" i="7"/>
  <c r="X755" i="7"/>
  <c r="V370" i="3" l="1"/>
  <c r="V410" i="12"/>
  <c r="E757" i="7"/>
  <c r="I757" i="7"/>
  <c r="J756" i="7"/>
  <c r="L756" i="7" s="1"/>
  <c r="N756" i="7" s="1"/>
  <c r="M755" i="7"/>
  <c r="P755" i="7" s="1"/>
  <c r="B758" i="7"/>
  <c r="D758" i="7" s="1"/>
  <c r="F758" i="7" s="1"/>
  <c r="A759" i="7"/>
  <c r="S411" i="12"/>
  <c r="V411" i="12" s="1"/>
  <c r="U756" i="7"/>
  <c r="L413" i="12"/>
  <c r="M412" i="12"/>
  <c r="Q412" i="12" s="1"/>
  <c r="T412" i="12" s="1"/>
  <c r="S371" i="3"/>
  <c r="M372" i="3"/>
  <c r="Q372" i="3" s="1"/>
  <c r="T372" i="3" s="1"/>
  <c r="L373" i="3"/>
  <c r="M373" i="3" s="1"/>
  <c r="Q373" i="3" s="1"/>
  <c r="T373" i="3" s="1"/>
  <c r="Q758" i="7"/>
  <c r="R757" i="7"/>
  <c r="T757" i="7" s="1"/>
  <c r="V757" i="7" s="1"/>
  <c r="X756" i="7" l="1"/>
  <c r="V371" i="3"/>
  <c r="H757" i="7"/>
  <c r="E758" i="7"/>
  <c r="H758" i="7"/>
  <c r="J757" i="7"/>
  <c r="L757" i="7" s="1"/>
  <c r="N757" i="7" s="1"/>
  <c r="I758" i="7"/>
  <c r="A760" i="7"/>
  <c r="B759" i="7"/>
  <c r="D759" i="7" s="1"/>
  <c r="F759" i="7" s="1"/>
  <c r="M756" i="7"/>
  <c r="U757" i="7"/>
  <c r="S372" i="3"/>
  <c r="V372" i="3" s="1"/>
  <c r="M413" i="12"/>
  <c r="Q413" i="12" s="1"/>
  <c r="T413" i="12" s="1"/>
  <c r="L414" i="12"/>
  <c r="S373" i="3"/>
  <c r="V373" i="3"/>
  <c r="Q759" i="7"/>
  <c r="R758" i="7"/>
  <c r="T758" i="7" s="1"/>
  <c r="V758" i="7" s="1"/>
  <c r="S412" i="12"/>
  <c r="X757" i="7" l="1"/>
  <c r="E759" i="7"/>
  <c r="H759" i="7"/>
  <c r="M757" i="7"/>
  <c r="P757" i="7"/>
  <c r="V412" i="12"/>
  <c r="A761" i="7"/>
  <c r="B760" i="7"/>
  <c r="D760" i="7" s="1"/>
  <c r="F760" i="7" s="1"/>
  <c r="P756" i="7"/>
  <c r="I759" i="7"/>
  <c r="J758" i="7"/>
  <c r="L758" i="7" s="1"/>
  <c r="N758" i="7" s="1"/>
  <c r="U758" i="7"/>
  <c r="S413" i="12"/>
  <c r="R759" i="7"/>
  <c r="T759" i="7" s="1"/>
  <c r="V759" i="7" s="1"/>
  <c r="Q760" i="7"/>
  <c r="L415" i="12"/>
  <c r="M414" i="12"/>
  <c r="Q414" i="12" s="1"/>
  <c r="T414" i="12" s="1"/>
  <c r="V413" i="12" l="1"/>
  <c r="M758" i="7"/>
  <c r="B761" i="7"/>
  <c r="D761" i="7" s="1"/>
  <c r="F761" i="7" s="1"/>
  <c r="A762" i="7"/>
  <c r="X758" i="7"/>
  <c r="I760" i="7"/>
  <c r="J759" i="7"/>
  <c r="L759" i="7" s="1"/>
  <c r="N759" i="7" s="1"/>
  <c r="E760" i="7"/>
  <c r="U759" i="7"/>
  <c r="S414" i="12"/>
  <c r="V414" i="12" s="1"/>
  <c r="L416" i="12"/>
  <c r="M415" i="12"/>
  <c r="Q415" i="12" s="1"/>
  <c r="T415" i="12" s="1"/>
  <c r="Q761" i="7"/>
  <c r="R760" i="7"/>
  <c r="T760" i="7" s="1"/>
  <c r="V760" i="7" s="1"/>
  <c r="E761" i="7" l="1"/>
  <c r="X759" i="7"/>
  <c r="J760" i="7"/>
  <c r="L760" i="7" s="1"/>
  <c r="N760" i="7" s="1"/>
  <c r="I761" i="7"/>
  <c r="H760" i="7"/>
  <c r="B762" i="7"/>
  <c r="D762" i="7" s="1"/>
  <c r="F762" i="7" s="1"/>
  <c r="A763" i="7"/>
  <c r="M759" i="7"/>
  <c r="P759" i="7"/>
  <c r="P758" i="7"/>
  <c r="Q762" i="7"/>
  <c r="R761" i="7"/>
  <c r="T761" i="7" s="1"/>
  <c r="V761" i="7" s="1"/>
  <c r="M416" i="12"/>
  <c r="Q416" i="12" s="1"/>
  <c r="T416" i="12" s="1"/>
  <c r="L417" i="12"/>
  <c r="U760" i="7"/>
  <c r="S415" i="12"/>
  <c r="X760" i="7" l="1"/>
  <c r="E762" i="7"/>
  <c r="H762" i="7"/>
  <c r="V415" i="12"/>
  <c r="A764" i="7"/>
  <c r="B763" i="7"/>
  <c r="D763" i="7" s="1"/>
  <c r="F763" i="7" s="1"/>
  <c r="M760" i="7"/>
  <c r="J761" i="7"/>
  <c r="L761" i="7" s="1"/>
  <c r="N761" i="7" s="1"/>
  <c r="I762" i="7"/>
  <c r="H761" i="7"/>
  <c r="Q763" i="7"/>
  <c r="R762" i="7"/>
  <c r="T762" i="7" s="1"/>
  <c r="V762" i="7" s="1"/>
  <c r="M417" i="12"/>
  <c r="Q417" i="12" s="1"/>
  <c r="T417" i="12" s="1"/>
  <c r="L418" i="12"/>
  <c r="U761" i="7"/>
  <c r="S416" i="12"/>
  <c r="V416" i="12" l="1"/>
  <c r="M761" i="7"/>
  <c r="B764" i="7"/>
  <c r="D764" i="7" s="1"/>
  <c r="F764" i="7" s="1"/>
  <c r="A765" i="7"/>
  <c r="X761" i="7"/>
  <c r="P760" i="7"/>
  <c r="J762" i="7"/>
  <c r="L762" i="7" s="1"/>
  <c r="N762" i="7" s="1"/>
  <c r="I763" i="7"/>
  <c r="E763" i="7"/>
  <c r="H763" i="7" s="1"/>
  <c r="U762" i="7"/>
  <c r="X762" i="7" s="1"/>
  <c r="L419" i="12"/>
  <c r="M418" i="12"/>
  <c r="Q418" i="12" s="1"/>
  <c r="T418" i="12" s="1"/>
  <c r="S417" i="12"/>
  <c r="V417" i="12" s="1"/>
  <c r="R763" i="7"/>
  <c r="T763" i="7" s="1"/>
  <c r="V763" i="7" s="1"/>
  <c r="Q764" i="7"/>
  <c r="P761" i="7" l="1"/>
  <c r="P762" i="7"/>
  <c r="M762" i="7"/>
  <c r="E764" i="7"/>
  <c r="I764" i="7"/>
  <c r="J763" i="7"/>
  <c r="L763" i="7" s="1"/>
  <c r="N763" i="7" s="1"/>
  <c r="A766" i="7"/>
  <c r="B765" i="7"/>
  <c r="D765" i="7" s="1"/>
  <c r="F765" i="7" s="1"/>
  <c r="L420" i="12"/>
  <c r="M419" i="12"/>
  <c r="Q419" i="12" s="1"/>
  <c r="T419" i="12" s="1"/>
  <c r="Q765" i="7"/>
  <c r="R764" i="7"/>
  <c r="T764" i="7" s="1"/>
  <c r="V764" i="7" s="1"/>
  <c r="U763" i="7"/>
  <c r="S418" i="12"/>
  <c r="V418" i="12" s="1"/>
  <c r="X763" i="7" l="1"/>
  <c r="H764" i="7"/>
  <c r="E765" i="7"/>
  <c r="M763" i="7"/>
  <c r="J764" i="7"/>
  <c r="L764" i="7" s="1"/>
  <c r="N764" i="7" s="1"/>
  <c r="I765" i="7"/>
  <c r="B766" i="7"/>
  <c r="D766" i="7" s="1"/>
  <c r="F766" i="7" s="1"/>
  <c r="A767" i="7"/>
  <c r="Q766" i="7"/>
  <c r="R765" i="7"/>
  <c r="T765" i="7" s="1"/>
  <c r="V765" i="7" s="1"/>
  <c r="M420" i="12"/>
  <c r="Q420" i="12" s="1"/>
  <c r="T420" i="12" s="1"/>
  <c r="L421" i="12"/>
  <c r="S419" i="12"/>
  <c r="V419" i="12" s="1"/>
  <c r="U764" i="7"/>
  <c r="P763" i="7" l="1"/>
  <c r="H765" i="7"/>
  <c r="B767" i="7"/>
  <c r="D767" i="7" s="1"/>
  <c r="F767" i="7" s="1"/>
  <c r="A768" i="7"/>
  <c r="X764" i="7"/>
  <c r="J765" i="7"/>
  <c r="L765" i="7" s="1"/>
  <c r="N765" i="7" s="1"/>
  <c r="I766" i="7"/>
  <c r="M764" i="7"/>
  <c r="P764" i="7"/>
  <c r="E766" i="7"/>
  <c r="Q767" i="7"/>
  <c r="R766" i="7"/>
  <c r="T766" i="7" s="1"/>
  <c r="V766" i="7" s="1"/>
  <c r="L422" i="12"/>
  <c r="M421" i="12"/>
  <c r="Q421" i="12" s="1"/>
  <c r="T421" i="12" s="1"/>
  <c r="S420" i="12"/>
  <c r="U765" i="7"/>
  <c r="X765" i="7" s="1"/>
  <c r="H766" i="7" l="1"/>
  <c r="A769" i="7"/>
  <c r="B768" i="7"/>
  <c r="D768" i="7" s="1"/>
  <c r="F768" i="7" s="1"/>
  <c r="V420" i="12"/>
  <c r="M765" i="7"/>
  <c r="P765" i="7" s="1"/>
  <c r="I767" i="7"/>
  <c r="J766" i="7"/>
  <c r="L766" i="7" s="1"/>
  <c r="N766" i="7" s="1"/>
  <c r="E767" i="7"/>
  <c r="S421" i="12"/>
  <c r="Q768" i="7"/>
  <c r="R767" i="7"/>
  <c r="T767" i="7" s="1"/>
  <c r="V767" i="7" s="1"/>
  <c r="L423" i="12"/>
  <c r="M422" i="12"/>
  <c r="Q422" i="12" s="1"/>
  <c r="T422" i="12" s="1"/>
  <c r="U766" i="7"/>
  <c r="V421" i="12" l="1"/>
  <c r="X766" i="7"/>
  <c r="H767" i="7"/>
  <c r="M766" i="7"/>
  <c r="P766" i="7" s="1"/>
  <c r="E768" i="7"/>
  <c r="I768" i="7"/>
  <c r="J767" i="7"/>
  <c r="L767" i="7" s="1"/>
  <c r="N767" i="7" s="1"/>
  <c r="B769" i="7"/>
  <c r="D769" i="7" s="1"/>
  <c r="F769" i="7" s="1"/>
  <c r="A770" i="7"/>
  <c r="S422" i="12"/>
  <c r="L424" i="12"/>
  <c r="M423" i="12"/>
  <c r="Q423" i="12" s="1"/>
  <c r="T423" i="12" s="1"/>
  <c r="Q769" i="7"/>
  <c r="R768" i="7"/>
  <c r="T768" i="7" s="1"/>
  <c r="V768" i="7" s="1"/>
  <c r="U767" i="7"/>
  <c r="X767" i="7" s="1"/>
  <c r="V422" i="12" l="1"/>
  <c r="H768" i="7"/>
  <c r="E769" i="7"/>
  <c r="M767" i="7"/>
  <c r="J768" i="7"/>
  <c r="L768" i="7" s="1"/>
  <c r="N768" i="7" s="1"/>
  <c r="I769" i="7"/>
  <c r="B770" i="7"/>
  <c r="D770" i="7" s="1"/>
  <c r="F770" i="7" s="1"/>
  <c r="A771" i="7"/>
  <c r="Q770" i="7"/>
  <c r="R769" i="7"/>
  <c r="T769" i="7" s="1"/>
  <c r="V769" i="7" s="1"/>
  <c r="L425" i="12"/>
  <c r="M424" i="12"/>
  <c r="Q424" i="12" s="1"/>
  <c r="T424" i="12" s="1"/>
  <c r="U768" i="7"/>
  <c r="X768" i="7" s="1"/>
  <c r="S423" i="12"/>
  <c r="V423" i="12" s="1"/>
  <c r="P767" i="7" l="1"/>
  <c r="H769" i="7"/>
  <c r="E770" i="7"/>
  <c r="A772" i="7"/>
  <c r="B771" i="7"/>
  <c r="D771" i="7" s="1"/>
  <c r="F771" i="7" s="1"/>
  <c r="J769" i="7"/>
  <c r="L769" i="7" s="1"/>
  <c r="N769" i="7" s="1"/>
  <c r="I770" i="7"/>
  <c r="M768" i="7"/>
  <c r="R770" i="7"/>
  <c r="T770" i="7" s="1"/>
  <c r="V770" i="7" s="1"/>
  <c r="Q771" i="7"/>
  <c r="M425" i="12"/>
  <c r="Q425" i="12" s="1"/>
  <c r="T425" i="12" s="1"/>
  <c r="L426" i="12"/>
  <c r="S424" i="12"/>
  <c r="U769" i="7"/>
  <c r="X769" i="7"/>
  <c r="V424" i="12" l="1"/>
  <c r="B772" i="7"/>
  <c r="D772" i="7" s="1"/>
  <c r="F772" i="7" s="1"/>
  <c r="A773" i="7"/>
  <c r="I771" i="7"/>
  <c r="J770" i="7"/>
  <c r="L770" i="7" s="1"/>
  <c r="N770" i="7" s="1"/>
  <c r="P768" i="7"/>
  <c r="E771" i="7"/>
  <c r="M769" i="7"/>
  <c r="H770" i="7"/>
  <c r="S425" i="12"/>
  <c r="U770" i="7"/>
  <c r="M426" i="12"/>
  <c r="Q426" i="12" s="1"/>
  <c r="T426" i="12" s="1"/>
  <c r="L427" i="12"/>
  <c r="Q772" i="7"/>
  <c r="R771" i="7"/>
  <c r="T771" i="7" s="1"/>
  <c r="V771" i="7" s="1"/>
  <c r="X770" i="7" l="1"/>
  <c r="V425" i="12"/>
  <c r="B773" i="7"/>
  <c r="D773" i="7" s="1"/>
  <c r="F773" i="7" s="1"/>
  <c r="A774" i="7"/>
  <c r="P769" i="7"/>
  <c r="M770" i="7"/>
  <c r="P770" i="7" s="1"/>
  <c r="I772" i="7"/>
  <c r="J771" i="7"/>
  <c r="L771" i="7" s="1"/>
  <c r="N771" i="7" s="1"/>
  <c r="H771" i="7"/>
  <c r="E772" i="7"/>
  <c r="L428" i="12"/>
  <c r="M427" i="12"/>
  <c r="Q427" i="12" s="1"/>
  <c r="T427" i="12" s="1"/>
  <c r="S426" i="12"/>
  <c r="R772" i="7"/>
  <c r="T772" i="7" s="1"/>
  <c r="V772" i="7" s="1"/>
  <c r="Q773" i="7"/>
  <c r="U771" i="7"/>
  <c r="X771" i="7" l="1"/>
  <c r="A775" i="7"/>
  <c r="B774" i="7"/>
  <c r="D774" i="7" s="1"/>
  <c r="F774" i="7" s="1"/>
  <c r="V426" i="12"/>
  <c r="M771" i="7"/>
  <c r="J772" i="7"/>
  <c r="L772" i="7" s="1"/>
  <c r="N772" i="7" s="1"/>
  <c r="I773" i="7"/>
  <c r="H772" i="7"/>
  <c r="E773" i="7"/>
  <c r="Q774" i="7"/>
  <c r="R773" i="7"/>
  <c r="T773" i="7" s="1"/>
  <c r="V773" i="7" s="1"/>
  <c r="M428" i="12"/>
  <c r="Q428" i="12" s="1"/>
  <c r="T428" i="12" s="1"/>
  <c r="L429" i="12"/>
  <c r="U772" i="7"/>
  <c r="X772" i="7" s="1"/>
  <c r="S427" i="12"/>
  <c r="P771" i="7" l="1"/>
  <c r="J773" i="7"/>
  <c r="L773" i="7" s="1"/>
  <c r="N773" i="7" s="1"/>
  <c r="I774" i="7"/>
  <c r="M772" i="7"/>
  <c r="P772" i="7" s="1"/>
  <c r="V427" i="12"/>
  <c r="E774" i="7"/>
  <c r="H774" i="7" s="1"/>
  <c r="H773" i="7"/>
  <c r="B775" i="7"/>
  <c r="D775" i="7" s="1"/>
  <c r="F775" i="7" s="1"/>
  <c r="A776" i="7"/>
  <c r="Q775" i="7"/>
  <c r="R774" i="7"/>
  <c r="T774" i="7" s="1"/>
  <c r="V774" i="7" s="1"/>
  <c r="L430" i="12"/>
  <c r="M429" i="12"/>
  <c r="Q429" i="12" s="1"/>
  <c r="T429" i="12" s="1"/>
  <c r="S428" i="12"/>
  <c r="U773" i="7"/>
  <c r="X773" i="7"/>
  <c r="V428" i="12" l="1"/>
  <c r="E775" i="7"/>
  <c r="I775" i="7"/>
  <c r="J774" i="7"/>
  <c r="L774" i="7" s="1"/>
  <c r="N774" i="7" s="1"/>
  <c r="A777" i="7"/>
  <c r="B776" i="7"/>
  <c r="D776" i="7" s="1"/>
  <c r="F776" i="7" s="1"/>
  <c r="M773" i="7"/>
  <c r="P773" i="7" s="1"/>
  <c r="R775" i="7"/>
  <c r="T775" i="7" s="1"/>
  <c r="V775" i="7" s="1"/>
  <c r="Q776" i="7"/>
  <c r="L431" i="12"/>
  <c r="M430" i="12"/>
  <c r="Q430" i="12" s="1"/>
  <c r="T430" i="12" s="1"/>
  <c r="S429" i="12"/>
  <c r="V429" i="12" s="1"/>
  <c r="U774" i="7"/>
  <c r="X774" i="7" l="1"/>
  <c r="E776" i="7"/>
  <c r="H776" i="7" s="1"/>
  <c r="M774" i="7"/>
  <c r="J775" i="7"/>
  <c r="L775" i="7" s="1"/>
  <c r="N775" i="7" s="1"/>
  <c r="I776" i="7"/>
  <c r="B777" i="7"/>
  <c r="D777" i="7" s="1"/>
  <c r="F777" i="7" s="1"/>
  <c r="A778" i="7"/>
  <c r="H775" i="7"/>
  <c r="S430" i="12"/>
  <c r="V430" i="12" s="1"/>
  <c r="Q777" i="7"/>
  <c r="R776" i="7"/>
  <c r="T776" i="7" s="1"/>
  <c r="V776" i="7" s="1"/>
  <c r="M431" i="12"/>
  <c r="Q431" i="12" s="1"/>
  <c r="T431" i="12" s="1"/>
  <c r="L432" i="12"/>
  <c r="U775" i="7"/>
  <c r="X775" i="7" s="1"/>
  <c r="P774" i="7" l="1"/>
  <c r="J776" i="7"/>
  <c r="L776" i="7" s="1"/>
  <c r="N776" i="7" s="1"/>
  <c r="I777" i="7"/>
  <c r="A779" i="7"/>
  <c r="B778" i="7"/>
  <c r="D778" i="7" s="1"/>
  <c r="F778" i="7" s="1"/>
  <c r="M775" i="7"/>
  <c r="E777" i="7"/>
  <c r="M432" i="12"/>
  <c r="Q432" i="12" s="1"/>
  <c r="T432" i="12" s="1"/>
  <c r="L433" i="12"/>
  <c r="U776" i="7"/>
  <c r="S431" i="12"/>
  <c r="R777" i="7"/>
  <c r="T777" i="7" s="1"/>
  <c r="V777" i="7" s="1"/>
  <c r="Q778" i="7"/>
  <c r="X776" i="7" l="1"/>
  <c r="V431" i="12"/>
  <c r="P775" i="7"/>
  <c r="H777" i="7"/>
  <c r="E778" i="7"/>
  <c r="A780" i="7"/>
  <c r="B779" i="7"/>
  <c r="D779" i="7" s="1"/>
  <c r="F779" i="7" s="1"/>
  <c r="J777" i="7"/>
  <c r="L777" i="7" s="1"/>
  <c r="N777" i="7" s="1"/>
  <c r="I778" i="7"/>
  <c r="M776" i="7"/>
  <c r="S432" i="12"/>
  <c r="V432" i="12" s="1"/>
  <c r="U777" i="7"/>
  <c r="R778" i="7"/>
  <c r="T778" i="7" s="1"/>
  <c r="V778" i="7" s="1"/>
  <c r="Q779" i="7"/>
  <c r="L434" i="12"/>
  <c r="M433" i="12"/>
  <c r="Q433" i="12" s="1"/>
  <c r="T433" i="12" s="1"/>
  <c r="H778" i="7" l="1"/>
  <c r="X777" i="7"/>
  <c r="P776" i="7"/>
  <c r="E779" i="7"/>
  <c r="I779" i="7"/>
  <c r="J778" i="7"/>
  <c r="L778" i="7" s="1"/>
  <c r="N778" i="7" s="1"/>
  <c r="A781" i="7"/>
  <c r="B780" i="7"/>
  <c r="D780" i="7" s="1"/>
  <c r="F780" i="7" s="1"/>
  <c r="M777" i="7"/>
  <c r="L435" i="12"/>
  <c r="M434" i="12"/>
  <c r="Q434" i="12" s="1"/>
  <c r="T434" i="12" s="1"/>
  <c r="U778" i="7"/>
  <c r="S433" i="12"/>
  <c r="V433" i="12" s="1"/>
  <c r="Q780" i="7"/>
  <c r="R779" i="7"/>
  <c r="T779" i="7" s="1"/>
  <c r="V779" i="7" s="1"/>
  <c r="P777" i="7" l="1"/>
  <c r="H779" i="7"/>
  <c r="X778" i="7"/>
  <c r="I780" i="7"/>
  <c r="J779" i="7"/>
  <c r="L779" i="7" s="1"/>
  <c r="N779" i="7" s="1"/>
  <c r="E780" i="7"/>
  <c r="B781" i="7"/>
  <c r="D781" i="7" s="1"/>
  <c r="F781" i="7" s="1"/>
  <c r="A782" i="7"/>
  <c r="M778" i="7"/>
  <c r="L436" i="12"/>
  <c r="M435" i="12"/>
  <c r="Q435" i="12" s="1"/>
  <c r="T435" i="12" s="1"/>
  <c r="U779" i="7"/>
  <c r="Q781" i="7"/>
  <c r="R780" i="7"/>
  <c r="T780" i="7" s="1"/>
  <c r="V780" i="7" s="1"/>
  <c r="S434" i="12"/>
  <c r="P778" i="7" l="1"/>
  <c r="V434" i="12"/>
  <c r="X779" i="7"/>
  <c r="H780" i="7"/>
  <c r="M779" i="7"/>
  <c r="B782" i="7"/>
  <c r="D782" i="7" s="1"/>
  <c r="F782" i="7" s="1"/>
  <c r="A783" i="7"/>
  <c r="J780" i="7"/>
  <c r="L780" i="7" s="1"/>
  <c r="N780" i="7" s="1"/>
  <c r="I781" i="7"/>
  <c r="E781" i="7"/>
  <c r="Q782" i="7"/>
  <c r="R781" i="7"/>
  <c r="T781" i="7" s="1"/>
  <c r="V781" i="7" s="1"/>
  <c r="S435" i="12"/>
  <c r="U780" i="7"/>
  <c r="M436" i="12"/>
  <c r="Q436" i="12" s="1"/>
  <c r="T436" i="12" s="1"/>
  <c r="L437" i="12"/>
  <c r="H781" i="7" l="1"/>
  <c r="A784" i="7"/>
  <c r="B783" i="7"/>
  <c r="D783" i="7" s="1"/>
  <c r="F783" i="7" s="1"/>
  <c r="V435" i="12"/>
  <c r="I782" i="7"/>
  <c r="J781" i="7"/>
  <c r="L781" i="7" s="1"/>
  <c r="N781" i="7" s="1"/>
  <c r="E782" i="7"/>
  <c r="X780" i="7"/>
  <c r="M780" i="7"/>
  <c r="P779" i="7"/>
  <c r="M437" i="12"/>
  <c r="Q437" i="12" s="1"/>
  <c r="T437" i="12" s="1"/>
  <c r="L438" i="12"/>
  <c r="Q783" i="7"/>
  <c r="R782" i="7"/>
  <c r="T782" i="7" s="1"/>
  <c r="V782" i="7" s="1"/>
  <c r="S436" i="12"/>
  <c r="U781" i="7"/>
  <c r="X781" i="7" l="1"/>
  <c r="V436" i="12"/>
  <c r="J782" i="7"/>
  <c r="L782" i="7" s="1"/>
  <c r="N782" i="7" s="1"/>
  <c r="I783" i="7"/>
  <c r="H782" i="7"/>
  <c r="E783" i="7"/>
  <c r="P780" i="7"/>
  <c r="M781" i="7"/>
  <c r="P781" i="7" s="1"/>
  <c r="A785" i="7"/>
  <c r="B784" i="7"/>
  <c r="D784" i="7" s="1"/>
  <c r="F784" i="7" s="1"/>
  <c r="R783" i="7"/>
  <c r="T783" i="7" s="1"/>
  <c r="V783" i="7" s="1"/>
  <c r="Q784" i="7"/>
  <c r="S437" i="12"/>
  <c r="U782" i="7"/>
  <c r="L439" i="12"/>
  <c r="M438" i="12"/>
  <c r="Q438" i="12" s="1"/>
  <c r="T438" i="12" s="1"/>
  <c r="V437" i="12" l="1"/>
  <c r="X782" i="7"/>
  <c r="H783" i="7"/>
  <c r="M782" i="7"/>
  <c r="B785" i="7"/>
  <c r="D785" i="7" s="1"/>
  <c r="F785" i="7" s="1"/>
  <c r="A786" i="7"/>
  <c r="I784" i="7"/>
  <c r="J783" i="7"/>
  <c r="L783" i="7" s="1"/>
  <c r="N783" i="7" s="1"/>
  <c r="E784" i="7"/>
  <c r="H784" i="7" s="1"/>
  <c r="S438" i="12"/>
  <c r="U783" i="7"/>
  <c r="M439" i="12"/>
  <c r="Q439" i="12" s="1"/>
  <c r="T439" i="12" s="1"/>
  <c r="L440" i="12"/>
  <c r="R784" i="7"/>
  <c r="T784" i="7" s="1"/>
  <c r="V784" i="7" s="1"/>
  <c r="Q785" i="7"/>
  <c r="P782" i="7" l="1"/>
  <c r="E785" i="7"/>
  <c r="M783" i="7"/>
  <c r="X783" i="7"/>
  <c r="J784" i="7"/>
  <c r="L784" i="7" s="1"/>
  <c r="N784" i="7" s="1"/>
  <c r="I785" i="7"/>
  <c r="V438" i="12"/>
  <c r="A787" i="7"/>
  <c r="B786" i="7"/>
  <c r="D786" i="7" s="1"/>
  <c r="F786" i="7" s="1"/>
  <c r="Q786" i="7"/>
  <c r="R785" i="7"/>
  <c r="T785" i="7" s="1"/>
  <c r="V785" i="7" s="1"/>
  <c r="S439" i="12"/>
  <c r="V439" i="12"/>
  <c r="L441" i="12"/>
  <c r="M440" i="12"/>
  <c r="Q440" i="12" s="1"/>
  <c r="T440" i="12" s="1"/>
  <c r="U784" i="7"/>
  <c r="H785" i="7" l="1"/>
  <c r="P783" i="7"/>
  <c r="E786" i="7"/>
  <c r="H786" i="7" s="1"/>
  <c r="M784" i="7"/>
  <c r="A788" i="7"/>
  <c r="B787" i="7"/>
  <c r="D787" i="7" s="1"/>
  <c r="F787" i="7" s="1"/>
  <c r="X784" i="7"/>
  <c r="I786" i="7"/>
  <c r="J785" i="7"/>
  <c r="L785" i="7" s="1"/>
  <c r="N785" i="7" s="1"/>
  <c r="S440" i="12"/>
  <c r="Q787" i="7"/>
  <c r="R786" i="7"/>
  <c r="T786" i="7" s="1"/>
  <c r="V786" i="7" s="1"/>
  <c r="U785" i="7"/>
  <c r="L442" i="12"/>
  <c r="M441" i="12"/>
  <c r="Q441" i="12" s="1"/>
  <c r="T441" i="12" s="1"/>
  <c r="X785" i="7" l="1"/>
  <c r="V440" i="12"/>
  <c r="P784" i="7"/>
  <c r="E787" i="7"/>
  <c r="H787" i="7" s="1"/>
  <c r="M785" i="7"/>
  <c r="B788" i="7"/>
  <c r="D788" i="7" s="1"/>
  <c r="F788" i="7" s="1"/>
  <c r="A789" i="7"/>
  <c r="I787" i="7"/>
  <c r="J786" i="7"/>
  <c r="L786" i="7" s="1"/>
  <c r="N786" i="7" s="1"/>
  <c r="U786" i="7"/>
  <c r="Q788" i="7"/>
  <c r="R787" i="7"/>
  <c r="T787" i="7" s="1"/>
  <c r="V787" i="7" s="1"/>
  <c r="L443" i="12"/>
  <c r="M442" i="12"/>
  <c r="Q442" i="12" s="1"/>
  <c r="T442" i="12" s="1"/>
  <c r="S441" i="12"/>
  <c r="V441" i="12" l="1"/>
  <c r="I788" i="7"/>
  <c r="J787" i="7"/>
  <c r="L787" i="7" s="1"/>
  <c r="N787" i="7" s="1"/>
  <c r="A790" i="7"/>
  <c r="B789" i="7"/>
  <c r="D789" i="7" s="1"/>
  <c r="F789" i="7" s="1"/>
  <c r="X786" i="7"/>
  <c r="E788" i="7"/>
  <c r="M786" i="7"/>
  <c r="P785" i="7"/>
  <c r="S442" i="12"/>
  <c r="V442" i="12" s="1"/>
  <c r="U787" i="7"/>
  <c r="L444" i="12"/>
  <c r="M443" i="12"/>
  <c r="Q443" i="12" s="1"/>
  <c r="T443" i="12" s="1"/>
  <c r="Q789" i="7"/>
  <c r="R788" i="7"/>
  <c r="T788" i="7" s="1"/>
  <c r="V788" i="7" s="1"/>
  <c r="H788" i="7" l="1"/>
  <c r="B790" i="7"/>
  <c r="D790" i="7" s="1"/>
  <c r="F790" i="7" s="1"/>
  <c r="A791" i="7"/>
  <c r="M787" i="7"/>
  <c r="P787" i="7" s="1"/>
  <c r="X787" i="7"/>
  <c r="P786" i="7"/>
  <c r="J788" i="7"/>
  <c r="L788" i="7" s="1"/>
  <c r="N788" i="7" s="1"/>
  <c r="I789" i="7"/>
  <c r="E789" i="7"/>
  <c r="H789" i="7"/>
  <c r="U788" i="7"/>
  <c r="Q790" i="7"/>
  <c r="R789" i="7"/>
  <c r="T789" i="7" s="1"/>
  <c r="V789" i="7" s="1"/>
  <c r="M444" i="12"/>
  <c r="Q444" i="12" s="1"/>
  <c r="T444" i="12" s="1"/>
  <c r="L445" i="12"/>
  <c r="S443" i="12"/>
  <c r="V443" i="12" s="1"/>
  <c r="X788" i="7" l="1"/>
  <c r="M788" i="7"/>
  <c r="A792" i="7"/>
  <c r="B791" i="7"/>
  <c r="D791" i="7" s="1"/>
  <c r="F791" i="7" s="1"/>
  <c r="I790" i="7"/>
  <c r="J789" i="7"/>
  <c r="L789" i="7" s="1"/>
  <c r="N789" i="7" s="1"/>
  <c r="E790" i="7"/>
  <c r="H790" i="7" s="1"/>
  <c r="L446" i="12"/>
  <c r="M445" i="12"/>
  <c r="Q445" i="12" s="1"/>
  <c r="T445" i="12" s="1"/>
  <c r="Q791" i="7"/>
  <c r="R790" i="7"/>
  <c r="T790" i="7" s="1"/>
  <c r="V790" i="7" s="1"/>
  <c r="U789" i="7"/>
  <c r="S444" i="12"/>
  <c r="V444" i="12" s="1"/>
  <c r="P788" i="7" l="1"/>
  <c r="A793" i="7"/>
  <c r="B792" i="7"/>
  <c r="D792" i="7" s="1"/>
  <c r="F792" i="7" s="1"/>
  <c r="E791" i="7"/>
  <c r="M789" i="7"/>
  <c r="X789" i="7"/>
  <c r="J790" i="7"/>
  <c r="L790" i="7" s="1"/>
  <c r="N790" i="7" s="1"/>
  <c r="I791" i="7"/>
  <c r="L447" i="12"/>
  <c r="M446" i="12"/>
  <c r="Q446" i="12" s="1"/>
  <c r="T446" i="12" s="1"/>
  <c r="Q792" i="7"/>
  <c r="R791" i="7"/>
  <c r="T791" i="7" s="1"/>
  <c r="V791" i="7" s="1"/>
  <c r="U790" i="7"/>
  <c r="X790" i="7" s="1"/>
  <c r="S445" i="12"/>
  <c r="P789" i="7" l="1"/>
  <c r="V445" i="12"/>
  <c r="H791" i="7"/>
  <c r="I792" i="7"/>
  <c r="J791" i="7"/>
  <c r="L791" i="7" s="1"/>
  <c r="N791" i="7" s="1"/>
  <c r="E792" i="7"/>
  <c r="M790" i="7"/>
  <c r="A794" i="7"/>
  <c r="B793" i="7"/>
  <c r="D793" i="7" s="1"/>
  <c r="F793" i="7" s="1"/>
  <c r="S446" i="12"/>
  <c r="V446" i="12" s="1"/>
  <c r="L448" i="12"/>
  <c r="M447" i="12"/>
  <c r="Q447" i="12" s="1"/>
  <c r="T447" i="12" s="1"/>
  <c r="U791" i="7"/>
  <c r="X791" i="7" s="1"/>
  <c r="Q793" i="7"/>
  <c r="R792" i="7"/>
  <c r="T792" i="7" s="1"/>
  <c r="V792" i="7" s="1"/>
  <c r="P790" i="7" l="1"/>
  <c r="H792" i="7"/>
  <c r="E793" i="7"/>
  <c r="J792" i="7"/>
  <c r="L792" i="7" s="1"/>
  <c r="N792" i="7" s="1"/>
  <c r="I793" i="7"/>
  <c r="M791" i="7"/>
  <c r="B794" i="7"/>
  <c r="D794" i="7" s="1"/>
  <c r="F794" i="7" s="1"/>
  <c r="A795" i="7"/>
  <c r="U792" i="7"/>
  <c r="M448" i="12"/>
  <c r="Q448" i="12" s="1"/>
  <c r="T448" i="12" s="1"/>
  <c r="L449" i="12"/>
  <c r="R793" i="7"/>
  <c r="T793" i="7" s="1"/>
  <c r="V793" i="7" s="1"/>
  <c r="Q794" i="7"/>
  <c r="S447" i="12"/>
  <c r="H793" i="7" l="1"/>
  <c r="V447" i="12"/>
  <c r="P791" i="7"/>
  <c r="E794" i="7"/>
  <c r="M792" i="7"/>
  <c r="X792" i="7"/>
  <c r="A796" i="7"/>
  <c r="B795" i="7"/>
  <c r="D795" i="7" s="1"/>
  <c r="F795" i="7" s="1"/>
  <c r="I794" i="7"/>
  <c r="J793" i="7"/>
  <c r="L793" i="7" s="1"/>
  <c r="N793" i="7" s="1"/>
  <c r="U793" i="7"/>
  <c r="S448" i="12"/>
  <c r="Q795" i="7"/>
  <c r="R794" i="7"/>
  <c r="T794" i="7" s="1"/>
  <c r="V794" i="7" s="1"/>
  <c r="L450" i="12"/>
  <c r="M449" i="12"/>
  <c r="Q449" i="12" s="1"/>
  <c r="T449" i="12" s="1"/>
  <c r="P792" i="7" l="1"/>
  <c r="V448" i="12"/>
  <c r="J794" i="7"/>
  <c r="L794" i="7" s="1"/>
  <c r="N794" i="7" s="1"/>
  <c r="I795" i="7"/>
  <c r="X793" i="7"/>
  <c r="B796" i="7"/>
  <c r="D796" i="7" s="1"/>
  <c r="F796" i="7" s="1"/>
  <c r="A797" i="7"/>
  <c r="E795" i="7"/>
  <c r="M793" i="7"/>
  <c r="H794" i="7"/>
  <c r="Q796" i="7"/>
  <c r="R795" i="7"/>
  <c r="T795" i="7" s="1"/>
  <c r="V795" i="7" s="1"/>
  <c r="L451" i="12"/>
  <c r="M450" i="12"/>
  <c r="Q450" i="12" s="1"/>
  <c r="T450" i="12" s="1"/>
  <c r="S449" i="12"/>
  <c r="V449" i="12" s="1"/>
  <c r="U794" i="7"/>
  <c r="P793" i="7" l="1"/>
  <c r="H795" i="7"/>
  <c r="I796" i="7"/>
  <c r="J795" i="7"/>
  <c r="L795" i="7" s="1"/>
  <c r="N795" i="7" s="1"/>
  <c r="X794" i="7"/>
  <c r="A798" i="7"/>
  <c r="B797" i="7"/>
  <c r="D797" i="7" s="1"/>
  <c r="F797" i="7" s="1"/>
  <c r="M794" i="7"/>
  <c r="E796" i="7"/>
  <c r="L452" i="12"/>
  <c r="M451" i="12"/>
  <c r="Q451" i="12" s="1"/>
  <c r="T451" i="12" s="1"/>
  <c r="Q797" i="7"/>
  <c r="R796" i="7"/>
  <c r="T796" i="7" s="1"/>
  <c r="V796" i="7" s="1"/>
  <c r="S450" i="12"/>
  <c r="U795" i="7"/>
  <c r="X795" i="7" s="1"/>
  <c r="H796" i="7" l="1"/>
  <c r="V450" i="12"/>
  <c r="A799" i="7"/>
  <c r="B798" i="7"/>
  <c r="D798" i="7" s="1"/>
  <c r="F798" i="7" s="1"/>
  <c r="P794" i="7"/>
  <c r="M795" i="7"/>
  <c r="P795" i="7" s="1"/>
  <c r="E797" i="7"/>
  <c r="I797" i="7"/>
  <c r="J796" i="7"/>
  <c r="L796" i="7" s="1"/>
  <c r="N796" i="7" s="1"/>
  <c r="U796" i="7"/>
  <c r="M452" i="12"/>
  <c r="Q452" i="12" s="1"/>
  <c r="T452" i="12" s="1"/>
  <c r="L453" i="12"/>
  <c r="Q798" i="7"/>
  <c r="R797" i="7"/>
  <c r="T797" i="7" s="1"/>
  <c r="V797" i="7" s="1"/>
  <c r="S451" i="12"/>
  <c r="V451" i="12" s="1"/>
  <c r="X796" i="7" l="1"/>
  <c r="H797" i="7"/>
  <c r="E798" i="7"/>
  <c r="H798" i="7" s="1"/>
  <c r="M796" i="7"/>
  <c r="I798" i="7"/>
  <c r="J797" i="7"/>
  <c r="L797" i="7" s="1"/>
  <c r="N797" i="7" s="1"/>
  <c r="B799" i="7"/>
  <c r="D799" i="7" s="1"/>
  <c r="F799" i="7" s="1"/>
  <c r="A800" i="7"/>
  <c r="Q799" i="7"/>
  <c r="R798" i="7"/>
  <c r="T798" i="7" s="1"/>
  <c r="V798" i="7" s="1"/>
  <c r="L454" i="12"/>
  <c r="M453" i="12"/>
  <c r="Q453" i="12" s="1"/>
  <c r="T453" i="12" s="1"/>
  <c r="S452" i="12"/>
  <c r="U797" i="7"/>
  <c r="X797" i="7" l="1"/>
  <c r="B800" i="7"/>
  <c r="D800" i="7" s="1"/>
  <c r="F800" i="7" s="1"/>
  <c r="A801" i="7"/>
  <c r="P796" i="7"/>
  <c r="M797" i="7"/>
  <c r="E799" i="7"/>
  <c r="V452" i="12"/>
  <c r="I799" i="7"/>
  <c r="J798" i="7"/>
  <c r="L798" i="7" s="1"/>
  <c r="N798" i="7" s="1"/>
  <c r="Q800" i="7"/>
  <c r="R799" i="7"/>
  <c r="T799" i="7" s="1"/>
  <c r="V799" i="7" s="1"/>
  <c r="S453" i="12"/>
  <c r="L455" i="12"/>
  <c r="M454" i="12"/>
  <c r="Q454" i="12" s="1"/>
  <c r="T454" i="12" s="1"/>
  <c r="U798" i="7"/>
  <c r="X798" i="7" l="1"/>
  <c r="H799" i="7"/>
  <c r="V453" i="12"/>
  <c r="I800" i="7"/>
  <c r="J799" i="7"/>
  <c r="L799" i="7" s="1"/>
  <c r="N799" i="7" s="1"/>
  <c r="A802" i="7"/>
  <c r="B801" i="7"/>
  <c r="D801" i="7" s="1"/>
  <c r="F801" i="7" s="1"/>
  <c r="M798" i="7"/>
  <c r="P798" i="7"/>
  <c r="P797" i="7"/>
  <c r="E800" i="7"/>
  <c r="U799" i="7"/>
  <c r="L456" i="12"/>
  <c r="M455" i="12"/>
  <c r="Q455" i="12" s="1"/>
  <c r="T455" i="12" s="1"/>
  <c r="Q801" i="7"/>
  <c r="R800" i="7"/>
  <c r="T800" i="7" s="1"/>
  <c r="V800" i="7" s="1"/>
  <c r="S454" i="12"/>
  <c r="V454" i="12" l="1"/>
  <c r="X799" i="7"/>
  <c r="E801" i="7"/>
  <c r="M799" i="7"/>
  <c r="A803" i="7"/>
  <c r="B802" i="7"/>
  <c r="D802" i="7" s="1"/>
  <c r="F802" i="7" s="1"/>
  <c r="H800" i="7"/>
  <c r="I801" i="7"/>
  <c r="J800" i="7"/>
  <c r="L800" i="7" s="1"/>
  <c r="N800" i="7" s="1"/>
  <c r="R801" i="7"/>
  <c r="T801" i="7" s="1"/>
  <c r="V801" i="7" s="1"/>
  <c r="Q802" i="7"/>
  <c r="S455" i="12"/>
  <c r="V455" i="12" s="1"/>
  <c r="L457" i="12"/>
  <c r="M456" i="12"/>
  <c r="Q456" i="12" s="1"/>
  <c r="T456" i="12" s="1"/>
  <c r="U800" i="7"/>
  <c r="I802" i="7" l="1"/>
  <c r="J801" i="7"/>
  <c r="L801" i="7" s="1"/>
  <c r="N801" i="7" s="1"/>
  <c r="P799" i="7"/>
  <c r="E802" i="7"/>
  <c r="X800" i="7"/>
  <c r="M800" i="7"/>
  <c r="P800" i="7" s="1"/>
  <c r="A804" i="7"/>
  <c r="B803" i="7"/>
  <c r="D803" i="7" s="1"/>
  <c r="F803" i="7" s="1"/>
  <c r="H801" i="7"/>
  <c r="U801" i="7"/>
  <c r="S456" i="12"/>
  <c r="M457" i="12"/>
  <c r="Q457" i="12" s="1"/>
  <c r="T457" i="12" s="1"/>
  <c r="L458" i="12"/>
  <c r="R802" i="7"/>
  <c r="T802" i="7" s="1"/>
  <c r="V802" i="7" s="1"/>
  <c r="Q803" i="7"/>
  <c r="V456" i="12" l="1"/>
  <c r="X801" i="7"/>
  <c r="E803" i="7"/>
  <c r="H803" i="7"/>
  <c r="A805" i="7"/>
  <c r="B804" i="7"/>
  <c r="D804" i="7" s="1"/>
  <c r="F804" i="7" s="1"/>
  <c r="M801" i="7"/>
  <c r="P801" i="7" s="1"/>
  <c r="H802" i="7"/>
  <c r="I803" i="7"/>
  <c r="J802" i="7"/>
  <c r="L802" i="7" s="1"/>
  <c r="N802" i="7" s="1"/>
  <c r="R803" i="7"/>
  <c r="T803" i="7" s="1"/>
  <c r="V803" i="7" s="1"/>
  <c r="Q804" i="7"/>
  <c r="M458" i="12"/>
  <c r="Q458" i="12" s="1"/>
  <c r="T458" i="12" s="1"/>
  <c r="L459" i="12"/>
  <c r="S457" i="12"/>
  <c r="U802" i="7"/>
  <c r="X802" i="7" s="1"/>
  <c r="V457" i="12" l="1"/>
  <c r="E804" i="7"/>
  <c r="M802" i="7"/>
  <c r="A806" i="7"/>
  <c r="B805" i="7"/>
  <c r="D805" i="7" s="1"/>
  <c r="F805" i="7" s="1"/>
  <c r="J803" i="7"/>
  <c r="L803" i="7" s="1"/>
  <c r="N803" i="7" s="1"/>
  <c r="I804" i="7"/>
  <c r="Q805" i="7"/>
  <c r="R804" i="7"/>
  <c r="T804" i="7" s="1"/>
  <c r="V804" i="7" s="1"/>
  <c r="L460" i="12"/>
  <c r="M459" i="12"/>
  <c r="Q459" i="12" s="1"/>
  <c r="T459" i="12" s="1"/>
  <c r="S458" i="12"/>
  <c r="V458" i="12" s="1"/>
  <c r="U803" i="7"/>
  <c r="X803" i="7" s="1"/>
  <c r="P802" i="7" l="1"/>
  <c r="I805" i="7"/>
  <c r="J804" i="7"/>
  <c r="L804" i="7" s="1"/>
  <c r="N804" i="7" s="1"/>
  <c r="E805" i="7"/>
  <c r="H805" i="7" s="1"/>
  <c r="M803" i="7"/>
  <c r="B806" i="7"/>
  <c r="D806" i="7" s="1"/>
  <c r="F806" i="7" s="1"/>
  <c r="A807" i="7"/>
  <c r="H804" i="7"/>
  <c r="Q806" i="7"/>
  <c r="R805" i="7"/>
  <c r="T805" i="7" s="1"/>
  <c r="V805" i="7" s="1"/>
  <c r="M460" i="12"/>
  <c r="Q460" i="12" s="1"/>
  <c r="T460" i="12" s="1"/>
  <c r="L461" i="12"/>
  <c r="U804" i="7"/>
  <c r="S459" i="12"/>
  <c r="V459" i="12"/>
  <c r="X804" i="7" l="1"/>
  <c r="P803" i="7"/>
  <c r="A808" i="7"/>
  <c r="B807" i="7"/>
  <c r="D807" i="7" s="1"/>
  <c r="F807" i="7" s="1"/>
  <c r="M804" i="7"/>
  <c r="E806" i="7"/>
  <c r="H806" i="7"/>
  <c r="I806" i="7"/>
  <c r="J805" i="7"/>
  <c r="L805" i="7" s="1"/>
  <c r="N805" i="7" s="1"/>
  <c r="U805" i="7"/>
  <c r="X805" i="7" s="1"/>
  <c r="R806" i="7"/>
  <c r="T806" i="7" s="1"/>
  <c r="V806" i="7" s="1"/>
  <c r="Q807" i="7"/>
  <c r="M461" i="12"/>
  <c r="Q461" i="12" s="1"/>
  <c r="T461" i="12" s="1"/>
  <c r="L462" i="12"/>
  <c r="S460" i="12"/>
  <c r="P804" i="7" l="1"/>
  <c r="I807" i="7"/>
  <c r="J806" i="7"/>
  <c r="L806" i="7" s="1"/>
  <c r="N806" i="7" s="1"/>
  <c r="E807" i="7"/>
  <c r="V460" i="12"/>
  <c r="M805" i="7"/>
  <c r="P805" i="7" s="1"/>
  <c r="B808" i="7"/>
  <c r="D808" i="7" s="1"/>
  <c r="F808" i="7" s="1"/>
  <c r="A809" i="7"/>
  <c r="L463" i="12"/>
  <c r="M462" i="12"/>
  <c r="Q462" i="12" s="1"/>
  <c r="T462" i="12" s="1"/>
  <c r="S461" i="12"/>
  <c r="V461" i="12" s="1"/>
  <c r="Q808" i="7"/>
  <c r="R807" i="7"/>
  <c r="T807" i="7" s="1"/>
  <c r="V807" i="7" s="1"/>
  <c r="U806" i="7"/>
  <c r="X806" i="7" l="1"/>
  <c r="H807" i="7"/>
  <c r="B809" i="7"/>
  <c r="D809" i="7" s="1"/>
  <c r="F809" i="7" s="1"/>
  <c r="A810" i="7"/>
  <c r="M806" i="7"/>
  <c r="P806" i="7" s="1"/>
  <c r="E808" i="7"/>
  <c r="J807" i="7"/>
  <c r="L807" i="7" s="1"/>
  <c r="N807" i="7" s="1"/>
  <c r="I808" i="7"/>
  <c r="U807" i="7"/>
  <c r="X807" i="7" s="1"/>
  <c r="Q809" i="7"/>
  <c r="R808" i="7"/>
  <c r="T808" i="7" s="1"/>
  <c r="V808" i="7" s="1"/>
  <c r="L464" i="12"/>
  <c r="M463" i="12"/>
  <c r="Q463" i="12" s="1"/>
  <c r="T463" i="12" s="1"/>
  <c r="S462" i="12"/>
  <c r="A811" i="7" l="1"/>
  <c r="B810" i="7"/>
  <c r="D810" i="7" s="1"/>
  <c r="F810" i="7" s="1"/>
  <c r="H808" i="7"/>
  <c r="V462" i="12"/>
  <c r="I809" i="7"/>
  <c r="J808" i="7"/>
  <c r="L808" i="7" s="1"/>
  <c r="N808" i="7" s="1"/>
  <c r="E809" i="7"/>
  <c r="M807" i="7"/>
  <c r="S463" i="12"/>
  <c r="M464" i="12"/>
  <c r="Q464" i="12" s="1"/>
  <c r="T464" i="12" s="1"/>
  <c r="L465" i="12"/>
  <c r="U808" i="7"/>
  <c r="X808" i="7" s="1"/>
  <c r="Q810" i="7"/>
  <c r="R809" i="7"/>
  <c r="T809" i="7" s="1"/>
  <c r="V809" i="7" s="1"/>
  <c r="V463" i="12" l="1"/>
  <c r="H809" i="7"/>
  <c r="M808" i="7"/>
  <c r="E810" i="7"/>
  <c r="P807" i="7"/>
  <c r="J809" i="7"/>
  <c r="L809" i="7" s="1"/>
  <c r="N809" i="7" s="1"/>
  <c r="I810" i="7"/>
  <c r="A812" i="7"/>
  <c r="B811" i="7"/>
  <c r="D811" i="7" s="1"/>
  <c r="F811" i="7" s="1"/>
  <c r="Q811" i="7"/>
  <c r="R810" i="7"/>
  <c r="T810" i="7" s="1"/>
  <c r="V810" i="7" s="1"/>
  <c r="L466" i="12"/>
  <c r="M465" i="12"/>
  <c r="Q465" i="12" s="1"/>
  <c r="T465" i="12" s="1"/>
  <c r="U809" i="7"/>
  <c r="S464" i="12"/>
  <c r="V464" i="12" s="1"/>
  <c r="P808" i="7" l="1"/>
  <c r="X809" i="7"/>
  <c r="J810" i="7"/>
  <c r="L810" i="7" s="1"/>
  <c r="N810" i="7" s="1"/>
  <c r="I811" i="7"/>
  <c r="M809" i="7"/>
  <c r="E811" i="7"/>
  <c r="H811" i="7" s="1"/>
  <c r="A813" i="7"/>
  <c r="B812" i="7"/>
  <c r="D812" i="7" s="1"/>
  <c r="F812" i="7" s="1"/>
  <c r="H810" i="7"/>
  <c r="S465" i="12"/>
  <c r="M466" i="12"/>
  <c r="Q466" i="12" s="1"/>
  <c r="T466" i="12" s="1"/>
  <c r="L467" i="12"/>
  <c r="Q812" i="7"/>
  <c r="R811" i="7"/>
  <c r="T811" i="7" s="1"/>
  <c r="V811" i="7" s="1"/>
  <c r="U810" i="7"/>
  <c r="V465" i="12" l="1"/>
  <c r="X810" i="7"/>
  <c r="J811" i="7"/>
  <c r="L811" i="7" s="1"/>
  <c r="N811" i="7" s="1"/>
  <c r="I812" i="7"/>
  <c r="E812" i="7"/>
  <c r="M810" i="7"/>
  <c r="B813" i="7"/>
  <c r="D813" i="7" s="1"/>
  <c r="F813" i="7" s="1"/>
  <c r="A814" i="7"/>
  <c r="P809" i="7"/>
  <c r="U811" i="7"/>
  <c r="Q813" i="7"/>
  <c r="R812" i="7"/>
  <c r="T812" i="7" s="1"/>
  <c r="V812" i="7" s="1"/>
  <c r="L468" i="12"/>
  <c r="M467" i="12"/>
  <c r="Q467" i="12" s="1"/>
  <c r="T467" i="12" s="1"/>
  <c r="S466" i="12"/>
  <c r="V466" i="12" l="1"/>
  <c r="P810" i="7"/>
  <c r="H812" i="7"/>
  <c r="B814" i="7"/>
  <c r="D814" i="7" s="1"/>
  <c r="F814" i="7" s="1"/>
  <c r="A815" i="7"/>
  <c r="E813" i="7"/>
  <c r="X811" i="7"/>
  <c r="I813" i="7"/>
  <c r="J812" i="7"/>
  <c r="L812" i="7" s="1"/>
  <c r="N812" i="7" s="1"/>
  <c r="M811" i="7"/>
  <c r="P811" i="7" s="1"/>
  <c r="S467" i="12"/>
  <c r="U812" i="7"/>
  <c r="Q814" i="7"/>
  <c r="R813" i="7"/>
  <c r="T813" i="7" s="1"/>
  <c r="V813" i="7" s="1"/>
  <c r="M468" i="12"/>
  <c r="Q468" i="12" s="1"/>
  <c r="T468" i="12" s="1"/>
  <c r="L469" i="12"/>
  <c r="V467" i="12" l="1"/>
  <c r="H813" i="7"/>
  <c r="X812" i="7"/>
  <c r="M812" i="7"/>
  <c r="P812" i="7"/>
  <c r="J813" i="7"/>
  <c r="L813" i="7" s="1"/>
  <c r="N813" i="7" s="1"/>
  <c r="I814" i="7"/>
  <c r="A816" i="7"/>
  <c r="B815" i="7"/>
  <c r="D815" i="7" s="1"/>
  <c r="F815" i="7" s="1"/>
  <c r="E814" i="7"/>
  <c r="S468" i="12"/>
  <c r="V468" i="12" s="1"/>
  <c r="Q815" i="7"/>
  <c r="R814" i="7"/>
  <c r="T814" i="7" s="1"/>
  <c r="V814" i="7" s="1"/>
  <c r="M469" i="12"/>
  <c r="Q469" i="12" s="1"/>
  <c r="T469" i="12" s="1"/>
  <c r="L470" i="12"/>
  <c r="U813" i="7"/>
  <c r="H814" i="7" l="1"/>
  <c r="X813" i="7"/>
  <c r="M813" i="7"/>
  <c r="P813" i="7" s="1"/>
  <c r="A817" i="7"/>
  <c r="B816" i="7"/>
  <c r="D816" i="7" s="1"/>
  <c r="F816" i="7" s="1"/>
  <c r="E815" i="7"/>
  <c r="H815" i="7" s="1"/>
  <c r="J814" i="7"/>
  <c r="L814" i="7" s="1"/>
  <c r="N814" i="7" s="1"/>
  <c r="I815" i="7"/>
  <c r="R815" i="7"/>
  <c r="T815" i="7" s="1"/>
  <c r="V815" i="7" s="1"/>
  <c r="Q816" i="7"/>
  <c r="S469" i="12"/>
  <c r="U814" i="7"/>
  <c r="L471" i="12"/>
  <c r="M470" i="12"/>
  <c r="Q470" i="12" s="1"/>
  <c r="T470" i="12" s="1"/>
  <c r="V469" i="12" l="1"/>
  <c r="X814" i="7"/>
  <c r="M814" i="7"/>
  <c r="E816" i="7"/>
  <c r="A818" i="7"/>
  <c r="B817" i="7"/>
  <c r="D817" i="7" s="1"/>
  <c r="F817" i="7" s="1"/>
  <c r="I816" i="7"/>
  <c r="J815" i="7"/>
  <c r="L815" i="7" s="1"/>
  <c r="N815" i="7" s="1"/>
  <c r="S470" i="12"/>
  <c r="V470" i="12" s="1"/>
  <c r="U815" i="7"/>
  <c r="L472" i="12"/>
  <c r="M471" i="12"/>
  <c r="Q471" i="12" s="1"/>
  <c r="T471" i="12" s="1"/>
  <c r="Q817" i="7"/>
  <c r="R816" i="7"/>
  <c r="T816" i="7" s="1"/>
  <c r="V816" i="7" s="1"/>
  <c r="X815" i="7" l="1"/>
  <c r="P814" i="7"/>
  <c r="H816" i="7"/>
  <c r="I817" i="7"/>
  <c r="J816" i="7"/>
  <c r="L816" i="7" s="1"/>
  <c r="N816" i="7" s="1"/>
  <c r="E817" i="7"/>
  <c r="B818" i="7"/>
  <c r="D818" i="7" s="1"/>
  <c r="F818" i="7" s="1"/>
  <c r="A819" i="7"/>
  <c r="M815" i="7"/>
  <c r="S471" i="12"/>
  <c r="R817" i="7"/>
  <c r="T817" i="7" s="1"/>
  <c r="V817" i="7" s="1"/>
  <c r="Q818" i="7"/>
  <c r="M472" i="12"/>
  <c r="Q472" i="12" s="1"/>
  <c r="T472" i="12" s="1"/>
  <c r="L473" i="12"/>
  <c r="U816" i="7"/>
  <c r="X816" i="7" s="1"/>
  <c r="V471" i="12" l="1"/>
  <c r="P815" i="7"/>
  <c r="H817" i="7"/>
  <c r="B819" i="7"/>
  <c r="D819" i="7" s="1"/>
  <c r="F819" i="7" s="1"/>
  <c r="A820" i="7"/>
  <c r="M816" i="7"/>
  <c r="E818" i="7"/>
  <c r="J817" i="7"/>
  <c r="L817" i="7" s="1"/>
  <c r="N817" i="7" s="1"/>
  <c r="I818" i="7"/>
  <c r="S472" i="12"/>
  <c r="U817" i="7"/>
  <c r="L474" i="12"/>
  <c r="M473" i="12"/>
  <c r="Q473" i="12" s="1"/>
  <c r="T473" i="12" s="1"/>
  <c r="Q819" i="7"/>
  <c r="R818" i="7"/>
  <c r="T818" i="7" s="1"/>
  <c r="V818" i="7" s="1"/>
  <c r="X817" i="7" l="1"/>
  <c r="H818" i="7"/>
  <c r="I819" i="7"/>
  <c r="J818" i="7"/>
  <c r="L818" i="7" s="1"/>
  <c r="N818" i="7" s="1"/>
  <c r="P816" i="7"/>
  <c r="M817" i="7"/>
  <c r="P817" i="7" s="1"/>
  <c r="V472" i="12"/>
  <c r="B820" i="7"/>
  <c r="D820" i="7" s="1"/>
  <c r="F820" i="7" s="1"/>
  <c r="A821" i="7"/>
  <c r="E819" i="7"/>
  <c r="H819" i="7" s="1"/>
  <c r="Q820" i="7"/>
  <c r="R819" i="7"/>
  <c r="T819" i="7" s="1"/>
  <c r="V819" i="7" s="1"/>
  <c r="U818" i="7"/>
  <c r="S473" i="12"/>
  <c r="M474" i="12"/>
  <c r="Q474" i="12" s="1"/>
  <c r="T474" i="12" s="1"/>
  <c r="L475" i="12"/>
  <c r="X818" i="7" l="1"/>
  <c r="E820" i="7"/>
  <c r="V473" i="12"/>
  <c r="M818" i="7"/>
  <c r="B821" i="7"/>
  <c r="D821" i="7" s="1"/>
  <c r="F821" i="7" s="1"/>
  <c r="A822" i="7"/>
  <c r="I820" i="7"/>
  <c r="J819" i="7"/>
  <c r="L819" i="7" s="1"/>
  <c r="N819" i="7" s="1"/>
  <c r="L476" i="12"/>
  <c r="M475" i="12"/>
  <c r="Q475" i="12" s="1"/>
  <c r="T475" i="12" s="1"/>
  <c r="U819" i="7"/>
  <c r="S474" i="12"/>
  <c r="Q821" i="7"/>
  <c r="R820" i="7"/>
  <c r="T820" i="7" s="1"/>
  <c r="V820" i="7" s="1"/>
  <c r="P818" i="7" l="1"/>
  <c r="H820" i="7"/>
  <c r="B822" i="7"/>
  <c r="D822" i="7" s="1"/>
  <c r="F822" i="7" s="1"/>
  <c r="A823" i="7"/>
  <c r="V474" i="12"/>
  <c r="X819" i="7"/>
  <c r="I821" i="7"/>
  <c r="J820" i="7"/>
  <c r="L820" i="7" s="1"/>
  <c r="N820" i="7" s="1"/>
  <c r="E821" i="7"/>
  <c r="M819" i="7"/>
  <c r="S475" i="12"/>
  <c r="U820" i="7"/>
  <c r="X820" i="7" s="1"/>
  <c r="Q822" i="7"/>
  <c r="R821" i="7"/>
  <c r="T821" i="7" s="1"/>
  <c r="V821" i="7" s="1"/>
  <c r="M476" i="12"/>
  <c r="Q476" i="12" s="1"/>
  <c r="T476" i="12" s="1"/>
  <c r="L477" i="12"/>
  <c r="V475" i="12" l="1"/>
  <c r="H821" i="7"/>
  <c r="P819" i="7"/>
  <c r="M820" i="7"/>
  <c r="A824" i="7"/>
  <c r="B823" i="7"/>
  <c r="D823" i="7" s="1"/>
  <c r="F823" i="7" s="1"/>
  <c r="I822" i="7"/>
  <c r="J821" i="7"/>
  <c r="L821" i="7" s="1"/>
  <c r="N821" i="7" s="1"/>
  <c r="E822" i="7"/>
  <c r="S476" i="12"/>
  <c r="R822" i="7"/>
  <c r="T822" i="7" s="1"/>
  <c r="V822" i="7" s="1"/>
  <c r="Q823" i="7"/>
  <c r="L478" i="12"/>
  <c r="M477" i="12"/>
  <c r="Q477" i="12" s="1"/>
  <c r="T477" i="12" s="1"/>
  <c r="U821" i="7"/>
  <c r="X821" i="7" l="1"/>
  <c r="V476" i="12"/>
  <c r="A825" i="7"/>
  <c r="B824" i="7"/>
  <c r="D824" i="7" s="1"/>
  <c r="F824" i="7" s="1"/>
  <c r="M821" i="7"/>
  <c r="I823" i="7"/>
  <c r="J822" i="7"/>
  <c r="L822" i="7" s="1"/>
  <c r="N822" i="7" s="1"/>
  <c r="P820" i="7"/>
  <c r="H822" i="7"/>
  <c r="E823" i="7"/>
  <c r="S477" i="12"/>
  <c r="V477" i="12" s="1"/>
  <c r="U822" i="7"/>
  <c r="M478" i="12"/>
  <c r="Q478" i="12" s="1"/>
  <c r="T478" i="12" s="1"/>
  <c r="L479" i="12"/>
  <c r="L480" i="12" s="1"/>
  <c r="L481" i="12" s="1"/>
  <c r="L482" i="12" s="1"/>
  <c r="L483" i="12" s="1"/>
  <c r="L484" i="12" s="1"/>
  <c r="L485" i="12" s="1"/>
  <c r="L486" i="12" s="1"/>
  <c r="L487" i="12" s="1"/>
  <c r="L488" i="12" s="1"/>
  <c r="L489" i="12" s="1"/>
  <c r="L490" i="12" s="1"/>
  <c r="L491" i="12" s="1"/>
  <c r="L492" i="12" s="1"/>
  <c r="L493" i="12" s="1"/>
  <c r="L494" i="12" s="1"/>
  <c r="L495" i="12" s="1"/>
  <c r="L496" i="12" s="1"/>
  <c r="L497" i="12" s="1"/>
  <c r="L498" i="12" s="1"/>
  <c r="L499" i="12" s="1"/>
  <c r="L500" i="12" s="1"/>
  <c r="L501" i="12" s="1"/>
  <c r="L502" i="12" s="1"/>
  <c r="L503" i="12" s="1"/>
  <c r="L504" i="12" s="1"/>
  <c r="L505" i="12" s="1"/>
  <c r="L506" i="12" s="1"/>
  <c r="L507" i="12" s="1"/>
  <c r="L508" i="12" s="1"/>
  <c r="L509" i="12" s="1"/>
  <c r="L510" i="12" s="1"/>
  <c r="L511" i="12" s="1"/>
  <c r="L512" i="12" s="1"/>
  <c r="L513" i="12" s="1"/>
  <c r="L514" i="12" s="1"/>
  <c r="L515" i="12" s="1"/>
  <c r="L516" i="12" s="1"/>
  <c r="L517" i="12" s="1"/>
  <c r="L518" i="12" s="1"/>
  <c r="L519" i="12" s="1"/>
  <c r="L520" i="12" s="1"/>
  <c r="L521" i="12" s="1"/>
  <c r="L522" i="12" s="1"/>
  <c r="L523" i="12" s="1"/>
  <c r="L524" i="12" s="1"/>
  <c r="L525" i="12" s="1"/>
  <c r="L526" i="12" s="1"/>
  <c r="L527" i="12" s="1"/>
  <c r="L528" i="12" s="1"/>
  <c r="L529" i="12" s="1"/>
  <c r="L530" i="12" s="1"/>
  <c r="L531" i="12" s="1"/>
  <c r="L532" i="12" s="1"/>
  <c r="L533" i="12" s="1"/>
  <c r="L534" i="12" s="1"/>
  <c r="L535" i="12" s="1"/>
  <c r="L536" i="12" s="1"/>
  <c r="L537" i="12" s="1"/>
  <c r="L538" i="12" s="1"/>
  <c r="L539" i="12" s="1"/>
  <c r="L540" i="12" s="1"/>
  <c r="L541" i="12" s="1"/>
  <c r="L542" i="12" s="1"/>
  <c r="L543" i="12" s="1"/>
  <c r="L544" i="12" s="1"/>
  <c r="L545" i="12" s="1"/>
  <c r="L546" i="12" s="1"/>
  <c r="L547" i="12" s="1"/>
  <c r="L548" i="12" s="1"/>
  <c r="L549" i="12" s="1"/>
  <c r="L550" i="12" s="1"/>
  <c r="L551" i="12" s="1"/>
  <c r="L552" i="12" s="1"/>
  <c r="L553" i="12" s="1"/>
  <c r="L554" i="12" s="1"/>
  <c r="L555" i="12" s="1"/>
  <c r="L556" i="12" s="1"/>
  <c r="L557" i="12" s="1"/>
  <c r="L558" i="12" s="1"/>
  <c r="L559" i="12" s="1"/>
  <c r="L560" i="12" s="1"/>
  <c r="L561" i="12" s="1"/>
  <c r="L562" i="12" s="1"/>
  <c r="L563" i="12" s="1"/>
  <c r="L564" i="12" s="1"/>
  <c r="L565" i="12" s="1"/>
  <c r="L566" i="12" s="1"/>
  <c r="L567" i="12" s="1"/>
  <c r="L568" i="12" s="1"/>
  <c r="L569" i="12" s="1"/>
  <c r="L570" i="12" s="1"/>
  <c r="L571" i="12" s="1"/>
  <c r="L572" i="12" s="1"/>
  <c r="L573" i="12" s="1"/>
  <c r="L574" i="12" s="1"/>
  <c r="L575" i="12" s="1"/>
  <c r="L576" i="12" s="1"/>
  <c r="L577" i="12" s="1"/>
  <c r="L578" i="12" s="1"/>
  <c r="L579" i="12" s="1"/>
  <c r="L580" i="12" s="1"/>
  <c r="L581" i="12" s="1"/>
  <c r="L582" i="12" s="1"/>
  <c r="L583" i="12" s="1"/>
  <c r="L584" i="12" s="1"/>
  <c r="L585" i="12" s="1"/>
  <c r="L586" i="12" s="1"/>
  <c r="L587" i="12" s="1"/>
  <c r="L588" i="12" s="1"/>
  <c r="L589" i="12" s="1"/>
  <c r="L590" i="12" s="1"/>
  <c r="L591" i="12" s="1"/>
  <c r="L592" i="12" s="1"/>
  <c r="L593" i="12" s="1"/>
  <c r="L594" i="12" s="1"/>
  <c r="L595" i="12" s="1"/>
  <c r="L596" i="12" s="1"/>
  <c r="L597" i="12" s="1"/>
  <c r="L598" i="12" s="1"/>
  <c r="L599" i="12" s="1"/>
  <c r="L600" i="12" s="1"/>
  <c r="L601" i="12" s="1"/>
  <c r="L602" i="12" s="1"/>
  <c r="L603" i="12" s="1"/>
  <c r="L604" i="12" s="1"/>
  <c r="L605" i="12" s="1"/>
  <c r="L606" i="12" s="1"/>
  <c r="L607" i="12" s="1"/>
  <c r="L608" i="12" s="1"/>
  <c r="L609" i="12" s="1"/>
  <c r="L610" i="12" s="1"/>
  <c r="L611" i="12" s="1"/>
  <c r="L612" i="12" s="1"/>
  <c r="L613" i="12" s="1"/>
  <c r="L614" i="12" s="1"/>
  <c r="L615" i="12" s="1"/>
  <c r="L616" i="12" s="1"/>
  <c r="L617" i="12" s="1"/>
  <c r="L618" i="12" s="1"/>
  <c r="L619" i="12" s="1"/>
  <c r="L620" i="12" s="1"/>
  <c r="L621" i="12" s="1"/>
  <c r="L622" i="12" s="1"/>
  <c r="L623" i="12" s="1"/>
  <c r="L624" i="12" s="1"/>
  <c r="L625" i="12" s="1"/>
  <c r="L626" i="12" s="1"/>
  <c r="L627" i="12" s="1"/>
  <c r="L628" i="12" s="1"/>
  <c r="L629" i="12" s="1"/>
  <c r="Q824" i="7"/>
  <c r="R823" i="7"/>
  <c r="T823" i="7" s="1"/>
  <c r="V823" i="7" s="1"/>
  <c r="X822" i="7" l="1"/>
  <c r="P821" i="7"/>
  <c r="H823" i="7"/>
  <c r="M822" i="7"/>
  <c r="P822" i="7" s="1"/>
  <c r="E824" i="7"/>
  <c r="I824" i="7"/>
  <c r="J823" i="7"/>
  <c r="L823" i="7" s="1"/>
  <c r="N823" i="7" s="1"/>
  <c r="B825" i="7"/>
  <c r="D825" i="7" s="1"/>
  <c r="F825" i="7" s="1"/>
  <c r="A826" i="7"/>
  <c r="U823" i="7"/>
  <c r="X823" i="7"/>
  <c r="Q825" i="7"/>
  <c r="R824" i="7"/>
  <c r="T824" i="7" s="1"/>
  <c r="V824" i="7" s="1"/>
  <c r="S478" i="12"/>
  <c r="V478" i="12" s="1"/>
  <c r="E825" i="7" l="1"/>
  <c r="A827" i="7"/>
  <c r="B826" i="7"/>
  <c r="D826" i="7" s="1"/>
  <c r="F826" i="7" s="1"/>
  <c r="H824" i="7"/>
  <c r="M823" i="7"/>
  <c r="P823" i="7" s="1"/>
  <c r="I825" i="7"/>
  <c r="J824" i="7"/>
  <c r="L824" i="7" s="1"/>
  <c r="N824" i="7" s="1"/>
  <c r="R825" i="7"/>
  <c r="T825" i="7" s="1"/>
  <c r="V825" i="7" s="1"/>
  <c r="Q826" i="7"/>
  <c r="U824" i="7"/>
  <c r="H825" i="7" l="1"/>
  <c r="X824" i="7"/>
  <c r="B827" i="7"/>
  <c r="D827" i="7" s="1"/>
  <c r="F827" i="7" s="1"/>
  <c r="A828" i="7"/>
  <c r="J825" i="7"/>
  <c r="L825" i="7" s="1"/>
  <c r="N825" i="7" s="1"/>
  <c r="I826" i="7"/>
  <c r="M824" i="7"/>
  <c r="P824" i="7"/>
  <c r="E826" i="7"/>
  <c r="U825" i="7"/>
  <c r="Q827" i="7"/>
  <c r="R826" i="7"/>
  <c r="T826" i="7" s="1"/>
  <c r="V826" i="7" s="1"/>
  <c r="H826" i="7" l="1"/>
  <c r="I827" i="7"/>
  <c r="J826" i="7"/>
  <c r="L826" i="7" s="1"/>
  <c r="N826" i="7" s="1"/>
  <c r="X825" i="7"/>
  <c r="A829" i="7"/>
  <c r="B828" i="7"/>
  <c r="D828" i="7" s="1"/>
  <c r="F828" i="7" s="1"/>
  <c r="M825" i="7"/>
  <c r="P825" i="7"/>
  <c r="E827" i="7"/>
  <c r="H827" i="7" s="1"/>
  <c r="U826" i="7"/>
  <c r="Q828" i="7"/>
  <c r="R827" i="7"/>
  <c r="T827" i="7" s="1"/>
  <c r="V827" i="7" s="1"/>
  <c r="X826" i="7" l="1"/>
  <c r="B829" i="7"/>
  <c r="D829" i="7" s="1"/>
  <c r="F829" i="7" s="1"/>
  <c r="A830" i="7"/>
  <c r="M826" i="7"/>
  <c r="E828" i="7"/>
  <c r="I828" i="7"/>
  <c r="J827" i="7"/>
  <c r="L827" i="7" s="1"/>
  <c r="N827" i="7" s="1"/>
  <c r="U827" i="7"/>
  <c r="Q829" i="7"/>
  <c r="R828" i="7"/>
  <c r="T828" i="7" s="1"/>
  <c r="V828" i="7" s="1"/>
  <c r="X827" i="7" l="1"/>
  <c r="H828" i="7"/>
  <c r="M827" i="7"/>
  <c r="E829" i="7"/>
  <c r="B830" i="7"/>
  <c r="D830" i="7" s="1"/>
  <c r="F830" i="7" s="1"/>
  <c r="A831" i="7"/>
  <c r="I829" i="7"/>
  <c r="J828" i="7"/>
  <c r="L828" i="7" s="1"/>
  <c r="N828" i="7" s="1"/>
  <c r="P826" i="7"/>
  <c r="U828" i="7"/>
  <c r="X828" i="7"/>
  <c r="Q830" i="7"/>
  <c r="R829" i="7"/>
  <c r="T829" i="7" s="1"/>
  <c r="V829" i="7" s="1"/>
  <c r="P827" i="7" l="1"/>
  <c r="H829" i="7"/>
  <c r="A832" i="7"/>
  <c r="B831" i="7"/>
  <c r="D831" i="7" s="1"/>
  <c r="F831" i="7" s="1"/>
  <c r="E830" i="7"/>
  <c r="H830" i="7" s="1"/>
  <c r="M828" i="7"/>
  <c r="I830" i="7"/>
  <c r="J829" i="7"/>
  <c r="L829" i="7" s="1"/>
  <c r="N829" i="7" s="1"/>
  <c r="U829" i="7"/>
  <c r="X829" i="7" s="1"/>
  <c r="R830" i="7"/>
  <c r="T830" i="7" s="1"/>
  <c r="V830" i="7" s="1"/>
  <c r="Q831" i="7"/>
  <c r="P828" i="7" l="1"/>
  <c r="M829" i="7"/>
  <c r="P829" i="7" s="1"/>
  <c r="E831" i="7"/>
  <c r="I831" i="7"/>
  <c r="J830" i="7"/>
  <c r="L830" i="7" s="1"/>
  <c r="N830" i="7" s="1"/>
  <c r="B832" i="7"/>
  <c r="D832" i="7" s="1"/>
  <c r="F832" i="7" s="1"/>
  <c r="A833" i="7"/>
  <c r="R831" i="7"/>
  <c r="T831" i="7" s="1"/>
  <c r="V831" i="7" s="1"/>
  <c r="Q832" i="7"/>
  <c r="U830" i="7"/>
  <c r="X830" i="7" l="1"/>
  <c r="H831" i="7"/>
  <c r="E832" i="7"/>
  <c r="B833" i="7"/>
  <c r="D833" i="7" s="1"/>
  <c r="F833" i="7" s="1"/>
  <c r="A834" i="7"/>
  <c r="M830" i="7"/>
  <c r="I832" i="7"/>
  <c r="J831" i="7"/>
  <c r="L831" i="7" s="1"/>
  <c r="N831" i="7" s="1"/>
  <c r="U831" i="7"/>
  <c r="Q833" i="7"/>
  <c r="R832" i="7"/>
  <c r="T832" i="7" s="1"/>
  <c r="V832" i="7" s="1"/>
  <c r="X831" i="7" l="1"/>
  <c r="H832" i="7"/>
  <c r="M831" i="7"/>
  <c r="B834" i="7"/>
  <c r="D834" i="7" s="1"/>
  <c r="F834" i="7" s="1"/>
  <c r="A835" i="7"/>
  <c r="E833" i="7"/>
  <c r="J832" i="7"/>
  <c r="L832" i="7" s="1"/>
  <c r="N832" i="7" s="1"/>
  <c r="I833" i="7"/>
  <c r="P830" i="7"/>
  <c r="U832" i="7"/>
  <c r="R833" i="7"/>
  <c r="T833" i="7" s="1"/>
  <c r="V833" i="7" s="1"/>
  <c r="Q834" i="7"/>
  <c r="P831" i="7" l="1"/>
  <c r="M832" i="7"/>
  <c r="E834" i="7"/>
  <c r="X832" i="7"/>
  <c r="H833" i="7"/>
  <c r="I834" i="7"/>
  <c r="J833" i="7"/>
  <c r="L833" i="7" s="1"/>
  <c r="N833" i="7" s="1"/>
  <c r="B835" i="7"/>
  <c r="D835" i="7" s="1"/>
  <c r="F835" i="7" s="1"/>
  <c r="A836" i="7"/>
  <c r="Q835" i="7"/>
  <c r="R834" i="7"/>
  <c r="T834" i="7" s="1"/>
  <c r="V834" i="7" s="1"/>
  <c r="U833" i="7"/>
  <c r="P832" i="7" l="1"/>
  <c r="H834" i="7"/>
  <c r="M833" i="7"/>
  <c r="P833" i="7" s="1"/>
  <c r="X833" i="7"/>
  <c r="A837" i="7"/>
  <c r="B836" i="7"/>
  <c r="D836" i="7" s="1"/>
  <c r="F836" i="7" s="1"/>
  <c r="I835" i="7"/>
  <c r="J834" i="7"/>
  <c r="L834" i="7" s="1"/>
  <c r="N834" i="7" s="1"/>
  <c r="E835" i="7"/>
  <c r="U834" i="7"/>
  <c r="Q836" i="7"/>
  <c r="R835" i="7"/>
  <c r="T835" i="7" s="1"/>
  <c r="V835" i="7" s="1"/>
  <c r="X834" i="7" l="1"/>
  <c r="I836" i="7"/>
  <c r="J835" i="7"/>
  <c r="L835" i="7" s="1"/>
  <c r="N835" i="7" s="1"/>
  <c r="M834" i="7"/>
  <c r="E836" i="7"/>
  <c r="H835" i="7"/>
  <c r="A838" i="7"/>
  <c r="B837" i="7"/>
  <c r="D837" i="7" s="1"/>
  <c r="F837" i="7" s="1"/>
  <c r="U835" i="7"/>
  <c r="X835" i="7" s="1"/>
  <c r="Q837" i="7"/>
  <c r="R836" i="7"/>
  <c r="T836" i="7" s="1"/>
  <c r="V836" i="7" s="1"/>
  <c r="P834" i="7" l="1"/>
  <c r="E837" i="7"/>
  <c r="H836" i="7"/>
  <c r="M835" i="7"/>
  <c r="P835" i="7" s="1"/>
  <c r="A839" i="7"/>
  <c r="B838" i="7"/>
  <c r="D838" i="7" s="1"/>
  <c r="F838" i="7" s="1"/>
  <c r="I837" i="7"/>
  <c r="J836" i="7"/>
  <c r="L836" i="7" s="1"/>
  <c r="N836" i="7" s="1"/>
  <c r="Q838" i="7"/>
  <c r="R837" i="7"/>
  <c r="T837" i="7" s="1"/>
  <c r="V837" i="7" s="1"/>
  <c r="U836" i="7"/>
  <c r="H837" i="7" l="1"/>
  <c r="X836" i="7"/>
  <c r="J837" i="7"/>
  <c r="L837" i="7" s="1"/>
  <c r="N837" i="7" s="1"/>
  <c r="I838" i="7"/>
  <c r="E838" i="7"/>
  <c r="A840" i="7"/>
  <c r="B839" i="7"/>
  <c r="D839" i="7" s="1"/>
  <c r="F839" i="7" s="1"/>
  <c r="M836" i="7"/>
  <c r="Q839" i="7"/>
  <c r="R838" i="7"/>
  <c r="T838" i="7" s="1"/>
  <c r="V838" i="7" s="1"/>
  <c r="U837" i="7"/>
  <c r="P836" i="7" l="1"/>
  <c r="X837" i="7"/>
  <c r="J838" i="7"/>
  <c r="L838" i="7" s="1"/>
  <c r="N838" i="7" s="1"/>
  <c r="I839" i="7"/>
  <c r="A841" i="7"/>
  <c r="B840" i="7"/>
  <c r="D840" i="7" s="1"/>
  <c r="F840" i="7" s="1"/>
  <c r="M837" i="7"/>
  <c r="P837" i="7"/>
  <c r="E839" i="7"/>
  <c r="H838" i="7"/>
  <c r="Q840" i="7"/>
  <c r="R839" i="7"/>
  <c r="T839" i="7" s="1"/>
  <c r="V839" i="7" s="1"/>
  <c r="U838" i="7"/>
  <c r="X838" i="7" s="1"/>
  <c r="B841" i="7" l="1"/>
  <c r="D841" i="7" s="1"/>
  <c r="F841" i="7" s="1"/>
  <c r="A842" i="7"/>
  <c r="M838" i="7"/>
  <c r="I840" i="7"/>
  <c r="J839" i="7"/>
  <c r="L839" i="7" s="1"/>
  <c r="N839" i="7" s="1"/>
  <c r="H839" i="7"/>
  <c r="E840" i="7"/>
  <c r="Q841" i="7"/>
  <c r="R840" i="7"/>
  <c r="T840" i="7" s="1"/>
  <c r="V840" i="7" s="1"/>
  <c r="U839" i="7"/>
  <c r="X839" i="7" l="1"/>
  <c r="P838" i="7"/>
  <c r="H840" i="7"/>
  <c r="M839" i="7"/>
  <c r="I841" i="7"/>
  <c r="J840" i="7"/>
  <c r="L840" i="7" s="1"/>
  <c r="N840" i="7" s="1"/>
  <c r="B842" i="7"/>
  <c r="D842" i="7" s="1"/>
  <c r="F842" i="7" s="1"/>
  <c r="A843" i="7"/>
  <c r="E841" i="7"/>
  <c r="R841" i="7"/>
  <c r="T841" i="7" s="1"/>
  <c r="V841" i="7" s="1"/>
  <c r="Q842" i="7"/>
  <c r="U840" i="7"/>
  <c r="X840" i="7" l="1"/>
  <c r="P839" i="7"/>
  <c r="H841" i="7"/>
  <c r="M840" i="7"/>
  <c r="P840" i="7" s="1"/>
  <c r="J841" i="7"/>
  <c r="L841" i="7" s="1"/>
  <c r="N841" i="7" s="1"/>
  <c r="I842" i="7"/>
  <c r="B843" i="7"/>
  <c r="D843" i="7" s="1"/>
  <c r="F843" i="7" s="1"/>
  <c r="A844" i="7"/>
  <c r="E842" i="7"/>
  <c r="U841" i="7"/>
  <c r="R842" i="7"/>
  <c r="T842" i="7" s="1"/>
  <c r="V842" i="7" s="1"/>
  <c r="Q843" i="7"/>
  <c r="X841" i="7" l="1"/>
  <c r="H842" i="7"/>
  <c r="M841" i="7"/>
  <c r="A845" i="7"/>
  <c r="B844" i="7"/>
  <c r="D844" i="7" s="1"/>
  <c r="F844" i="7" s="1"/>
  <c r="E843" i="7"/>
  <c r="J842" i="7"/>
  <c r="L842" i="7" s="1"/>
  <c r="N842" i="7" s="1"/>
  <c r="I843" i="7"/>
  <c r="U842" i="7"/>
  <c r="X842" i="7" s="1"/>
  <c r="Q844" i="7"/>
  <c r="R843" i="7"/>
  <c r="T843" i="7" s="1"/>
  <c r="V843" i="7" s="1"/>
  <c r="P841" i="7" l="1"/>
  <c r="H843" i="7"/>
  <c r="M842" i="7"/>
  <c r="E844" i="7"/>
  <c r="A846" i="7"/>
  <c r="B845" i="7"/>
  <c r="D845" i="7" s="1"/>
  <c r="F845" i="7" s="1"/>
  <c r="I844" i="7"/>
  <c r="J843" i="7"/>
  <c r="L843" i="7" s="1"/>
  <c r="N843" i="7" s="1"/>
  <c r="U843" i="7"/>
  <c r="R844" i="7"/>
  <c r="T844" i="7" s="1"/>
  <c r="V844" i="7" s="1"/>
  <c r="Q845" i="7"/>
  <c r="P842" i="7" l="1"/>
  <c r="H844" i="7"/>
  <c r="M843" i="7"/>
  <c r="P843" i="7"/>
  <c r="J844" i="7"/>
  <c r="L844" i="7" s="1"/>
  <c r="N844" i="7" s="1"/>
  <c r="I845" i="7"/>
  <c r="E845" i="7"/>
  <c r="X843" i="7"/>
  <c r="A847" i="7"/>
  <c r="B846" i="7"/>
  <c r="D846" i="7" s="1"/>
  <c r="F846" i="7" s="1"/>
  <c r="Q846" i="7"/>
  <c r="R845" i="7"/>
  <c r="T845" i="7" s="1"/>
  <c r="V845" i="7" s="1"/>
  <c r="U844" i="7"/>
  <c r="X844" i="7" l="1"/>
  <c r="H845" i="7"/>
  <c r="J845" i="7"/>
  <c r="L845" i="7" s="1"/>
  <c r="N845" i="7" s="1"/>
  <c r="I846" i="7"/>
  <c r="M844" i="7"/>
  <c r="E846" i="7"/>
  <c r="A848" i="7"/>
  <c r="B847" i="7"/>
  <c r="D847" i="7" s="1"/>
  <c r="F847" i="7" s="1"/>
  <c r="U845" i="7"/>
  <c r="Q847" i="7"/>
  <c r="R846" i="7"/>
  <c r="T846" i="7" s="1"/>
  <c r="V846" i="7" s="1"/>
  <c r="X845" i="7" l="1"/>
  <c r="P844" i="7"/>
  <c r="A849" i="7"/>
  <c r="B848" i="7"/>
  <c r="D848" i="7" s="1"/>
  <c r="F848" i="7" s="1"/>
  <c r="H846" i="7"/>
  <c r="J846" i="7"/>
  <c r="L846" i="7" s="1"/>
  <c r="N846" i="7" s="1"/>
  <c r="I847" i="7"/>
  <c r="E847" i="7"/>
  <c r="M845" i="7"/>
  <c r="U846" i="7"/>
  <c r="Q848" i="7"/>
  <c r="R847" i="7"/>
  <c r="T847" i="7" s="1"/>
  <c r="V847" i="7" s="1"/>
  <c r="H847" i="7" l="1"/>
  <c r="M846" i="7"/>
  <c r="E848" i="7"/>
  <c r="H848" i="7" s="1"/>
  <c r="X846" i="7"/>
  <c r="P845" i="7"/>
  <c r="I848" i="7"/>
  <c r="J847" i="7"/>
  <c r="L847" i="7" s="1"/>
  <c r="N847" i="7" s="1"/>
  <c r="A850" i="7"/>
  <c r="B849" i="7"/>
  <c r="D849" i="7" s="1"/>
  <c r="F849" i="7" s="1"/>
  <c r="U847" i="7"/>
  <c r="Q849" i="7"/>
  <c r="R848" i="7"/>
  <c r="T848" i="7" s="1"/>
  <c r="V848" i="7" s="1"/>
  <c r="P846" i="7" l="1"/>
  <c r="M847" i="7"/>
  <c r="P847" i="7" s="1"/>
  <c r="E849" i="7"/>
  <c r="X847" i="7"/>
  <c r="I849" i="7"/>
  <c r="J848" i="7"/>
  <c r="L848" i="7" s="1"/>
  <c r="N848" i="7" s="1"/>
  <c r="A851" i="7"/>
  <c r="B850" i="7"/>
  <c r="D850" i="7" s="1"/>
  <c r="F850" i="7" s="1"/>
  <c r="Q850" i="7"/>
  <c r="R849" i="7"/>
  <c r="T849" i="7" s="1"/>
  <c r="V849" i="7" s="1"/>
  <c r="U848" i="7"/>
  <c r="H849" i="7" l="1"/>
  <c r="I850" i="7"/>
  <c r="J849" i="7"/>
  <c r="L849" i="7" s="1"/>
  <c r="N849" i="7" s="1"/>
  <c r="M848" i="7"/>
  <c r="X848" i="7"/>
  <c r="E850" i="7"/>
  <c r="H850" i="7" s="1"/>
  <c r="A852" i="7"/>
  <c r="B851" i="7"/>
  <c r="D851" i="7" s="1"/>
  <c r="F851" i="7" s="1"/>
  <c r="U849" i="7"/>
  <c r="Q851" i="7"/>
  <c r="R850" i="7"/>
  <c r="T850" i="7" s="1"/>
  <c r="V850" i="7" s="1"/>
  <c r="A853" i="7" l="1"/>
  <c r="B852" i="7"/>
  <c r="D852" i="7" s="1"/>
  <c r="F852" i="7" s="1"/>
  <c r="P848" i="7"/>
  <c r="M849" i="7"/>
  <c r="X849" i="7"/>
  <c r="E851" i="7"/>
  <c r="H851" i="7" s="1"/>
  <c r="I851" i="7"/>
  <c r="J850" i="7"/>
  <c r="L850" i="7" s="1"/>
  <c r="N850" i="7" s="1"/>
  <c r="U850" i="7"/>
  <c r="X850" i="7" s="1"/>
  <c r="R851" i="7"/>
  <c r="T851" i="7" s="1"/>
  <c r="V851" i="7" s="1"/>
  <c r="Q852" i="7"/>
  <c r="M850" i="7" l="1"/>
  <c r="E852" i="7"/>
  <c r="I852" i="7"/>
  <c r="J851" i="7"/>
  <c r="L851" i="7" s="1"/>
  <c r="N851" i="7" s="1"/>
  <c r="P849" i="7"/>
  <c r="A854" i="7"/>
  <c r="B853" i="7"/>
  <c r="D853" i="7" s="1"/>
  <c r="F853" i="7" s="1"/>
  <c r="Q853" i="7"/>
  <c r="R852" i="7"/>
  <c r="T852" i="7" s="1"/>
  <c r="V852" i="7" s="1"/>
  <c r="U851" i="7"/>
  <c r="X851" i="7" l="1"/>
  <c r="P850" i="7"/>
  <c r="H852" i="7"/>
  <c r="B854" i="7"/>
  <c r="D854" i="7" s="1"/>
  <c r="F854" i="7" s="1"/>
  <c r="A855" i="7"/>
  <c r="M851" i="7"/>
  <c r="E853" i="7"/>
  <c r="I853" i="7"/>
  <c r="J852" i="7"/>
  <c r="L852" i="7" s="1"/>
  <c r="N852" i="7" s="1"/>
  <c r="U852" i="7"/>
  <c r="R853" i="7"/>
  <c r="T853" i="7" s="1"/>
  <c r="V853" i="7" s="1"/>
  <c r="Q854" i="7"/>
  <c r="H853" i="7" l="1"/>
  <c r="X852" i="7"/>
  <c r="M852" i="7"/>
  <c r="P852" i="7"/>
  <c r="P851" i="7"/>
  <c r="A856" i="7"/>
  <c r="B855" i="7"/>
  <c r="D855" i="7" s="1"/>
  <c r="F855" i="7" s="1"/>
  <c r="I854" i="7"/>
  <c r="J853" i="7"/>
  <c r="L853" i="7" s="1"/>
  <c r="N853" i="7" s="1"/>
  <c r="E854" i="7"/>
  <c r="Q855" i="7"/>
  <c r="R854" i="7"/>
  <c r="T854" i="7" s="1"/>
  <c r="V854" i="7" s="1"/>
  <c r="U853" i="7"/>
  <c r="X853" i="7" l="1"/>
  <c r="I855" i="7"/>
  <c r="J854" i="7"/>
  <c r="L854" i="7" s="1"/>
  <c r="N854" i="7" s="1"/>
  <c r="H854" i="7"/>
  <c r="B856" i="7"/>
  <c r="D856" i="7" s="1"/>
  <c r="F856" i="7" s="1"/>
  <c r="A857" i="7"/>
  <c r="E855" i="7"/>
  <c r="M853" i="7"/>
  <c r="U854" i="7"/>
  <c r="Q856" i="7"/>
  <c r="R855" i="7"/>
  <c r="T855" i="7" s="1"/>
  <c r="V855" i="7" s="1"/>
  <c r="P853" i="7" l="1"/>
  <c r="H855" i="7"/>
  <c r="E856" i="7"/>
  <c r="X854" i="7"/>
  <c r="M854" i="7"/>
  <c r="A858" i="7"/>
  <c r="B857" i="7"/>
  <c r="D857" i="7" s="1"/>
  <c r="F857" i="7" s="1"/>
  <c r="J855" i="7"/>
  <c r="L855" i="7" s="1"/>
  <c r="N855" i="7" s="1"/>
  <c r="I856" i="7"/>
  <c r="U855" i="7"/>
  <c r="R856" i="7"/>
  <c r="T856" i="7" s="1"/>
  <c r="V856" i="7" s="1"/>
  <c r="Q857" i="7"/>
  <c r="X855" i="7" l="1"/>
  <c r="H856" i="7"/>
  <c r="E857" i="7"/>
  <c r="M855" i="7"/>
  <c r="B858" i="7"/>
  <c r="D858" i="7" s="1"/>
  <c r="F858" i="7" s="1"/>
  <c r="A859" i="7"/>
  <c r="I857" i="7"/>
  <c r="J856" i="7"/>
  <c r="L856" i="7" s="1"/>
  <c r="N856" i="7" s="1"/>
  <c r="P854" i="7"/>
  <c r="U856" i="7"/>
  <c r="X856" i="7" s="1"/>
  <c r="Q858" i="7"/>
  <c r="R857" i="7"/>
  <c r="T857" i="7" s="1"/>
  <c r="V857" i="7" s="1"/>
  <c r="P855" i="7" l="1"/>
  <c r="H857" i="7"/>
  <c r="I858" i="7"/>
  <c r="J857" i="7"/>
  <c r="L857" i="7" s="1"/>
  <c r="N857" i="7" s="1"/>
  <c r="E858" i="7"/>
  <c r="B859" i="7"/>
  <c r="D859" i="7" s="1"/>
  <c r="F859" i="7" s="1"/>
  <c r="A860" i="7"/>
  <c r="M856" i="7"/>
  <c r="U857" i="7"/>
  <c r="X857" i="7" s="1"/>
  <c r="Q859" i="7"/>
  <c r="R858" i="7"/>
  <c r="T858" i="7" s="1"/>
  <c r="V858" i="7" s="1"/>
  <c r="P856" i="7" l="1"/>
  <c r="H858" i="7"/>
  <c r="B860" i="7"/>
  <c r="D860" i="7" s="1"/>
  <c r="F860" i="7" s="1"/>
  <c r="A861" i="7"/>
  <c r="M857" i="7"/>
  <c r="E859" i="7"/>
  <c r="I859" i="7"/>
  <c r="J858" i="7"/>
  <c r="L858" i="7" s="1"/>
  <c r="N858" i="7" s="1"/>
  <c r="R859" i="7"/>
  <c r="T859" i="7" s="1"/>
  <c r="V859" i="7" s="1"/>
  <c r="Q860" i="7"/>
  <c r="U858" i="7"/>
  <c r="P857" i="7" l="1"/>
  <c r="H859" i="7"/>
  <c r="B861" i="7"/>
  <c r="D861" i="7" s="1"/>
  <c r="F861" i="7" s="1"/>
  <c r="A862" i="7"/>
  <c r="M858" i="7"/>
  <c r="E860" i="7"/>
  <c r="X858" i="7"/>
  <c r="I860" i="7"/>
  <c r="J859" i="7"/>
  <c r="L859" i="7" s="1"/>
  <c r="N859" i="7" s="1"/>
  <c r="Q861" i="7"/>
  <c r="R860" i="7"/>
  <c r="T860" i="7" s="1"/>
  <c r="V860" i="7" s="1"/>
  <c r="U859" i="7"/>
  <c r="X859" i="7" s="1"/>
  <c r="H860" i="7" l="1"/>
  <c r="M859" i="7"/>
  <c r="E861" i="7"/>
  <c r="A863" i="7"/>
  <c r="B862" i="7"/>
  <c r="D862" i="7" s="1"/>
  <c r="F862" i="7" s="1"/>
  <c r="I861" i="7"/>
  <c r="J860" i="7"/>
  <c r="L860" i="7" s="1"/>
  <c r="N860" i="7" s="1"/>
  <c r="P858" i="7"/>
  <c r="R861" i="7"/>
  <c r="T861" i="7" s="1"/>
  <c r="V861" i="7" s="1"/>
  <c r="Q862" i="7"/>
  <c r="U860" i="7"/>
  <c r="X860" i="7" s="1"/>
  <c r="P859" i="7" l="1"/>
  <c r="J861" i="7"/>
  <c r="L861" i="7" s="1"/>
  <c r="N861" i="7" s="1"/>
  <c r="I862" i="7"/>
  <c r="E862" i="7"/>
  <c r="B863" i="7"/>
  <c r="D863" i="7" s="1"/>
  <c r="F863" i="7" s="1"/>
  <c r="A864" i="7"/>
  <c r="M860" i="7"/>
  <c r="P860" i="7" s="1"/>
  <c r="H861" i="7"/>
  <c r="U861" i="7"/>
  <c r="Q863" i="7"/>
  <c r="R862" i="7"/>
  <c r="T862" i="7" s="1"/>
  <c r="V862" i="7" s="1"/>
  <c r="X861" i="7" l="1"/>
  <c r="H862" i="7"/>
  <c r="A865" i="7"/>
  <c r="B864" i="7"/>
  <c r="D864" i="7" s="1"/>
  <c r="F864" i="7" s="1"/>
  <c r="E863" i="7"/>
  <c r="I863" i="7"/>
  <c r="J862" i="7"/>
  <c r="L862" i="7" s="1"/>
  <c r="N862" i="7" s="1"/>
  <c r="M861" i="7"/>
  <c r="U862" i="7"/>
  <c r="Q864" i="7"/>
  <c r="R863" i="7"/>
  <c r="T863" i="7" s="1"/>
  <c r="V863" i="7" s="1"/>
  <c r="H863" i="7" l="1"/>
  <c r="X862" i="7"/>
  <c r="P861" i="7"/>
  <c r="M862" i="7"/>
  <c r="E864" i="7"/>
  <c r="J863" i="7"/>
  <c r="L863" i="7" s="1"/>
  <c r="N863" i="7" s="1"/>
  <c r="I864" i="7"/>
  <c r="B865" i="7"/>
  <c r="D865" i="7" s="1"/>
  <c r="F865" i="7" s="1"/>
  <c r="A866" i="7"/>
  <c r="U863" i="7"/>
  <c r="X863" i="7" s="1"/>
  <c r="Q865" i="7"/>
  <c r="R864" i="7"/>
  <c r="T864" i="7" s="1"/>
  <c r="V864" i="7" s="1"/>
  <c r="H864" i="7" l="1"/>
  <c r="I865" i="7"/>
  <c r="J864" i="7"/>
  <c r="L864" i="7" s="1"/>
  <c r="N864" i="7" s="1"/>
  <c r="P862" i="7"/>
  <c r="M863" i="7"/>
  <c r="A867" i="7"/>
  <c r="B866" i="7"/>
  <c r="D866" i="7" s="1"/>
  <c r="F866" i="7" s="1"/>
  <c r="E865" i="7"/>
  <c r="R865" i="7"/>
  <c r="T865" i="7" s="1"/>
  <c r="V865" i="7" s="1"/>
  <c r="Q866" i="7"/>
  <c r="U864" i="7"/>
  <c r="H865" i="7" l="1"/>
  <c r="P863" i="7"/>
  <c r="X864" i="7"/>
  <c r="A868" i="7"/>
  <c r="B867" i="7"/>
  <c r="D867" i="7" s="1"/>
  <c r="F867" i="7" s="1"/>
  <c r="M864" i="7"/>
  <c r="E866" i="7"/>
  <c r="J865" i="7"/>
  <c r="L865" i="7" s="1"/>
  <c r="N865" i="7" s="1"/>
  <c r="I866" i="7"/>
  <c r="Q867" i="7"/>
  <c r="R866" i="7"/>
  <c r="T866" i="7" s="1"/>
  <c r="V866" i="7" s="1"/>
  <c r="U865" i="7"/>
  <c r="P864" i="7" l="1"/>
  <c r="X865" i="7"/>
  <c r="H866" i="7"/>
  <c r="E867" i="7"/>
  <c r="J866" i="7"/>
  <c r="L866" i="7" s="1"/>
  <c r="N866" i="7" s="1"/>
  <c r="I867" i="7"/>
  <c r="B868" i="7"/>
  <c r="D868" i="7" s="1"/>
  <c r="F868" i="7" s="1"/>
  <c r="A869" i="7"/>
  <c r="M865" i="7"/>
  <c r="U866" i="7"/>
  <c r="Q868" i="7"/>
  <c r="R867" i="7"/>
  <c r="T867" i="7" s="1"/>
  <c r="V867" i="7" s="1"/>
  <c r="X866" i="7" l="1"/>
  <c r="P865" i="7"/>
  <c r="H867" i="7"/>
  <c r="E868" i="7"/>
  <c r="M866" i="7"/>
  <c r="I868" i="7"/>
  <c r="J867" i="7"/>
  <c r="L867" i="7" s="1"/>
  <c r="N867" i="7" s="1"/>
  <c r="A870" i="7"/>
  <c r="B869" i="7"/>
  <c r="D869" i="7" s="1"/>
  <c r="F869" i="7" s="1"/>
  <c r="U867" i="7"/>
  <c r="R868" i="7"/>
  <c r="T868" i="7" s="1"/>
  <c r="V868" i="7" s="1"/>
  <c r="Q869" i="7"/>
  <c r="H868" i="7" l="1"/>
  <c r="X867" i="7"/>
  <c r="P866" i="7"/>
  <c r="E869" i="7"/>
  <c r="M867" i="7"/>
  <c r="B870" i="7"/>
  <c r="D870" i="7" s="1"/>
  <c r="F870" i="7" s="1"/>
  <c r="A871" i="7"/>
  <c r="J868" i="7"/>
  <c r="L868" i="7" s="1"/>
  <c r="N868" i="7" s="1"/>
  <c r="I869" i="7"/>
  <c r="Q870" i="7"/>
  <c r="R869" i="7"/>
  <c r="T869" i="7" s="1"/>
  <c r="V869" i="7" s="1"/>
  <c r="U868" i="7"/>
  <c r="X868" i="7" l="1"/>
  <c r="P867" i="7"/>
  <c r="H869" i="7"/>
  <c r="I870" i="7"/>
  <c r="J869" i="7"/>
  <c r="L869" i="7" s="1"/>
  <c r="N869" i="7" s="1"/>
  <c r="B871" i="7"/>
  <c r="D871" i="7" s="1"/>
  <c r="F871" i="7" s="1"/>
  <c r="A872" i="7"/>
  <c r="M868" i="7"/>
  <c r="P868" i="7"/>
  <c r="E870" i="7"/>
  <c r="U869" i="7"/>
  <c r="R870" i="7"/>
  <c r="T870" i="7" s="1"/>
  <c r="V870" i="7" s="1"/>
  <c r="Q871" i="7"/>
  <c r="H870" i="7" l="1"/>
  <c r="A873" i="7"/>
  <c r="B872" i="7"/>
  <c r="D872" i="7" s="1"/>
  <c r="F872" i="7" s="1"/>
  <c r="X869" i="7"/>
  <c r="M869" i="7"/>
  <c r="E871" i="7"/>
  <c r="H871" i="7" s="1"/>
  <c r="J870" i="7"/>
  <c r="L870" i="7" s="1"/>
  <c r="N870" i="7" s="1"/>
  <c r="I871" i="7"/>
  <c r="Q872" i="7"/>
  <c r="R871" i="7"/>
  <c r="T871" i="7" s="1"/>
  <c r="V871" i="7" s="1"/>
  <c r="U870" i="7"/>
  <c r="X870" i="7" l="1"/>
  <c r="P869" i="7"/>
  <c r="I872" i="7"/>
  <c r="J871" i="7"/>
  <c r="L871" i="7" s="1"/>
  <c r="N871" i="7" s="1"/>
  <c r="E872" i="7"/>
  <c r="M870" i="7"/>
  <c r="A874" i="7"/>
  <c r="B873" i="7"/>
  <c r="D873" i="7" s="1"/>
  <c r="F873" i="7" s="1"/>
  <c r="Q873" i="7"/>
  <c r="R872" i="7"/>
  <c r="T872" i="7" s="1"/>
  <c r="V872" i="7" s="1"/>
  <c r="U871" i="7"/>
  <c r="X871" i="7" l="1"/>
  <c r="H872" i="7"/>
  <c r="E873" i="7"/>
  <c r="M871" i="7"/>
  <c r="B874" i="7"/>
  <c r="D874" i="7" s="1"/>
  <c r="F874" i="7" s="1"/>
  <c r="A875" i="7"/>
  <c r="P870" i="7"/>
  <c r="J872" i="7"/>
  <c r="L872" i="7" s="1"/>
  <c r="N872" i="7" s="1"/>
  <c r="I873" i="7"/>
  <c r="U872" i="7"/>
  <c r="R873" i="7"/>
  <c r="T873" i="7" s="1"/>
  <c r="V873" i="7" s="1"/>
  <c r="Q874" i="7"/>
  <c r="H873" i="7" l="1"/>
  <c r="M872" i="7"/>
  <c r="P871" i="7"/>
  <c r="X872" i="7"/>
  <c r="A876" i="7"/>
  <c r="B875" i="7"/>
  <c r="D875" i="7" s="1"/>
  <c r="F875" i="7" s="1"/>
  <c r="J873" i="7"/>
  <c r="L873" i="7" s="1"/>
  <c r="N873" i="7" s="1"/>
  <c r="I874" i="7"/>
  <c r="E874" i="7"/>
  <c r="H874" i="7" s="1"/>
  <c r="Q875" i="7"/>
  <c r="R874" i="7"/>
  <c r="T874" i="7" s="1"/>
  <c r="V874" i="7" s="1"/>
  <c r="U873" i="7"/>
  <c r="X873" i="7" l="1"/>
  <c r="P872" i="7"/>
  <c r="J874" i="7"/>
  <c r="L874" i="7" s="1"/>
  <c r="N874" i="7" s="1"/>
  <c r="I875" i="7"/>
  <c r="M873" i="7"/>
  <c r="E875" i="7"/>
  <c r="H875" i="7" s="1"/>
  <c r="B876" i="7"/>
  <c r="D876" i="7" s="1"/>
  <c r="F876" i="7" s="1"/>
  <c r="A877" i="7"/>
  <c r="U874" i="7"/>
  <c r="X874" i="7" s="1"/>
  <c r="Q876" i="7"/>
  <c r="R875" i="7"/>
  <c r="T875" i="7" s="1"/>
  <c r="V875" i="7" s="1"/>
  <c r="E876" i="7" l="1"/>
  <c r="P873" i="7"/>
  <c r="I876" i="7"/>
  <c r="J875" i="7"/>
  <c r="L875" i="7" s="1"/>
  <c r="N875" i="7" s="1"/>
  <c r="A878" i="7"/>
  <c r="B877" i="7"/>
  <c r="D877" i="7" s="1"/>
  <c r="F877" i="7" s="1"/>
  <c r="M874" i="7"/>
  <c r="P874" i="7" s="1"/>
  <c r="U875" i="7"/>
  <c r="Q877" i="7"/>
  <c r="R876" i="7"/>
  <c r="T876" i="7" s="1"/>
  <c r="V876" i="7" s="1"/>
  <c r="H876" i="7" l="1"/>
  <c r="X875" i="7"/>
  <c r="E877" i="7"/>
  <c r="M875" i="7"/>
  <c r="B878" i="7"/>
  <c r="D878" i="7" s="1"/>
  <c r="F878" i="7" s="1"/>
  <c r="A879" i="7"/>
  <c r="I877" i="7"/>
  <c r="J876" i="7"/>
  <c r="L876" i="7" s="1"/>
  <c r="N876" i="7" s="1"/>
  <c r="U876" i="7"/>
  <c r="R877" i="7"/>
  <c r="T877" i="7" s="1"/>
  <c r="V877" i="7" s="1"/>
  <c r="Q878" i="7"/>
  <c r="X876" i="7" l="1"/>
  <c r="P875" i="7"/>
  <c r="H877" i="7"/>
  <c r="M876" i="7"/>
  <c r="P876" i="7" s="1"/>
  <c r="J877" i="7"/>
  <c r="L877" i="7" s="1"/>
  <c r="N877" i="7" s="1"/>
  <c r="I878" i="7"/>
  <c r="A880" i="7"/>
  <c r="B879" i="7"/>
  <c r="D879" i="7" s="1"/>
  <c r="F879" i="7" s="1"/>
  <c r="E878" i="7"/>
  <c r="Q879" i="7"/>
  <c r="R878" i="7"/>
  <c r="T878" i="7" s="1"/>
  <c r="V878" i="7" s="1"/>
  <c r="U877" i="7"/>
  <c r="X877" i="7" l="1"/>
  <c r="H878" i="7"/>
  <c r="I879" i="7"/>
  <c r="J878" i="7"/>
  <c r="L878" i="7" s="1"/>
  <c r="N878" i="7" s="1"/>
  <c r="E879" i="7"/>
  <c r="M877" i="7"/>
  <c r="A881" i="7"/>
  <c r="B880" i="7"/>
  <c r="D880" i="7" s="1"/>
  <c r="F880" i="7" s="1"/>
  <c r="U878" i="7"/>
  <c r="X878" i="7" s="1"/>
  <c r="Q880" i="7"/>
  <c r="R879" i="7"/>
  <c r="T879" i="7" s="1"/>
  <c r="V879" i="7" s="1"/>
  <c r="H879" i="7" l="1"/>
  <c r="E880" i="7"/>
  <c r="M878" i="7"/>
  <c r="B881" i="7"/>
  <c r="D881" i="7" s="1"/>
  <c r="F881" i="7" s="1"/>
  <c r="A882" i="7"/>
  <c r="P877" i="7"/>
  <c r="I880" i="7"/>
  <c r="J879" i="7"/>
  <c r="L879" i="7" s="1"/>
  <c r="N879" i="7" s="1"/>
  <c r="U879" i="7"/>
  <c r="X879" i="7" s="1"/>
  <c r="R880" i="7"/>
  <c r="T880" i="7" s="1"/>
  <c r="V880" i="7" s="1"/>
  <c r="Q881" i="7"/>
  <c r="H880" i="7" l="1"/>
  <c r="J880" i="7"/>
  <c r="L880" i="7" s="1"/>
  <c r="N880" i="7" s="1"/>
  <c r="I881" i="7"/>
  <c r="P878" i="7"/>
  <c r="B882" i="7"/>
  <c r="D882" i="7" s="1"/>
  <c r="F882" i="7" s="1"/>
  <c r="A883" i="7"/>
  <c r="M879" i="7"/>
  <c r="E881" i="7"/>
  <c r="R881" i="7"/>
  <c r="T881" i="7" s="1"/>
  <c r="V881" i="7" s="1"/>
  <c r="Q882" i="7"/>
  <c r="U880" i="7"/>
  <c r="X880" i="7" s="1"/>
  <c r="H881" i="7" l="1"/>
  <c r="E882" i="7"/>
  <c r="P879" i="7"/>
  <c r="J881" i="7"/>
  <c r="L881" i="7" s="1"/>
  <c r="N881" i="7" s="1"/>
  <c r="I882" i="7"/>
  <c r="A884" i="7"/>
  <c r="B883" i="7"/>
  <c r="D883" i="7" s="1"/>
  <c r="F883" i="7" s="1"/>
  <c r="M880" i="7"/>
  <c r="U881" i="7"/>
  <c r="Q883" i="7"/>
  <c r="R882" i="7"/>
  <c r="T882" i="7" s="1"/>
  <c r="V882" i="7" s="1"/>
  <c r="P880" i="7" l="1"/>
  <c r="X881" i="7"/>
  <c r="H882" i="7"/>
  <c r="M881" i="7"/>
  <c r="P881" i="7" s="1"/>
  <c r="E883" i="7"/>
  <c r="B884" i="7"/>
  <c r="D884" i="7" s="1"/>
  <c r="F884" i="7" s="1"/>
  <c r="A885" i="7"/>
  <c r="J882" i="7"/>
  <c r="L882" i="7" s="1"/>
  <c r="N882" i="7" s="1"/>
  <c r="I883" i="7"/>
  <c r="U882" i="7"/>
  <c r="Q884" i="7"/>
  <c r="R883" i="7"/>
  <c r="T883" i="7" s="1"/>
  <c r="V883" i="7" s="1"/>
  <c r="H883" i="7" l="1"/>
  <c r="M882" i="7"/>
  <c r="E884" i="7"/>
  <c r="H884" i="7" s="1"/>
  <c r="A886" i="7"/>
  <c r="B885" i="7"/>
  <c r="D885" i="7" s="1"/>
  <c r="F885" i="7" s="1"/>
  <c r="X882" i="7"/>
  <c r="I884" i="7"/>
  <c r="J883" i="7"/>
  <c r="L883" i="7" s="1"/>
  <c r="N883" i="7" s="1"/>
  <c r="U883" i="7"/>
  <c r="R884" i="7"/>
  <c r="T884" i="7" s="1"/>
  <c r="V884" i="7" s="1"/>
  <c r="Q885" i="7"/>
  <c r="X883" i="7" l="1"/>
  <c r="P882" i="7"/>
  <c r="E885" i="7"/>
  <c r="H885" i="7" s="1"/>
  <c r="A887" i="7"/>
  <c r="B886" i="7"/>
  <c r="D886" i="7" s="1"/>
  <c r="F886" i="7" s="1"/>
  <c r="I885" i="7"/>
  <c r="J884" i="7"/>
  <c r="L884" i="7" s="1"/>
  <c r="N884" i="7" s="1"/>
  <c r="M883" i="7"/>
  <c r="R885" i="7"/>
  <c r="T885" i="7" s="1"/>
  <c r="V885" i="7" s="1"/>
  <c r="Q886" i="7"/>
  <c r="U884" i="7"/>
  <c r="X884" i="7" s="1"/>
  <c r="P883" i="7" l="1"/>
  <c r="E886" i="7"/>
  <c r="H886" i="7" s="1"/>
  <c r="B887" i="7"/>
  <c r="D887" i="7" s="1"/>
  <c r="F887" i="7" s="1"/>
  <c r="A888" i="7"/>
  <c r="M884" i="7"/>
  <c r="J885" i="7"/>
  <c r="L885" i="7" s="1"/>
  <c r="N885" i="7" s="1"/>
  <c r="I886" i="7"/>
  <c r="Q887" i="7"/>
  <c r="R886" i="7"/>
  <c r="T886" i="7" s="1"/>
  <c r="V886" i="7" s="1"/>
  <c r="U885" i="7"/>
  <c r="X885" i="7" l="1"/>
  <c r="I887" i="7"/>
  <c r="J886" i="7"/>
  <c r="L886" i="7" s="1"/>
  <c r="N886" i="7" s="1"/>
  <c r="A889" i="7"/>
  <c r="B888" i="7"/>
  <c r="D888" i="7" s="1"/>
  <c r="F888" i="7" s="1"/>
  <c r="M885" i="7"/>
  <c r="E887" i="7"/>
  <c r="P884" i="7"/>
  <c r="U886" i="7"/>
  <c r="X886" i="7" s="1"/>
  <c r="R887" i="7"/>
  <c r="T887" i="7" s="1"/>
  <c r="V887" i="7" s="1"/>
  <c r="Q888" i="7"/>
  <c r="P885" i="7" l="1"/>
  <c r="H887" i="7"/>
  <c r="E888" i="7"/>
  <c r="M886" i="7"/>
  <c r="A890" i="7"/>
  <c r="B889" i="7"/>
  <c r="D889" i="7" s="1"/>
  <c r="F889" i="7" s="1"/>
  <c r="J887" i="7"/>
  <c r="L887" i="7" s="1"/>
  <c r="N887" i="7" s="1"/>
  <c r="I888" i="7"/>
  <c r="R888" i="7"/>
  <c r="T888" i="7" s="1"/>
  <c r="V888" i="7" s="1"/>
  <c r="Q889" i="7"/>
  <c r="U887" i="7"/>
  <c r="H888" i="7" l="1"/>
  <c r="X887" i="7"/>
  <c r="J888" i="7"/>
  <c r="L888" i="7" s="1"/>
  <c r="N888" i="7" s="1"/>
  <c r="I889" i="7"/>
  <c r="P886" i="7"/>
  <c r="E889" i="7"/>
  <c r="M887" i="7"/>
  <c r="B890" i="7"/>
  <c r="D890" i="7" s="1"/>
  <c r="F890" i="7" s="1"/>
  <c r="A891" i="7"/>
  <c r="U888" i="7"/>
  <c r="Q890" i="7"/>
  <c r="R889" i="7"/>
  <c r="T889" i="7" s="1"/>
  <c r="V889" i="7" s="1"/>
  <c r="X888" i="7" l="1"/>
  <c r="H889" i="7"/>
  <c r="E890" i="7"/>
  <c r="P887" i="7"/>
  <c r="J889" i="7"/>
  <c r="L889" i="7" s="1"/>
  <c r="N889" i="7" s="1"/>
  <c r="I890" i="7"/>
  <c r="B891" i="7"/>
  <c r="D891" i="7" s="1"/>
  <c r="F891" i="7" s="1"/>
  <c r="A892" i="7"/>
  <c r="P888" i="7"/>
  <c r="M888" i="7"/>
  <c r="U889" i="7"/>
  <c r="Q891" i="7"/>
  <c r="R890" i="7"/>
  <c r="T890" i="7" s="1"/>
  <c r="V890" i="7" s="1"/>
  <c r="H890" i="7" l="1"/>
  <c r="P889" i="7"/>
  <c r="M889" i="7"/>
  <c r="B892" i="7"/>
  <c r="D892" i="7" s="1"/>
  <c r="F892" i="7" s="1"/>
  <c r="A893" i="7"/>
  <c r="X889" i="7"/>
  <c r="E891" i="7"/>
  <c r="I891" i="7"/>
  <c r="J890" i="7"/>
  <c r="L890" i="7" s="1"/>
  <c r="N890" i="7" s="1"/>
  <c r="Q892" i="7"/>
  <c r="R891" i="7"/>
  <c r="T891" i="7" s="1"/>
  <c r="V891" i="7" s="1"/>
  <c r="U890" i="7"/>
  <c r="X890" i="7" l="1"/>
  <c r="I892" i="7"/>
  <c r="J891" i="7"/>
  <c r="L891" i="7" s="1"/>
  <c r="N891" i="7" s="1"/>
  <c r="A894" i="7"/>
  <c r="B893" i="7"/>
  <c r="D893" i="7" s="1"/>
  <c r="F893" i="7" s="1"/>
  <c r="E892" i="7"/>
  <c r="H892" i="7" s="1"/>
  <c r="H891" i="7"/>
  <c r="M890" i="7"/>
  <c r="P890" i="7"/>
  <c r="U891" i="7"/>
  <c r="X891" i="7" s="1"/>
  <c r="Q893" i="7"/>
  <c r="R892" i="7"/>
  <c r="T892" i="7" s="1"/>
  <c r="V892" i="7" s="1"/>
  <c r="E893" i="7" l="1"/>
  <c r="A895" i="7"/>
  <c r="B894" i="7"/>
  <c r="D894" i="7" s="1"/>
  <c r="F894" i="7" s="1"/>
  <c r="M891" i="7"/>
  <c r="J892" i="7"/>
  <c r="L892" i="7" s="1"/>
  <c r="N892" i="7" s="1"/>
  <c r="I893" i="7"/>
  <c r="U892" i="7"/>
  <c r="R893" i="7"/>
  <c r="T893" i="7" s="1"/>
  <c r="V893" i="7" s="1"/>
  <c r="Q894" i="7"/>
  <c r="P891" i="7" l="1"/>
  <c r="H893" i="7"/>
  <c r="X892" i="7"/>
  <c r="M892" i="7"/>
  <c r="P892" i="7"/>
  <c r="E894" i="7"/>
  <c r="A896" i="7"/>
  <c r="B895" i="7"/>
  <c r="D895" i="7" s="1"/>
  <c r="F895" i="7" s="1"/>
  <c r="J893" i="7"/>
  <c r="L893" i="7" s="1"/>
  <c r="N893" i="7" s="1"/>
  <c r="I894" i="7"/>
  <c r="U893" i="7"/>
  <c r="Q895" i="7"/>
  <c r="R894" i="7"/>
  <c r="T894" i="7" s="1"/>
  <c r="V894" i="7" s="1"/>
  <c r="H894" i="7" l="1"/>
  <c r="E895" i="7"/>
  <c r="H895" i="7" s="1"/>
  <c r="I895" i="7"/>
  <c r="J894" i="7"/>
  <c r="L894" i="7" s="1"/>
  <c r="N894" i="7" s="1"/>
  <c r="X893" i="7"/>
  <c r="B896" i="7"/>
  <c r="D896" i="7" s="1"/>
  <c r="F896" i="7" s="1"/>
  <c r="A897" i="7"/>
  <c r="M893" i="7"/>
  <c r="U894" i="7"/>
  <c r="Q896" i="7"/>
  <c r="R895" i="7"/>
  <c r="T895" i="7" s="1"/>
  <c r="V895" i="7" s="1"/>
  <c r="X894" i="7" l="1"/>
  <c r="P893" i="7"/>
  <c r="E896" i="7"/>
  <c r="A898" i="7"/>
  <c r="B897" i="7"/>
  <c r="D897" i="7" s="1"/>
  <c r="F897" i="7" s="1"/>
  <c r="I896" i="7"/>
  <c r="J895" i="7"/>
  <c r="L895" i="7" s="1"/>
  <c r="N895" i="7" s="1"/>
  <c r="M894" i="7"/>
  <c r="U895" i="7"/>
  <c r="X895" i="7" s="1"/>
  <c r="Q897" i="7"/>
  <c r="R896" i="7"/>
  <c r="T896" i="7" s="1"/>
  <c r="V896" i="7" s="1"/>
  <c r="P894" i="7" l="1"/>
  <c r="H896" i="7"/>
  <c r="E897" i="7"/>
  <c r="M895" i="7"/>
  <c r="B898" i="7"/>
  <c r="D898" i="7" s="1"/>
  <c r="F898" i="7" s="1"/>
  <c r="A899" i="7"/>
  <c r="J896" i="7"/>
  <c r="L896" i="7" s="1"/>
  <c r="N896" i="7" s="1"/>
  <c r="I897" i="7"/>
  <c r="U896" i="7"/>
  <c r="Q898" i="7"/>
  <c r="R897" i="7"/>
  <c r="T897" i="7" s="1"/>
  <c r="V897" i="7" s="1"/>
  <c r="P895" i="7" l="1"/>
  <c r="X896" i="7"/>
  <c r="H897" i="7"/>
  <c r="B899" i="7"/>
  <c r="D899" i="7" s="1"/>
  <c r="F899" i="7" s="1"/>
  <c r="A900" i="7"/>
  <c r="E898" i="7"/>
  <c r="J897" i="7"/>
  <c r="L897" i="7" s="1"/>
  <c r="N897" i="7" s="1"/>
  <c r="I898" i="7"/>
  <c r="M896" i="7"/>
  <c r="U897" i="7"/>
  <c r="R898" i="7"/>
  <c r="T898" i="7" s="1"/>
  <c r="V898" i="7" s="1"/>
  <c r="Q899" i="7"/>
  <c r="P896" i="7" l="1"/>
  <c r="H898" i="7"/>
  <c r="X897" i="7"/>
  <c r="M897" i="7"/>
  <c r="B900" i="7"/>
  <c r="D900" i="7" s="1"/>
  <c r="F900" i="7" s="1"/>
  <c r="A901" i="7"/>
  <c r="J898" i="7"/>
  <c r="L898" i="7" s="1"/>
  <c r="N898" i="7" s="1"/>
  <c r="I899" i="7"/>
  <c r="E899" i="7"/>
  <c r="U898" i="7"/>
  <c r="R899" i="7"/>
  <c r="T899" i="7" s="1"/>
  <c r="V899" i="7" s="1"/>
  <c r="Q900" i="7"/>
  <c r="E900" i="7" l="1"/>
  <c r="J899" i="7"/>
  <c r="L899" i="7" s="1"/>
  <c r="N899" i="7" s="1"/>
  <c r="I900" i="7"/>
  <c r="X898" i="7"/>
  <c r="M898" i="7"/>
  <c r="P897" i="7"/>
  <c r="H899" i="7"/>
  <c r="A902" i="7"/>
  <c r="B901" i="7"/>
  <c r="D901" i="7" s="1"/>
  <c r="F901" i="7" s="1"/>
  <c r="Q901" i="7"/>
  <c r="R900" i="7"/>
  <c r="T900" i="7" s="1"/>
  <c r="V900" i="7" s="1"/>
  <c r="U899" i="7"/>
  <c r="H900" i="7" l="1"/>
  <c r="I901" i="7"/>
  <c r="J900" i="7"/>
  <c r="L900" i="7" s="1"/>
  <c r="N900" i="7" s="1"/>
  <c r="E901" i="7"/>
  <c r="X899" i="7"/>
  <c r="A903" i="7"/>
  <c r="B902" i="7"/>
  <c r="D902" i="7" s="1"/>
  <c r="F902" i="7" s="1"/>
  <c r="P898" i="7"/>
  <c r="M899" i="7"/>
  <c r="U900" i="7"/>
  <c r="X900" i="7" s="1"/>
  <c r="Q902" i="7"/>
  <c r="R901" i="7"/>
  <c r="T901" i="7" s="1"/>
  <c r="V901" i="7" s="1"/>
  <c r="P899" i="7" l="1"/>
  <c r="H901" i="7"/>
  <c r="B903" i="7"/>
  <c r="D903" i="7" s="1"/>
  <c r="F903" i="7" s="1"/>
  <c r="A904" i="7"/>
  <c r="M900" i="7"/>
  <c r="E902" i="7"/>
  <c r="I902" i="7"/>
  <c r="J901" i="7"/>
  <c r="L901" i="7" s="1"/>
  <c r="N901" i="7" s="1"/>
  <c r="U901" i="7"/>
  <c r="Q903" i="7"/>
  <c r="R902" i="7"/>
  <c r="T902" i="7" s="1"/>
  <c r="V902" i="7" s="1"/>
  <c r="H902" i="7" l="1"/>
  <c r="P900" i="7"/>
  <c r="I903" i="7"/>
  <c r="J902" i="7"/>
  <c r="L902" i="7" s="1"/>
  <c r="N902" i="7" s="1"/>
  <c r="X901" i="7"/>
  <c r="B904" i="7"/>
  <c r="D904" i="7" s="1"/>
  <c r="F904" i="7" s="1"/>
  <c r="A905" i="7"/>
  <c r="M901" i="7"/>
  <c r="P901" i="7" s="1"/>
  <c r="E903" i="7"/>
  <c r="R903" i="7"/>
  <c r="T903" i="7" s="1"/>
  <c r="V903" i="7" s="1"/>
  <c r="Q904" i="7"/>
  <c r="U902" i="7"/>
  <c r="X902" i="7" l="1"/>
  <c r="E904" i="7"/>
  <c r="M902" i="7"/>
  <c r="H903" i="7"/>
  <c r="B905" i="7"/>
  <c r="D905" i="7" s="1"/>
  <c r="F905" i="7" s="1"/>
  <c r="A906" i="7"/>
  <c r="I904" i="7"/>
  <c r="J903" i="7"/>
  <c r="L903" i="7" s="1"/>
  <c r="N903" i="7" s="1"/>
  <c r="R904" i="7"/>
  <c r="T904" i="7" s="1"/>
  <c r="V904" i="7" s="1"/>
  <c r="Q905" i="7"/>
  <c r="U903" i="7"/>
  <c r="X903" i="7" s="1"/>
  <c r="P902" i="7" l="1"/>
  <c r="H904" i="7"/>
  <c r="B906" i="7"/>
  <c r="D906" i="7" s="1"/>
  <c r="F906" i="7" s="1"/>
  <c r="A907" i="7"/>
  <c r="I905" i="7"/>
  <c r="J904" i="7"/>
  <c r="L904" i="7" s="1"/>
  <c r="N904" i="7" s="1"/>
  <c r="E905" i="7"/>
  <c r="H905" i="7" s="1"/>
  <c r="M903" i="7"/>
  <c r="Q906" i="7"/>
  <c r="R905" i="7"/>
  <c r="T905" i="7" s="1"/>
  <c r="V905" i="7" s="1"/>
  <c r="U904" i="7"/>
  <c r="X904" i="7" s="1"/>
  <c r="P903" i="7" l="1"/>
  <c r="M904" i="7"/>
  <c r="P904" i="7" s="1"/>
  <c r="I906" i="7"/>
  <c r="J905" i="7"/>
  <c r="L905" i="7" s="1"/>
  <c r="N905" i="7" s="1"/>
  <c r="A908" i="7"/>
  <c r="B907" i="7"/>
  <c r="D907" i="7" s="1"/>
  <c r="F907" i="7" s="1"/>
  <c r="E906" i="7"/>
  <c r="U905" i="7"/>
  <c r="R906" i="7"/>
  <c r="T906" i="7" s="1"/>
  <c r="V906" i="7" s="1"/>
  <c r="Q907" i="7"/>
  <c r="X905" i="7" l="1"/>
  <c r="H906" i="7"/>
  <c r="M905" i="7"/>
  <c r="I907" i="7"/>
  <c r="J906" i="7"/>
  <c r="L906" i="7" s="1"/>
  <c r="N906" i="7" s="1"/>
  <c r="E907" i="7"/>
  <c r="B908" i="7"/>
  <c r="D908" i="7" s="1"/>
  <c r="F908" i="7" s="1"/>
  <c r="A909" i="7"/>
  <c r="R907" i="7"/>
  <c r="T907" i="7" s="1"/>
  <c r="V907" i="7" s="1"/>
  <c r="Q908" i="7"/>
  <c r="U906" i="7"/>
  <c r="P905" i="7" l="1"/>
  <c r="H907" i="7"/>
  <c r="J907" i="7"/>
  <c r="L907" i="7" s="1"/>
  <c r="N907" i="7" s="1"/>
  <c r="I908" i="7"/>
  <c r="X906" i="7"/>
  <c r="A910" i="7"/>
  <c r="B909" i="7"/>
  <c r="D909" i="7" s="1"/>
  <c r="F909" i="7" s="1"/>
  <c r="E908" i="7"/>
  <c r="M906" i="7"/>
  <c r="Q909" i="7"/>
  <c r="R908" i="7"/>
  <c r="T908" i="7" s="1"/>
  <c r="V908" i="7" s="1"/>
  <c r="U907" i="7"/>
  <c r="P906" i="7" l="1"/>
  <c r="X907" i="7"/>
  <c r="H908" i="7"/>
  <c r="B910" i="7"/>
  <c r="D910" i="7" s="1"/>
  <c r="F910" i="7" s="1"/>
  <c r="A911" i="7"/>
  <c r="J908" i="7"/>
  <c r="L908" i="7" s="1"/>
  <c r="N908" i="7" s="1"/>
  <c r="I909" i="7"/>
  <c r="E909" i="7"/>
  <c r="M907" i="7"/>
  <c r="U908" i="7"/>
  <c r="Q910" i="7"/>
  <c r="R909" i="7"/>
  <c r="T909" i="7" s="1"/>
  <c r="V909" i="7" s="1"/>
  <c r="X908" i="7" l="1"/>
  <c r="P907" i="7"/>
  <c r="M908" i="7"/>
  <c r="J909" i="7"/>
  <c r="L909" i="7" s="1"/>
  <c r="N909" i="7" s="1"/>
  <c r="I910" i="7"/>
  <c r="H909" i="7"/>
  <c r="B911" i="7"/>
  <c r="D911" i="7" s="1"/>
  <c r="F911" i="7" s="1"/>
  <c r="A912" i="7"/>
  <c r="E910" i="7"/>
  <c r="H910" i="7" s="1"/>
  <c r="U909" i="7"/>
  <c r="Q911" i="7"/>
  <c r="R910" i="7"/>
  <c r="T910" i="7" s="1"/>
  <c r="V910" i="7" s="1"/>
  <c r="X909" i="7" l="1"/>
  <c r="P908" i="7"/>
  <c r="I911" i="7"/>
  <c r="J910" i="7"/>
  <c r="L910" i="7" s="1"/>
  <c r="N910" i="7" s="1"/>
  <c r="M909" i="7"/>
  <c r="E911" i="7"/>
  <c r="H911" i="7" s="1"/>
  <c r="A913" i="7"/>
  <c r="B912" i="7"/>
  <c r="D912" i="7" s="1"/>
  <c r="F912" i="7" s="1"/>
  <c r="Q912" i="7"/>
  <c r="R911" i="7"/>
  <c r="T911" i="7" s="1"/>
  <c r="V911" i="7" s="1"/>
  <c r="U910" i="7"/>
  <c r="X910" i="7" l="1"/>
  <c r="P909" i="7"/>
  <c r="E912" i="7"/>
  <c r="H912" i="7" s="1"/>
  <c r="B913" i="7"/>
  <c r="D913" i="7" s="1"/>
  <c r="F913" i="7" s="1"/>
  <c r="A914" i="7"/>
  <c r="M910" i="7"/>
  <c r="J911" i="7"/>
  <c r="L911" i="7" s="1"/>
  <c r="N911" i="7" s="1"/>
  <c r="I912" i="7"/>
  <c r="U911" i="7"/>
  <c r="R912" i="7"/>
  <c r="T912" i="7" s="1"/>
  <c r="V912" i="7" s="1"/>
  <c r="Q913" i="7"/>
  <c r="X911" i="7" l="1"/>
  <c r="I913" i="7"/>
  <c r="J912" i="7"/>
  <c r="L912" i="7" s="1"/>
  <c r="N912" i="7" s="1"/>
  <c r="B914" i="7"/>
  <c r="D914" i="7" s="1"/>
  <c r="F914" i="7" s="1"/>
  <c r="A915" i="7"/>
  <c r="M911" i="7"/>
  <c r="E913" i="7"/>
  <c r="P910" i="7"/>
  <c r="Q914" i="7"/>
  <c r="R913" i="7"/>
  <c r="T913" i="7" s="1"/>
  <c r="V913" i="7" s="1"/>
  <c r="U912" i="7"/>
  <c r="X912" i="7" l="1"/>
  <c r="H913" i="7"/>
  <c r="A916" i="7"/>
  <c r="B915" i="7"/>
  <c r="D915" i="7" s="1"/>
  <c r="F915" i="7" s="1"/>
  <c r="M912" i="7"/>
  <c r="E914" i="7"/>
  <c r="P911" i="7"/>
  <c r="J913" i="7"/>
  <c r="L913" i="7" s="1"/>
  <c r="N913" i="7" s="1"/>
  <c r="I914" i="7"/>
  <c r="R914" i="7"/>
  <c r="T914" i="7" s="1"/>
  <c r="V914" i="7" s="1"/>
  <c r="Q915" i="7"/>
  <c r="U913" i="7"/>
  <c r="M913" i="7" l="1"/>
  <c r="P912" i="7"/>
  <c r="X913" i="7"/>
  <c r="E915" i="7"/>
  <c r="I915" i="7"/>
  <c r="J914" i="7"/>
  <c r="L914" i="7" s="1"/>
  <c r="N914" i="7" s="1"/>
  <c r="H914" i="7"/>
  <c r="B916" i="7"/>
  <c r="D916" i="7" s="1"/>
  <c r="F916" i="7" s="1"/>
  <c r="A917" i="7"/>
  <c r="U914" i="7"/>
  <c r="X914" i="7" s="1"/>
  <c r="Q916" i="7"/>
  <c r="R915" i="7"/>
  <c r="T915" i="7" s="1"/>
  <c r="V915" i="7" s="1"/>
  <c r="H915" i="7" l="1"/>
  <c r="P913" i="7"/>
  <c r="E916" i="7"/>
  <c r="B917" i="7"/>
  <c r="D917" i="7" s="1"/>
  <c r="F917" i="7" s="1"/>
  <c r="A918" i="7"/>
  <c r="I916" i="7"/>
  <c r="J915" i="7"/>
  <c r="L915" i="7" s="1"/>
  <c r="N915" i="7" s="1"/>
  <c r="M914" i="7"/>
  <c r="U915" i="7"/>
  <c r="Q917" i="7"/>
  <c r="R916" i="7"/>
  <c r="T916" i="7" s="1"/>
  <c r="V916" i="7" s="1"/>
  <c r="X915" i="7" l="1"/>
  <c r="P914" i="7"/>
  <c r="H916" i="7"/>
  <c r="B918" i="7"/>
  <c r="D918" i="7" s="1"/>
  <c r="F918" i="7" s="1"/>
  <c r="A919" i="7"/>
  <c r="M915" i="7"/>
  <c r="P915" i="7" s="1"/>
  <c r="E917" i="7"/>
  <c r="J916" i="7"/>
  <c r="L916" i="7" s="1"/>
  <c r="N916" i="7" s="1"/>
  <c r="I917" i="7"/>
  <c r="U916" i="7"/>
  <c r="Q918" i="7"/>
  <c r="R917" i="7"/>
  <c r="T917" i="7" s="1"/>
  <c r="V917" i="7" s="1"/>
  <c r="H917" i="7" l="1"/>
  <c r="M916" i="7"/>
  <c r="P916" i="7" s="1"/>
  <c r="B919" i="7"/>
  <c r="D919" i="7" s="1"/>
  <c r="F919" i="7" s="1"/>
  <c r="A920" i="7"/>
  <c r="X916" i="7"/>
  <c r="I918" i="7"/>
  <c r="J917" i="7"/>
  <c r="L917" i="7" s="1"/>
  <c r="N917" i="7" s="1"/>
  <c r="E918" i="7"/>
  <c r="U917" i="7"/>
  <c r="R918" i="7"/>
  <c r="T918" i="7" s="1"/>
  <c r="V918" i="7" s="1"/>
  <c r="Q919" i="7"/>
  <c r="X917" i="7" l="1"/>
  <c r="H918" i="7"/>
  <c r="M917" i="7"/>
  <c r="E919" i="7"/>
  <c r="J918" i="7"/>
  <c r="L918" i="7" s="1"/>
  <c r="N918" i="7" s="1"/>
  <c r="I919" i="7"/>
  <c r="B920" i="7"/>
  <c r="D920" i="7" s="1"/>
  <c r="F920" i="7" s="1"/>
  <c r="A921" i="7"/>
  <c r="U918" i="7"/>
  <c r="Q920" i="7"/>
  <c r="R919" i="7"/>
  <c r="T919" i="7" s="1"/>
  <c r="V919" i="7" s="1"/>
  <c r="P917" i="7" l="1"/>
  <c r="I920" i="7"/>
  <c r="J919" i="7"/>
  <c r="L919" i="7" s="1"/>
  <c r="N919" i="7" s="1"/>
  <c r="E920" i="7"/>
  <c r="X918" i="7"/>
  <c r="M918" i="7"/>
  <c r="P918" i="7" s="1"/>
  <c r="B921" i="7"/>
  <c r="D921" i="7" s="1"/>
  <c r="F921" i="7" s="1"/>
  <c r="A922" i="7"/>
  <c r="H919" i="7"/>
  <c r="U919" i="7"/>
  <c r="Q921" i="7"/>
  <c r="R920" i="7"/>
  <c r="T920" i="7" s="1"/>
  <c r="V920" i="7" s="1"/>
  <c r="X919" i="7" l="1"/>
  <c r="H920" i="7"/>
  <c r="E921" i="7"/>
  <c r="M919" i="7"/>
  <c r="B922" i="7"/>
  <c r="D922" i="7" s="1"/>
  <c r="F922" i="7" s="1"/>
  <c r="A923" i="7"/>
  <c r="J920" i="7"/>
  <c r="L920" i="7" s="1"/>
  <c r="N920" i="7" s="1"/>
  <c r="I921" i="7"/>
  <c r="U920" i="7"/>
  <c r="Q922" i="7"/>
  <c r="R921" i="7"/>
  <c r="T921" i="7" s="1"/>
  <c r="V921" i="7" s="1"/>
  <c r="H921" i="7" l="1"/>
  <c r="X920" i="7"/>
  <c r="P919" i="7"/>
  <c r="J921" i="7"/>
  <c r="L921" i="7" s="1"/>
  <c r="N921" i="7" s="1"/>
  <c r="I922" i="7"/>
  <c r="M920" i="7"/>
  <c r="B923" i="7"/>
  <c r="D923" i="7" s="1"/>
  <c r="F923" i="7" s="1"/>
  <c r="A924" i="7"/>
  <c r="E922" i="7"/>
  <c r="U921" i="7"/>
  <c r="X921" i="7" s="1"/>
  <c r="Q923" i="7"/>
  <c r="R922" i="7"/>
  <c r="T922" i="7" s="1"/>
  <c r="V922" i="7" s="1"/>
  <c r="P920" i="7" l="1"/>
  <c r="B924" i="7"/>
  <c r="D924" i="7" s="1"/>
  <c r="F924" i="7" s="1"/>
  <c r="A925" i="7"/>
  <c r="I923" i="7"/>
  <c r="J922" i="7"/>
  <c r="L922" i="7" s="1"/>
  <c r="N922" i="7" s="1"/>
  <c r="H922" i="7"/>
  <c r="E923" i="7"/>
  <c r="M921" i="7"/>
  <c r="U922" i="7"/>
  <c r="Q924" i="7"/>
  <c r="R923" i="7"/>
  <c r="T923" i="7" s="1"/>
  <c r="V923" i="7" s="1"/>
  <c r="P921" i="7" l="1"/>
  <c r="H923" i="7"/>
  <c r="B925" i="7"/>
  <c r="D925" i="7" s="1"/>
  <c r="F925" i="7" s="1"/>
  <c r="A926" i="7"/>
  <c r="X922" i="7"/>
  <c r="I924" i="7"/>
  <c r="J923" i="7"/>
  <c r="L923" i="7" s="1"/>
  <c r="N923" i="7" s="1"/>
  <c r="E924" i="7"/>
  <c r="M922" i="7"/>
  <c r="U923" i="7"/>
  <c r="X923" i="7" s="1"/>
  <c r="Q925" i="7"/>
  <c r="R924" i="7"/>
  <c r="T924" i="7" s="1"/>
  <c r="V924" i="7" s="1"/>
  <c r="P922" i="7" l="1"/>
  <c r="I925" i="7"/>
  <c r="J924" i="7"/>
  <c r="L924" i="7" s="1"/>
  <c r="N924" i="7" s="1"/>
  <c r="H924" i="7"/>
  <c r="B926" i="7"/>
  <c r="D926" i="7" s="1"/>
  <c r="F926" i="7" s="1"/>
  <c r="A927" i="7"/>
  <c r="M923" i="7"/>
  <c r="P923" i="7" s="1"/>
  <c r="E925" i="7"/>
  <c r="U924" i="7"/>
  <c r="R925" i="7"/>
  <c r="T925" i="7" s="1"/>
  <c r="V925" i="7" s="1"/>
  <c r="Q926" i="7"/>
  <c r="H925" i="7" l="1"/>
  <c r="X924" i="7"/>
  <c r="E926" i="7"/>
  <c r="M924" i="7"/>
  <c r="B927" i="7"/>
  <c r="D927" i="7" s="1"/>
  <c r="F927" i="7" s="1"/>
  <c r="A928" i="7"/>
  <c r="I926" i="7"/>
  <c r="J925" i="7"/>
  <c r="L925" i="7" s="1"/>
  <c r="N925" i="7" s="1"/>
  <c r="R926" i="7"/>
  <c r="T926" i="7" s="1"/>
  <c r="V926" i="7" s="1"/>
  <c r="Q927" i="7"/>
  <c r="U925" i="7"/>
  <c r="X925" i="7" l="1"/>
  <c r="H926" i="7"/>
  <c r="M925" i="7"/>
  <c r="P924" i="7"/>
  <c r="I927" i="7"/>
  <c r="J926" i="7"/>
  <c r="L926" i="7" s="1"/>
  <c r="N926" i="7" s="1"/>
  <c r="A929" i="7"/>
  <c r="B928" i="7"/>
  <c r="D928" i="7" s="1"/>
  <c r="F928" i="7" s="1"/>
  <c r="E927" i="7"/>
  <c r="R927" i="7"/>
  <c r="T927" i="7" s="1"/>
  <c r="V927" i="7" s="1"/>
  <c r="Q928" i="7"/>
  <c r="U926" i="7"/>
  <c r="X926" i="7" l="1"/>
  <c r="P925" i="7"/>
  <c r="H927" i="7"/>
  <c r="J927" i="7"/>
  <c r="L927" i="7" s="1"/>
  <c r="N927" i="7" s="1"/>
  <c r="I928" i="7"/>
  <c r="E928" i="7"/>
  <c r="A930" i="7"/>
  <c r="B929" i="7"/>
  <c r="D929" i="7" s="1"/>
  <c r="F929" i="7" s="1"/>
  <c r="M926" i="7"/>
  <c r="Q929" i="7"/>
  <c r="R928" i="7"/>
  <c r="T928" i="7" s="1"/>
  <c r="V928" i="7" s="1"/>
  <c r="U927" i="7"/>
  <c r="X927" i="7" s="1"/>
  <c r="P926" i="7" l="1"/>
  <c r="H928" i="7"/>
  <c r="E929" i="7"/>
  <c r="J928" i="7"/>
  <c r="L928" i="7" s="1"/>
  <c r="N928" i="7" s="1"/>
  <c r="I929" i="7"/>
  <c r="B930" i="7"/>
  <c r="D930" i="7" s="1"/>
  <c r="F930" i="7" s="1"/>
  <c r="A931" i="7"/>
  <c r="M927" i="7"/>
  <c r="U928" i="7"/>
  <c r="R929" i="7"/>
  <c r="T929" i="7" s="1"/>
  <c r="V929" i="7" s="1"/>
  <c r="Q930" i="7"/>
  <c r="P927" i="7" l="1"/>
  <c r="M928" i="7"/>
  <c r="I930" i="7"/>
  <c r="J929" i="7"/>
  <c r="L929" i="7" s="1"/>
  <c r="N929" i="7" s="1"/>
  <c r="X928" i="7"/>
  <c r="B931" i="7"/>
  <c r="D931" i="7" s="1"/>
  <c r="F931" i="7" s="1"/>
  <c r="A932" i="7"/>
  <c r="E930" i="7"/>
  <c r="H929" i="7"/>
  <c r="Q931" i="7"/>
  <c r="R930" i="7"/>
  <c r="T930" i="7" s="1"/>
  <c r="V930" i="7" s="1"/>
  <c r="U929" i="7"/>
  <c r="X929" i="7" l="1"/>
  <c r="P928" i="7"/>
  <c r="H930" i="7"/>
  <c r="A933" i="7"/>
  <c r="B932" i="7"/>
  <c r="D932" i="7" s="1"/>
  <c r="F932" i="7" s="1"/>
  <c r="J930" i="7"/>
  <c r="L930" i="7" s="1"/>
  <c r="N930" i="7" s="1"/>
  <c r="I931" i="7"/>
  <c r="E931" i="7"/>
  <c r="M929" i="7"/>
  <c r="U930" i="7"/>
  <c r="Q932" i="7"/>
  <c r="R931" i="7"/>
  <c r="T931" i="7" s="1"/>
  <c r="V931" i="7" s="1"/>
  <c r="P929" i="7" l="1"/>
  <c r="H931" i="7"/>
  <c r="I932" i="7"/>
  <c r="J931" i="7"/>
  <c r="L931" i="7" s="1"/>
  <c r="N931" i="7" s="1"/>
  <c r="M930" i="7"/>
  <c r="E932" i="7"/>
  <c r="X930" i="7"/>
  <c r="B933" i="7"/>
  <c r="D933" i="7" s="1"/>
  <c r="F933" i="7" s="1"/>
  <c r="A934" i="7"/>
  <c r="U931" i="7"/>
  <c r="R932" i="7"/>
  <c r="T932" i="7" s="1"/>
  <c r="V932" i="7" s="1"/>
  <c r="Q933" i="7"/>
  <c r="P930" i="7" l="1"/>
  <c r="H932" i="7"/>
  <c r="E933" i="7"/>
  <c r="M931" i="7"/>
  <c r="X931" i="7"/>
  <c r="A935" i="7"/>
  <c r="B934" i="7"/>
  <c r="D934" i="7" s="1"/>
  <c r="F934" i="7" s="1"/>
  <c r="J932" i="7"/>
  <c r="L932" i="7" s="1"/>
  <c r="N932" i="7" s="1"/>
  <c r="I933" i="7"/>
  <c r="R933" i="7"/>
  <c r="T933" i="7" s="1"/>
  <c r="V933" i="7" s="1"/>
  <c r="Q934" i="7"/>
  <c r="U932" i="7"/>
  <c r="X932" i="7" l="1"/>
  <c r="P931" i="7"/>
  <c r="H933" i="7"/>
  <c r="M932" i="7"/>
  <c r="E934" i="7"/>
  <c r="B935" i="7"/>
  <c r="D935" i="7" s="1"/>
  <c r="F935" i="7" s="1"/>
  <c r="A936" i="7"/>
  <c r="I934" i="7"/>
  <c r="J933" i="7"/>
  <c r="L933" i="7" s="1"/>
  <c r="N933" i="7" s="1"/>
  <c r="Q935" i="7"/>
  <c r="R934" i="7"/>
  <c r="T934" i="7" s="1"/>
  <c r="V934" i="7" s="1"/>
  <c r="U933" i="7"/>
  <c r="P932" i="7" l="1"/>
  <c r="H934" i="7"/>
  <c r="X933" i="7"/>
  <c r="M933" i="7"/>
  <c r="P933" i="7" s="1"/>
  <c r="A937" i="7"/>
  <c r="B936" i="7"/>
  <c r="D936" i="7" s="1"/>
  <c r="F936" i="7" s="1"/>
  <c r="J934" i="7"/>
  <c r="L934" i="7" s="1"/>
  <c r="N934" i="7" s="1"/>
  <c r="I935" i="7"/>
  <c r="E935" i="7"/>
  <c r="Q936" i="7"/>
  <c r="R935" i="7"/>
  <c r="T935" i="7" s="1"/>
  <c r="V935" i="7" s="1"/>
  <c r="U934" i="7"/>
  <c r="H935" i="7" l="1"/>
  <c r="I936" i="7"/>
  <c r="J935" i="7"/>
  <c r="L935" i="7" s="1"/>
  <c r="N935" i="7" s="1"/>
  <c r="M934" i="7"/>
  <c r="E936" i="7"/>
  <c r="H936" i="7" s="1"/>
  <c r="X934" i="7"/>
  <c r="A938" i="7"/>
  <c r="B937" i="7"/>
  <c r="D937" i="7" s="1"/>
  <c r="F937" i="7" s="1"/>
  <c r="U935" i="7"/>
  <c r="X935" i="7" s="1"/>
  <c r="R936" i="7"/>
  <c r="T936" i="7" s="1"/>
  <c r="V936" i="7" s="1"/>
  <c r="Q937" i="7"/>
  <c r="P934" i="7" l="1"/>
  <c r="E937" i="7"/>
  <c r="A939" i="7"/>
  <c r="B938" i="7"/>
  <c r="D938" i="7" s="1"/>
  <c r="F938" i="7" s="1"/>
  <c r="M935" i="7"/>
  <c r="I937" i="7"/>
  <c r="J936" i="7"/>
  <c r="L936" i="7" s="1"/>
  <c r="N936" i="7" s="1"/>
  <c r="U936" i="7"/>
  <c r="R937" i="7"/>
  <c r="T937" i="7" s="1"/>
  <c r="V937" i="7" s="1"/>
  <c r="Q938" i="7"/>
  <c r="P935" i="7" l="1"/>
  <c r="H937" i="7"/>
  <c r="X936" i="7"/>
  <c r="I938" i="7"/>
  <c r="J937" i="7"/>
  <c r="L937" i="7" s="1"/>
  <c r="N937" i="7" s="1"/>
  <c r="A940" i="7"/>
  <c r="B939" i="7"/>
  <c r="D939" i="7" s="1"/>
  <c r="F939" i="7" s="1"/>
  <c r="M936" i="7"/>
  <c r="E938" i="7"/>
  <c r="Q939" i="7"/>
  <c r="R938" i="7"/>
  <c r="T938" i="7" s="1"/>
  <c r="V938" i="7" s="1"/>
  <c r="U937" i="7"/>
  <c r="X937" i="7"/>
  <c r="E939" i="7" l="1"/>
  <c r="B940" i="7"/>
  <c r="D940" i="7" s="1"/>
  <c r="F940" i="7" s="1"/>
  <c r="A941" i="7"/>
  <c r="M937" i="7"/>
  <c r="P937" i="7" s="1"/>
  <c r="H938" i="7"/>
  <c r="P936" i="7"/>
  <c r="J938" i="7"/>
  <c r="L938" i="7" s="1"/>
  <c r="N938" i="7" s="1"/>
  <c r="I939" i="7"/>
  <c r="U938" i="7"/>
  <c r="Q940" i="7"/>
  <c r="R939" i="7"/>
  <c r="T939" i="7" s="1"/>
  <c r="V939" i="7" s="1"/>
  <c r="H939" i="7" l="1"/>
  <c r="X938" i="7"/>
  <c r="E940" i="7"/>
  <c r="H940" i="7"/>
  <c r="B941" i="7"/>
  <c r="D941" i="7" s="1"/>
  <c r="F941" i="7" s="1"/>
  <c r="A942" i="7"/>
  <c r="I940" i="7"/>
  <c r="J939" i="7"/>
  <c r="L939" i="7" s="1"/>
  <c r="N939" i="7" s="1"/>
  <c r="M938" i="7"/>
  <c r="R940" i="7"/>
  <c r="T940" i="7" s="1"/>
  <c r="V940" i="7" s="1"/>
  <c r="Q941" i="7"/>
  <c r="U939" i="7"/>
  <c r="X939" i="7" l="1"/>
  <c r="P938" i="7"/>
  <c r="E941" i="7"/>
  <c r="M939" i="7"/>
  <c r="I941" i="7"/>
  <c r="J940" i="7"/>
  <c r="L940" i="7" s="1"/>
  <c r="N940" i="7" s="1"/>
  <c r="B942" i="7"/>
  <c r="D942" i="7" s="1"/>
  <c r="F942" i="7" s="1"/>
  <c r="A943" i="7"/>
  <c r="R941" i="7"/>
  <c r="T941" i="7" s="1"/>
  <c r="V941" i="7" s="1"/>
  <c r="Q942" i="7"/>
  <c r="U940" i="7"/>
  <c r="P939" i="7" l="1"/>
  <c r="X940" i="7"/>
  <c r="H941" i="7"/>
  <c r="A944" i="7"/>
  <c r="B943" i="7"/>
  <c r="D943" i="7" s="1"/>
  <c r="F943" i="7" s="1"/>
  <c r="M940" i="7"/>
  <c r="P940" i="7" s="1"/>
  <c r="E942" i="7"/>
  <c r="I942" i="7"/>
  <c r="J941" i="7"/>
  <c r="L941" i="7" s="1"/>
  <c r="N941" i="7" s="1"/>
  <c r="Q943" i="7"/>
  <c r="R942" i="7"/>
  <c r="T942" i="7" s="1"/>
  <c r="V942" i="7" s="1"/>
  <c r="U941" i="7"/>
  <c r="X941" i="7" l="1"/>
  <c r="H942" i="7"/>
  <c r="M941" i="7"/>
  <c r="E943" i="7"/>
  <c r="J942" i="7"/>
  <c r="L942" i="7" s="1"/>
  <c r="N942" i="7" s="1"/>
  <c r="I943" i="7"/>
  <c r="B944" i="7"/>
  <c r="D944" i="7" s="1"/>
  <c r="F944" i="7" s="1"/>
  <c r="A945" i="7"/>
  <c r="Q944" i="7"/>
  <c r="R943" i="7"/>
  <c r="T943" i="7" s="1"/>
  <c r="V943" i="7" s="1"/>
  <c r="U942" i="7"/>
  <c r="X942" i="7" l="1"/>
  <c r="P941" i="7"/>
  <c r="H943" i="7"/>
  <c r="J943" i="7"/>
  <c r="L943" i="7" s="1"/>
  <c r="N943" i="7" s="1"/>
  <c r="I944" i="7"/>
  <c r="A946" i="7"/>
  <c r="B945" i="7"/>
  <c r="D945" i="7" s="1"/>
  <c r="F945" i="7" s="1"/>
  <c r="M942" i="7"/>
  <c r="P942" i="7" s="1"/>
  <c r="E944" i="7"/>
  <c r="H944" i="7" s="1"/>
  <c r="U943" i="7"/>
  <c r="R944" i="7"/>
  <c r="T944" i="7" s="1"/>
  <c r="V944" i="7" s="1"/>
  <c r="Q945" i="7"/>
  <c r="X943" i="7" l="1"/>
  <c r="E945" i="7"/>
  <c r="H945" i="7" s="1"/>
  <c r="J944" i="7"/>
  <c r="L944" i="7" s="1"/>
  <c r="N944" i="7" s="1"/>
  <c r="I945" i="7"/>
  <c r="A947" i="7"/>
  <c r="B946" i="7"/>
  <c r="D946" i="7" s="1"/>
  <c r="F946" i="7" s="1"/>
  <c r="M943" i="7"/>
  <c r="R945" i="7"/>
  <c r="T945" i="7" s="1"/>
  <c r="V945" i="7" s="1"/>
  <c r="Q946" i="7"/>
  <c r="U944" i="7"/>
  <c r="X944" i="7" s="1"/>
  <c r="M944" i="7" l="1"/>
  <c r="P944" i="7" s="1"/>
  <c r="A948" i="7"/>
  <c r="B947" i="7"/>
  <c r="D947" i="7" s="1"/>
  <c r="F947" i="7" s="1"/>
  <c r="E946" i="7"/>
  <c r="P943" i="7"/>
  <c r="I946" i="7"/>
  <c r="J945" i="7"/>
  <c r="L945" i="7" s="1"/>
  <c r="N945" i="7" s="1"/>
  <c r="Q947" i="7"/>
  <c r="R946" i="7"/>
  <c r="T946" i="7" s="1"/>
  <c r="V946" i="7" s="1"/>
  <c r="U945" i="7"/>
  <c r="H946" i="7" l="1"/>
  <c r="X945" i="7"/>
  <c r="B948" i="7"/>
  <c r="D948" i="7" s="1"/>
  <c r="F948" i="7" s="1"/>
  <c r="A949" i="7"/>
  <c r="M945" i="7"/>
  <c r="J946" i="7"/>
  <c r="L946" i="7" s="1"/>
  <c r="N946" i="7" s="1"/>
  <c r="I947" i="7"/>
  <c r="E947" i="7"/>
  <c r="R947" i="7"/>
  <c r="T947" i="7" s="1"/>
  <c r="V947" i="7" s="1"/>
  <c r="Q948" i="7"/>
  <c r="U946" i="7"/>
  <c r="P945" i="7" l="1"/>
  <c r="H947" i="7"/>
  <c r="X946" i="7"/>
  <c r="I948" i="7"/>
  <c r="J947" i="7"/>
  <c r="L947" i="7" s="1"/>
  <c r="N947" i="7" s="1"/>
  <c r="A950" i="7"/>
  <c r="B949" i="7"/>
  <c r="D949" i="7" s="1"/>
  <c r="F949" i="7" s="1"/>
  <c r="M946" i="7"/>
  <c r="E948" i="7"/>
  <c r="Q949" i="7"/>
  <c r="R948" i="7"/>
  <c r="T948" i="7" s="1"/>
  <c r="V948" i="7" s="1"/>
  <c r="U947" i="7"/>
  <c r="X947" i="7" l="1"/>
  <c r="B950" i="7"/>
  <c r="D950" i="7" s="1"/>
  <c r="F950" i="7" s="1"/>
  <c r="A951" i="7"/>
  <c r="M947" i="7"/>
  <c r="P946" i="7"/>
  <c r="J948" i="7"/>
  <c r="L948" i="7" s="1"/>
  <c r="N948" i="7" s="1"/>
  <c r="I949" i="7"/>
  <c r="H948" i="7"/>
  <c r="E949" i="7"/>
  <c r="R949" i="7"/>
  <c r="T949" i="7" s="1"/>
  <c r="V949" i="7" s="1"/>
  <c r="Q950" i="7"/>
  <c r="U948" i="7"/>
  <c r="X948" i="7" l="1"/>
  <c r="H949" i="7"/>
  <c r="J949" i="7"/>
  <c r="L949" i="7" s="1"/>
  <c r="N949" i="7" s="1"/>
  <c r="I950" i="7"/>
  <c r="P947" i="7"/>
  <c r="M948" i="7"/>
  <c r="B951" i="7"/>
  <c r="D951" i="7" s="1"/>
  <c r="F951" i="7" s="1"/>
  <c r="A952" i="7"/>
  <c r="E950" i="7"/>
  <c r="R950" i="7"/>
  <c r="T950" i="7" s="1"/>
  <c r="V950" i="7" s="1"/>
  <c r="Q951" i="7"/>
  <c r="U949" i="7"/>
  <c r="H950" i="7" l="1"/>
  <c r="P948" i="7"/>
  <c r="B952" i="7"/>
  <c r="D952" i="7" s="1"/>
  <c r="F952" i="7" s="1"/>
  <c r="A953" i="7"/>
  <c r="E951" i="7"/>
  <c r="I951" i="7"/>
  <c r="J950" i="7"/>
  <c r="L950" i="7" s="1"/>
  <c r="N950" i="7" s="1"/>
  <c r="X949" i="7"/>
  <c r="M949" i="7"/>
  <c r="Q952" i="7"/>
  <c r="R951" i="7"/>
  <c r="T951" i="7" s="1"/>
  <c r="V951" i="7" s="1"/>
  <c r="U950" i="7"/>
  <c r="X950" i="7" l="1"/>
  <c r="P949" i="7"/>
  <c r="H951" i="7"/>
  <c r="M950" i="7"/>
  <c r="P950" i="7" s="1"/>
  <c r="B953" i="7"/>
  <c r="D953" i="7" s="1"/>
  <c r="F953" i="7" s="1"/>
  <c r="A954" i="7"/>
  <c r="I952" i="7"/>
  <c r="J951" i="7"/>
  <c r="L951" i="7" s="1"/>
  <c r="N951" i="7" s="1"/>
  <c r="E952" i="7"/>
  <c r="U951" i="7"/>
  <c r="R952" i="7"/>
  <c r="T952" i="7" s="1"/>
  <c r="V952" i="7" s="1"/>
  <c r="Q953" i="7"/>
  <c r="X951" i="7" l="1"/>
  <c r="H952" i="7"/>
  <c r="B954" i="7"/>
  <c r="D954" i="7" s="1"/>
  <c r="F954" i="7" s="1"/>
  <c r="A955" i="7"/>
  <c r="M951" i="7"/>
  <c r="E953" i="7"/>
  <c r="I953" i="7"/>
  <c r="J952" i="7"/>
  <c r="L952" i="7" s="1"/>
  <c r="N952" i="7" s="1"/>
  <c r="R953" i="7"/>
  <c r="T953" i="7" s="1"/>
  <c r="V953" i="7" s="1"/>
  <c r="Q954" i="7"/>
  <c r="U952" i="7"/>
  <c r="H953" i="7" l="1"/>
  <c r="I954" i="7"/>
  <c r="J953" i="7"/>
  <c r="L953" i="7" s="1"/>
  <c r="N953" i="7" s="1"/>
  <c r="P951" i="7"/>
  <c r="X952" i="7"/>
  <c r="A956" i="7"/>
  <c r="B955" i="7"/>
  <c r="D955" i="7" s="1"/>
  <c r="F955" i="7" s="1"/>
  <c r="M952" i="7"/>
  <c r="E954" i="7"/>
  <c r="H954" i="7" s="1"/>
  <c r="U953" i="7"/>
  <c r="X953" i="7" s="1"/>
  <c r="R954" i="7"/>
  <c r="T954" i="7" s="1"/>
  <c r="V954" i="7" s="1"/>
  <c r="Q955" i="7"/>
  <c r="P952" i="7" l="1"/>
  <c r="E955" i="7"/>
  <c r="H955" i="7" s="1"/>
  <c r="M953" i="7"/>
  <c r="A957" i="7"/>
  <c r="B956" i="7"/>
  <c r="D956" i="7" s="1"/>
  <c r="F956" i="7" s="1"/>
  <c r="J954" i="7"/>
  <c r="L954" i="7" s="1"/>
  <c r="N954" i="7" s="1"/>
  <c r="I955" i="7"/>
  <c r="Q956" i="7"/>
  <c r="R955" i="7"/>
  <c r="T955" i="7" s="1"/>
  <c r="V955" i="7" s="1"/>
  <c r="U954" i="7"/>
  <c r="X954" i="7" l="1"/>
  <c r="M954" i="7"/>
  <c r="E956" i="7"/>
  <c r="B957" i="7"/>
  <c r="D957" i="7" s="1"/>
  <c r="F957" i="7" s="1"/>
  <c r="A958" i="7"/>
  <c r="J955" i="7"/>
  <c r="L955" i="7" s="1"/>
  <c r="N955" i="7" s="1"/>
  <c r="I956" i="7"/>
  <c r="P953" i="7"/>
  <c r="Q957" i="7"/>
  <c r="R956" i="7"/>
  <c r="T956" i="7" s="1"/>
  <c r="V956" i="7" s="1"/>
  <c r="U955" i="7"/>
  <c r="X955" i="7" l="1"/>
  <c r="P954" i="7"/>
  <c r="H956" i="7"/>
  <c r="I957" i="7"/>
  <c r="J956" i="7"/>
  <c r="L956" i="7" s="1"/>
  <c r="N956" i="7" s="1"/>
  <c r="B958" i="7"/>
  <c r="D958" i="7" s="1"/>
  <c r="F958" i="7" s="1"/>
  <c r="A959" i="7"/>
  <c r="M955" i="7"/>
  <c r="E957" i="7"/>
  <c r="R957" i="7"/>
  <c r="T957" i="7" s="1"/>
  <c r="V957" i="7" s="1"/>
  <c r="Q958" i="7"/>
  <c r="U956" i="7"/>
  <c r="X956" i="7" l="1"/>
  <c r="P955" i="7"/>
  <c r="H957" i="7"/>
  <c r="A960" i="7"/>
  <c r="B959" i="7"/>
  <c r="D959" i="7" s="1"/>
  <c r="F959" i="7" s="1"/>
  <c r="E958" i="7"/>
  <c r="M956" i="7"/>
  <c r="P956" i="7" s="1"/>
  <c r="J957" i="7"/>
  <c r="L957" i="7" s="1"/>
  <c r="N957" i="7" s="1"/>
  <c r="I958" i="7"/>
  <c r="R958" i="7"/>
  <c r="T958" i="7" s="1"/>
  <c r="V958" i="7" s="1"/>
  <c r="Q959" i="7"/>
  <c r="U957" i="7"/>
  <c r="X957" i="7" l="1"/>
  <c r="E959" i="7"/>
  <c r="J958" i="7"/>
  <c r="L958" i="7" s="1"/>
  <c r="N958" i="7" s="1"/>
  <c r="I959" i="7"/>
  <c r="A961" i="7"/>
  <c r="B960" i="7"/>
  <c r="D960" i="7" s="1"/>
  <c r="F960" i="7" s="1"/>
  <c r="M957" i="7"/>
  <c r="H958" i="7"/>
  <c r="R959" i="7"/>
  <c r="T959" i="7" s="1"/>
  <c r="V959" i="7" s="1"/>
  <c r="Q960" i="7"/>
  <c r="U958" i="7"/>
  <c r="X958" i="7" l="1"/>
  <c r="H959" i="7"/>
  <c r="P957" i="7"/>
  <c r="I960" i="7"/>
  <c r="J959" i="7"/>
  <c r="L959" i="7" s="1"/>
  <c r="N959" i="7" s="1"/>
  <c r="M958" i="7"/>
  <c r="E960" i="7"/>
  <c r="H960" i="7" s="1"/>
  <c r="B961" i="7"/>
  <c r="D961" i="7" s="1"/>
  <c r="F961" i="7" s="1"/>
  <c r="A962" i="7"/>
  <c r="R960" i="7"/>
  <c r="T960" i="7" s="1"/>
  <c r="V960" i="7" s="1"/>
  <c r="Q961" i="7"/>
  <c r="U959" i="7"/>
  <c r="X959" i="7" l="1"/>
  <c r="P958" i="7"/>
  <c r="M959" i="7"/>
  <c r="A963" i="7"/>
  <c r="B962" i="7"/>
  <c r="D962" i="7" s="1"/>
  <c r="F962" i="7" s="1"/>
  <c r="E961" i="7"/>
  <c r="H961" i="7"/>
  <c r="I961" i="7"/>
  <c r="J960" i="7"/>
  <c r="L960" i="7" s="1"/>
  <c r="N960" i="7" s="1"/>
  <c r="R961" i="7"/>
  <c r="T961" i="7" s="1"/>
  <c r="V961" i="7" s="1"/>
  <c r="Q962" i="7"/>
  <c r="U960" i="7"/>
  <c r="X960" i="7" l="1"/>
  <c r="P959" i="7"/>
  <c r="J961" i="7"/>
  <c r="L961" i="7" s="1"/>
  <c r="N961" i="7" s="1"/>
  <c r="I962" i="7"/>
  <c r="A964" i="7"/>
  <c r="B963" i="7"/>
  <c r="D963" i="7" s="1"/>
  <c r="F963" i="7" s="1"/>
  <c r="M960" i="7"/>
  <c r="P960" i="7" s="1"/>
  <c r="E962" i="7"/>
  <c r="H962" i="7" s="1"/>
  <c r="U961" i="7"/>
  <c r="Q963" i="7"/>
  <c r="R962" i="7"/>
  <c r="T962" i="7" s="1"/>
  <c r="V962" i="7" s="1"/>
  <c r="E963" i="7" l="1"/>
  <c r="B964" i="7"/>
  <c r="D964" i="7" s="1"/>
  <c r="F964" i="7" s="1"/>
  <c r="A965" i="7"/>
  <c r="X961" i="7"/>
  <c r="J962" i="7"/>
  <c r="L962" i="7" s="1"/>
  <c r="N962" i="7" s="1"/>
  <c r="I963" i="7"/>
  <c r="M961" i="7"/>
  <c r="U962" i="7"/>
  <c r="Q964" i="7"/>
  <c r="R963" i="7"/>
  <c r="T963" i="7" s="1"/>
  <c r="V963" i="7" s="1"/>
  <c r="X962" i="7" l="1"/>
  <c r="H963" i="7"/>
  <c r="E964" i="7"/>
  <c r="B965" i="7"/>
  <c r="D965" i="7" s="1"/>
  <c r="F965" i="7" s="1"/>
  <c r="A966" i="7"/>
  <c r="J963" i="7"/>
  <c r="L963" i="7" s="1"/>
  <c r="N963" i="7" s="1"/>
  <c r="I964" i="7"/>
  <c r="M962" i="7"/>
  <c r="P961" i="7"/>
  <c r="U963" i="7"/>
  <c r="Q965" i="7"/>
  <c r="R964" i="7"/>
  <c r="T964" i="7" s="1"/>
  <c r="V964" i="7" s="1"/>
  <c r="H964" i="7" l="1"/>
  <c r="P962" i="7"/>
  <c r="E965" i="7"/>
  <c r="H965" i="7"/>
  <c r="X963" i="7"/>
  <c r="I965" i="7"/>
  <c r="J964" i="7"/>
  <c r="L964" i="7" s="1"/>
  <c r="N964" i="7" s="1"/>
  <c r="M963" i="7"/>
  <c r="P963" i="7" s="1"/>
  <c r="A967" i="7"/>
  <c r="B966" i="7"/>
  <c r="D966" i="7" s="1"/>
  <c r="F966" i="7" s="1"/>
  <c r="Q966" i="7"/>
  <c r="R965" i="7"/>
  <c r="T965" i="7" s="1"/>
  <c r="V965" i="7" s="1"/>
  <c r="U964" i="7"/>
  <c r="X964" i="7" s="1"/>
  <c r="A968" i="7" l="1"/>
  <c r="B967" i="7"/>
  <c r="D967" i="7" s="1"/>
  <c r="F967" i="7" s="1"/>
  <c r="I966" i="7"/>
  <c r="J965" i="7"/>
  <c r="L965" i="7" s="1"/>
  <c r="N965" i="7" s="1"/>
  <c r="E966" i="7"/>
  <c r="M964" i="7"/>
  <c r="P964" i="7" s="1"/>
  <c r="U965" i="7"/>
  <c r="R966" i="7"/>
  <c r="T966" i="7" s="1"/>
  <c r="V966" i="7" s="1"/>
  <c r="Q967" i="7"/>
  <c r="H966" i="7" l="1"/>
  <c r="X965" i="7"/>
  <c r="M965" i="7"/>
  <c r="P965" i="7"/>
  <c r="E967" i="7"/>
  <c r="I967" i="7"/>
  <c r="J966" i="7"/>
  <c r="L966" i="7" s="1"/>
  <c r="N966" i="7" s="1"/>
  <c r="B968" i="7"/>
  <c r="D968" i="7" s="1"/>
  <c r="F968" i="7" s="1"/>
  <c r="A969" i="7"/>
  <c r="U966" i="7"/>
  <c r="R967" i="7"/>
  <c r="T967" i="7" s="1"/>
  <c r="V967" i="7" s="1"/>
  <c r="Q968" i="7"/>
  <c r="X966" i="7" l="1"/>
  <c r="B969" i="7"/>
  <c r="D969" i="7" s="1"/>
  <c r="F969" i="7" s="1"/>
  <c r="A970" i="7"/>
  <c r="H967" i="7"/>
  <c r="M966" i="7"/>
  <c r="E968" i="7"/>
  <c r="J967" i="7"/>
  <c r="L967" i="7" s="1"/>
  <c r="N967" i="7" s="1"/>
  <c r="I968" i="7"/>
  <c r="U967" i="7"/>
  <c r="R968" i="7"/>
  <c r="T968" i="7" s="1"/>
  <c r="V968" i="7" s="1"/>
  <c r="Q969" i="7"/>
  <c r="X967" i="7" l="1"/>
  <c r="M967" i="7"/>
  <c r="H968" i="7"/>
  <c r="A971" i="7"/>
  <c r="B970" i="7"/>
  <c r="D970" i="7" s="1"/>
  <c r="F970" i="7" s="1"/>
  <c r="J968" i="7"/>
  <c r="L968" i="7" s="1"/>
  <c r="N968" i="7" s="1"/>
  <c r="I969" i="7"/>
  <c r="P966" i="7"/>
  <c r="E969" i="7"/>
  <c r="H969" i="7" s="1"/>
  <c r="U968" i="7"/>
  <c r="Q970" i="7"/>
  <c r="R969" i="7"/>
  <c r="T969" i="7" s="1"/>
  <c r="V969" i="7" s="1"/>
  <c r="X968" i="7" l="1"/>
  <c r="P967" i="7"/>
  <c r="M968" i="7"/>
  <c r="I970" i="7"/>
  <c r="J969" i="7"/>
  <c r="L969" i="7" s="1"/>
  <c r="N969" i="7" s="1"/>
  <c r="E970" i="7"/>
  <c r="B971" i="7"/>
  <c r="D971" i="7" s="1"/>
  <c r="F971" i="7" s="1"/>
  <c r="A972" i="7"/>
  <c r="R970" i="7"/>
  <c r="T970" i="7" s="1"/>
  <c r="V970" i="7" s="1"/>
  <c r="Q971" i="7"/>
  <c r="U969" i="7"/>
  <c r="X969" i="7" l="1"/>
  <c r="P968" i="7"/>
  <c r="B972" i="7"/>
  <c r="D972" i="7" s="1"/>
  <c r="F972" i="7" s="1"/>
  <c r="A973" i="7"/>
  <c r="M969" i="7"/>
  <c r="J970" i="7"/>
  <c r="L970" i="7" s="1"/>
  <c r="N970" i="7" s="1"/>
  <c r="I971" i="7"/>
  <c r="E971" i="7"/>
  <c r="H970" i="7"/>
  <c r="Q972" i="7"/>
  <c r="R971" i="7"/>
  <c r="T971" i="7" s="1"/>
  <c r="V971" i="7" s="1"/>
  <c r="U970" i="7"/>
  <c r="X970" i="7" s="1"/>
  <c r="P969" i="7" l="1"/>
  <c r="H971" i="7"/>
  <c r="M970" i="7"/>
  <c r="P970" i="7"/>
  <c r="A974" i="7"/>
  <c r="B973" i="7"/>
  <c r="D973" i="7" s="1"/>
  <c r="F973" i="7" s="1"/>
  <c r="J971" i="7"/>
  <c r="L971" i="7" s="1"/>
  <c r="N971" i="7" s="1"/>
  <c r="I972" i="7"/>
  <c r="E972" i="7"/>
  <c r="R972" i="7"/>
  <c r="T972" i="7" s="1"/>
  <c r="V972" i="7" s="1"/>
  <c r="Q973" i="7"/>
  <c r="U971" i="7"/>
  <c r="X971" i="7" s="1"/>
  <c r="H972" i="7" l="1"/>
  <c r="E973" i="7"/>
  <c r="H973" i="7" s="1"/>
  <c r="A975" i="7"/>
  <c r="B974" i="7"/>
  <c r="D974" i="7" s="1"/>
  <c r="F974" i="7" s="1"/>
  <c r="J972" i="7"/>
  <c r="L972" i="7" s="1"/>
  <c r="N972" i="7" s="1"/>
  <c r="I973" i="7"/>
  <c r="M971" i="7"/>
  <c r="U972" i="7"/>
  <c r="Q974" i="7"/>
  <c r="R973" i="7"/>
  <c r="T973" i="7" s="1"/>
  <c r="V973" i="7" s="1"/>
  <c r="X972" i="7" l="1"/>
  <c r="P971" i="7"/>
  <c r="E974" i="7"/>
  <c r="A976" i="7"/>
  <c r="B975" i="7"/>
  <c r="D975" i="7" s="1"/>
  <c r="F975" i="7" s="1"/>
  <c r="J973" i="7"/>
  <c r="L973" i="7" s="1"/>
  <c r="N973" i="7" s="1"/>
  <c r="I974" i="7"/>
  <c r="M972" i="7"/>
  <c r="R974" i="7"/>
  <c r="T974" i="7" s="1"/>
  <c r="V974" i="7" s="1"/>
  <c r="Q975" i="7"/>
  <c r="U973" i="7"/>
  <c r="X973" i="7"/>
  <c r="H974" i="7" l="1"/>
  <c r="A977" i="7"/>
  <c r="B976" i="7"/>
  <c r="D976" i="7" s="1"/>
  <c r="F976" i="7" s="1"/>
  <c r="J974" i="7"/>
  <c r="L974" i="7" s="1"/>
  <c r="N974" i="7" s="1"/>
  <c r="I975" i="7"/>
  <c r="M973" i="7"/>
  <c r="P972" i="7"/>
  <c r="E975" i="7"/>
  <c r="H975" i="7" s="1"/>
  <c r="R975" i="7"/>
  <c r="T975" i="7" s="1"/>
  <c r="V975" i="7" s="1"/>
  <c r="Q976" i="7"/>
  <c r="U974" i="7"/>
  <c r="X974" i="7" s="1"/>
  <c r="P973" i="7" l="1"/>
  <c r="B977" i="7"/>
  <c r="D977" i="7" s="1"/>
  <c r="F977" i="7" s="1"/>
  <c r="A978" i="7"/>
  <c r="J975" i="7"/>
  <c r="L975" i="7" s="1"/>
  <c r="N975" i="7" s="1"/>
  <c r="I976" i="7"/>
  <c r="M974" i="7"/>
  <c r="P974" i="7" s="1"/>
  <c r="E976" i="7"/>
  <c r="H976" i="7" s="1"/>
  <c r="Q977" i="7"/>
  <c r="R976" i="7"/>
  <c r="T976" i="7" s="1"/>
  <c r="V976" i="7" s="1"/>
  <c r="U975" i="7"/>
  <c r="X975" i="7" l="1"/>
  <c r="J976" i="7"/>
  <c r="L976" i="7" s="1"/>
  <c r="N976" i="7" s="1"/>
  <c r="I977" i="7"/>
  <c r="M975" i="7"/>
  <c r="B978" i="7"/>
  <c r="D978" i="7" s="1"/>
  <c r="F978" i="7" s="1"/>
  <c r="A979" i="7"/>
  <c r="E977" i="7"/>
  <c r="U976" i="7"/>
  <c r="R977" i="7"/>
  <c r="T977" i="7" s="1"/>
  <c r="V977" i="7" s="1"/>
  <c r="Q978" i="7"/>
  <c r="X976" i="7" l="1"/>
  <c r="H977" i="7"/>
  <c r="J977" i="7"/>
  <c r="L977" i="7" s="1"/>
  <c r="N977" i="7" s="1"/>
  <c r="I978" i="7"/>
  <c r="A980" i="7"/>
  <c r="B979" i="7"/>
  <c r="D979" i="7" s="1"/>
  <c r="F979" i="7" s="1"/>
  <c r="E978" i="7"/>
  <c r="M976" i="7"/>
  <c r="P976" i="7" s="1"/>
  <c r="P975" i="7"/>
  <c r="U977" i="7"/>
  <c r="R978" i="7"/>
  <c r="T978" i="7" s="1"/>
  <c r="V978" i="7" s="1"/>
  <c r="Q979" i="7"/>
  <c r="X977" i="7" l="1"/>
  <c r="H978" i="7"/>
  <c r="E979" i="7"/>
  <c r="B980" i="7"/>
  <c r="D980" i="7" s="1"/>
  <c r="F980" i="7" s="1"/>
  <c r="A981" i="7"/>
  <c r="I979" i="7"/>
  <c r="J978" i="7"/>
  <c r="L978" i="7" s="1"/>
  <c r="N978" i="7" s="1"/>
  <c r="M977" i="7"/>
  <c r="Q980" i="7"/>
  <c r="R979" i="7"/>
  <c r="T979" i="7" s="1"/>
  <c r="V979" i="7" s="1"/>
  <c r="U978" i="7"/>
  <c r="H979" i="7" l="1"/>
  <c r="X978" i="7"/>
  <c r="E980" i="7"/>
  <c r="I980" i="7"/>
  <c r="J979" i="7"/>
  <c r="L979" i="7" s="1"/>
  <c r="N979" i="7" s="1"/>
  <c r="M978" i="7"/>
  <c r="P977" i="7"/>
  <c r="A982" i="7"/>
  <c r="B981" i="7"/>
  <c r="D981" i="7" s="1"/>
  <c r="F981" i="7" s="1"/>
  <c r="U979" i="7"/>
  <c r="R980" i="7"/>
  <c r="T980" i="7" s="1"/>
  <c r="V980" i="7" s="1"/>
  <c r="Q981" i="7"/>
  <c r="P978" i="7" l="1"/>
  <c r="H980" i="7"/>
  <c r="X979" i="7"/>
  <c r="B982" i="7"/>
  <c r="D982" i="7" s="1"/>
  <c r="F982" i="7" s="1"/>
  <c r="A983" i="7"/>
  <c r="M979" i="7"/>
  <c r="P979" i="7" s="1"/>
  <c r="J980" i="7"/>
  <c r="L980" i="7" s="1"/>
  <c r="N980" i="7" s="1"/>
  <c r="I981" i="7"/>
  <c r="E981" i="7"/>
  <c r="H981" i="7" s="1"/>
  <c r="Q982" i="7"/>
  <c r="R981" i="7"/>
  <c r="T981" i="7" s="1"/>
  <c r="V981" i="7" s="1"/>
  <c r="U980" i="7"/>
  <c r="I982" i="7" l="1"/>
  <c r="J981" i="7"/>
  <c r="L981" i="7" s="1"/>
  <c r="N981" i="7" s="1"/>
  <c r="B983" i="7"/>
  <c r="D983" i="7" s="1"/>
  <c r="F983" i="7" s="1"/>
  <c r="A984" i="7"/>
  <c r="E982" i="7"/>
  <c r="M980" i="7"/>
  <c r="X980" i="7"/>
  <c r="U981" i="7"/>
  <c r="R982" i="7"/>
  <c r="T982" i="7" s="1"/>
  <c r="V982" i="7" s="1"/>
  <c r="Q983" i="7"/>
  <c r="X981" i="7" l="1"/>
  <c r="P980" i="7"/>
  <c r="H982" i="7"/>
  <c r="A985" i="7"/>
  <c r="B984" i="7"/>
  <c r="D984" i="7" s="1"/>
  <c r="F984" i="7" s="1"/>
  <c r="M981" i="7"/>
  <c r="E983" i="7"/>
  <c r="J982" i="7"/>
  <c r="L982" i="7" s="1"/>
  <c r="N982" i="7" s="1"/>
  <c r="I983" i="7"/>
  <c r="U982" i="7"/>
  <c r="Q984" i="7"/>
  <c r="R983" i="7"/>
  <c r="T983" i="7" s="1"/>
  <c r="V983" i="7" s="1"/>
  <c r="H983" i="7" l="1"/>
  <c r="X982" i="7"/>
  <c r="M982" i="7"/>
  <c r="P982" i="7" s="1"/>
  <c r="P981" i="7"/>
  <c r="E984" i="7"/>
  <c r="I984" i="7"/>
  <c r="J983" i="7"/>
  <c r="L983" i="7" s="1"/>
  <c r="N983" i="7" s="1"/>
  <c r="A986" i="7"/>
  <c r="B985" i="7"/>
  <c r="D985" i="7" s="1"/>
  <c r="F985" i="7" s="1"/>
  <c r="U983" i="7"/>
  <c r="Q985" i="7"/>
  <c r="R984" i="7"/>
  <c r="T984" i="7" s="1"/>
  <c r="V984" i="7" s="1"/>
  <c r="X983" i="7" l="1"/>
  <c r="H984" i="7"/>
  <c r="M983" i="7"/>
  <c r="I985" i="7"/>
  <c r="J984" i="7"/>
  <c r="L984" i="7" s="1"/>
  <c r="N984" i="7" s="1"/>
  <c r="E985" i="7"/>
  <c r="A987" i="7"/>
  <c r="B986" i="7"/>
  <c r="D986" i="7" s="1"/>
  <c r="F986" i="7" s="1"/>
  <c r="R985" i="7"/>
  <c r="T985" i="7" s="1"/>
  <c r="V985" i="7" s="1"/>
  <c r="Q986" i="7"/>
  <c r="U984" i="7"/>
  <c r="X984" i="7" l="1"/>
  <c r="H985" i="7"/>
  <c r="P983" i="7"/>
  <c r="I986" i="7"/>
  <c r="J985" i="7"/>
  <c r="L985" i="7" s="1"/>
  <c r="N985" i="7" s="1"/>
  <c r="E986" i="7"/>
  <c r="B987" i="7"/>
  <c r="D987" i="7" s="1"/>
  <c r="F987" i="7" s="1"/>
  <c r="A988" i="7"/>
  <c r="M984" i="7"/>
  <c r="Q987" i="7"/>
  <c r="R986" i="7"/>
  <c r="T986" i="7" s="1"/>
  <c r="V986" i="7" s="1"/>
  <c r="U985" i="7"/>
  <c r="X985" i="7"/>
  <c r="H986" i="7" l="1"/>
  <c r="E987" i="7"/>
  <c r="H987" i="7" s="1"/>
  <c r="M985" i="7"/>
  <c r="P985" i="7" s="1"/>
  <c r="A989" i="7"/>
  <c r="B988" i="7"/>
  <c r="D988" i="7" s="1"/>
  <c r="F988" i="7" s="1"/>
  <c r="P984" i="7"/>
  <c r="J986" i="7"/>
  <c r="L986" i="7" s="1"/>
  <c r="N986" i="7" s="1"/>
  <c r="I987" i="7"/>
  <c r="Q988" i="7"/>
  <c r="R987" i="7"/>
  <c r="T987" i="7" s="1"/>
  <c r="V987" i="7" s="1"/>
  <c r="U986" i="7"/>
  <c r="X986" i="7" l="1"/>
  <c r="J987" i="7"/>
  <c r="L987" i="7" s="1"/>
  <c r="N987" i="7" s="1"/>
  <c r="I988" i="7"/>
  <c r="E988" i="7"/>
  <c r="A990" i="7"/>
  <c r="B989" i="7"/>
  <c r="D989" i="7" s="1"/>
  <c r="F989" i="7" s="1"/>
  <c r="M986" i="7"/>
  <c r="Q989" i="7"/>
  <c r="R988" i="7"/>
  <c r="T988" i="7" s="1"/>
  <c r="V988" i="7" s="1"/>
  <c r="U987" i="7"/>
  <c r="X987" i="7" s="1"/>
  <c r="P986" i="7" l="1"/>
  <c r="H988" i="7"/>
  <c r="E989" i="7"/>
  <c r="J988" i="7"/>
  <c r="L988" i="7" s="1"/>
  <c r="N988" i="7" s="1"/>
  <c r="I989" i="7"/>
  <c r="B990" i="7"/>
  <c r="D990" i="7" s="1"/>
  <c r="F990" i="7" s="1"/>
  <c r="A991" i="7"/>
  <c r="M987" i="7"/>
  <c r="P987" i="7" s="1"/>
  <c r="U988" i="7"/>
  <c r="Q990" i="7"/>
  <c r="R989" i="7"/>
  <c r="T989" i="7" s="1"/>
  <c r="V989" i="7" s="1"/>
  <c r="X988" i="7" l="1"/>
  <c r="H989" i="7"/>
  <c r="M988" i="7"/>
  <c r="P988" i="7" s="1"/>
  <c r="A992" i="7"/>
  <c r="B991" i="7"/>
  <c r="D991" i="7" s="1"/>
  <c r="F991" i="7" s="1"/>
  <c r="E990" i="7"/>
  <c r="J989" i="7"/>
  <c r="L989" i="7" s="1"/>
  <c r="N989" i="7" s="1"/>
  <c r="I990" i="7"/>
  <c r="U989" i="7"/>
  <c r="R990" i="7"/>
  <c r="T990" i="7" s="1"/>
  <c r="V990" i="7" s="1"/>
  <c r="Q991" i="7"/>
  <c r="X989" i="7" l="1"/>
  <c r="M989" i="7"/>
  <c r="B992" i="7"/>
  <c r="D992" i="7" s="1"/>
  <c r="F992" i="7" s="1"/>
  <c r="A993" i="7"/>
  <c r="H990" i="7"/>
  <c r="I991" i="7"/>
  <c r="J990" i="7"/>
  <c r="L990" i="7" s="1"/>
  <c r="N990" i="7" s="1"/>
  <c r="E991" i="7"/>
  <c r="H991" i="7" s="1"/>
  <c r="U990" i="7"/>
  <c r="Q992" i="7"/>
  <c r="R991" i="7"/>
  <c r="T991" i="7" s="1"/>
  <c r="V991" i="7" s="1"/>
  <c r="P989" i="7" l="1"/>
  <c r="M990" i="7"/>
  <c r="E992" i="7"/>
  <c r="I992" i="7"/>
  <c r="J991" i="7"/>
  <c r="L991" i="7" s="1"/>
  <c r="N991" i="7" s="1"/>
  <c r="X990" i="7"/>
  <c r="A994" i="7"/>
  <c r="B993" i="7"/>
  <c r="D993" i="7" s="1"/>
  <c r="F993" i="7" s="1"/>
  <c r="U991" i="7"/>
  <c r="X991" i="7" s="1"/>
  <c r="Q993" i="7"/>
  <c r="R992" i="7"/>
  <c r="T992" i="7" s="1"/>
  <c r="V992" i="7" s="1"/>
  <c r="P990" i="7" l="1"/>
  <c r="A995" i="7"/>
  <c r="B994" i="7"/>
  <c r="D994" i="7" s="1"/>
  <c r="F994" i="7" s="1"/>
  <c r="H992" i="7"/>
  <c r="M991" i="7"/>
  <c r="E993" i="7"/>
  <c r="I993" i="7"/>
  <c r="J992" i="7"/>
  <c r="L992" i="7" s="1"/>
  <c r="N992" i="7" s="1"/>
  <c r="Q994" i="7"/>
  <c r="R993" i="7"/>
  <c r="T993" i="7" s="1"/>
  <c r="V993" i="7" s="1"/>
  <c r="U992" i="7"/>
  <c r="X992" i="7" s="1"/>
  <c r="H993" i="7" l="1"/>
  <c r="J993" i="7"/>
  <c r="L993" i="7" s="1"/>
  <c r="N993" i="7" s="1"/>
  <c r="I994" i="7"/>
  <c r="E994" i="7"/>
  <c r="M992" i="7"/>
  <c r="P991" i="7"/>
  <c r="B995" i="7"/>
  <c r="D995" i="7" s="1"/>
  <c r="F995" i="7" s="1"/>
  <c r="A996" i="7"/>
  <c r="R994" i="7"/>
  <c r="T994" i="7" s="1"/>
  <c r="V994" i="7" s="1"/>
  <c r="Q995" i="7"/>
  <c r="U993" i="7"/>
  <c r="P992" i="7" l="1"/>
  <c r="H994" i="7"/>
  <c r="X993" i="7"/>
  <c r="B996" i="7"/>
  <c r="D996" i="7" s="1"/>
  <c r="F996" i="7" s="1"/>
  <c r="A997" i="7"/>
  <c r="E995" i="7"/>
  <c r="I995" i="7"/>
  <c r="J994" i="7"/>
  <c r="L994" i="7" s="1"/>
  <c r="N994" i="7" s="1"/>
  <c r="M993" i="7"/>
  <c r="Q996" i="7"/>
  <c r="R995" i="7"/>
  <c r="T995" i="7" s="1"/>
  <c r="V995" i="7" s="1"/>
  <c r="U994" i="7"/>
  <c r="X994" i="7" s="1"/>
  <c r="H995" i="7" l="1"/>
  <c r="P993" i="7"/>
  <c r="M994" i="7"/>
  <c r="I996" i="7"/>
  <c r="J995" i="7"/>
  <c r="L995" i="7" s="1"/>
  <c r="N995" i="7" s="1"/>
  <c r="B997" i="7"/>
  <c r="D997" i="7" s="1"/>
  <c r="F997" i="7" s="1"/>
  <c r="A998" i="7"/>
  <c r="E996" i="7"/>
  <c r="Q997" i="7"/>
  <c r="R996" i="7"/>
  <c r="T996" i="7" s="1"/>
  <c r="V996" i="7" s="1"/>
  <c r="U995" i="7"/>
  <c r="X995" i="7"/>
  <c r="P994" i="7" l="1"/>
  <c r="H996" i="7"/>
  <c r="M995" i="7"/>
  <c r="P995" i="7"/>
  <c r="I997" i="7"/>
  <c r="J996" i="7"/>
  <c r="L996" i="7" s="1"/>
  <c r="N996" i="7" s="1"/>
  <c r="B998" i="7"/>
  <c r="D998" i="7" s="1"/>
  <c r="F998" i="7" s="1"/>
  <c r="A999" i="7"/>
  <c r="E997" i="7"/>
  <c r="R997" i="7"/>
  <c r="T997" i="7" s="1"/>
  <c r="V997" i="7" s="1"/>
  <c r="Q998" i="7"/>
  <c r="U996" i="7"/>
  <c r="X996" i="7" s="1"/>
  <c r="I998" i="7" l="1"/>
  <c r="J997" i="7"/>
  <c r="L997" i="7" s="1"/>
  <c r="N997" i="7" s="1"/>
  <c r="E998" i="7"/>
  <c r="A1000" i="7"/>
  <c r="B999" i="7"/>
  <c r="D999" i="7" s="1"/>
  <c r="F999" i="7" s="1"/>
  <c r="H997" i="7"/>
  <c r="M996" i="7"/>
  <c r="R998" i="7"/>
  <c r="T998" i="7" s="1"/>
  <c r="V998" i="7" s="1"/>
  <c r="Q999" i="7"/>
  <c r="U997" i="7"/>
  <c r="X997" i="7" l="1"/>
  <c r="P996" i="7"/>
  <c r="H998" i="7"/>
  <c r="E999" i="7"/>
  <c r="M997" i="7"/>
  <c r="P997" i="7" s="1"/>
  <c r="A1001" i="7"/>
  <c r="B1000" i="7"/>
  <c r="D1000" i="7" s="1"/>
  <c r="F1000" i="7" s="1"/>
  <c r="I999" i="7"/>
  <c r="J998" i="7"/>
  <c r="L998" i="7" s="1"/>
  <c r="N998" i="7" s="1"/>
  <c r="Q1000" i="7"/>
  <c r="R999" i="7"/>
  <c r="T999" i="7" s="1"/>
  <c r="V999" i="7" s="1"/>
  <c r="U998" i="7"/>
  <c r="H999" i="7" l="1"/>
  <c r="E1000" i="7"/>
  <c r="H1000" i="7" s="1"/>
  <c r="M998" i="7"/>
  <c r="B1001" i="7"/>
  <c r="D1001" i="7" s="1"/>
  <c r="F1001" i="7" s="1"/>
  <c r="A1002" i="7"/>
  <c r="X998" i="7"/>
  <c r="I1000" i="7"/>
  <c r="J999" i="7"/>
  <c r="L999" i="7" s="1"/>
  <c r="N999" i="7" s="1"/>
  <c r="U999" i="7"/>
  <c r="Q1001" i="7"/>
  <c r="R1000" i="7"/>
  <c r="T1000" i="7" s="1"/>
  <c r="V1000" i="7" s="1"/>
  <c r="X999" i="7" l="1"/>
  <c r="P998" i="7"/>
  <c r="B1002" i="7"/>
  <c r="D1002" i="7" s="1"/>
  <c r="F1002" i="7" s="1"/>
  <c r="A1003" i="7"/>
  <c r="M999" i="7"/>
  <c r="E1001" i="7"/>
  <c r="J1000" i="7"/>
  <c r="L1000" i="7" s="1"/>
  <c r="N1000" i="7" s="1"/>
  <c r="I1001" i="7"/>
  <c r="U1000" i="7"/>
  <c r="X1000" i="7" s="1"/>
  <c r="Q1002" i="7"/>
  <c r="R1001" i="7"/>
  <c r="T1001" i="7" s="1"/>
  <c r="V1001" i="7" s="1"/>
  <c r="H1001" i="7" l="1"/>
  <c r="J1001" i="7"/>
  <c r="L1001" i="7" s="1"/>
  <c r="N1001" i="7" s="1"/>
  <c r="I1002" i="7"/>
  <c r="P999" i="7"/>
  <c r="B1003" i="7"/>
  <c r="D1003" i="7" s="1"/>
  <c r="F1003" i="7" s="1"/>
  <c r="A1004" i="7"/>
  <c r="M1000" i="7"/>
  <c r="P1000" i="7" s="1"/>
  <c r="E1002" i="7"/>
  <c r="U1001" i="7"/>
  <c r="X1001" i="7" s="1"/>
  <c r="R1002" i="7"/>
  <c r="T1002" i="7" s="1"/>
  <c r="V1002" i="7" s="1"/>
  <c r="Q1003" i="7"/>
  <c r="E1003" i="7" l="1"/>
  <c r="J1002" i="7"/>
  <c r="L1002" i="7" s="1"/>
  <c r="N1002" i="7" s="1"/>
  <c r="I1003" i="7"/>
  <c r="H1002" i="7"/>
  <c r="A1005" i="7"/>
  <c r="B1004" i="7"/>
  <c r="D1004" i="7" s="1"/>
  <c r="F1004" i="7" s="1"/>
  <c r="M1001" i="7"/>
  <c r="Q1004" i="7"/>
  <c r="R1003" i="7"/>
  <c r="T1003" i="7" s="1"/>
  <c r="V1003" i="7" s="1"/>
  <c r="U1002" i="7"/>
  <c r="X1002" i="7" s="1"/>
  <c r="P1001" i="7" l="1"/>
  <c r="H1003" i="7"/>
  <c r="I1004" i="7"/>
  <c r="J1003" i="7"/>
  <c r="L1003" i="7" s="1"/>
  <c r="N1003" i="7" s="1"/>
  <c r="M1002" i="7"/>
  <c r="A1006" i="7"/>
  <c r="B1005" i="7"/>
  <c r="D1005" i="7" s="1"/>
  <c r="F1005" i="7" s="1"/>
  <c r="E1004" i="7"/>
  <c r="U1003" i="7"/>
  <c r="Q1005" i="7"/>
  <c r="R1004" i="7"/>
  <c r="T1004" i="7" s="1"/>
  <c r="V1004" i="7" s="1"/>
  <c r="P1002" i="7" l="1"/>
  <c r="X1003" i="7"/>
  <c r="E1005" i="7"/>
  <c r="A1007" i="7"/>
  <c r="B1006" i="7"/>
  <c r="D1006" i="7" s="1"/>
  <c r="F1006" i="7" s="1"/>
  <c r="M1003" i="7"/>
  <c r="H1004" i="7"/>
  <c r="J1004" i="7"/>
  <c r="L1004" i="7" s="1"/>
  <c r="N1004" i="7" s="1"/>
  <c r="I1005" i="7"/>
  <c r="Q1006" i="7"/>
  <c r="R1005" i="7"/>
  <c r="T1005" i="7" s="1"/>
  <c r="V1005" i="7" s="1"/>
  <c r="U1004" i="7"/>
  <c r="X1004" i="7" s="1"/>
  <c r="H1005" i="7" l="1"/>
  <c r="A1008" i="7"/>
  <c r="B1007" i="7"/>
  <c r="D1007" i="7" s="1"/>
  <c r="F1007" i="7" s="1"/>
  <c r="I1006" i="7"/>
  <c r="J1005" i="7"/>
  <c r="L1005" i="7" s="1"/>
  <c r="N1005" i="7" s="1"/>
  <c r="P1003" i="7"/>
  <c r="M1004" i="7"/>
  <c r="P1004" i="7" s="1"/>
  <c r="E1006" i="7"/>
  <c r="U1005" i="7"/>
  <c r="Q1007" i="7"/>
  <c r="R1006" i="7"/>
  <c r="T1006" i="7" s="1"/>
  <c r="V1006" i="7" s="1"/>
  <c r="H1006" i="7" l="1"/>
  <c r="X1005" i="7"/>
  <c r="M1005" i="7"/>
  <c r="J1006" i="7"/>
  <c r="L1006" i="7" s="1"/>
  <c r="N1006" i="7" s="1"/>
  <c r="I1007" i="7"/>
  <c r="E1007" i="7"/>
  <c r="H1007" i="7" s="1"/>
  <c r="B1008" i="7"/>
  <c r="D1008" i="7" s="1"/>
  <c r="F1008" i="7" s="1"/>
  <c r="A1009" i="7"/>
  <c r="R1007" i="7"/>
  <c r="T1007" i="7" s="1"/>
  <c r="V1007" i="7" s="1"/>
  <c r="Q1008" i="7"/>
  <c r="U1006" i="7"/>
  <c r="X1006" i="7" s="1"/>
  <c r="M1006" i="7" l="1"/>
  <c r="A1010" i="7"/>
  <c r="B1009" i="7"/>
  <c r="D1009" i="7" s="1"/>
  <c r="F1009" i="7" s="1"/>
  <c r="P1005" i="7"/>
  <c r="E1008" i="7"/>
  <c r="J1007" i="7"/>
  <c r="L1007" i="7" s="1"/>
  <c r="N1007" i="7" s="1"/>
  <c r="I1008" i="7"/>
  <c r="U1007" i="7"/>
  <c r="Q1009" i="7"/>
  <c r="R1008" i="7"/>
  <c r="T1008" i="7" s="1"/>
  <c r="V1008" i="7" s="1"/>
  <c r="X1007" i="7" l="1"/>
  <c r="H1008" i="7"/>
  <c r="E1009" i="7"/>
  <c r="J1008" i="7"/>
  <c r="L1008" i="7" s="1"/>
  <c r="N1008" i="7" s="1"/>
  <c r="I1009" i="7"/>
  <c r="A1011" i="7"/>
  <c r="B1010" i="7"/>
  <c r="D1010" i="7" s="1"/>
  <c r="F1010" i="7" s="1"/>
  <c r="M1007" i="7"/>
  <c r="P1006" i="7"/>
  <c r="U1008" i="7"/>
  <c r="Q1010" i="7"/>
  <c r="R1009" i="7"/>
  <c r="T1009" i="7" s="1"/>
  <c r="V1009" i="7" s="1"/>
  <c r="P1007" i="7" l="1"/>
  <c r="H1009" i="7"/>
  <c r="E1010" i="7"/>
  <c r="H1010" i="7" s="1"/>
  <c r="M1008" i="7"/>
  <c r="A1012" i="7"/>
  <c r="B1011" i="7"/>
  <c r="D1011" i="7" s="1"/>
  <c r="F1011" i="7" s="1"/>
  <c r="X1008" i="7"/>
  <c r="J1009" i="7"/>
  <c r="L1009" i="7" s="1"/>
  <c r="N1009" i="7" s="1"/>
  <c r="I1010" i="7"/>
  <c r="U1009" i="7"/>
  <c r="Q1011" i="7"/>
  <c r="R1010" i="7"/>
  <c r="T1010" i="7" s="1"/>
  <c r="V1010" i="7" s="1"/>
  <c r="P1008" i="7" l="1"/>
  <c r="E1011" i="7"/>
  <c r="X1009" i="7"/>
  <c r="J1010" i="7"/>
  <c r="L1010" i="7" s="1"/>
  <c r="N1010" i="7" s="1"/>
  <c r="I1011" i="7"/>
  <c r="A1013" i="7"/>
  <c r="B1012" i="7"/>
  <c r="D1012" i="7" s="1"/>
  <c r="F1012" i="7" s="1"/>
  <c r="M1009" i="7"/>
  <c r="U1010" i="7"/>
  <c r="Q1012" i="7"/>
  <c r="R1011" i="7"/>
  <c r="T1011" i="7" s="1"/>
  <c r="V1011" i="7" s="1"/>
  <c r="H1011" i="7" l="1"/>
  <c r="P1009" i="7"/>
  <c r="X1010" i="7"/>
  <c r="E1012" i="7"/>
  <c r="I1012" i="7"/>
  <c r="J1011" i="7"/>
  <c r="L1011" i="7" s="1"/>
  <c r="N1011" i="7" s="1"/>
  <c r="B1013" i="7"/>
  <c r="D1013" i="7" s="1"/>
  <c r="F1013" i="7" s="1"/>
  <c r="A1014" i="7"/>
  <c r="M1010" i="7"/>
  <c r="P1010" i="7" s="1"/>
  <c r="Q1013" i="7"/>
  <c r="R1012" i="7"/>
  <c r="T1012" i="7" s="1"/>
  <c r="V1012" i="7" s="1"/>
  <c r="U1011" i="7"/>
  <c r="X1011" i="7" s="1"/>
  <c r="A1015" i="7" l="1"/>
  <c r="B1014" i="7"/>
  <c r="D1014" i="7" s="1"/>
  <c r="F1014" i="7" s="1"/>
  <c r="J1012" i="7"/>
  <c r="L1012" i="7" s="1"/>
  <c r="N1012" i="7" s="1"/>
  <c r="I1013" i="7"/>
  <c r="E1013" i="7"/>
  <c r="H1012" i="7"/>
  <c r="M1011" i="7"/>
  <c r="U1012" i="7"/>
  <c r="Q1014" i="7"/>
  <c r="R1013" i="7"/>
  <c r="T1013" i="7" s="1"/>
  <c r="V1013" i="7" s="1"/>
  <c r="X1012" i="7" l="1"/>
  <c r="H1013" i="7"/>
  <c r="J1013" i="7"/>
  <c r="L1013" i="7" s="1"/>
  <c r="N1013" i="7" s="1"/>
  <c r="I1014" i="7"/>
  <c r="M1012" i="7"/>
  <c r="E1014" i="7"/>
  <c r="P1011" i="7"/>
  <c r="A1016" i="7"/>
  <c r="B1015" i="7"/>
  <c r="D1015" i="7" s="1"/>
  <c r="F1015" i="7" s="1"/>
  <c r="U1013" i="7"/>
  <c r="X1013" i="7" s="1"/>
  <c r="Q1015" i="7"/>
  <c r="R1014" i="7"/>
  <c r="T1014" i="7" s="1"/>
  <c r="V1014" i="7" s="1"/>
  <c r="P1012" i="7" l="1"/>
  <c r="B1016" i="7"/>
  <c r="D1016" i="7" s="1"/>
  <c r="F1016" i="7" s="1"/>
  <c r="A1017" i="7"/>
  <c r="H1014" i="7"/>
  <c r="I1015" i="7"/>
  <c r="J1014" i="7"/>
  <c r="L1014" i="7" s="1"/>
  <c r="N1014" i="7" s="1"/>
  <c r="E1015" i="7"/>
  <c r="M1013" i="7"/>
  <c r="Q1016" i="7"/>
  <c r="R1015" i="7"/>
  <c r="T1015" i="7" s="1"/>
  <c r="V1015" i="7" s="1"/>
  <c r="U1014" i="7"/>
  <c r="X1014" i="7" l="1"/>
  <c r="P1013" i="7"/>
  <c r="H1015" i="7"/>
  <c r="J1015" i="7"/>
  <c r="L1015" i="7" s="1"/>
  <c r="N1015" i="7" s="1"/>
  <c r="I1016" i="7"/>
  <c r="B1017" i="7"/>
  <c r="D1017" i="7" s="1"/>
  <c r="F1017" i="7" s="1"/>
  <c r="A1018" i="7"/>
  <c r="M1014" i="7"/>
  <c r="E1016" i="7"/>
  <c r="U1015" i="7"/>
  <c r="Q1017" i="7"/>
  <c r="R1016" i="7"/>
  <c r="T1016" i="7" s="1"/>
  <c r="V1016" i="7" s="1"/>
  <c r="P1014" i="7" l="1"/>
  <c r="X1015" i="7"/>
  <c r="H1016" i="7"/>
  <c r="A1019" i="7"/>
  <c r="B1018" i="7"/>
  <c r="D1018" i="7" s="1"/>
  <c r="F1018" i="7" s="1"/>
  <c r="E1017" i="7"/>
  <c r="J1016" i="7"/>
  <c r="L1016" i="7" s="1"/>
  <c r="N1016" i="7" s="1"/>
  <c r="I1017" i="7"/>
  <c r="M1015" i="7"/>
  <c r="R1017" i="7"/>
  <c r="T1017" i="7" s="1"/>
  <c r="V1017" i="7" s="1"/>
  <c r="Q1018" i="7"/>
  <c r="U1016" i="7"/>
  <c r="X1016" i="7" l="1"/>
  <c r="H1017" i="7"/>
  <c r="J1017" i="7"/>
  <c r="L1017" i="7" s="1"/>
  <c r="N1017" i="7" s="1"/>
  <c r="I1018" i="7"/>
  <c r="M1016" i="7"/>
  <c r="E1018" i="7"/>
  <c r="P1015" i="7"/>
  <c r="A1020" i="7"/>
  <c r="B1019" i="7"/>
  <c r="D1019" i="7" s="1"/>
  <c r="F1019" i="7" s="1"/>
  <c r="U1017" i="7"/>
  <c r="X1017" i="7" s="1"/>
  <c r="R1018" i="7"/>
  <c r="T1018" i="7" s="1"/>
  <c r="V1018" i="7" s="1"/>
  <c r="Q1019" i="7"/>
  <c r="P1016" i="7" l="1"/>
  <c r="E1019" i="7"/>
  <c r="H1019" i="7"/>
  <c r="H1018" i="7"/>
  <c r="I1019" i="7"/>
  <c r="J1018" i="7"/>
  <c r="L1018" i="7" s="1"/>
  <c r="N1018" i="7" s="1"/>
  <c r="A1021" i="7"/>
  <c r="B1020" i="7"/>
  <c r="D1020" i="7" s="1"/>
  <c r="F1020" i="7" s="1"/>
  <c r="M1017" i="7"/>
  <c r="U1018" i="7"/>
  <c r="X1018" i="7" s="1"/>
  <c r="Q1020" i="7"/>
  <c r="R1019" i="7"/>
  <c r="T1019" i="7" s="1"/>
  <c r="V1019" i="7" s="1"/>
  <c r="P1017" i="7" l="1"/>
  <c r="E1020" i="7"/>
  <c r="H1020" i="7" s="1"/>
  <c r="I1020" i="7"/>
  <c r="J1019" i="7"/>
  <c r="L1019" i="7" s="1"/>
  <c r="N1019" i="7" s="1"/>
  <c r="B1021" i="7"/>
  <c r="D1021" i="7" s="1"/>
  <c r="F1021" i="7" s="1"/>
  <c r="A1022" i="7"/>
  <c r="M1018" i="7"/>
  <c r="Q1021" i="7"/>
  <c r="R1020" i="7"/>
  <c r="T1020" i="7" s="1"/>
  <c r="V1020" i="7" s="1"/>
  <c r="U1019" i="7"/>
  <c r="X1019" i="7" l="1"/>
  <c r="P1018" i="7"/>
  <c r="M1019" i="7"/>
  <c r="J1020" i="7"/>
  <c r="L1020" i="7" s="1"/>
  <c r="N1020" i="7" s="1"/>
  <c r="I1021" i="7"/>
  <c r="B1022" i="7"/>
  <c r="D1022" i="7" s="1"/>
  <c r="F1022" i="7" s="1"/>
  <c r="A1023" i="7"/>
  <c r="E1021" i="7"/>
  <c r="U1020" i="7"/>
  <c r="R1021" i="7"/>
  <c r="T1021" i="7" s="1"/>
  <c r="V1021" i="7" s="1"/>
  <c r="Q1022" i="7"/>
  <c r="X1020" i="7" l="1"/>
  <c r="P1019" i="7"/>
  <c r="H1021" i="7"/>
  <c r="J1021" i="7"/>
  <c r="L1021" i="7" s="1"/>
  <c r="N1021" i="7" s="1"/>
  <c r="I1022" i="7"/>
  <c r="M1020" i="7"/>
  <c r="A1024" i="7"/>
  <c r="B1023" i="7"/>
  <c r="D1023" i="7" s="1"/>
  <c r="F1023" i="7" s="1"/>
  <c r="E1022" i="7"/>
  <c r="U1021" i="7"/>
  <c r="Q1023" i="7"/>
  <c r="R1022" i="7"/>
  <c r="T1022" i="7" s="1"/>
  <c r="V1022" i="7" s="1"/>
  <c r="X1021" i="7" l="1"/>
  <c r="P1020" i="7"/>
  <c r="H1022" i="7"/>
  <c r="I1023" i="7"/>
  <c r="J1022" i="7"/>
  <c r="L1022" i="7" s="1"/>
  <c r="N1022" i="7" s="1"/>
  <c r="B1024" i="7"/>
  <c r="D1024" i="7" s="1"/>
  <c r="F1024" i="7" s="1"/>
  <c r="A1025" i="7"/>
  <c r="M1021" i="7"/>
  <c r="P1021" i="7" s="1"/>
  <c r="E1023" i="7"/>
  <c r="U1022" i="7"/>
  <c r="Q1024" i="7"/>
  <c r="R1023" i="7"/>
  <c r="T1023" i="7" s="1"/>
  <c r="V1023" i="7" s="1"/>
  <c r="H1023" i="7" l="1"/>
  <c r="B1025" i="7"/>
  <c r="D1025" i="7" s="1"/>
  <c r="F1025" i="7" s="1"/>
  <c r="A1026" i="7"/>
  <c r="E1024" i="7"/>
  <c r="X1022" i="7"/>
  <c r="M1022" i="7"/>
  <c r="P1022" i="7" s="1"/>
  <c r="I1024" i="7"/>
  <c r="J1023" i="7"/>
  <c r="L1023" i="7" s="1"/>
  <c r="N1023" i="7" s="1"/>
  <c r="U1023" i="7"/>
  <c r="X1023" i="7" s="1"/>
  <c r="Q1025" i="7"/>
  <c r="R1024" i="7"/>
  <c r="T1024" i="7" s="1"/>
  <c r="V1024" i="7" s="1"/>
  <c r="J1024" i="7" l="1"/>
  <c r="L1024" i="7" s="1"/>
  <c r="N1024" i="7" s="1"/>
  <c r="I1025" i="7"/>
  <c r="H1024" i="7"/>
  <c r="A1027" i="7"/>
  <c r="B1026" i="7"/>
  <c r="D1026" i="7" s="1"/>
  <c r="F1026" i="7" s="1"/>
  <c r="M1023" i="7"/>
  <c r="E1025" i="7"/>
  <c r="Q1026" i="7"/>
  <c r="R1025" i="7"/>
  <c r="T1025" i="7" s="1"/>
  <c r="V1025" i="7" s="1"/>
  <c r="U1024" i="7"/>
  <c r="P1023" i="7" l="1"/>
  <c r="H1025" i="7"/>
  <c r="X1024" i="7"/>
  <c r="B1027" i="7"/>
  <c r="D1027" i="7" s="1"/>
  <c r="F1027" i="7" s="1"/>
  <c r="A1028" i="7"/>
  <c r="J1025" i="7"/>
  <c r="L1025" i="7" s="1"/>
  <c r="N1025" i="7" s="1"/>
  <c r="I1026" i="7"/>
  <c r="E1026" i="7"/>
  <c r="M1024" i="7"/>
  <c r="U1025" i="7"/>
  <c r="Q1027" i="7"/>
  <c r="R1026" i="7"/>
  <c r="T1026" i="7" s="1"/>
  <c r="V1026" i="7" s="1"/>
  <c r="X1025" i="7" l="1"/>
  <c r="M1025" i="7"/>
  <c r="H1026" i="7"/>
  <c r="E1027" i="7"/>
  <c r="H1027" i="7" s="1"/>
  <c r="A1029" i="7"/>
  <c r="B1028" i="7"/>
  <c r="D1028" i="7" s="1"/>
  <c r="F1028" i="7" s="1"/>
  <c r="P1024" i="7"/>
  <c r="I1027" i="7"/>
  <c r="J1026" i="7"/>
  <c r="L1026" i="7" s="1"/>
  <c r="N1026" i="7" s="1"/>
  <c r="U1026" i="7"/>
  <c r="Q1028" i="7"/>
  <c r="R1027" i="7"/>
  <c r="T1027" i="7" s="1"/>
  <c r="V1027" i="7" s="1"/>
  <c r="X1026" i="7" l="1"/>
  <c r="M1026" i="7"/>
  <c r="P1026" i="7"/>
  <c r="A1030" i="7"/>
  <c r="B1029" i="7"/>
  <c r="D1029" i="7" s="1"/>
  <c r="F1029" i="7" s="1"/>
  <c r="I1028" i="7"/>
  <c r="J1027" i="7"/>
  <c r="L1027" i="7" s="1"/>
  <c r="N1027" i="7" s="1"/>
  <c r="P1025" i="7"/>
  <c r="E1028" i="7"/>
  <c r="Q1029" i="7"/>
  <c r="R1028" i="7"/>
  <c r="T1028" i="7" s="1"/>
  <c r="V1028" i="7" s="1"/>
  <c r="U1027" i="7"/>
  <c r="X1027" i="7" l="1"/>
  <c r="E1029" i="7"/>
  <c r="M1027" i="7"/>
  <c r="B1030" i="7"/>
  <c r="D1030" i="7" s="1"/>
  <c r="F1030" i="7" s="1"/>
  <c r="A1031" i="7"/>
  <c r="H1028" i="7"/>
  <c r="J1028" i="7"/>
  <c r="L1028" i="7" s="1"/>
  <c r="N1028" i="7" s="1"/>
  <c r="I1029" i="7"/>
  <c r="U1028" i="7"/>
  <c r="Q1030" i="7"/>
  <c r="R1029" i="7"/>
  <c r="T1029" i="7" s="1"/>
  <c r="V1029" i="7" s="1"/>
  <c r="H1029" i="7" l="1"/>
  <c r="X1028" i="7"/>
  <c r="P1027" i="7"/>
  <c r="A1032" i="7"/>
  <c r="B1031" i="7"/>
  <c r="D1031" i="7" s="1"/>
  <c r="F1031" i="7" s="1"/>
  <c r="J1029" i="7"/>
  <c r="L1029" i="7" s="1"/>
  <c r="N1029" i="7" s="1"/>
  <c r="I1030" i="7"/>
  <c r="M1028" i="7"/>
  <c r="E1030" i="7"/>
  <c r="R1030" i="7"/>
  <c r="T1030" i="7" s="1"/>
  <c r="V1030" i="7" s="1"/>
  <c r="Q1031" i="7"/>
  <c r="U1029" i="7"/>
  <c r="X1029" i="7" s="1"/>
  <c r="P1028" i="7" l="1"/>
  <c r="H1030" i="7"/>
  <c r="J1030" i="7"/>
  <c r="L1030" i="7" s="1"/>
  <c r="N1030" i="7" s="1"/>
  <c r="I1031" i="7"/>
  <c r="E1031" i="7"/>
  <c r="M1029" i="7"/>
  <c r="B1032" i="7"/>
  <c r="D1032" i="7" s="1"/>
  <c r="F1032" i="7" s="1"/>
  <c r="A1033" i="7"/>
  <c r="Q1032" i="7"/>
  <c r="R1031" i="7"/>
  <c r="T1031" i="7" s="1"/>
  <c r="V1031" i="7" s="1"/>
  <c r="U1030" i="7"/>
  <c r="X1030" i="7" s="1"/>
  <c r="B1033" i="7" l="1"/>
  <c r="D1033" i="7" s="1"/>
  <c r="F1033" i="7" s="1"/>
  <c r="A1034" i="7"/>
  <c r="H1031" i="7"/>
  <c r="E1032" i="7"/>
  <c r="H1032" i="7" s="1"/>
  <c r="P1029" i="7"/>
  <c r="J1031" i="7"/>
  <c r="L1031" i="7" s="1"/>
  <c r="N1031" i="7" s="1"/>
  <c r="I1032" i="7"/>
  <c r="M1030" i="7"/>
  <c r="U1031" i="7"/>
  <c r="X1031" i="7" s="1"/>
  <c r="R1032" i="7"/>
  <c r="T1032" i="7" s="1"/>
  <c r="V1032" i="7" s="1"/>
  <c r="Q1033" i="7"/>
  <c r="P1030" i="7" l="1"/>
  <c r="M1031" i="7"/>
  <c r="J1032" i="7"/>
  <c r="L1032" i="7" s="1"/>
  <c r="N1032" i="7" s="1"/>
  <c r="I1033" i="7"/>
  <c r="A1035" i="7"/>
  <c r="B1034" i="7"/>
  <c r="D1034" i="7" s="1"/>
  <c r="F1034" i="7" s="1"/>
  <c r="E1033" i="7"/>
  <c r="Q1034" i="7"/>
  <c r="R1033" i="7"/>
  <c r="T1033" i="7" s="1"/>
  <c r="V1033" i="7" s="1"/>
  <c r="U1032" i="7"/>
  <c r="X1032" i="7" l="1"/>
  <c r="P1031" i="7"/>
  <c r="H1033" i="7"/>
  <c r="J1033" i="7"/>
  <c r="L1033" i="7" s="1"/>
  <c r="N1033" i="7" s="1"/>
  <c r="I1034" i="7"/>
  <c r="E1034" i="7"/>
  <c r="M1032" i="7"/>
  <c r="A1036" i="7"/>
  <c r="B1035" i="7"/>
  <c r="D1035" i="7" s="1"/>
  <c r="F1035" i="7" s="1"/>
  <c r="U1033" i="7"/>
  <c r="Q1035" i="7"/>
  <c r="R1034" i="7"/>
  <c r="T1034" i="7" s="1"/>
  <c r="V1034" i="7" s="1"/>
  <c r="P1032" i="7" l="1"/>
  <c r="E1035" i="7"/>
  <c r="H1034" i="7"/>
  <c r="X1033" i="7"/>
  <c r="J1034" i="7"/>
  <c r="L1034" i="7" s="1"/>
  <c r="N1034" i="7" s="1"/>
  <c r="I1035" i="7"/>
  <c r="B1036" i="7"/>
  <c r="D1036" i="7" s="1"/>
  <c r="F1036" i="7" s="1"/>
  <c r="A1037" i="7"/>
  <c r="M1033" i="7"/>
  <c r="U1034" i="7"/>
  <c r="Q1036" i="7"/>
  <c r="R1035" i="7"/>
  <c r="T1035" i="7" s="1"/>
  <c r="V1035" i="7" s="1"/>
  <c r="X1034" i="7" l="1"/>
  <c r="H1035" i="7"/>
  <c r="A1038" i="7"/>
  <c r="B1037" i="7"/>
  <c r="D1037" i="7" s="1"/>
  <c r="F1037" i="7" s="1"/>
  <c r="E1036" i="7"/>
  <c r="P1033" i="7"/>
  <c r="I1036" i="7"/>
  <c r="J1035" i="7"/>
  <c r="L1035" i="7" s="1"/>
  <c r="N1035" i="7" s="1"/>
  <c r="M1034" i="7"/>
  <c r="R1036" i="7"/>
  <c r="T1036" i="7" s="1"/>
  <c r="V1036" i="7" s="1"/>
  <c r="Q1037" i="7"/>
  <c r="U1035" i="7"/>
  <c r="X1035" i="7" l="1"/>
  <c r="P1034" i="7"/>
  <c r="H1036" i="7"/>
  <c r="M1035" i="7"/>
  <c r="I1037" i="7"/>
  <c r="J1036" i="7"/>
  <c r="L1036" i="7" s="1"/>
  <c r="N1036" i="7" s="1"/>
  <c r="E1037" i="7"/>
  <c r="A1039" i="7"/>
  <c r="B1038" i="7"/>
  <c r="D1038" i="7" s="1"/>
  <c r="F1038" i="7" s="1"/>
  <c r="U1036" i="7"/>
  <c r="Q1038" i="7"/>
  <c r="R1037" i="7"/>
  <c r="T1037" i="7" s="1"/>
  <c r="V1037" i="7" s="1"/>
  <c r="X1036" i="7" l="1"/>
  <c r="P1035" i="7"/>
  <c r="B1039" i="7"/>
  <c r="D1039" i="7" s="1"/>
  <c r="F1039" i="7" s="1"/>
  <c r="A1040" i="7"/>
  <c r="J1037" i="7"/>
  <c r="L1037" i="7" s="1"/>
  <c r="N1037" i="7" s="1"/>
  <c r="I1038" i="7"/>
  <c r="H1037" i="7"/>
  <c r="E1038" i="7"/>
  <c r="M1036" i="7"/>
  <c r="U1037" i="7"/>
  <c r="X1037" i="7" s="1"/>
  <c r="R1038" i="7"/>
  <c r="T1038" i="7" s="1"/>
  <c r="V1038" i="7" s="1"/>
  <c r="Q1039" i="7"/>
  <c r="P1036" i="7" l="1"/>
  <c r="H1038" i="7"/>
  <c r="J1038" i="7"/>
  <c r="L1038" i="7" s="1"/>
  <c r="N1038" i="7" s="1"/>
  <c r="I1039" i="7"/>
  <c r="M1037" i="7"/>
  <c r="B1040" i="7"/>
  <c r="D1040" i="7" s="1"/>
  <c r="F1040" i="7" s="1"/>
  <c r="A1041" i="7"/>
  <c r="E1039" i="7"/>
  <c r="U1038" i="7"/>
  <c r="Q1040" i="7"/>
  <c r="R1039" i="7"/>
  <c r="T1039" i="7" s="1"/>
  <c r="V1039" i="7" s="1"/>
  <c r="X1038" i="7" l="1"/>
  <c r="P1037" i="7"/>
  <c r="H1039" i="7"/>
  <c r="B1041" i="7"/>
  <c r="D1041" i="7" s="1"/>
  <c r="F1041" i="7" s="1"/>
  <c r="A1042" i="7"/>
  <c r="J1039" i="7"/>
  <c r="L1039" i="7" s="1"/>
  <c r="N1039" i="7" s="1"/>
  <c r="I1040" i="7"/>
  <c r="E1040" i="7"/>
  <c r="M1038" i="7"/>
  <c r="U1039" i="7"/>
  <c r="R1040" i="7"/>
  <c r="T1040" i="7" s="1"/>
  <c r="V1040" i="7" s="1"/>
  <c r="Q1041" i="7"/>
  <c r="X1039" i="7" l="1"/>
  <c r="H1040" i="7"/>
  <c r="I1041" i="7"/>
  <c r="J1040" i="7"/>
  <c r="L1040" i="7" s="1"/>
  <c r="N1040" i="7" s="1"/>
  <c r="M1039" i="7"/>
  <c r="P1039" i="7" s="1"/>
  <c r="A1043" i="7"/>
  <c r="B1042" i="7"/>
  <c r="D1042" i="7" s="1"/>
  <c r="F1042" i="7" s="1"/>
  <c r="P1038" i="7"/>
  <c r="H1041" i="7"/>
  <c r="E1041" i="7"/>
  <c r="U1040" i="7"/>
  <c r="Q1042" i="7"/>
  <c r="R1041" i="7"/>
  <c r="T1041" i="7" s="1"/>
  <c r="V1041" i="7" s="1"/>
  <c r="X1040" i="7" l="1"/>
  <c r="E1042" i="7"/>
  <c r="B1043" i="7"/>
  <c r="D1043" i="7" s="1"/>
  <c r="F1043" i="7" s="1"/>
  <c r="A1044" i="7"/>
  <c r="M1040" i="7"/>
  <c r="J1041" i="7"/>
  <c r="L1041" i="7" s="1"/>
  <c r="N1041" i="7" s="1"/>
  <c r="I1042" i="7"/>
  <c r="U1041" i="7"/>
  <c r="X1041" i="7" s="1"/>
  <c r="Q1043" i="7"/>
  <c r="R1042" i="7"/>
  <c r="T1042" i="7" s="1"/>
  <c r="V1042" i="7" s="1"/>
  <c r="H1042" i="7" l="1"/>
  <c r="M1041" i="7"/>
  <c r="P1041" i="7" s="1"/>
  <c r="J1042" i="7"/>
  <c r="L1042" i="7" s="1"/>
  <c r="N1042" i="7" s="1"/>
  <c r="I1043" i="7"/>
  <c r="B1044" i="7"/>
  <c r="D1044" i="7" s="1"/>
  <c r="F1044" i="7" s="1"/>
  <c r="A1045" i="7"/>
  <c r="E1043" i="7"/>
  <c r="P1040" i="7"/>
  <c r="U1042" i="7"/>
  <c r="Q1044" i="7"/>
  <c r="R1043" i="7"/>
  <c r="T1043" i="7" s="1"/>
  <c r="V1043" i="7" s="1"/>
  <c r="X1042" i="7" l="1"/>
  <c r="M1042" i="7"/>
  <c r="E1044" i="7"/>
  <c r="B1045" i="7"/>
  <c r="D1045" i="7" s="1"/>
  <c r="F1045" i="7" s="1"/>
  <c r="A1046" i="7"/>
  <c r="H1043" i="7"/>
  <c r="J1043" i="7"/>
  <c r="L1043" i="7" s="1"/>
  <c r="N1043" i="7" s="1"/>
  <c r="I1044" i="7"/>
  <c r="U1043" i="7"/>
  <c r="X1043" i="7" s="1"/>
  <c r="Q1045" i="7"/>
  <c r="R1044" i="7"/>
  <c r="T1044" i="7" s="1"/>
  <c r="V1044" i="7" s="1"/>
  <c r="P1042" i="7" l="1"/>
  <c r="M1043" i="7"/>
  <c r="P1043" i="7"/>
  <c r="H1044" i="7"/>
  <c r="B1046" i="7"/>
  <c r="D1046" i="7" s="1"/>
  <c r="F1046" i="7" s="1"/>
  <c r="A1047" i="7"/>
  <c r="J1044" i="7"/>
  <c r="L1044" i="7" s="1"/>
  <c r="N1044" i="7" s="1"/>
  <c r="I1045" i="7"/>
  <c r="E1045" i="7"/>
  <c r="U1044" i="7"/>
  <c r="X1044" i="7" s="1"/>
  <c r="R1045" i="7"/>
  <c r="T1045" i="7" s="1"/>
  <c r="V1045" i="7" s="1"/>
  <c r="Q1046" i="7"/>
  <c r="H1045" i="7" l="1"/>
  <c r="M1044" i="7"/>
  <c r="P1044" i="7" s="1"/>
  <c r="I1046" i="7"/>
  <c r="J1045" i="7"/>
  <c r="L1045" i="7" s="1"/>
  <c r="N1045" i="7" s="1"/>
  <c r="B1047" i="7"/>
  <c r="D1047" i="7" s="1"/>
  <c r="F1047" i="7" s="1"/>
  <c r="A1048" i="7"/>
  <c r="E1046" i="7"/>
  <c r="Q1047" i="7"/>
  <c r="R1046" i="7"/>
  <c r="T1046" i="7" s="1"/>
  <c r="V1046" i="7" s="1"/>
  <c r="U1045" i="7"/>
  <c r="H1046" i="7" l="1"/>
  <c r="I1047" i="7"/>
  <c r="J1046" i="7"/>
  <c r="L1046" i="7" s="1"/>
  <c r="N1046" i="7" s="1"/>
  <c r="E1047" i="7"/>
  <c r="B1048" i="7"/>
  <c r="D1048" i="7" s="1"/>
  <c r="F1048" i="7" s="1"/>
  <c r="A1049" i="7"/>
  <c r="X1045" i="7"/>
  <c r="M1045" i="7"/>
  <c r="U1046" i="7"/>
  <c r="R1047" i="7"/>
  <c r="T1047" i="7" s="1"/>
  <c r="V1047" i="7" s="1"/>
  <c r="Q1048" i="7"/>
  <c r="X1046" i="7" l="1"/>
  <c r="H1047" i="7"/>
  <c r="B1049" i="7"/>
  <c r="D1049" i="7" s="1"/>
  <c r="F1049" i="7" s="1"/>
  <c r="A1050" i="7"/>
  <c r="M1046" i="7"/>
  <c r="P1045" i="7"/>
  <c r="E1048" i="7"/>
  <c r="J1047" i="7"/>
  <c r="L1047" i="7" s="1"/>
  <c r="N1047" i="7" s="1"/>
  <c r="I1048" i="7"/>
  <c r="U1047" i="7"/>
  <c r="Q1049" i="7"/>
  <c r="R1048" i="7"/>
  <c r="T1048" i="7" s="1"/>
  <c r="V1048" i="7" s="1"/>
  <c r="X1047" i="7" l="1"/>
  <c r="P1046" i="7"/>
  <c r="H1048" i="7"/>
  <c r="J1048" i="7"/>
  <c r="L1048" i="7" s="1"/>
  <c r="N1048" i="7" s="1"/>
  <c r="I1049" i="7"/>
  <c r="M1047" i="7"/>
  <c r="E1049" i="7"/>
  <c r="A1051" i="7"/>
  <c r="B1050" i="7"/>
  <c r="D1050" i="7" s="1"/>
  <c r="F1050" i="7" s="1"/>
  <c r="U1048" i="7"/>
  <c r="Q1050" i="7"/>
  <c r="R1049" i="7"/>
  <c r="T1049" i="7" s="1"/>
  <c r="V1049" i="7" s="1"/>
  <c r="X1048" i="7" l="1"/>
  <c r="H1049" i="7"/>
  <c r="A1052" i="7"/>
  <c r="B1051" i="7"/>
  <c r="D1051" i="7" s="1"/>
  <c r="F1051" i="7" s="1"/>
  <c r="P1047" i="7"/>
  <c r="I1050" i="7"/>
  <c r="J1049" i="7"/>
  <c r="L1049" i="7" s="1"/>
  <c r="N1049" i="7" s="1"/>
  <c r="E1050" i="7"/>
  <c r="H1050" i="7" s="1"/>
  <c r="M1048" i="7"/>
  <c r="P1048" i="7"/>
  <c r="R1050" i="7"/>
  <c r="T1050" i="7" s="1"/>
  <c r="V1050" i="7" s="1"/>
  <c r="Q1051" i="7"/>
  <c r="U1049" i="7"/>
  <c r="X1049" i="7" l="1"/>
  <c r="I1051" i="7"/>
  <c r="J1050" i="7"/>
  <c r="L1050" i="7" s="1"/>
  <c r="N1050" i="7" s="1"/>
  <c r="E1051" i="7"/>
  <c r="M1049" i="7"/>
  <c r="A1053" i="7"/>
  <c r="B1052" i="7"/>
  <c r="D1052" i="7" s="1"/>
  <c r="F1052" i="7" s="1"/>
  <c r="U1050" i="7"/>
  <c r="X1050" i="7" s="1"/>
  <c r="Q1052" i="7"/>
  <c r="R1051" i="7"/>
  <c r="T1051" i="7" s="1"/>
  <c r="V1051" i="7" s="1"/>
  <c r="P1049" i="7" l="1"/>
  <c r="A1054" i="7"/>
  <c r="B1053" i="7"/>
  <c r="D1053" i="7" s="1"/>
  <c r="F1053" i="7" s="1"/>
  <c r="H1051" i="7"/>
  <c r="M1050" i="7"/>
  <c r="E1052" i="7"/>
  <c r="I1052" i="7"/>
  <c r="J1051" i="7"/>
  <c r="L1051" i="7" s="1"/>
  <c r="N1051" i="7" s="1"/>
  <c r="U1051" i="7"/>
  <c r="X1051" i="7" s="1"/>
  <c r="Q1053" i="7"/>
  <c r="R1052" i="7"/>
  <c r="T1052" i="7" s="1"/>
  <c r="V1052" i="7" s="1"/>
  <c r="I1053" i="7" l="1"/>
  <c r="J1052" i="7"/>
  <c r="L1052" i="7" s="1"/>
  <c r="N1052" i="7" s="1"/>
  <c r="H1052" i="7"/>
  <c r="E1053" i="7"/>
  <c r="M1051" i="7"/>
  <c r="P1051" i="7" s="1"/>
  <c r="P1050" i="7"/>
  <c r="A1055" i="7"/>
  <c r="B1054" i="7"/>
  <c r="D1054" i="7" s="1"/>
  <c r="F1054" i="7" s="1"/>
  <c r="U1052" i="7"/>
  <c r="Q1054" i="7"/>
  <c r="R1053" i="7"/>
  <c r="T1053" i="7" s="1"/>
  <c r="V1053" i="7" s="1"/>
  <c r="X1052" i="7" l="1"/>
  <c r="E1054" i="7"/>
  <c r="M1052" i="7"/>
  <c r="B1055" i="7"/>
  <c r="D1055" i="7" s="1"/>
  <c r="F1055" i="7" s="1"/>
  <c r="A1056" i="7"/>
  <c r="H1053" i="7"/>
  <c r="I1054" i="7"/>
  <c r="J1053" i="7"/>
  <c r="L1053" i="7" s="1"/>
  <c r="N1053" i="7" s="1"/>
  <c r="U1053" i="7"/>
  <c r="X1053" i="7" s="1"/>
  <c r="Q1055" i="7"/>
  <c r="R1054" i="7"/>
  <c r="T1054" i="7" s="1"/>
  <c r="V1054" i="7" s="1"/>
  <c r="H1054" i="7" l="1"/>
  <c r="P1052" i="7"/>
  <c r="B1056" i="7"/>
  <c r="D1056" i="7" s="1"/>
  <c r="F1056" i="7" s="1"/>
  <c r="A1057" i="7"/>
  <c r="M1053" i="7"/>
  <c r="E1055" i="7"/>
  <c r="J1054" i="7"/>
  <c r="L1054" i="7" s="1"/>
  <c r="N1054" i="7" s="1"/>
  <c r="I1055" i="7"/>
  <c r="R1055" i="7"/>
  <c r="T1055" i="7" s="1"/>
  <c r="V1055" i="7" s="1"/>
  <c r="Q1056" i="7"/>
  <c r="U1054" i="7"/>
  <c r="X1054" i="7" s="1"/>
  <c r="P1053" i="7" l="1"/>
  <c r="M1054" i="7"/>
  <c r="H1055" i="7"/>
  <c r="A1058" i="7"/>
  <c r="B1057" i="7"/>
  <c r="D1057" i="7" s="1"/>
  <c r="F1057" i="7" s="1"/>
  <c r="J1055" i="7"/>
  <c r="L1055" i="7" s="1"/>
  <c r="N1055" i="7" s="1"/>
  <c r="I1056" i="7"/>
  <c r="E1056" i="7"/>
  <c r="H1056" i="7" s="1"/>
  <c r="Q1057" i="7"/>
  <c r="R1056" i="7"/>
  <c r="T1056" i="7" s="1"/>
  <c r="V1056" i="7" s="1"/>
  <c r="U1055" i="7"/>
  <c r="X1055" i="7" l="1"/>
  <c r="P1054" i="7"/>
  <c r="A1059" i="7"/>
  <c r="B1058" i="7"/>
  <c r="D1058" i="7" s="1"/>
  <c r="F1058" i="7" s="1"/>
  <c r="M1055" i="7"/>
  <c r="I1057" i="7"/>
  <c r="J1056" i="7"/>
  <c r="L1056" i="7" s="1"/>
  <c r="N1056" i="7" s="1"/>
  <c r="E1057" i="7"/>
  <c r="H1057" i="7" s="1"/>
  <c r="U1056" i="7"/>
  <c r="Q1058" i="7"/>
  <c r="R1057" i="7"/>
  <c r="T1057" i="7" s="1"/>
  <c r="V1057" i="7" s="1"/>
  <c r="X1056" i="7" l="1"/>
  <c r="P1055" i="7"/>
  <c r="M1056" i="7"/>
  <c r="E1058" i="7"/>
  <c r="I1058" i="7"/>
  <c r="J1057" i="7"/>
  <c r="L1057" i="7" s="1"/>
  <c r="N1057" i="7" s="1"/>
  <c r="A1060" i="7"/>
  <c r="B1059" i="7"/>
  <c r="D1059" i="7" s="1"/>
  <c r="F1059" i="7" s="1"/>
  <c r="U1057" i="7"/>
  <c r="Q1059" i="7"/>
  <c r="R1058" i="7"/>
  <c r="T1058" i="7" s="1"/>
  <c r="V1058" i="7" s="1"/>
  <c r="X1057" i="7" l="1"/>
  <c r="P1056" i="7"/>
  <c r="H1058" i="7"/>
  <c r="E1059" i="7"/>
  <c r="M1057" i="7"/>
  <c r="P1057" i="7" s="1"/>
  <c r="A1061" i="7"/>
  <c r="B1060" i="7"/>
  <c r="D1060" i="7" s="1"/>
  <c r="F1060" i="7" s="1"/>
  <c r="I1059" i="7"/>
  <c r="J1058" i="7"/>
  <c r="L1058" i="7" s="1"/>
  <c r="N1058" i="7" s="1"/>
  <c r="Q1060" i="7"/>
  <c r="R1059" i="7"/>
  <c r="T1059" i="7" s="1"/>
  <c r="V1059" i="7" s="1"/>
  <c r="U1058" i="7"/>
  <c r="H1059" i="7" l="1"/>
  <c r="M1058" i="7"/>
  <c r="P1058" i="7" s="1"/>
  <c r="I1060" i="7"/>
  <c r="J1059" i="7"/>
  <c r="L1059" i="7" s="1"/>
  <c r="N1059" i="7" s="1"/>
  <c r="E1060" i="7"/>
  <c r="X1058" i="7"/>
  <c r="A1062" i="7"/>
  <c r="B1061" i="7"/>
  <c r="D1061" i="7" s="1"/>
  <c r="F1061" i="7" s="1"/>
  <c r="U1059" i="7"/>
  <c r="Q1061" i="7"/>
  <c r="R1060" i="7"/>
  <c r="T1060" i="7" s="1"/>
  <c r="V1060" i="7" s="1"/>
  <c r="X1059" i="7" l="1"/>
  <c r="I1061" i="7"/>
  <c r="J1060" i="7"/>
  <c r="L1060" i="7" s="1"/>
  <c r="N1060" i="7" s="1"/>
  <c r="E1061" i="7"/>
  <c r="H1060" i="7"/>
  <c r="B1062" i="7"/>
  <c r="D1062" i="7" s="1"/>
  <c r="F1062" i="7" s="1"/>
  <c r="A1063" i="7"/>
  <c r="M1059" i="7"/>
  <c r="P1059" i="7" s="1"/>
  <c r="U1060" i="7"/>
  <c r="X1060" i="7" s="1"/>
  <c r="Q1062" i="7"/>
  <c r="R1061" i="7"/>
  <c r="T1061" i="7" s="1"/>
  <c r="V1061" i="7" s="1"/>
  <c r="H1061" i="7" l="1"/>
  <c r="E1062" i="7"/>
  <c r="M1060" i="7"/>
  <c r="J1061" i="7"/>
  <c r="L1061" i="7" s="1"/>
  <c r="N1061" i="7" s="1"/>
  <c r="I1062" i="7"/>
  <c r="B1063" i="7"/>
  <c r="D1063" i="7" s="1"/>
  <c r="F1063" i="7" s="1"/>
  <c r="A1064" i="7"/>
  <c r="U1061" i="7"/>
  <c r="R1062" i="7"/>
  <c r="T1062" i="7" s="1"/>
  <c r="V1062" i="7" s="1"/>
  <c r="Q1063" i="7"/>
  <c r="X1061" i="7" l="1"/>
  <c r="H1062" i="7"/>
  <c r="E1063" i="7"/>
  <c r="M1061" i="7"/>
  <c r="J1062" i="7"/>
  <c r="L1062" i="7" s="1"/>
  <c r="N1062" i="7" s="1"/>
  <c r="I1063" i="7"/>
  <c r="A1065" i="7"/>
  <c r="B1064" i="7"/>
  <c r="D1064" i="7" s="1"/>
  <c r="F1064" i="7" s="1"/>
  <c r="P1060" i="7"/>
  <c r="U1062" i="7"/>
  <c r="Q1064" i="7"/>
  <c r="R1063" i="7"/>
  <c r="T1063" i="7" s="1"/>
  <c r="V1063" i="7" s="1"/>
  <c r="H1063" i="7" l="1"/>
  <c r="I1064" i="7"/>
  <c r="J1063" i="7"/>
  <c r="L1063" i="7" s="1"/>
  <c r="N1063" i="7" s="1"/>
  <c r="X1062" i="7"/>
  <c r="B1065" i="7"/>
  <c r="D1065" i="7" s="1"/>
  <c r="F1065" i="7" s="1"/>
  <c r="A1066" i="7"/>
  <c r="M1062" i="7"/>
  <c r="P1062" i="7" s="1"/>
  <c r="E1064" i="7"/>
  <c r="P1061" i="7"/>
  <c r="Q1065" i="7"/>
  <c r="R1064" i="7"/>
  <c r="T1064" i="7" s="1"/>
  <c r="V1064" i="7" s="1"/>
  <c r="U1063" i="7"/>
  <c r="X1063" i="7" l="1"/>
  <c r="H1064" i="7"/>
  <c r="E1065" i="7"/>
  <c r="M1063" i="7"/>
  <c r="B1066" i="7"/>
  <c r="D1066" i="7" s="1"/>
  <c r="F1066" i="7" s="1"/>
  <c r="A1067" i="7"/>
  <c r="I1065" i="7"/>
  <c r="J1064" i="7"/>
  <c r="L1064" i="7" s="1"/>
  <c r="N1064" i="7" s="1"/>
  <c r="U1064" i="7"/>
  <c r="X1064" i="7" s="1"/>
  <c r="Q1066" i="7"/>
  <c r="R1065" i="7"/>
  <c r="T1065" i="7" s="1"/>
  <c r="V1065" i="7" s="1"/>
  <c r="P1063" i="7" l="1"/>
  <c r="H1065" i="7"/>
  <c r="A1068" i="7"/>
  <c r="B1067" i="7"/>
  <c r="D1067" i="7" s="1"/>
  <c r="F1067" i="7" s="1"/>
  <c r="E1066" i="7"/>
  <c r="M1064" i="7"/>
  <c r="P1064" i="7"/>
  <c r="I1066" i="7"/>
  <c r="J1065" i="7"/>
  <c r="L1065" i="7" s="1"/>
  <c r="N1065" i="7" s="1"/>
  <c r="U1065" i="7"/>
  <c r="X1065" i="7"/>
  <c r="R1066" i="7"/>
  <c r="T1066" i="7" s="1"/>
  <c r="V1066" i="7" s="1"/>
  <c r="Q1067" i="7"/>
  <c r="H1066" i="7" l="1"/>
  <c r="J1066" i="7"/>
  <c r="L1066" i="7" s="1"/>
  <c r="N1066" i="7" s="1"/>
  <c r="I1067" i="7"/>
  <c r="E1067" i="7"/>
  <c r="M1065" i="7"/>
  <c r="P1065" i="7" s="1"/>
  <c r="A1069" i="7"/>
  <c r="B1068" i="7"/>
  <c r="D1068" i="7" s="1"/>
  <c r="F1068" i="7" s="1"/>
  <c r="Q1068" i="7"/>
  <c r="R1067" i="7"/>
  <c r="T1067" i="7" s="1"/>
  <c r="V1067" i="7" s="1"/>
  <c r="U1066" i="7"/>
  <c r="H1067" i="7" l="1"/>
  <c r="X1066" i="7"/>
  <c r="E1068" i="7"/>
  <c r="I1068" i="7"/>
  <c r="J1067" i="7"/>
  <c r="L1067" i="7" s="1"/>
  <c r="N1067" i="7" s="1"/>
  <c r="A1070" i="7"/>
  <c r="B1069" i="7"/>
  <c r="D1069" i="7" s="1"/>
  <c r="F1069" i="7" s="1"/>
  <c r="M1066" i="7"/>
  <c r="P1066" i="7" s="1"/>
  <c r="U1067" i="7"/>
  <c r="Q1069" i="7"/>
  <c r="R1068" i="7"/>
  <c r="T1068" i="7" s="1"/>
  <c r="V1068" i="7" s="1"/>
  <c r="X1067" i="7" l="1"/>
  <c r="J1068" i="7"/>
  <c r="L1068" i="7" s="1"/>
  <c r="N1068" i="7" s="1"/>
  <c r="I1069" i="7"/>
  <c r="E1069" i="7"/>
  <c r="A1071" i="7"/>
  <c r="B1070" i="7"/>
  <c r="D1070" i="7" s="1"/>
  <c r="F1070" i="7" s="1"/>
  <c r="H1068" i="7"/>
  <c r="M1067" i="7"/>
  <c r="U1068" i="7"/>
  <c r="Q1070" i="7"/>
  <c r="R1069" i="7"/>
  <c r="T1069" i="7" s="1"/>
  <c r="V1069" i="7" s="1"/>
  <c r="P1067" i="7" l="1"/>
  <c r="X1068" i="7"/>
  <c r="H1069" i="7"/>
  <c r="E1070" i="7"/>
  <c r="I1070" i="7"/>
  <c r="J1069" i="7"/>
  <c r="L1069" i="7" s="1"/>
  <c r="N1069" i="7" s="1"/>
  <c r="A1072" i="7"/>
  <c r="B1071" i="7"/>
  <c r="D1071" i="7" s="1"/>
  <c r="F1071" i="7" s="1"/>
  <c r="M1068" i="7"/>
  <c r="U1069" i="7"/>
  <c r="Q1071" i="7"/>
  <c r="R1070" i="7"/>
  <c r="T1070" i="7" s="1"/>
  <c r="V1070" i="7" s="1"/>
  <c r="X1069" i="7" l="1"/>
  <c r="P1068" i="7"/>
  <c r="H1070" i="7"/>
  <c r="M1069" i="7"/>
  <c r="E1071" i="7"/>
  <c r="J1070" i="7"/>
  <c r="L1070" i="7" s="1"/>
  <c r="N1070" i="7" s="1"/>
  <c r="I1071" i="7"/>
  <c r="B1072" i="7"/>
  <c r="D1072" i="7" s="1"/>
  <c r="F1072" i="7" s="1"/>
  <c r="A1073" i="7"/>
  <c r="Q1072" i="7"/>
  <c r="R1071" i="7"/>
  <c r="T1071" i="7" s="1"/>
  <c r="V1071" i="7" s="1"/>
  <c r="U1070" i="7"/>
  <c r="P1069" i="7" l="1"/>
  <c r="B1073" i="7"/>
  <c r="D1073" i="7" s="1"/>
  <c r="F1073" i="7" s="1"/>
  <c r="A1074" i="7"/>
  <c r="H1071" i="7"/>
  <c r="X1070" i="7"/>
  <c r="J1071" i="7"/>
  <c r="L1071" i="7" s="1"/>
  <c r="N1071" i="7" s="1"/>
  <c r="I1072" i="7"/>
  <c r="E1072" i="7"/>
  <c r="M1070" i="7"/>
  <c r="U1071" i="7"/>
  <c r="Q1073" i="7"/>
  <c r="R1072" i="7"/>
  <c r="T1072" i="7" s="1"/>
  <c r="V1072" i="7" s="1"/>
  <c r="P1070" i="7" l="1"/>
  <c r="X1071" i="7"/>
  <c r="H1072" i="7"/>
  <c r="I1073" i="7"/>
  <c r="J1072" i="7"/>
  <c r="L1072" i="7" s="1"/>
  <c r="N1072" i="7" s="1"/>
  <c r="B1074" i="7"/>
  <c r="D1074" i="7" s="1"/>
  <c r="F1074" i="7" s="1"/>
  <c r="A1075" i="7"/>
  <c r="M1071" i="7"/>
  <c r="E1073" i="7"/>
  <c r="U1072" i="7"/>
  <c r="Q1074" i="7"/>
  <c r="R1073" i="7"/>
  <c r="T1073" i="7" s="1"/>
  <c r="V1073" i="7" s="1"/>
  <c r="X1072" i="7" l="1"/>
  <c r="P1071" i="7"/>
  <c r="H1073" i="7"/>
  <c r="M1072" i="7"/>
  <c r="P1072" i="7" s="1"/>
  <c r="B1075" i="7"/>
  <c r="D1075" i="7" s="1"/>
  <c r="F1075" i="7" s="1"/>
  <c r="A1076" i="7"/>
  <c r="J1073" i="7"/>
  <c r="L1073" i="7" s="1"/>
  <c r="N1073" i="7" s="1"/>
  <c r="I1074" i="7"/>
  <c r="E1074" i="7"/>
  <c r="Q1075" i="7"/>
  <c r="R1074" i="7"/>
  <c r="T1074" i="7" s="1"/>
  <c r="V1074" i="7" s="1"/>
  <c r="U1073" i="7"/>
  <c r="X1073" i="7" s="1"/>
  <c r="H1074" i="7" l="1"/>
  <c r="E1075" i="7"/>
  <c r="M1073" i="7"/>
  <c r="J1074" i="7"/>
  <c r="L1074" i="7" s="1"/>
  <c r="N1074" i="7" s="1"/>
  <c r="I1075" i="7"/>
  <c r="A1077" i="7"/>
  <c r="B1076" i="7"/>
  <c r="D1076" i="7" s="1"/>
  <c r="F1076" i="7" s="1"/>
  <c r="Q1076" i="7"/>
  <c r="R1075" i="7"/>
  <c r="T1075" i="7" s="1"/>
  <c r="V1075" i="7" s="1"/>
  <c r="U1074" i="7"/>
  <c r="X1074" i="7" s="1"/>
  <c r="P1073" i="7" l="1"/>
  <c r="H1075" i="7"/>
  <c r="A1078" i="7"/>
  <c r="B1077" i="7"/>
  <c r="D1077" i="7" s="1"/>
  <c r="F1077" i="7" s="1"/>
  <c r="M1074" i="7"/>
  <c r="J1075" i="7"/>
  <c r="L1075" i="7" s="1"/>
  <c r="N1075" i="7" s="1"/>
  <c r="I1076" i="7"/>
  <c r="E1076" i="7"/>
  <c r="U1075" i="7"/>
  <c r="Q1077" i="7"/>
  <c r="R1076" i="7"/>
  <c r="T1076" i="7" s="1"/>
  <c r="V1076" i="7" s="1"/>
  <c r="X1075" i="7" l="1"/>
  <c r="H1076" i="7"/>
  <c r="P1074" i="7"/>
  <c r="I1077" i="7"/>
  <c r="J1076" i="7"/>
  <c r="L1076" i="7" s="1"/>
  <c r="N1076" i="7" s="1"/>
  <c r="E1077" i="7"/>
  <c r="H1077" i="7" s="1"/>
  <c r="M1075" i="7"/>
  <c r="A1079" i="7"/>
  <c r="B1078" i="7"/>
  <c r="D1078" i="7" s="1"/>
  <c r="F1078" i="7" s="1"/>
  <c r="R1077" i="7"/>
  <c r="T1077" i="7" s="1"/>
  <c r="V1077" i="7" s="1"/>
  <c r="Q1078" i="7"/>
  <c r="U1076" i="7"/>
  <c r="X1076" i="7" l="1"/>
  <c r="P1075" i="7"/>
  <c r="M1076" i="7"/>
  <c r="E1078" i="7"/>
  <c r="J1077" i="7"/>
  <c r="L1077" i="7" s="1"/>
  <c r="N1077" i="7" s="1"/>
  <c r="I1078" i="7"/>
  <c r="A1080" i="7"/>
  <c r="B1079" i="7"/>
  <c r="D1079" i="7" s="1"/>
  <c r="F1079" i="7" s="1"/>
  <c r="Q1079" i="7"/>
  <c r="R1078" i="7"/>
  <c r="T1078" i="7" s="1"/>
  <c r="V1078" i="7" s="1"/>
  <c r="U1077" i="7"/>
  <c r="P1076" i="7" l="1"/>
  <c r="H1078" i="7"/>
  <c r="X1077" i="7"/>
  <c r="E1079" i="7"/>
  <c r="I1079" i="7"/>
  <c r="J1078" i="7"/>
  <c r="L1078" i="7" s="1"/>
  <c r="N1078" i="7" s="1"/>
  <c r="B1080" i="7"/>
  <c r="D1080" i="7" s="1"/>
  <c r="F1080" i="7" s="1"/>
  <c r="A1081" i="7"/>
  <c r="M1077" i="7"/>
  <c r="U1078" i="7"/>
  <c r="R1079" i="7"/>
  <c r="T1079" i="7" s="1"/>
  <c r="V1079" i="7" s="1"/>
  <c r="Q1080" i="7"/>
  <c r="X1078" i="7" l="1"/>
  <c r="P1077" i="7"/>
  <c r="I1080" i="7"/>
  <c r="J1079" i="7"/>
  <c r="L1079" i="7" s="1"/>
  <c r="N1079" i="7" s="1"/>
  <c r="B1081" i="7"/>
  <c r="D1081" i="7" s="1"/>
  <c r="F1081" i="7" s="1"/>
  <c r="A1082" i="7"/>
  <c r="E1080" i="7"/>
  <c r="H1079" i="7"/>
  <c r="M1078" i="7"/>
  <c r="U1079" i="7"/>
  <c r="Q1081" i="7"/>
  <c r="R1080" i="7"/>
  <c r="T1080" i="7" s="1"/>
  <c r="V1080" i="7" s="1"/>
  <c r="X1079" i="7" l="1"/>
  <c r="P1078" i="7"/>
  <c r="B1082" i="7"/>
  <c r="D1082" i="7" s="1"/>
  <c r="F1082" i="7" s="1"/>
  <c r="A1083" i="7"/>
  <c r="M1079" i="7"/>
  <c r="E1081" i="7"/>
  <c r="H1081" i="7" s="1"/>
  <c r="H1080" i="7"/>
  <c r="J1080" i="7"/>
  <c r="L1080" i="7" s="1"/>
  <c r="N1080" i="7" s="1"/>
  <c r="I1081" i="7"/>
  <c r="U1080" i="7"/>
  <c r="Q1082" i="7"/>
  <c r="R1081" i="7"/>
  <c r="T1081" i="7" s="1"/>
  <c r="V1081" i="7" s="1"/>
  <c r="P1079" i="7" l="1"/>
  <c r="X1080" i="7"/>
  <c r="J1081" i="7"/>
  <c r="L1081" i="7" s="1"/>
  <c r="N1081" i="7" s="1"/>
  <c r="I1082" i="7"/>
  <c r="M1080" i="7"/>
  <c r="A1084" i="7"/>
  <c r="B1083" i="7"/>
  <c r="D1083" i="7" s="1"/>
  <c r="F1083" i="7" s="1"/>
  <c r="E1082" i="7"/>
  <c r="U1081" i="7"/>
  <c r="R1082" i="7"/>
  <c r="T1082" i="7" s="1"/>
  <c r="V1082" i="7" s="1"/>
  <c r="Q1083" i="7"/>
  <c r="X1081" i="7" l="1"/>
  <c r="P1080" i="7"/>
  <c r="H1082" i="7"/>
  <c r="E1083" i="7"/>
  <c r="J1082" i="7"/>
  <c r="L1082" i="7" s="1"/>
  <c r="N1082" i="7" s="1"/>
  <c r="I1083" i="7"/>
  <c r="B1084" i="7"/>
  <c r="D1084" i="7" s="1"/>
  <c r="F1084" i="7" s="1"/>
  <c r="A1085" i="7"/>
  <c r="M1081" i="7"/>
  <c r="P1081" i="7"/>
  <c r="Q1084" i="7"/>
  <c r="R1083" i="7"/>
  <c r="T1083" i="7" s="1"/>
  <c r="V1083" i="7" s="1"/>
  <c r="U1082" i="7"/>
  <c r="X1082" i="7" l="1"/>
  <c r="H1083" i="7"/>
  <c r="E1084" i="7"/>
  <c r="B1085" i="7"/>
  <c r="D1085" i="7" s="1"/>
  <c r="F1085" i="7" s="1"/>
  <c r="A1086" i="7"/>
  <c r="I1084" i="7"/>
  <c r="J1083" i="7"/>
  <c r="L1083" i="7" s="1"/>
  <c r="N1083" i="7" s="1"/>
  <c r="M1082" i="7"/>
  <c r="P1082" i="7" s="1"/>
  <c r="U1083" i="7"/>
  <c r="Q1085" i="7"/>
  <c r="R1084" i="7"/>
  <c r="T1084" i="7" s="1"/>
  <c r="V1084" i="7" s="1"/>
  <c r="H1084" i="7" l="1"/>
  <c r="A1087" i="7"/>
  <c r="B1086" i="7"/>
  <c r="D1086" i="7" s="1"/>
  <c r="F1086" i="7" s="1"/>
  <c r="M1083" i="7"/>
  <c r="E1085" i="7"/>
  <c r="X1083" i="7"/>
  <c r="J1084" i="7"/>
  <c r="L1084" i="7" s="1"/>
  <c r="N1084" i="7" s="1"/>
  <c r="I1085" i="7"/>
  <c r="Q1086" i="7"/>
  <c r="R1085" i="7"/>
  <c r="T1085" i="7" s="1"/>
  <c r="V1085" i="7" s="1"/>
  <c r="U1084" i="7"/>
  <c r="X1084" i="7" l="1"/>
  <c r="H1085" i="7"/>
  <c r="M1084" i="7"/>
  <c r="P1083" i="7"/>
  <c r="E1086" i="7"/>
  <c r="I1086" i="7"/>
  <c r="J1085" i="7"/>
  <c r="L1085" i="7" s="1"/>
  <c r="N1085" i="7" s="1"/>
  <c r="B1087" i="7"/>
  <c r="D1087" i="7" s="1"/>
  <c r="F1087" i="7" s="1"/>
  <c r="A1088" i="7"/>
  <c r="R1086" i="7"/>
  <c r="T1086" i="7" s="1"/>
  <c r="V1086" i="7" s="1"/>
  <c r="Q1087" i="7"/>
  <c r="U1085" i="7"/>
  <c r="X1085" i="7" l="1"/>
  <c r="P1084" i="7"/>
  <c r="H1086" i="7"/>
  <c r="M1085" i="7"/>
  <c r="P1085" i="7" s="1"/>
  <c r="B1088" i="7"/>
  <c r="D1088" i="7" s="1"/>
  <c r="F1088" i="7" s="1"/>
  <c r="A1089" i="7"/>
  <c r="I1087" i="7"/>
  <c r="J1086" i="7"/>
  <c r="L1086" i="7" s="1"/>
  <c r="N1086" i="7" s="1"/>
  <c r="E1087" i="7"/>
  <c r="U1086" i="7"/>
  <c r="Q1088" i="7"/>
  <c r="R1087" i="7"/>
  <c r="T1087" i="7" s="1"/>
  <c r="V1087" i="7" s="1"/>
  <c r="X1086" i="7" l="1"/>
  <c r="H1087" i="7"/>
  <c r="E1088" i="7"/>
  <c r="H1088" i="7" s="1"/>
  <c r="I1088" i="7"/>
  <c r="J1087" i="7"/>
  <c r="L1087" i="7" s="1"/>
  <c r="N1087" i="7" s="1"/>
  <c r="M1086" i="7"/>
  <c r="P1086" i="7" s="1"/>
  <c r="A1090" i="7"/>
  <c r="B1089" i="7"/>
  <c r="D1089" i="7" s="1"/>
  <c r="F1089" i="7" s="1"/>
  <c r="U1087" i="7"/>
  <c r="Q1089" i="7"/>
  <c r="R1088" i="7"/>
  <c r="T1088" i="7" s="1"/>
  <c r="V1088" i="7" s="1"/>
  <c r="X1087" i="7" l="1"/>
  <c r="I1089" i="7"/>
  <c r="J1088" i="7"/>
  <c r="L1088" i="7" s="1"/>
  <c r="N1088" i="7" s="1"/>
  <c r="E1089" i="7"/>
  <c r="A1091" i="7"/>
  <c r="B1090" i="7"/>
  <c r="D1090" i="7" s="1"/>
  <c r="F1090" i="7" s="1"/>
  <c r="M1087" i="7"/>
  <c r="Q1090" i="7"/>
  <c r="R1089" i="7"/>
  <c r="T1089" i="7" s="1"/>
  <c r="V1089" i="7" s="1"/>
  <c r="U1088" i="7"/>
  <c r="P1087" i="7" l="1"/>
  <c r="X1088" i="7"/>
  <c r="H1089" i="7"/>
  <c r="E1090" i="7"/>
  <c r="M1088" i="7"/>
  <c r="B1091" i="7"/>
  <c r="D1091" i="7" s="1"/>
  <c r="F1091" i="7" s="1"/>
  <c r="A1092" i="7"/>
  <c r="I1090" i="7"/>
  <c r="J1089" i="7"/>
  <c r="L1089" i="7" s="1"/>
  <c r="N1089" i="7" s="1"/>
  <c r="R1090" i="7"/>
  <c r="T1090" i="7" s="1"/>
  <c r="V1090" i="7" s="1"/>
  <c r="Q1091" i="7"/>
  <c r="U1089" i="7"/>
  <c r="H1090" i="7" l="1"/>
  <c r="M1089" i="7"/>
  <c r="P1088" i="7"/>
  <c r="I1091" i="7"/>
  <c r="J1090" i="7"/>
  <c r="L1090" i="7" s="1"/>
  <c r="N1090" i="7" s="1"/>
  <c r="X1089" i="7"/>
  <c r="A1093" i="7"/>
  <c r="B1092" i="7"/>
  <c r="D1092" i="7" s="1"/>
  <c r="F1092" i="7" s="1"/>
  <c r="E1091" i="7"/>
  <c r="R1091" i="7"/>
  <c r="T1091" i="7" s="1"/>
  <c r="V1091" i="7" s="1"/>
  <c r="Q1092" i="7"/>
  <c r="U1090" i="7"/>
  <c r="X1090" i="7" l="1"/>
  <c r="P1089" i="7"/>
  <c r="H1091" i="7"/>
  <c r="B1093" i="7"/>
  <c r="D1093" i="7" s="1"/>
  <c r="F1093" i="7" s="1"/>
  <c r="A1094" i="7"/>
  <c r="M1090" i="7"/>
  <c r="P1090" i="7" s="1"/>
  <c r="E1092" i="7"/>
  <c r="H1092" i="7"/>
  <c r="I1092" i="7"/>
  <c r="J1091" i="7"/>
  <c r="L1091" i="7" s="1"/>
  <c r="N1091" i="7" s="1"/>
  <c r="Q1093" i="7"/>
  <c r="R1092" i="7"/>
  <c r="T1092" i="7" s="1"/>
  <c r="V1092" i="7" s="1"/>
  <c r="U1091" i="7"/>
  <c r="X1091" i="7" s="1"/>
  <c r="M1091" i="7" l="1"/>
  <c r="P1091" i="7" s="1"/>
  <c r="A1095" i="7"/>
  <c r="B1094" i="7"/>
  <c r="D1094" i="7" s="1"/>
  <c r="F1094" i="7" s="1"/>
  <c r="I1093" i="7"/>
  <c r="J1092" i="7"/>
  <c r="L1092" i="7" s="1"/>
  <c r="N1092" i="7" s="1"/>
  <c r="E1093" i="7"/>
  <c r="U1092" i="7"/>
  <c r="X1092" i="7" s="1"/>
  <c r="R1093" i="7"/>
  <c r="T1093" i="7" s="1"/>
  <c r="V1093" i="7" s="1"/>
  <c r="Q1094" i="7"/>
  <c r="H1093" i="7" l="1"/>
  <c r="B1095" i="7"/>
  <c r="D1095" i="7" s="1"/>
  <c r="F1095" i="7" s="1"/>
  <c r="A1096" i="7"/>
  <c r="M1092" i="7"/>
  <c r="I1094" i="7"/>
  <c r="J1093" i="7"/>
  <c r="L1093" i="7" s="1"/>
  <c r="N1093" i="7" s="1"/>
  <c r="E1094" i="7"/>
  <c r="Q1095" i="7"/>
  <c r="R1094" i="7"/>
  <c r="T1094" i="7" s="1"/>
  <c r="V1094" i="7" s="1"/>
  <c r="U1093" i="7"/>
  <c r="P1092" i="7" l="1"/>
  <c r="H1094" i="7"/>
  <c r="X1093" i="7"/>
  <c r="M1093" i="7"/>
  <c r="A1097" i="7"/>
  <c r="B1096" i="7"/>
  <c r="D1096" i="7" s="1"/>
  <c r="F1096" i="7" s="1"/>
  <c r="I1095" i="7"/>
  <c r="J1094" i="7"/>
  <c r="L1094" i="7" s="1"/>
  <c r="N1094" i="7" s="1"/>
  <c r="E1095" i="7"/>
  <c r="U1094" i="7"/>
  <c r="X1094" i="7" s="1"/>
  <c r="Q1096" i="7"/>
  <c r="R1095" i="7"/>
  <c r="T1095" i="7" s="1"/>
  <c r="V1095" i="7" s="1"/>
  <c r="P1093" i="7" l="1"/>
  <c r="H1095" i="7"/>
  <c r="A1098" i="7"/>
  <c r="B1097" i="7"/>
  <c r="D1097" i="7" s="1"/>
  <c r="F1097" i="7" s="1"/>
  <c r="J1095" i="7"/>
  <c r="L1095" i="7" s="1"/>
  <c r="N1095" i="7" s="1"/>
  <c r="I1096" i="7"/>
  <c r="M1094" i="7"/>
  <c r="E1096" i="7"/>
  <c r="U1095" i="7"/>
  <c r="Q1097" i="7"/>
  <c r="R1096" i="7"/>
  <c r="T1096" i="7" s="1"/>
  <c r="V1096" i="7" s="1"/>
  <c r="X1095" i="7" l="1"/>
  <c r="H1096" i="7"/>
  <c r="J1096" i="7"/>
  <c r="L1096" i="7" s="1"/>
  <c r="N1096" i="7" s="1"/>
  <c r="I1097" i="7"/>
  <c r="E1097" i="7"/>
  <c r="M1095" i="7"/>
  <c r="P1094" i="7"/>
  <c r="A1099" i="7"/>
  <c r="B1098" i="7"/>
  <c r="D1098" i="7" s="1"/>
  <c r="F1098" i="7" s="1"/>
  <c r="U1096" i="7"/>
  <c r="Q1098" i="7"/>
  <c r="R1097" i="7"/>
  <c r="T1097" i="7" s="1"/>
  <c r="V1097" i="7" s="1"/>
  <c r="P1095" i="7" l="1"/>
  <c r="H1097" i="7"/>
  <c r="X1096" i="7"/>
  <c r="E1098" i="7"/>
  <c r="I1098" i="7"/>
  <c r="J1097" i="7"/>
  <c r="L1097" i="7" s="1"/>
  <c r="N1097" i="7" s="1"/>
  <c r="B1099" i="7"/>
  <c r="D1099" i="7" s="1"/>
  <c r="F1099" i="7" s="1"/>
  <c r="A1100" i="7"/>
  <c r="M1096" i="7"/>
  <c r="P1096" i="7" s="1"/>
  <c r="U1097" i="7"/>
  <c r="R1098" i="7"/>
  <c r="T1098" i="7" s="1"/>
  <c r="V1098" i="7" s="1"/>
  <c r="Q1099" i="7"/>
  <c r="B1100" i="7" l="1"/>
  <c r="D1100" i="7" s="1"/>
  <c r="F1100" i="7" s="1"/>
  <c r="A1101" i="7"/>
  <c r="I1099" i="7"/>
  <c r="J1098" i="7"/>
  <c r="L1098" i="7" s="1"/>
  <c r="N1098" i="7" s="1"/>
  <c r="E1099" i="7"/>
  <c r="H1099" i="7" s="1"/>
  <c r="H1098" i="7"/>
  <c r="X1097" i="7"/>
  <c r="M1097" i="7"/>
  <c r="Q1100" i="7"/>
  <c r="R1099" i="7"/>
  <c r="T1099" i="7" s="1"/>
  <c r="V1099" i="7" s="1"/>
  <c r="U1098" i="7"/>
  <c r="M1098" i="7" l="1"/>
  <c r="P1097" i="7"/>
  <c r="A1102" i="7"/>
  <c r="B1101" i="7"/>
  <c r="D1101" i="7" s="1"/>
  <c r="F1101" i="7" s="1"/>
  <c r="I1100" i="7"/>
  <c r="J1099" i="7"/>
  <c r="L1099" i="7" s="1"/>
  <c r="N1099" i="7" s="1"/>
  <c r="X1098" i="7"/>
  <c r="E1100" i="7"/>
  <c r="U1099" i="7"/>
  <c r="Q1101" i="7"/>
  <c r="R1100" i="7"/>
  <c r="T1100" i="7" s="1"/>
  <c r="V1100" i="7" s="1"/>
  <c r="P1098" i="7" l="1"/>
  <c r="H1100" i="7"/>
  <c r="X1099" i="7"/>
  <c r="B1102" i="7"/>
  <c r="D1102" i="7" s="1"/>
  <c r="F1102" i="7" s="1"/>
  <c r="A1103" i="7"/>
  <c r="J1100" i="7"/>
  <c r="L1100" i="7" s="1"/>
  <c r="N1100" i="7" s="1"/>
  <c r="I1101" i="7"/>
  <c r="M1099" i="7"/>
  <c r="E1101" i="7"/>
  <c r="U1100" i="7"/>
  <c r="Q1102" i="7"/>
  <c r="R1101" i="7"/>
  <c r="T1101" i="7" s="1"/>
  <c r="V1101" i="7" s="1"/>
  <c r="P1099" i="7" l="1"/>
  <c r="X1100" i="7"/>
  <c r="M1100" i="7"/>
  <c r="E1102" i="7"/>
  <c r="B1103" i="7"/>
  <c r="D1103" i="7" s="1"/>
  <c r="F1103" i="7" s="1"/>
  <c r="A1104" i="7"/>
  <c r="H1101" i="7"/>
  <c r="I1102" i="7"/>
  <c r="J1101" i="7"/>
  <c r="L1101" i="7" s="1"/>
  <c r="N1101" i="7" s="1"/>
  <c r="U1101" i="7"/>
  <c r="Q1103" i="7"/>
  <c r="R1102" i="7"/>
  <c r="T1102" i="7" s="1"/>
  <c r="V1102" i="7" s="1"/>
  <c r="X1101" i="7" l="1"/>
  <c r="P1100" i="7"/>
  <c r="A1105" i="7"/>
  <c r="B1104" i="7"/>
  <c r="D1104" i="7" s="1"/>
  <c r="F1104" i="7" s="1"/>
  <c r="M1101" i="7"/>
  <c r="E1103" i="7"/>
  <c r="I1103" i="7"/>
  <c r="J1102" i="7"/>
  <c r="L1102" i="7" s="1"/>
  <c r="N1102" i="7" s="1"/>
  <c r="H1102" i="7"/>
  <c r="Q1104" i="7"/>
  <c r="R1103" i="7"/>
  <c r="T1103" i="7" s="1"/>
  <c r="V1103" i="7" s="1"/>
  <c r="U1102" i="7"/>
  <c r="X1102" i="7" l="1"/>
  <c r="H1103" i="7"/>
  <c r="J1103" i="7"/>
  <c r="L1103" i="7" s="1"/>
  <c r="N1103" i="7" s="1"/>
  <c r="I1104" i="7"/>
  <c r="P1101" i="7"/>
  <c r="E1104" i="7"/>
  <c r="M1102" i="7"/>
  <c r="P1102" i="7" s="1"/>
  <c r="A1106" i="7"/>
  <c r="B1105" i="7"/>
  <c r="D1105" i="7" s="1"/>
  <c r="F1105" i="7" s="1"/>
  <c r="Q1105" i="7"/>
  <c r="R1104" i="7"/>
  <c r="T1104" i="7" s="1"/>
  <c r="V1104" i="7" s="1"/>
  <c r="U1103" i="7"/>
  <c r="X1103" i="7" s="1"/>
  <c r="H1104" i="7" l="1"/>
  <c r="E1105" i="7"/>
  <c r="I1105" i="7"/>
  <c r="J1104" i="7"/>
  <c r="L1104" i="7" s="1"/>
  <c r="N1104" i="7" s="1"/>
  <c r="B1106" i="7"/>
  <c r="D1106" i="7" s="1"/>
  <c r="F1106" i="7" s="1"/>
  <c r="A1107" i="7"/>
  <c r="M1103" i="7"/>
  <c r="P1103" i="7" s="1"/>
  <c r="U1104" i="7"/>
  <c r="R1105" i="7"/>
  <c r="T1105" i="7" s="1"/>
  <c r="V1105" i="7" s="1"/>
  <c r="Q1106" i="7"/>
  <c r="H1105" i="7" l="1"/>
  <c r="X1104" i="7"/>
  <c r="A1108" i="7"/>
  <c r="B1107" i="7"/>
  <c r="D1107" i="7" s="1"/>
  <c r="F1107" i="7" s="1"/>
  <c r="I1106" i="7"/>
  <c r="J1105" i="7"/>
  <c r="L1105" i="7" s="1"/>
  <c r="N1105" i="7" s="1"/>
  <c r="E1106" i="7"/>
  <c r="M1104" i="7"/>
  <c r="Q1107" i="7"/>
  <c r="R1106" i="7"/>
  <c r="T1106" i="7" s="1"/>
  <c r="V1106" i="7" s="1"/>
  <c r="U1105" i="7"/>
  <c r="P1104" i="7" l="1"/>
  <c r="H1106" i="7"/>
  <c r="X1105" i="7"/>
  <c r="M1105" i="7"/>
  <c r="I1107" i="7"/>
  <c r="J1106" i="7"/>
  <c r="L1106" i="7" s="1"/>
  <c r="N1106" i="7" s="1"/>
  <c r="E1107" i="7"/>
  <c r="A1109" i="7"/>
  <c r="B1108" i="7"/>
  <c r="D1108" i="7" s="1"/>
  <c r="F1108" i="7" s="1"/>
  <c r="U1106" i="7"/>
  <c r="Q1108" i="7"/>
  <c r="R1107" i="7"/>
  <c r="T1107" i="7" s="1"/>
  <c r="V1107" i="7" s="1"/>
  <c r="X1106" i="7" l="1"/>
  <c r="H1107" i="7"/>
  <c r="P1105" i="7"/>
  <c r="B1109" i="7"/>
  <c r="D1109" i="7" s="1"/>
  <c r="F1109" i="7" s="1"/>
  <c r="A1110" i="7"/>
  <c r="M1106" i="7"/>
  <c r="J1107" i="7"/>
  <c r="L1107" i="7" s="1"/>
  <c r="N1107" i="7" s="1"/>
  <c r="I1108" i="7"/>
  <c r="E1108" i="7"/>
  <c r="U1107" i="7"/>
  <c r="X1107" i="7" s="1"/>
  <c r="Q1109" i="7"/>
  <c r="R1108" i="7"/>
  <c r="T1108" i="7" s="1"/>
  <c r="V1108" i="7" s="1"/>
  <c r="P1106" i="7" l="1"/>
  <c r="I1109" i="7"/>
  <c r="J1108" i="7"/>
  <c r="L1108" i="7" s="1"/>
  <c r="N1108" i="7" s="1"/>
  <c r="P1107" i="7"/>
  <c r="M1107" i="7"/>
  <c r="B1110" i="7"/>
  <c r="D1110" i="7" s="1"/>
  <c r="F1110" i="7" s="1"/>
  <c r="A1111" i="7"/>
  <c r="H1108" i="7"/>
  <c r="E1109" i="7"/>
  <c r="H1109" i="7" s="1"/>
  <c r="R1109" i="7"/>
  <c r="T1109" i="7" s="1"/>
  <c r="V1109" i="7" s="1"/>
  <c r="Q1110" i="7"/>
  <c r="U1108" i="7"/>
  <c r="X1108" i="7" s="1"/>
  <c r="E1110" i="7" l="1"/>
  <c r="H1110" i="7" s="1"/>
  <c r="M1108" i="7"/>
  <c r="A1112" i="7"/>
  <c r="B1111" i="7"/>
  <c r="D1111" i="7" s="1"/>
  <c r="F1111" i="7" s="1"/>
  <c r="J1109" i="7"/>
  <c r="L1109" i="7" s="1"/>
  <c r="N1109" i="7" s="1"/>
  <c r="I1110" i="7"/>
  <c r="Q1111" i="7"/>
  <c r="R1110" i="7"/>
  <c r="T1110" i="7" s="1"/>
  <c r="V1110" i="7" s="1"/>
  <c r="U1109" i="7"/>
  <c r="X1109" i="7" l="1"/>
  <c r="P1108" i="7"/>
  <c r="J1110" i="7"/>
  <c r="L1110" i="7" s="1"/>
  <c r="N1110" i="7" s="1"/>
  <c r="I1111" i="7"/>
  <c r="E1111" i="7"/>
  <c r="M1109" i="7"/>
  <c r="P1109" i="7" s="1"/>
  <c r="A1113" i="7"/>
  <c r="B1112" i="7"/>
  <c r="D1112" i="7" s="1"/>
  <c r="F1112" i="7" s="1"/>
  <c r="Q1112" i="7"/>
  <c r="R1111" i="7"/>
  <c r="T1111" i="7" s="1"/>
  <c r="V1111" i="7" s="1"/>
  <c r="U1110" i="7"/>
  <c r="H1111" i="7" l="1"/>
  <c r="X1110" i="7"/>
  <c r="A1114" i="7"/>
  <c r="B1113" i="7"/>
  <c r="D1113" i="7" s="1"/>
  <c r="F1113" i="7" s="1"/>
  <c r="I1112" i="7"/>
  <c r="J1111" i="7"/>
  <c r="L1111" i="7" s="1"/>
  <c r="N1111" i="7" s="1"/>
  <c r="E1112" i="7"/>
  <c r="H1112" i="7" s="1"/>
  <c r="M1110" i="7"/>
  <c r="U1111" i="7"/>
  <c r="Q1113" i="7"/>
  <c r="R1112" i="7"/>
  <c r="T1112" i="7" s="1"/>
  <c r="V1112" i="7" s="1"/>
  <c r="X1111" i="7" l="1"/>
  <c r="J1112" i="7"/>
  <c r="L1112" i="7" s="1"/>
  <c r="N1112" i="7" s="1"/>
  <c r="I1113" i="7"/>
  <c r="E1113" i="7"/>
  <c r="P1110" i="7"/>
  <c r="A1115" i="7"/>
  <c r="B1114" i="7"/>
  <c r="D1114" i="7" s="1"/>
  <c r="F1114" i="7" s="1"/>
  <c r="M1111" i="7"/>
  <c r="U1112" i="7"/>
  <c r="Q1114" i="7"/>
  <c r="R1113" i="7"/>
  <c r="T1113" i="7" s="1"/>
  <c r="V1113" i="7" s="1"/>
  <c r="X1112" i="7" l="1"/>
  <c r="P1111" i="7"/>
  <c r="A1116" i="7"/>
  <c r="B1115" i="7"/>
  <c r="D1115" i="7" s="1"/>
  <c r="F1115" i="7" s="1"/>
  <c r="E1114" i="7"/>
  <c r="J1113" i="7"/>
  <c r="L1113" i="7" s="1"/>
  <c r="N1113" i="7" s="1"/>
  <c r="I1114" i="7"/>
  <c r="M1112" i="7"/>
  <c r="H1113" i="7"/>
  <c r="Q1115" i="7"/>
  <c r="R1114" i="7"/>
  <c r="T1114" i="7" s="1"/>
  <c r="V1114" i="7" s="1"/>
  <c r="U1113" i="7"/>
  <c r="X1113" i="7" l="1"/>
  <c r="P1112" i="7"/>
  <c r="H1114" i="7"/>
  <c r="J1114" i="7"/>
  <c r="L1114" i="7" s="1"/>
  <c r="N1114" i="7" s="1"/>
  <c r="I1115" i="7"/>
  <c r="M1113" i="7"/>
  <c r="E1115" i="7"/>
  <c r="B1116" i="7"/>
  <c r="D1116" i="7" s="1"/>
  <c r="F1116" i="7" s="1"/>
  <c r="A1117" i="7"/>
  <c r="U1114" i="7"/>
  <c r="Q1116" i="7"/>
  <c r="R1115" i="7"/>
  <c r="T1115" i="7" s="1"/>
  <c r="V1115" i="7" s="1"/>
  <c r="P1113" i="7" l="1"/>
  <c r="H1115" i="7"/>
  <c r="X1114" i="7"/>
  <c r="A1118" i="7"/>
  <c r="B1117" i="7"/>
  <c r="D1117" i="7" s="1"/>
  <c r="F1117" i="7" s="1"/>
  <c r="I1116" i="7"/>
  <c r="J1115" i="7"/>
  <c r="L1115" i="7" s="1"/>
  <c r="N1115" i="7" s="1"/>
  <c r="E1116" i="7"/>
  <c r="M1114" i="7"/>
  <c r="P1114" i="7" s="1"/>
  <c r="Q1117" i="7"/>
  <c r="R1116" i="7"/>
  <c r="T1116" i="7" s="1"/>
  <c r="V1116" i="7" s="1"/>
  <c r="U1115" i="7"/>
  <c r="H1116" i="7" l="1"/>
  <c r="X1115" i="7"/>
  <c r="I1117" i="7"/>
  <c r="J1116" i="7"/>
  <c r="L1116" i="7" s="1"/>
  <c r="N1116" i="7" s="1"/>
  <c r="E1117" i="7"/>
  <c r="B1118" i="7"/>
  <c r="D1118" i="7" s="1"/>
  <c r="F1118" i="7" s="1"/>
  <c r="A1119" i="7"/>
  <c r="M1115" i="7"/>
  <c r="U1116" i="7"/>
  <c r="Q1118" i="7"/>
  <c r="R1117" i="7"/>
  <c r="T1117" i="7" s="1"/>
  <c r="V1117" i="7" s="1"/>
  <c r="H1117" i="7" l="1"/>
  <c r="P1115" i="7"/>
  <c r="E1118" i="7"/>
  <c r="H1118" i="7" s="1"/>
  <c r="B1119" i="7"/>
  <c r="D1119" i="7" s="1"/>
  <c r="F1119" i="7" s="1"/>
  <c r="A1120" i="7"/>
  <c r="M1116" i="7"/>
  <c r="I1118" i="7"/>
  <c r="J1117" i="7"/>
  <c r="L1117" i="7" s="1"/>
  <c r="N1117" i="7" s="1"/>
  <c r="X1116" i="7"/>
  <c r="U1117" i="7"/>
  <c r="Q1119" i="7"/>
  <c r="R1118" i="7"/>
  <c r="T1118" i="7" s="1"/>
  <c r="V1118" i="7" s="1"/>
  <c r="X1117" i="7" l="1"/>
  <c r="P1116" i="7"/>
  <c r="E1119" i="7"/>
  <c r="M1117" i="7"/>
  <c r="P1117" i="7" s="1"/>
  <c r="J1118" i="7"/>
  <c r="L1118" i="7" s="1"/>
  <c r="N1118" i="7" s="1"/>
  <c r="I1119" i="7"/>
  <c r="B1120" i="7"/>
  <c r="D1120" i="7" s="1"/>
  <c r="F1120" i="7" s="1"/>
  <c r="A1121" i="7"/>
  <c r="Q1120" i="7"/>
  <c r="R1119" i="7"/>
  <c r="T1119" i="7" s="1"/>
  <c r="V1119" i="7" s="1"/>
  <c r="U1118" i="7"/>
  <c r="X1118" i="7" l="1"/>
  <c r="H1119" i="7"/>
  <c r="A1122" i="7"/>
  <c r="B1121" i="7"/>
  <c r="D1121" i="7" s="1"/>
  <c r="F1121" i="7" s="1"/>
  <c r="I1120" i="7"/>
  <c r="J1119" i="7"/>
  <c r="L1119" i="7" s="1"/>
  <c r="N1119" i="7" s="1"/>
  <c r="M1118" i="7"/>
  <c r="E1120" i="7"/>
  <c r="Q1121" i="7"/>
  <c r="R1120" i="7"/>
  <c r="T1120" i="7" s="1"/>
  <c r="V1120" i="7" s="1"/>
  <c r="U1119" i="7"/>
  <c r="H1120" i="7" l="1"/>
  <c r="X1119" i="7"/>
  <c r="M1119" i="7"/>
  <c r="E1121" i="7"/>
  <c r="H1121" i="7" s="1"/>
  <c r="J1120" i="7"/>
  <c r="L1120" i="7" s="1"/>
  <c r="N1120" i="7" s="1"/>
  <c r="I1121" i="7"/>
  <c r="P1118" i="7"/>
  <c r="B1122" i="7"/>
  <c r="D1122" i="7" s="1"/>
  <c r="F1122" i="7" s="1"/>
  <c r="A1123" i="7"/>
  <c r="R1121" i="7"/>
  <c r="T1121" i="7" s="1"/>
  <c r="V1121" i="7" s="1"/>
  <c r="Q1122" i="7"/>
  <c r="U1120" i="7"/>
  <c r="X1120" i="7" s="1"/>
  <c r="M1120" i="7" l="1"/>
  <c r="P1120" i="7"/>
  <c r="J1121" i="7"/>
  <c r="L1121" i="7" s="1"/>
  <c r="N1121" i="7" s="1"/>
  <c r="I1122" i="7"/>
  <c r="E1122" i="7"/>
  <c r="H1122" i="7" s="1"/>
  <c r="P1119" i="7"/>
  <c r="B1123" i="7"/>
  <c r="D1123" i="7" s="1"/>
  <c r="F1123" i="7" s="1"/>
  <c r="A1124" i="7"/>
  <c r="R1122" i="7"/>
  <c r="T1122" i="7" s="1"/>
  <c r="V1122" i="7" s="1"/>
  <c r="Q1123" i="7"/>
  <c r="U1121" i="7"/>
  <c r="X1121" i="7" l="1"/>
  <c r="M1121" i="7"/>
  <c r="E1123" i="7"/>
  <c r="I1123" i="7"/>
  <c r="J1122" i="7"/>
  <c r="L1122" i="7" s="1"/>
  <c r="N1122" i="7" s="1"/>
  <c r="B1124" i="7"/>
  <c r="D1124" i="7" s="1"/>
  <c r="F1124" i="7" s="1"/>
  <c r="A1125" i="7"/>
  <c r="U1122" i="7"/>
  <c r="X1122" i="7" s="1"/>
  <c r="R1123" i="7"/>
  <c r="T1123" i="7" s="1"/>
  <c r="V1123" i="7" s="1"/>
  <c r="Q1124" i="7"/>
  <c r="E1124" i="7" l="1"/>
  <c r="B1125" i="7"/>
  <c r="D1125" i="7" s="1"/>
  <c r="F1125" i="7" s="1"/>
  <c r="A1126" i="7"/>
  <c r="H1123" i="7"/>
  <c r="M1122" i="7"/>
  <c r="J1123" i="7"/>
  <c r="L1123" i="7" s="1"/>
  <c r="N1123" i="7" s="1"/>
  <c r="I1124" i="7"/>
  <c r="P1121" i="7"/>
  <c r="U1123" i="7"/>
  <c r="X1123" i="7" s="1"/>
  <c r="R1124" i="7"/>
  <c r="T1124" i="7" s="1"/>
  <c r="V1124" i="7" s="1"/>
  <c r="Q1125" i="7"/>
  <c r="P1122" i="7" l="1"/>
  <c r="M1123" i="7"/>
  <c r="P1123" i="7" s="1"/>
  <c r="A1127" i="7"/>
  <c r="B1126" i="7"/>
  <c r="D1126" i="7" s="1"/>
  <c r="F1126" i="7" s="1"/>
  <c r="E1125" i="7"/>
  <c r="I1125" i="7"/>
  <c r="J1124" i="7"/>
  <c r="L1124" i="7" s="1"/>
  <c r="N1124" i="7" s="1"/>
  <c r="H1124" i="7"/>
  <c r="Q1126" i="7"/>
  <c r="R1125" i="7"/>
  <c r="T1125" i="7" s="1"/>
  <c r="V1125" i="7" s="1"/>
  <c r="U1124" i="7"/>
  <c r="H1125" i="7" l="1"/>
  <c r="X1124" i="7"/>
  <c r="B1127" i="7"/>
  <c r="D1127" i="7" s="1"/>
  <c r="F1127" i="7" s="1"/>
  <c r="A1128" i="7"/>
  <c r="M1124" i="7"/>
  <c r="J1125" i="7"/>
  <c r="L1125" i="7" s="1"/>
  <c r="N1125" i="7" s="1"/>
  <c r="I1126" i="7"/>
  <c r="E1126" i="7"/>
  <c r="U1125" i="7"/>
  <c r="X1125" i="7" s="1"/>
  <c r="R1126" i="7"/>
  <c r="T1126" i="7" s="1"/>
  <c r="V1126" i="7" s="1"/>
  <c r="Q1127" i="7"/>
  <c r="P1124" i="7" l="1"/>
  <c r="A1129" i="7"/>
  <c r="B1128" i="7"/>
  <c r="D1128" i="7" s="1"/>
  <c r="F1128" i="7" s="1"/>
  <c r="E1127" i="7"/>
  <c r="J1126" i="7"/>
  <c r="L1126" i="7" s="1"/>
  <c r="N1126" i="7" s="1"/>
  <c r="I1127" i="7"/>
  <c r="M1125" i="7"/>
  <c r="H1126" i="7"/>
  <c r="Q1128" i="7"/>
  <c r="R1127" i="7"/>
  <c r="T1127" i="7" s="1"/>
  <c r="V1127" i="7" s="1"/>
  <c r="U1126" i="7"/>
  <c r="P1125" i="7" l="1"/>
  <c r="J1127" i="7"/>
  <c r="L1127" i="7" s="1"/>
  <c r="N1127" i="7" s="1"/>
  <c r="I1128" i="7"/>
  <c r="X1126" i="7"/>
  <c r="H1127" i="7"/>
  <c r="E1128" i="7"/>
  <c r="H1128" i="7" s="1"/>
  <c r="M1126" i="7"/>
  <c r="P1126" i="7" s="1"/>
  <c r="A1130" i="7"/>
  <c r="B1129" i="7"/>
  <c r="D1129" i="7" s="1"/>
  <c r="F1129" i="7" s="1"/>
  <c r="U1127" i="7"/>
  <c r="X1127" i="7" s="1"/>
  <c r="Q1129" i="7"/>
  <c r="R1128" i="7"/>
  <c r="T1128" i="7" s="1"/>
  <c r="V1128" i="7" s="1"/>
  <c r="E1129" i="7" l="1"/>
  <c r="H1129" i="7" s="1"/>
  <c r="B1130" i="7"/>
  <c r="D1130" i="7" s="1"/>
  <c r="F1130" i="7" s="1"/>
  <c r="A1131" i="7"/>
  <c r="I1129" i="7"/>
  <c r="J1128" i="7"/>
  <c r="L1128" i="7" s="1"/>
  <c r="N1128" i="7" s="1"/>
  <c r="M1127" i="7"/>
  <c r="Q1130" i="7"/>
  <c r="R1129" i="7"/>
  <c r="T1129" i="7" s="1"/>
  <c r="V1129" i="7" s="1"/>
  <c r="U1128" i="7"/>
  <c r="P1127" i="7" l="1"/>
  <c r="A1132" i="7"/>
  <c r="B1131" i="7"/>
  <c r="D1131" i="7" s="1"/>
  <c r="F1131" i="7" s="1"/>
  <c r="E1130" i="7"/>
  <c r="X1128" i="7"/>
  <c r="M1128" i="7"/>
  <c r="P1128" i="7" s="1"/>
  <c r="J1129" i="7"/>
  <c r="L1129" i="7" s="1"/>
  <c r="N1129" i="7" s="1"/>
  <c r="I1130" i="7"/>
  <c r="U1129" i="7"/>
  <c r="Q1131" i="7"/>
  <c r="R1130" i="7"/>
  <c r="T1130" i="7" s="1"/>
  <c r="V1130" i="7" s="1"/>
  <c r="X1129" i="7" l="1"/>
  <c r="M1129" i="7"/>
  <c r="H1130" i="7"/>
  <c r="E1131" i="7"/>
  <c r="J1130" i="7"/>
  <c r="L1130" i="7" s="1"/>
  <c r="N1130" i="7" s="1"/>
  <c r="I1131" i="7"/>
  <c r="A1133" i="7"/>
  <c r="B1132" i="7"/>
  <c r="D1132" i="7" s="1"/>
  <c r="F1132" i="7" s="1"/>
  <c r="U1130" i="7"/>
  <c r="X1130" i="7" s="1"/>
  <c r="R1131" i="7"/>
  <c r="T1131" i="7" s="1"/>
  <c r="V1131" i="7" s="1"/>
  <c r="Q1132" i="7"/>
  <c r="H1131" i="7" l="1"/>
  <c r="M1130" i="7"/>
  <c r="P1129" i="7"/>
  <c r="B1133" i="7"/>
  <c r="D1133" i="7" s="1"/>
  <c r="F1133" i="7" s="1"/>
  <c r="A1134" i="7"/>
  <c r="J1131" i="7"/>
  <c r="L1131" i="7" s="1"/>
  <c r="N1131" i="7" s="1"/>
  <c r="I1132" i="7"/>
  <c r="E1132" i="7"/>
  <c r="U1131" i="7"/>
  <c r="X1131" i="7" s="1"/>
  <c r="Q1133" i="7"/>
  <c r="R1132" i="7"/>
  <c r="T1132" i="7" s="1"/>
  <c r="V1132" i="7" s="1"/>
  <c r="H1132" i="7" l="1"/>
  <c r="E1133" i="7"/>
  <c r="M1131" i="7"/>
  <c r="P1131" i="7" s="1"/>
  <c r="P1130" i="7"/>
  <c r="I1133" i="7"/>
  <c r="J1132" i="7"/>
  <c r="L1132" i="7" s="1"/>
  <c r="N1132" i="7" s="1"/>
  <c r="A1135" i="7"/>
  <c r="B1134" i="7"/>
  <c r="D1134" i="7" s="1"/>
  <c r="F1134" i="7" s="1"/>
  <c r="U1132" i="7"/>
  <c r="R1133" i="7"/>
  <c r="T1133" i="7" s="1"/>
  <c r="V1133" i="7" s="1"/>
  <c r="Q1134" i="7"/>
  <c r="H1133" i="7" l="1"/>
  <c r="M1132" i="7"/>
  <c r="E1134" i="7"/>
  <c r="I1134" i="7"/>
  <c r="J1133" i="7"/>
  <c r="L1133" i="7" s="1"/>
  <c r="N1133" i="7" s="1"/>
  <c r="X1132" i="7"/>
  <c r="A1136" i="7"/>
  <c r="B1135" i="7"/>
  <c r="D1135" i="7" s="1"/>
  <c r="F1135" i="7" s="1"/>
  <c r="U1133" i="7"/>
  <c r="Q1135" i="7"/>
  <c r="R1134" i="7"/>
  <c r="T1134" i="7" s="1"/>
  <c r="V1134" i="7" s="1"/>
  <c r="P1132" i="7" l="1"/>
  <c r="H1134" i="7"/>
  <c r="M1133" i="7"/>
  <c r="P1133" i="7" s="1"/>
  <c r="X1133" i="7"/>
  <c r="E1135" i="7"/>
  <c r="I1135" i="7"/>
  <c r="J1134" i="7"/>
  <c r="L1134" i="7" s="1"/>
  <c r="N1134" i="7" s="1"/>
  <c r="B1136" i="7"/>
  <c r="D1136" i="7" s="1"/>
  <c r="F1136" i="7" s="1"/>
  <c r="A1137" i="7"/>
  <c r="U1134" i="7"/>
  <c r="Q1136" i="7"/>
  <c r="R1135" i="7"/>
  <c r="T1135" i="7" s="1"/>
  <c r="V1135" i="7" s="1"/>
  <c r="X1134" i="7" l="1"/>
  <c r="I1136" i="7"/>
  <c r="J1135" i="7"/>
  <c r="L1135" i="7" s="1"/>
  <c r="N1135" i="7" s="1"/>
  <c r="B1137" i="7"/>
  <c r="D1137" i="7" s="1"/>
  <c r="F1137" i="7" s="1"/>
  <c r="A1138" i="7"/>
  <c r="M1134" i="7"/>
  <c r="E1136" i="7"/>
  <c r="H1135" i="7"/>
  <c r="Q1137" i="7"/>
  <c r="R1136" i="7"/>
  <c r="T1136" i="7" s="1"/>
  <c r="V1136" i="7" s="1"/>
  <c r="U1135" i="7"/>
  <c r="X1135" i="7"/>
  <c r="H1136" i="7" l="1"/>
  <c r="E1137" i="7"/>
  <c r="P1134" i="7"/>
  <c r="M1135" i="7"/>
  <c r="P1135" i="7" s="1"/>
  <c r="B1138" i="7"/>
  <c r="D1138" i="7" s="1"/>
  <c r="F1138" i="7" s="1"/>
  <c r="A1139" i="7"/>
  <c r="J1136" i="7"/>
  <c r="L1136" i="7" s="1"/>
  <c r="N1136" i="7" s="1"/>
  <c r="I1137" i="7"/>
  <c r="U1136" i="7"/>
  <c r="Q1138" i="7"/>
  <c r="R1137" i="7"/>
  <c r="T1137" i="7" s="1"/>
  <c r="V1137" i="7" s="1"/>
  <c r="H1137" i="7" l="1"/>
  <c r="E1138" i="7"/>
  <c r="H1138" i="7"/>
  <c r="M1136" i="7"/>
  <c r="I1138" i="7"/>
  <c r="J1137" i="7"/>
  <c r="L1137" i="7" s="1"/>
  <c r="N1137" i="7" s="1"/>
  <c r="X1136" i="7"/>
  <c r="A1140" i="7"/>
  <c r="B1139" i="7"/>
  <c r="D1139" i="7" s="1"/>
  <c r="F1139" i="7" s="1"/>
  <c r="U1137" i="7"/>
  <c r="Q1139" i="7"/>
  <c r="R1138" i="7"/>
  <c r="T1138" i="7" s="1"/>
  <c r="V1138" i="7" s="1"/>
  <c r="X1137" i="7" l="1"/>
  <c r="P1136" i="7"/>
  <c r="E1139" i="7"/>
  <c r="H1139" i="7"/>
  <c r="J1138" i="7"/>
  <c r="L1138" i="7" s="1"/>
  <c r="N1138" i="7" s="1"/>
  <c r="I1139" i="7"/>
  <c r="M1137" i="7"/>
  <c r="A1141" i="7"/>
  <c r="B1140" i="7"/>
  <c r="D1140" i="7" s="1"/>
  <c r="F1140" i="7" s="1"/>
  <c r="U1138" i="7"/>
  <c r="X1138" i="7" s="1"/>
  <c r="Q1140" i="7"/>
  <c r="R1139" i="7"/>
  <c r="T1139" i="7" s="1"/>
  <c r="V1139" i="7" s="1"/>
  <c r="P1137" i="7" l="1"/>
  <c r="M1138" i="7"/>
  <c r="E1140" i="7"/>
  <c r="B1141" i="7"/>
  <c r="D1141" i="7" s="1"/>
  <c r="F1141" i="7" s="1"/>
  <c r="A1142" i="7"/>
  <c r="J1139" i="7"/>
  <c r="L1139" i="7" s="1"/>
  <c r="N1139" i="7" s="1"/>
  <c r="I1140" i="7"/>
  <c r="Q1141" i="7"/>
  <c r="R1140" i="7"/>
  <c r="T1140" i="7" s="1"/>
  <c r="V1140" i="7" s="1"/>
  <c r="U1139" i="7"/>
  <c r="X1139" i="7" l="1"/>
  <c r="P1138" i="7"/>
  <c r="H1140" i="7"/>
  <c r="B1142" i="7"/>
  <c r="D1142" i="7" s="1"/>
  <c r="F1142" i="7" s="1"/>
  <c r="A1143" i="7"/>
  <c r="E1141" i="7"/>
  <c r="H1141" i="7" s="1"/>
  <c r="M1139" i="7"/>
  <c r="J1140" i="7"/>
  <c r="L1140" i="7" s="1"/>
  <c r="N1140" i="7" s="1"/>
  <c r="I1141" i="7"/>
  <c r="R1141" i="7"/>
  <c r="T1141" i="7" s="1"/>
  <c r="V1141" i="7" s="1"/>
  <c r="Q1142" i="7"/>
  <c r="U1140" i="7"/>
  <c r="M1140" i="7" l="1"/>
  <c r="X1140" i="7"/>
  <c r="P1139" i="7"/>
  <c r="B1143" i="7"/>
  <c r="D1143" i="7" s="1"/>
  <c r="F1143" i="7" s="1"/>
  <c r="A1144" i="7"/>
  <c r="I1142" i="7"/>
  <c r="J1141" i="7"/>
  <c r="L1141" i="7" s="1"/>
  <c r="N1141" i="7" s="1"/>
  <c r="E1142" i="7"/>
  <c r="U1141" i="7"/>
  <c r="X1141" i="7" s="1"/>
  <c r="R1142" i="7"/>
  <c r="T1142" i="7" s="1"/>
  <c r="V1142" i="7" s="1"/>
  <c r="Q1143" i="7"/>
  <c r="P1140" i="7" l="1"/>
  <c r="H1142" i="7"/>
  <c r="J1142" i="7"/>
  <c r="L1142" i="7" s="1"/>
  <c r="N1142" i="7" s="1"/>
  <c r="I1143" i="7"/>
  <c r="A1145" i="7"/>
  <c r="B1144" i="7"/>
  <c r="D1144" i="7" s="1"/>
  <c r="F1144" i="7" s="1"/>
  <c r="M1141" i="7"/>
  <c r="E1143" i="7"/>
  <c r="U1142" i="7"/>
  <c r="Q1144" i="7"/>
  <c r="R1143" i="7"/>
  <c r="T1143" i="7" s="1"/>
  <c r="V1143" i="7" s="1"/>
  <c r="X1142" i="7" l="1"/>
  <c r="H1143" i="7"/>
  <c r="E1144" i="7"/>
  <c r="H1144" i="7" s="1"/>
  <c r="B1145" i="7"/>
  <c r="D1145" i="7" s="1"/>
  <c r="F1145" i="7" s="1"/>
  <c r="A1146" i="7"/>
  <c r="P1141" i="7"/>
  <c r="J1143" i="7"/>
  <c r="L1143" i="7" s="1"/>
  <c r="N1143" i="7" s="1"/>
  <c r="I1144" i="7"/>
  <c r="M1142" i="7"/>
  <c r="R1144" i="7"/>
  <c r="T1144" i="7" s="1"/>
  <c r="V1144" i="7" s="1"/>
  <c r="Q1145" i="7"/>
  <c r="U1143" i="7"/>
  <c r="X1143" i="7" s="1"/>
  <c r="P1142" i="7" l="1"/>
  <c r="E1145" i="7"/>
  <c r="M1143" i="7"/>
  <c r="J1144" i="7"/>
  <c r="L1144" i="7" s="1"/>
  <c r="N1144" i="7" s="1"/>
  <c r="I1145" i="7"/>
  <c r="B1146" i="7"/>
  <c r="D1146" i="7" s="1"/>
  <c r="F1146" i="7" s="1"/>
  <c r="A1147" i="7"/>
  <c r="U1144" i="7"/>
  <c r="Q1146" i="7"/>
  <c r="R1145" i="7"/>
  <c r="T1145" i="7" s="1"/>
  <c r="V1145" i="7" s="1"/>
  <c r="X1144" i="7" l="1"/>
  <c r="P1143" i="7"/>
  <c r="B1147" i="7"/>
  <c r="D1147" i="7" s="1"/>
  <c r="F1147" i="7" s="1"/>
  <c r="A1148" i="7"/>
  <c r="E1146" i="7"/>
  <c r="I1146" i="7"/>
  <c r="J1145" i="7"/>
  <c r="L1145" i="7" s="1"/>
  <c r="N1145" i="7" s="1"/>
  <c r="H1145" i="7"/>
  <c r="M1144" i="7"/>
  <c r="Q1147" i="7"/>
  <c r="R1146" i="7"/>
  <c r="T1146" i="7" s="1"/>
  <c r="V1146" i="7" s="1"/>
  <c r="U1145" i="7"/>
  <c r="X1145" i="7" s="1"/>
  <c r="H1146" i="7" l="1"/>
  <c r="M1145" i="7"/>
  <c r="P1144" i="7"/>
  <c r="I1147" i="7"/>
  <c r="J1146" i="7"/>
  <c r="L1146" i="7" s="1"/>
  <c r="N1146" i="7" s="1"/>
  <c r="A1149" i="7"/>
  <c r="B1148" i="7"/>
  <c r="D1148" i="7" s="1"/>
  <c r="F1148" i="7" s="1"/>
  <c r="E1147" i="7"/>
  <c r="Q1148" i="7"/>
  <c r="R1147" i="7"/>
  <c r="T1147" i="7" s="1"/>
  <c r="V1147" i="7" s="1"/>
  <c r="U1146" i="7"/>
  <c r="H1147" i="7" l="1"/>
  <c r="E1148" i="7"/>
  <c r="B1149" i="7"/>
  <c r="D1149" i="7" s="1"/>
  <c r="F1149" i="7" s="1"/>
  <c r="A1150" i="7"/>
  <c r="P1145" i="7"/>
  <c r="J1147" i="7"/>
  <c r="L1147" i="7" s="1"/>
  <c r="N1147" i="7" s="1"/>
  <c r="I1148" i="7"/>
  <c r="X1146" i="7"/>
  <c r="M1146" i="7"/>
  <c r="P1146" i="7" s="1"/>
  <c r="U1147" i="7"/>
  <c r="R1148" i="7"/>
  <c r="T1148" i="7" s="1"/>
  <c r="V1148" i="7" s="1"/>
  <c r="Q1149" i="7"/>
  <c r="H1148" i="7" l="1"/>
  <c r="A1151" i="7"/>
  <c r="B1150" i="7"/>
  <c r="D1150" i="7" s="1"/>
  <c r="F1150" i="7" s="1"/>
  <c r="J1148" i="7"/>
  <c r="L1148" i="7" s="1"/>
  <c r="N1148" i="7" s="1"/>
  <c r="I1149" i="7"/>
  <c r="E1149" i="7"/>
  <c r="X1147" i="7"/>
  <c r="M1147" i="7"/>
  <c r="Q1150" i="7"/>
  <c r="R1149" i="7"/>
  <c r="T1149" i="7" s="1"/>
  <c r="V1149" i="7" s="1"/>
  <c r="U1148" i="7"/>
  <c r="P1147" i="7" l="1"/>
  <c r="H1149" i="7"/>
  <c r="M1148" i="7"/>
  <c r="X1148" i="7"/>
  <c r="E1150" i="7"/>
  <c r="J1149" i="7"/>
  <c r="L1149" i="7" s="1"/>
  <c r="N1149" i="7" s="1"/>
  <c r="I1150" i="7"/>
  <c r="B1151" i="7"/>
  <c r="D1151" i="7" s="1"/>
  <c r="F1151" i="7" s="1"/>
  <c r="A1152" i="7"/>
  <c r="U1149" i="7"/>
  <c r="Q1151" i="7"/>
  <c r="R1150" i="7"/>
  <c r="T1150" i="7" s="1"/>
  <c r="V1150" i="7" s="1"/>
  <c r="X1149" i="7" l="1"/>
  <c r="E1151" i="7"/>
  <c r="I1151" i="7"/>
  <c r="J1150" i="7"/>
  <c r="L1150" i="7" s="1"/>
  <c r="N1150" i="7" s="1"/>
  <c r="M1149" i="7"/>
  <c r="P1149" i="7" s="1"/>
  <c r="P1148" i="7"/>
  <c r="B1152" i="7"/>
  <c r="D1152" i="7" s="1"/>
  <c r="F1152" i="7" s="1"/>
  <c r="A1153" i="7"/>
  <c r="H1150" i="7"/>
  <c r="U1150" i="7"/>
  <c r="R1151" i="7"/>
  <c r="T1151" i="7" s="1"/>
  <c r="V1151" i="7" s="1"/>
  <c r="Q1152" i="7"/>
  <c r="H1151" i="7" l="1"/>
  <c r="I1152" i="7"/>
  <c r="J1151" i="7"/>
  <c r="L1151" i="7" s="1"/>
  <c r="N1151" i="7" s="1"/>
  <c r="A1154" i="7"/>
  <c r="B1153" i="7"/>
  <c r="D1153" i="7" s="1"/>
  <c r="F1153" i="7" s="1"/>
  <c r="M1150" i="7"/>
  <c r="X1150" i="7"/>
  <c r="E1152" i="7"/>
  <c r="U1151" i="7"/>
  <c r="Q1153" i="7"/>
  <c r="R1152" i="7"/>
  <c r="T1152" i="7" s="1"/>
  <c r="V1152" i="7" s="1"/>
  <c r="X1151" i="7" l="1"/>
  <c r="H1152" i="7"/>
  <c r="A1155" i="7"/>
  <c r="B1154" i="7"/>
  <c r="D1154" i="7" s="1"/>
  <c r="F1154" i="7" s="1"/>
  <c r="P1150" i="7"/>
  <c r="M1151" i="7"/>
  <c r="E1153" i="7"/>
  <c r="J1152" i="7"/>
  <c r="L1152" i="7" s="1"/>
  <c r="N1152" i="7" s="1"/>
  <c r="I1153" i="7"/>
  <c r="U1152" i="7"/>
  <c r="R1153" i="7"/>
  <c r="T1153" i="7" s="1"/>
  <c r="V1153" i="7" s="1"/>
  <c r="Q1154" i="7"/>
  <c r="X1152" i="7" l="1"/>
  <c r="P1151" i="7"/>
  <c r="H1153" i="7"/>
  <c r="I1154" i="7"/>
  <c r="J1153" i="7"/>
  <c r="L1153" i="7" s="1"/>
  <c r="N1153" i="7" s="1"/>
  <c r="E1154" i="7"/>
  <c r="M1152" i="7"/>
  <c r="B1155" i="7"/>
  <c r="D1155" i="7" s="1"/>
  <c r="F1155" i="7" s="1"/>
  <c r="A1156" i="7"/>
  <c r="U1153" i="7"/>
  <c r="Q1155" i="7"/>
  <c r="R1154" i="7"/>
  <c r="T1154" i="7" s="1"/>
  <c r="V1154" i="7" s="1"/>
  <c r="X1153" i="7" l="1"/>
  <c r="H1154" i="7"/>
  <c r="E1155" i="7"/>
  <c r="M1153" i="7"/>
  <c r="P1152" i="7"/>
  <c r="I1155" i="7"/>
  <c r="J1154" i="7"/>
  <c r="L1154" i="7" s="1"/>
  <c r="N1154" i="7" s="1"/>
  <c r="B1156" i="7"/>
  <c r="D1156" i="7" s="1"/>
  <c r="F1156" i="7" s="1"/>
  <c r="A1157" i="7"/>
  <c r="U1154" i="7"/>
  <c r="X1154" i="7" s="1"/>
  <c r="Q1156" i="7"/>
  <c r="R1155" i="7"/>
  <c r="T1155" i="7" s="1"/>
  <c r="V1155" i="7" s="1"/>
  <c r="H1155" i="7" l="1"/>
  <c r="P1153" i="7"/>
  <c r="I1156" i="7"/>
  <c r="J1155" i="7"/>
  <c r="L1155" i="7" s="1"/>
  <c r="N1155" i="7" s="1"/>
  <c r="E1156" i="7"/>
  <c r="M1154" i="7"/>
  <c r="B1157" i="7"/>
  <c r="D1157" i="7" s="1"/>
  <c r="F1157" i="7" s="1"/>
  <c r="A1158" i="7"/>
  <c r="Q1157" i="7"/>
  <c r="R1156" i="7"/>
  <c r="T1156" i="7" s="1"/>
  <c r="V1156" i="7" s="1"/>
  <c r="U1155" i="7"/>
  <c r="X1155" i="7" l="1"/>
  <c r="P1154" i="7"/>
  <c r="E1157" i="7"/>
  <c r="H1157" i="7" s="1"/>
  <c r="J1156" i="7"/>
  <c r="L1156" i="7" s="1"/>
  <c r="N1156" i="7" s="1"/>
  <c r="I1157" i="7"/>
  <c r="M1155" i="7"/>
  <c r="P1155" i="7" s="1"/>
  <c r="A1159" i="7"/>
  <c r="B1158" i="7"/>
  <c r="D1158" i="7" s="1"/>
  <c r="F1158" i="7" s="1"/>
  <c r="H1156" i="7"/>
  <c r="Q1158" i="7"/>
  <c r="R1157" i="7"/>
  <c r="T1157" i="7" s="1"/>
  <c r="V1157" i="7" s="1"/>
  <c r="U1156" i="7"/>
  <c r="X1156" i="7" l="1"/>
  <c r="M1156" i="7"/>
  <c r="E1158" i="7"/>
  <c r="A1160" i="7"/>
  <c r="B1159" i="7"/>
  <c r="D1159" i="7" s="1"/>
  <c r="F1159" i="7" s="1"/>
  <c r="I1158" i="7"/>
  <c r="J1157" i="7"/>
  <c r="L1157" i="7" s="1"/>
  <c r="N1157" i="7" s="1"/>
  <c r="R1158" i="7"/>
  <c r="T1158" i="7" s="1"/>
  <c r="V1158" i="7" s="1"/>
  <c r="Q1159" i="7"/>
  <c r="U1157" i="7"/>
  <c r="X1157" i="7" s="1"/>
  <c r="P1156" i="7" l="1"/>
  <c r="M1157" i="7"/>
  <c r="I1159" i="7"/>
  <c r="J1158" i="7"/>
  <c r="L1158" i="7" s="1"/>
  <c r="N1158" i="7" s="1"/>
  <c r="H1158" i="7"/>
  <c r="E1159" i="7"/>
  <c r="B1160" i="7"/>
  <c r="D1160" i="7" s="1"/>
  <c r="F1160" i="7" s="1"/>
  <c r="A1161" i="7"/>
  <c r="Q1160" i="7"/>
  <c r="R1159" i="7"/>
  <c r="T1159" i="7" s="1"/>
  <c r="V1159" i="7" s="1"/>
  <c r="U1158" i="7"/>
  <c r="X1158" i="7" l="1"/>
  <c r="H1159" i="7"/>
  <c r="P1157" i="7"/>
  <c r="A1162" i="7"/>
  <c r="B1161" i="7"/>
  <c r="D1161" i="7" s="1"/>
  <c r="F1161" i="7" s="1"/>
  <c r="E1160" i="7"/>
  <c r="H1160" i="7" s="1"/>
  <c r="J1159" i="7"/>
  <c r="L1159" i="7" s="1"/>
  <c r="N1159" i="7" s="1"/>
  <c r="I1160" i="7"/>
  <c r="M1158" i="7"/>
  <c r="P1158" i="7" s="1"/>
  <c r="U1159" i="7"/>
  <c r="R1160" i="7"/>
  <c r="T1160" i="7" s="1"/>
  <c r="V1160" i="7" s="1"/>
  <c r="Q1161" i="7"/>
  <c r="X1159" i="7" l="1"/>
  <c r="M1159" i="7"/>
  <c r="P1159" i="7"/>
  <c r="E1161" i="7"/>
  <c r="J1160" i="7"/>
  <c r="L1160" i="7" s="1"/>
  <c r="N1160" i="7" s="1"/>
  <c r="I1161" i="7"/>
  <c r="B1162" i="7"/>
  <c r="D1162" i="7" s="1"/>
  <c r="F1162" i="7" s="1"/>
  <c r="A1163" i="7"/>
  <c r="Q1162" i="7"/>
  <c r="R1161" i="7"/>
  <c r="T1161" i="7" s="1"/>
  <c r="V1161" i="7" s="1"/>
  <c r="U1160" i="7"/>
  <c r="H1161" i="7" l="1"/>
  <c r="J1161" i="7"/>
  <c r="L1161" i="7" s="1"/>
  <c r="N1161" i="7" s="1"/>
  <c r="I1162" i="7"/>
  <c r="X1160" i="7"/>
  <c r="A1164" i="7"/>
  <c r="B1163" i="7"/>
  <c r="D1163" i="7" s="1"/>
  <c r="F1163" i="7" s="1"/>
  <c r="M1160" i="7"/>
  <c r="P1160" i="7"/>
  <c r="E1162" i="7"/>
  <c r="R1162" i="7"/>
  <c r="T1162" i="7" s="1"/>
  <c r="V1162" i="7" s="1"/>
  <c r="Q1163" i="7"/>
  <c r="U1161" i="7"/>
  <c r="X1161" i="7" l="1"/>
  <c r="H1162" i="7"/>
  <c r="A1165" i="7"/>
  <c r="B1164" i="7"/>
  <c r="D1164" i="7" s="1"/>
  <c r="F1164" i="7" s="1"/>
  <c r="I1163" i="7"/>
  <c r="J1162" i="7"/>
  <c r="L1162" i="7" s="1"/>
  <c r="N1162" i="7" s="1"/>
  <c r="E1163" i="7"/>
  <c r="M1161" i="7"/>
  <c r="R1163" i="7"/>
  <c r="T1163" i="7" s="1"/>
  <c r="V1163" i="7" s="1"/>
  <c r="Q1164" i="7"/>
  <c r="U1162" i="7"/>
  <c r="P1161" i="7" l="1"/>
  <c r="X1162" i="7"/>
  <c r="H1163" i="7"/>
  <c r="M1162" i="7"/>
  <c r="J1163" i="7"/>
  <c r="L1163" i="7" s="1"/>
  <c r="N1163" i="7" s="1"/>
  <c r="I1164" i="7"/>
  <c r="E1164" i="7"/>
  <c r="B1165" i="7"/>
  <c r="D1165" i="7" s="1"/>
  <c r="F1165" i="7" s="1"/>
  <c r="A1166" i="7"/>
  <c r="U1163" i="7"/>
  <c r="X1163" i="7" s="1"/>
  <c r="Q1165" i="7"/>
  <c r="R1164" i="7"/>
  <c r="T1164" i="7" s="1"/>
  <c r="V1164" i="7" s="1"/>
  <c r="H1164" i="7" l="1"/>
  <c r="P1162" i="7"/>
  <c r="E1165" i="7"/>
  <c r="H1165" i="7" s="1"/>
  <c r="J1164" i="7"/>
  <c r="L1164" i="7" s="1"/>
  <c r="N1164" i="7" s="1"/>
  <c r="I1165" i="7"/>
  <c r="M1163" i="7"/>
  <c r="B1166" i="7"/>
  <c r="D1166" i="7" s="1"/>
  <c r="F1166" i="7" s="1"/>
  <c r="A1167" i="7"/>
  <c r="Q1166" i="7"/>
  <c r="R1165" i="7"/>
  <c r="T1165" i="7" s="1"/>
  <c r="V1165" i="7" s="1"/>
  <c r="U1164" i="7"/>
  <c r="X1164" i="7"/>
  <c r="P1163" i="7" l="1"/>
  <c r="A1168" i="7"/>
  <c r="B1167" i="7"/>
  <c r="D1167" i="7" s="1"/>
  <c r="F1167" i="7" s="1"/>
  <c r="J1165" i="7"/>
  <c r="L1165" i="7" s="1"/>
  <c r="N1165" i="7" s="1"/>
  <c r="I1166" i="7"/>
  <c r="E1166" i="7"/>
  <c r="M1164" i="7"/>
  <c r="P1164" i="7" s="1"/>
  <c r="U1165" i="7"/>
  <c r="R1166" i="7"/>
  <c r="T1166" i="7" s="1"/>
  <c r="V1166" i="7" s="1"/>
  <c r="Q1167" i="7"/>
  <c r="X1165" i="7" l="1"/>
  <c r="H1166" i="7"/>
  <c r="M1165" i="7"/>
  <c r="E1167" i="7"/>
  <c r="B1168" i="7"/>
  <c r="D1168" i="7" s="1"/>
  <c r="F1168" i="7" s="1"/>
  <c r="A1169" i="7"/>
  <c r="J1166" i="7"/>
  <c r="L1166" i="7" s="1"/>
  <c r="N1166" i="7" s="1"/>
  <c r="I1167" i="7"/>
  <c r="U1166" i="7"/>
  <c r="X1166" i="7" s="1"/>
  <c r="Q1168" i="7"/>
  <c r="R1167" i="7"/>
  <c r="T1167" i="7" s="1"/>
  <c r="V1167" i="7" s="1"/>
  <c r="H1167" i="7" l="1"/>
  <c r="P1165" i="7"/>
  <c r="M1166" i="7"/>
  <c r="B1169" i="7"/>
  <c r="D1169" i="7" s="1"/>
  <c r="F1169" i="7" s="1"/>
  <c r="A1170" i="7"/>
  <c r="E1168" i="7"/>
  <c r="J1167" i="7"/>
  <c r="L1167" i="7" s="1"/>
  <c r="N1167" i="7" s="1"/>
  <c r="I1168" i="7"/>
  <c r="U1167" i="7"/>
  <c r="R1168" i="7"/>
  <c r="T1168" i="7" s="1"/>
  <c r="V1168" i="7" s="1"/>
  <c r="Q1169" i="7"/>
  <c r="P1166" i="7" l="1"/>
  <c r="H1168" i="7"/>
  <c r="I1169" i="7"/>
  <c r="J1168" i="7"/>
  <c r="L1168" i="7" s="1"/>
  <c r="N1168" i="7" s="1"/>
  <c r="M1167" i="7"/>
  <c r="E1169" i="7"/>
  <c r="X1167" i="7"/>
  <c r="A1171" i="7"/>
  <c r="B1170" i="7"/>
  <c r="D1170" i="7" s="1"/>
  <c r="F1170" i="7" s="1"/>
  <c r="U1168" i="7"/>
  <c r="Q1170" i="7"/>
  <c r="R1169" i="7"/>
  <c r="T1169" i="7" s="1"/>
  <c r="V1169" i="7" s="1"/>
  <c r="X1168" i="7" l="1"/>
  <c r="H1169" i="7"/>
  <c r="P1167" i="7"/>
  <c r="E1170" i="7"/>
  <c r="H1170" i="7" s="1"/>
  <c r="M1168" i="7"/>
  <c r="P1168" i="7" s="1"/>
  <c r="B1171" i="7"/>
  <c r="D1171" i="7" s="1"/>
  <c r="F1171" i="7" s="1"/>
  <c r="A1172" i="7"/>
  <c r="J1169" i="7"/>
  <c r="L1169" i="7" s="1"/>
  <c r="N1169" i="7" s="1"/>
  <c r="I1170" i="7"/>
  <c r="U1169" i="7"/>
  <c r="Q1171" i="7"/>
  <c r="R1170" i="7"/>
  <c r="T1170" i="7" s="1"/>
  <c r="V1170" i="7" s="1"/>
  <c r="X1169" i="7" l="1"/>
  <c r="E1171" i="7"/>
  <c r="M1169" i="7"/>
  <c r="I1171" i="7"/>
  <c r="J1170" i="7"/>
  <c r="L1170" i="7" s="1"/>
  <c r="N1170" i="7" s="1"/>
  <c r="B1172" i="7"/>
  <c r="D1172" i="7" s="1"/>
  <c r="F1172" i="7" s="1"/>
  <c r="A1173" i="7"/>
  <c r="Q1172" i="7"/>
  <c r="R1171" i="7"/>
  <c r="T1171" i="7" s="1"/>
  <c r="V1171" i="7" s="1"/>
  <c r="U1170" i="7"/>
  <c r="X1170" i="7" s="1"/>
  <c r="P1169" i="7" l="1"/>
  <c r="A1174" i="7"/>
  <c r="B1173" i="7"/>
  <c r="D1173" i="7" s="1"/>
  <c r="F1173" i="7" s="1"/>
  <c r="E1172" i="7"/>
  <c r="H1172" i="7" s="1"/>
  <c r="M1170" i="7"/>
  <c r="H1171" i="7"/>
  <c r="I1172" i="7"/>
  <c r="J1171" i="7"/>
  <c r="L1171" i="7" s="1"/>
  <c r="N1171" i="7" s="1"/>
  <c r="U1171" i="7"/>
  <c r="Q1173" i="7"/>
  <c r="R1172" i="7"/>
  <c r="T1172" i="7" s="1"/>
  <c r="V1172" i="7" s="1"/>
  <c r="P1170" i="7" l="1"/>
  <c r="I1173" i="7"/>
  <c r="J1172" i="7"/>
  <c r="L1172" i="7" s="1"/>
  <c r="N1172" i="7" s="1"/>
  <c r="E1173" i="7"/>
  <c r="X1171" i="7"/>
  <c r="M1171" i="7"/>
  <c r="P1171" i="7" s="1"/>
  <c r="B1174" i="7"/>
  <c r="D1174" i="7" s="1"/>
  <c r="F1174" i="7" s="1"/>
  <c r="A1175" i="7"/>
  <c r="U1172" i="7"/>
  <c r="Q1174" i="7"/>
  <c r="R1173" i="7"/>
  <c r="T1173" i="7" s="1"/>
  <c r="V1173" i="7" s="1"/>
  <c r="H1173" i="7" l="1"/>
  <c r="X1172" i="7"/>
  <c r="M1172" i="7"/>
  <c r="P1172" i="7"/>
  <c r="E1174" i="7"/>
  <c r="A1176" i="7"/>
  <c r="B1175" i="7"/>
  <c r="D1175" i="7" s="1"/>
  <c r="F1175" i="7" s="1"/>
  <c r="I1174" i="7"/>
  <c r="J1173" i="7"/>
  <c r="L1173" i="7" s="1"/>
  <c r="N1173" i="7" s="1"/>
  <c r="U1173" i="7"/>
  <c r="Q1175" i="7"/>
  <c r="R1174" i="7"/>
  <c r="T1174" i="7" s="1"/>
  <c r="V1174" i="7" s="1"/>
  <c r="X1173" i="7" l="1"/>
  <c r="H1174" i="7"/>
  <c r="E1175" i="7"/>
  <c r="M1173" i="7"/>
  <c r="A1177" i="7"/>
  <c r="B1177" i="7" s="1"/>
  <c r="D1177" i="7" s="1"/>
  <c r="F1177" i="7" s="1"/>
  <c r="B1176" i="7"/>
  <c r="D1176" i="7" s="1"/>
  <c r="F1176" i="7" s="1"/>
  <c r="I1175" i="7"/>
  <c r="J1174" i="7"/>
  <c r="L1174" i="7" s="1"/>
  <c r="N1174" i="7" s="1"/>
  <c r="Q1176" i="7"/>
  <c r="R1175" i="7"/>
  <c r="T1175" i="7" s="1"/>
  <c r="V1175" i="7" s="1"/>
  <c r="U1174" i="7"/>
  <c r="X1174" i="7" s="1"/>
  <c r="P1173" i="7" l="1"/>
  <c r="M1174" i="7"/>
  <c r="P1174" i="7" s="1"/>
  <c r="J1175" i="7"/>
  <c r="L1175" i="7" s="1"/>
  <c r="N1175" i="7" s="1"/>
  <c r="I1176" i="7"/>
  <c r="E1176" i="7"/>
  <c r="H1176" i="7" s="1"/>
  <c r="H1175" i="7"/>
  <c r="E1177" i="7"/>
  <c r="H1177" i="7"/>
  <c r="U1175" i="7"/>
  <c r="R1176" i="7"/>
  <c r="T1176" i="7" s="1"/>
  <c r="V1176" i="7" s="1"/>
  <c r="Q1177" i="7"/>
  <c r="R1177" i="7" s="1"/>
  <c r="T1177" i="7" s="1"/>
  <c r="V1177" i="7" s="1"/>
  <c r="X1175" i="7" l="1"/>
  <c r="M1175" i="7"/>
  <c r="J1176" i="7"/>
  <c r="L1176" i="7" s="1"/>
  <c r="N1176" i="7" s="1"/>
  <c r="I1177" i="7"/>
  <c r="J1177" i="7" s="1"/>
  <c r="L1177" i="7" s="1"/>
  <c r="N1177" i="7" s="1"/>
  <c r="U1176" i="7"/>
  <c r="U1177" i="7"/>
  <c r="P1175" i="7" l="1"/>
  <c r="M1177" i="7"/>
  <c r="X1177" i="7"/>
  <c r="M1176" i="7"/>
  <c r="X1176" i="7"/>
  <c r="P1176" i="7" l="1"/>
  <c r="P1177" i="7"/>
</calcChain>
</file>

<file path=xl/sharedStrings.xml><?xml version="1.0" encoding="utf-8"?>
<sst xmlns="http://schemas.openxmlformats.org/spreadsheetml/2006/main" count="1416" uniqueCount="824">
  <si>
    <t>Praktická škola jednoletá</t>
  </si>
  <si>
    <t>Praktická škola dvouletá</t>
  </si>
  <si>
    <t>Užitá fotografie a média</t>
  </si>
  <si>
    <t>Grafický design</t>
  </si>
  <si>
    <t>Kresba a ilustrace v médiích</t>
  </si>
  <si>
    <t>OV Potravinářská výroba</t>
  </si>
  <si>
    <t>TV Potravinářská výroba</t>
  </si>
  <si>
    <t>OV Potravinářské práce</t>
  </si>
  <si>
    <t>TV Potravinářské práce</t>
  </si>
  <si>
    <t>OV Práce ve stravování</t>
  </si>
  <si>
    <t>TV Práce ve stravování</t>
  </si>
  <si>
    <t>82-51-L/51</t>
  </si>
  <si>
    <t xml:space="preserve">Hlavní město Praha                                </t>
  </si>
  <si>
    <t>Normativ</t>
  </si>
  <si>
    <t>Np</t>
  </si>
  <si>
    <t>No</t>
  </si>
  <si>
    <t>MŠ internátní provoz</t>
  </si>
  <si>
    <t>Přípravná třída ZŠ</t>
  </si>
  <si>
    <t>Internát MŠ (jiné než těžké postižení)</t>
  </si>
  <si>
    <t>Internát ZŠ,SŠ (jiné než těžké postižení)</t>
  </si>
  <si>
    <t>Internát ZŠ,SŠ (těžké postižení)</t>
  </si>
  <si>
    <t>ZŠ speciální</t>
  </si>
  <si>
    <t>Školní klub</t>
  </si>
  <si>
    <t>Dětský domov - lůžko</t>
  </si>
  <si>
    <t>Celodenní stravování</t>
  </si>
  <si>
    <t>Celodenní stravování bez obědů</t>
  </si>
  <si>
    <t>DDM, SVČ</t>
  </si>
  <si>
    <t>Spec.pedagogické centrum</t>
  </si>
  <si>
    <t>ZUŠ taneční obor</t>
  </si>
  <si>
    <t>ZUŠ výtvarný obor</t>
  </si>
  <si>
    <t>ZUŠ literárně-dram. obor</t>
  </si>
  <si>
    <t>Kurs základního vzdělání</t>
  </si>
  <si>
    <t>Strojírenství</t>
  </si>
  <si>
    <t>Provozní technika</t>
  </si>
  <si>
    <t>Diagnostika silničních vozidel</t>
  </si>
  <si>
    <t>Elektrotechnika</t>
  </si>
  <si>
    <t>Provozní elektrotechnika</t>
  </si>
  <si>
    <t>Silnoproudá elektrotechnika</t>
  </si>
  <si>
    <t>Aplikovaná chemie</t>
  </si>
  <si>
    <t>Analýza potravin</t>
  </si>
  <si>
    <t>Oděvnictví</t>
  </si>
  <si>
    <t>Nábytkářská a dřevařská výroba</t>
  </si>
  <si>
    <t>Polygrafie</t>
  </si>
  <si>
    <t>Stavební provoz</t>
  </si>
  <si>
    <t>Technická zařízení budov</t>
  </si>
  <si>
    <t>Stavebnictví</t>
  </si>
  <si>
    <t>Provoz a ekonomika dopravy</t>
  </si>
  <si>
    <t>Zahradnictví</t>
  </si>
  <si>
    <t>Zdravotnický asistent</t>
  </si>
  <si>
    <t>Nutriční asistent</t>
  </si>
  <si>
    <t>Diplomovaná všeobecná sestra</t>
  </si>
  <si>
    <t>Diplomovaný zdravotnický záchranář</t>
  </si>
  <si>
    <t>Diplomovaná dentální hygienistka</t>
  </si>
  <si>
    <t>Laboratorní asistent</t>
  </si>
  <si>
    <t>Diplomovaný zdravotní laborant</t>
  </si>
  <si>
    <t>Diplomovaný farmaceutický asistent</t>
  </si>
  <si>
    <t>Asistent zubního technika</t>
  </si>
  <si>
    <t>Ortoticko-protetický technik</t>
  </si>
  <si>
    <t>Diplomovaný zubní technik</t>
  </si>
  <si>
    <t>Obchodní akademie</t>
  </si>
  <si>
    <t>Účetnictví a finance</t>
  </si>
  <si>
    <t>Obchodní škola</t>
  </si>
  <si>
    <t>Podnikání</t>
  </si>
  <si>
    <t>Propagace</t>
  </si>
  <si>
    <t>Personální řízení</t>
  </si>
  <si>
    <t>Veřejnosprávní činnost</t>
  </si>
  <si>
    <t>Veřejná správa (regionální)</t>
  </si>
  <si>
    <t>Vlasová kosmetika</t>
  </si>
  <si>
    <t>Masér sportovní a rekondiční</t>
  </si>
  <si>
    <t>Informační management</t>
  </si>
  <si>
    <t>Předškolní a mimoškolní pedagogika</t>
  </si>
  <si>
    <t>Sociální pedagogika</t>
  </si>
  <si>
    <t>Sociální práce</t>
  </si>
  <si>
    <t>Technické lyceum</t>
  </si>
  <si>
    <t>Ekonomické lyceum</t>
  </si>
  <si>
    <t>Pedagogické lyceum</t>
  </si>
  <si>
    <t>Zdravotnické lyceum</t>
  </si>
  <si>
    <t>Přírodovědné lyceum</t>
  </si>
  <si>
    <t>Užitá malba</t>
  </si>
  <si>
    <t>Modelářství a návrhářství oděvů</t>
  </si>
  <si>
    <t>Grafický design a realizace tiskovin</t>
  </si>
  <si>
    <t>Oděvní návrhářství</t>
  </si>
  <si>
    <t>Design herních předmětů</t>
  </si>
  <si>
    <t>Malba a přidružené techniky</t>
  </si>
  <si>
    <t>Interaktivní grafika</t>
  </si>
  <si>
    <t>Konzervátorství a restaurátorství</t>
  </si>
  <si>
    <t>Řezbářství a restaurování dřeva</t>
  </si>
  <si>
    <t>Konzervování a restaurování textilií</t>
  </si>
  <si>
    <t>Tvorba textu a scénáře</t>
  </si>
  <si>
    <t>Umělecké řemeslné práce</t>
  </si>
  <si>
    <t>MP</t>
  </si>
  <si>
    <t>Odvody</t>
  </si>
  <si>
    <t>OV Pekař</t>
  </si>
  <si>
    <t>OV Krejčí</t>
  </si>
  <si>
    <t>OV Šití oděvů</t>
  </si>
  <si>
    <t>OV Truhlář</t>
  </si>
  <si>
    <t>OV Čalouník</t>
  </si>
  <si>
    <t>OV Fotograf</t>
  </si>
  <si>
    <t>OV Knihařské práce</t>
  </si>
  <si>
    <t>OV Mechanik seřizovač</t>
  </si>
  <si>
    <t>OV Letecký mechanik</t>
  </si>
  <si>
    <t>OV Nástrojař</t>
  </si>
  <si>
    <t>OV Obráběč kovů</t>
  </si>
  <si>
    <t>OV Elektrotechnické a strojně montážní práce</t>
  </si>
  <si>
    <t>OV Elektrikář - silnoproud</t>
  </si>
  <si>
    <t>OV Autoelektrikář</t>
  </si>
  <si>
    <t>OV Instalatér</t>
  </si>
  <si>
    <t>OV Kominík</t>
  </si>
  <si>
    <t>OV Podlahářské práce</t>
  </si>
  <si>
    <t>OV Tesařské práce</t>
  </si>
  <si>
    <t>OV Tesař</t>
  </si>
  <si>
    <t>OV Montér suchých staveb</t>
  </si>
  <si>
    <t>OV Zednické práce</t>
  </si>
  <si>
    <t>OV Zedník</t>
  </si>
  <si>
    <t>OV Pokrývačské práce</t>
  </si>
  <si>
    <t>OV Autotronik</t>
  </si>
  <si>
    <t>OV Chovatel cizokrajných zvířat</t>
  </si>
  <si>
    <t>OV Zahradnické práce</t>
  </si>
  <si>
    <t>OV Zahradník</t>
  </si>
  <si>
    <t>OV Opravářské práce</t>
  </si>
  <si>
    <t>OV Opravář zemědělských strojů</t>
  </si>
  <si>
    <t>OV Obchodník</t>
  </si>
  <si>
    <t>OV Prodavačské práce</t>
  </si>
  <si>
    <t>OV Aranžér</t>
  </si>
  <si>
    <t>OV Kadeřník</t>
  </si>
  <si>
    <t>OV Rekondiční a sportovní masér</t>
  </si>
  <si>
    <t>TV Mechanik seřizovač</t>
  </si>
  <si>
    <t>TV Letecký mechanik</t>
  </si>
  <si>
    <t>TV Nástrojař</t>
  </si>
  <si>
    <t>TV Obráběč kovů</t>
  </si>
  <si>
    <t>TV Elektrotechnické a strojně montážní práce</t>
  </si>
  <si>
    <t>TV Elektrikář - silnoproud</t>
  </si>
  <si>
    <t>TV Autoelektrikář</t>
  </si>
  <si>
    <t>TV Pekař</t>
  </si>
  <si>
    <t>TV Krejčí</t>
  </si>
  <si>
    <t>TV Šití oděvů</t>
  </si>
  <si>
    <t>TV Truhlář</t>
  </si>
  <si>
    <t>TV Čalouník</t>
  </si>
  <si>
    <t>TV Fotograf</t>
  </si>
  <si>
    <t>TV Knihařské práce</t>
  </si>
  <si>
    <t>TV Instalatér</t>
  </si>
  <si>
    <t>TV Kominík</t>
  </si>
  <si>
    <t>TV Podlahářské práce</t>
  </si>
  <si>
    <t>TV Tesařské práce</t>
  </si>
  <si>
    <t>TV Tesař</t>
  </si>
  <si>
    <t>TV Montér suchých staveb</t>
  </si>
  <si>
    <t>TV Zednické práce</t>
  </si>
  <si>
    <t>TV Zedník</t>
  </si>
  <si>
    <t>TV Pokrývačské práce</t>
  </si>
  <si>
    <t>TV Autotronik</t>
  </si>
  <si>
    <t>TV Chovatel cizokrajných zvířat</t>
  </si>
  <si>
    <t>TV Zahradnické práce</t>
  </si>
  <si>
    <t>TV Zahradník</t>
  </si>
  <si>
    <t>TV Opravářské práce</t>
  </si>
  <si>
    <t>TV Opravář zemědělských strojů</t>
  </si>
  <si>
    <t>TV Obchodník</t>
  </si>
  <si>
    <t>TV Prodavačské práce</t>
  </si>
  <si>
    <t>TV Aranžér</t>
  </si>
  <si>
    <t>TV Kadeřník</t>
  </si>
  <si>
    <t>TV Rekondiční a sportovní masér</t>
  </si>
  <si>
    <t xml:space="preserve">Kód oboru </t>
  </si>
  <si>
    <t>53-41-M/007</t>
  </si>
  <si>
    <t>78-42-M/003</t>
  </si>
  <si>
    <t>82-44-N/001</t>
  </si>
  <si>
    <t>Hudba</t>
  </si>
  <si>
    <t>82-45-N/001</t>
  </si>
  <si>
    <t>Zpěv</t>
  </si>
  <si>
    <t>82-46-N/001</t>
  </si>
  <si>
    <t>Tanec</t>
  </si>
  <si>
    <t>82-47-N/001</t>
  </si>
  <si>
    <t>Hudebně dramatické umění</t>
  </si>
  <si>
    <t>79-41-K/601</t>
  </si>
  <si>
    <t>79-41-K/610</t>
  </si>
  <si>
    <t>Normativy počtu pedagogických a ostatních pracovníků</t>
  </si>
  <si>
    <t>Normativy mzdových prostředků, odvodů, ONIV a NIV celkem na jednotku výkonu</t>
  </si>
  <si>
    <t>platy</t>
  </si>
  <si>
    <t>odvody</t>
  </si>
  <si>
    <t>NIV</t>
  </si>
  <si>
    <t>Normativ počtu pedagogických  a ostatních pracovníků</t>
  </si>
  <si>
    <t>Normativy mzdových prostředků, odvodů, ONIV a NIV celkem na jednotku výkonů</t>
  </si>
  <si>
    <t>počet žáků</t>
  </si>
  <si>
    <t>mzdové prostředky</t>
  </si>
  <si>
    <t xml:space="preserve">Normativ počtu pedagogických pracovníků </t>
  </si>
  <si>
    <t>vývařovna</t>
  </si>
  <si>
    <t>výdejna</t>
  </si>
  <si>
    <t>druh postižení</t>
  </si>
  <si>
    <t>sluchové postižení</t>
  </si>
  <si>
    <t>zrakové postižení</t>
  </si>
  <si>
    <t>hluchoslepí</t>
  </si>
  <si>
    <t>tělesné postižení</t>
  </si>
  <si>
    <t>autismus</t>
  </si>
  <si>
    <t>1 žák ve zdrav.zařízení, který se vzdělává v MŠ při zdrav.zaříz.</t>
  </si>
  <si>
    <t>1 žák ve zdrav.zařízení, který se vzdělává v ZŠ při zdrav.zaříz.</t>
  </si>
  <si>
    <t>1 žák se zdravotním postižením v oboru vzdělání praktická škola</t>
  </si>
  <si>
    <t>1 žák v ŠD, který se současně vzdělává v základní škole speciální</t>
  </si>
  <si>
    <t>1 žák v ŠD v odděl., které je tvořeno pouze žáky se zdrav.postiž.</t>
  </si>
  <si>
    <t xml:space="preserve">V případě žáka nebo studenta, který se vzdělává v jiné než denní formě vzdělávání </t>
  </si>
  <si>
    <t>se základní částka stanoví ze základní částky denní formy v příslušném oboru jako:</t>
  </si>
  <si>
    <t>0,15 násobek, jde-li o dálkovou formu vzdělávání</t>
  </si>
  <si>
    <t>0,05 násobek, jde-li o distanční formu vzdělávání</t>
  </si>
  <si>
    <t xml:space="preserve">Normativ počtu pedagogických a ostatních pracovníků </t>
  </si>
  <si>
    <t>Normativ počtu ostatních pracovníků školní jídelny</t>
  </si>
  <si>
    <t xml:space="preserve">0,25 násobek, jde-li o docházku podle § 41 </t>
  </si>
  <si>
    <t>0,25 násobek, jde-li o docházku podle § 38</t>
  </si>
  <si>
    <t>MŠ</t>
  </si>
  <si>
    <t xml:space="preserve">Odbor rozpočtu Magistrátu hl. m. Prahy            </t>
  </si>
  <si>
    <t>DDM - nepravidelné činnosti</t>
  </si>
  <si>
    <t>Stanice zájmových činností</t>
  </si>
  <si>
    <t>ZUŠ hudeb.obor - individuální</t>
  </si>
  <si>
    <t>ZUŠ hudeb.obor - kolektivní</t>
  </si>
  <si>
    <t>OV Ošetřovatel</t>
  </si>
  <si>
    <t>TV Ošetřovatel</t>
  </si>
  <si>
    <t>ŠJ</t>
  </si>
  <si>
    <t xml:space="preserve">              celodenní docházka</t>
  </si>
  <si>
    <t>Normativy počtu  pracovníků ŠJ</t>
  </si>
  <si>
    <t>NIV     celkem</t>
  </si>
  <si>
    <t>počet dětí</t>
  </si>
  <si>
    <t>ZŠ a SŠ</t>
  </si>
  <si>
    <t>Pp         celkem</t>
  </si>
  <si>
    <t>23-45-M/01</t>
  </si>
  <si>
    <t>Dopravní prostředky</t>
  </si>
  <si>
    <t>23-45-N/02</t>
  </si>
  <si>
    <t>26-41-M/01</t>
  </si>
  <si>
    <t>26-45-M/01</t>
  </si>
  <si>
    <t>Telekomunikace</t>
  </si>
  <si>
    <t>29-41-N/01</t>
  </si>
  <si>
    <t>Potravinářská technologie a biotechnologie</t>
  </si>
  <si>
    <t>37-41-N/04</t>
  </si>
  <si>
    <t>Dopravní logistika a obchod</t>
  </si>
  <si>
    <t>53-41-N/11</t>
  </si>
  <si>
    <t>53-41-N/21</t>
  </si>
  <si>
    <t>Diplomovaný nutriční terapeut</t>
  </si>
  <si>
    <t>53-41-N/41</t>
  </si>
  <si>
    <t>63-43-N/07</t>
  </si>
  <si>
    <t>75-31-N/03</t>
  </si>
  <si>
    <t>75-31-M/005</t>
  </si>
  <si>
    <t>78-42-M/01</t>
  </si>
  <si>
    <t>82-41-N/01</t>
  </si>
  <si>
    <t>82-41-N/02</t>
  </si>
  <si>
    <t>Interiérová tvorba</t>
  </si>
  <si>
    <t>82-41-N/04</t>
  </si>
  <si>
    <t>79-41-K/41</t>
  </si>
  <si>
    <t>79-41-K/61</t>
  </si>
  <si>
    <t>79-41-K/81</t>
  </si>
  <si>
    <t>68-43-N/09</t>
  </si>
  <si>
    <t>75-32-N/06</t>
  </si>
  <si>
    <t>82-41-N/07</t>
  </si>
  <si>
    <t>23-68-H/01</t>
  </si>
  <si>
    <t>OV Mechanik opravář motorových vozidel</t>
  </si>
  <si>
    <t>TV Mechanik opravář motorových vozidel</t>
  </si>
  <si>
    <t>26-41-N/02</t>
  </si>
  <si>
    <t>OV Sklenářské práce</t>
  </si>
  <si>
    <t>TV Sklenářské práce</t>
  </si>
  <si>
    <t>Chovatelství</t>
  </si>
  <si>
    <t>těžce tělesně postižení</t>
  </si>
  <si>
    <t>vzdělávání dle § 42</t>
  </si>
  <si>
    <t xml:space="preserve">              polodenní a nepravidelná docházka</t>
  </si>
  <si>
    <t>Informační technologie</t>
  </si>
  <si>
    <t>23-41-M/01</t>
  </si>
  <si>
    <t>ONIV přímé</t>
  </si>
  <si>
    <t>82-51-H/03</t>
  </si>
  <si>
    <t>82-51-H/02</t>
  </si>
  <si>
    <t xml:space="preserve">82-51-H/01 </t>
  </si>
  <si>
    <t>82-41-N/05</t>
  </si>
  <si>
    <t>82-41-M/07</t>
  </si>
  <si>
    <t>82-41-M/11</t>
  </si>
  <si>
    <t>82-41-M/14</t>
  </si>
  <si>
    <t>82-41-M/17</t>
  </si>
  <si>
    <t>Design interiéru</t>
  </si>
  <si>
    <t>Textilní výtvarnictví</t>
  </si>
  <si>
    <t>Multimediální tvorba</t>
  </si>
  <si>
    <t>78-42-M/02</t>
  </si>
  <si>
    <t>72-41-N/01</t>
  </si>
  <si>
    <t>69-54-E/01</t>
  </si>
  <si>
    <t>OV Provozní služby</t>
  </si>
  <si>
    <t>TV Provozní služby</t>
  </si>
  <si>
    <t>69-51-H/01</t>
  </si>
  <si>
    <t>69-41-L/01</t>
  </si>
  <si>
    <t>68-43-M/01</t>
  </si>
  <si>
    <t>66-52-H/01</t>
  </si>
  <si>
    <t>66-51-H/01</t>
  </si>
  <si>
    <t>OV Prodavač</t>
  </si>
  <si>
    <t>TV Prodavač</t>
  </si>
  <si>
    <t>66-41-L/01</t>
  </si>
  <si>
    <t>65-51-H/01</t>
  </si>
  <si>
    <t xml:space="preserve">OV Kuchař - číšník  </t>
  </si>
  <si>
    <t xml:space="preserve">TV Kuchař - číšník  </t>
  </si>
  <si>
    <t>65-42-M/01</t>
  </si>
  <si>
    <t>Hotelnictví</t>
  </si>
  <si>
    <t>65-42-M/02</t>
  </si>
  <si>
    <t>Cestovní ruch</t>
  </si>
  <si>
    <t>65-41-L/01</t>
  </si>
  <si>
    <t>OV Gastronomie</t>
  </si>
  <si>
    <t>TV Gastronomie</t>
  </si>
  <si>
    <t>64-41-L/51</t>
  </si>
  <si>
    <t>63-42-N/01</t>
  </si>
  <si>
    <t>63-41-M/02</t>
  </si>
  <si>
    <t>63-41-M/01</t>
  </si>
  <si>
    <t>Ekonomika a podnikání</t>
  </si>
  <si>
    <t>53-43-N/11</t>
  </si>
  <si>
    <t>53-41-N/31</t>
  </si>
  <si>
    <t>41-55-H/01</t>
  </si>
  <si>
    <t>41-52-H/01</t>
  </si>
  <si>
    <t>41-44-M/01</t>
  </si>
  <si>
    <t>39-41-L/01</t>
  </si>
  <si>
    <t>39-41-H/01</t>
  </si>
  <si>
    <t>OV Malíř a lakýrník</t>
  </si>
  <si>
    <t>TV Malíř a lakýrník</t>
  </si>
  <si>
    <t>37-42-M/01</t>
  </si>
  <si>
    <t>Logistické a finanční služby</t>
  </si>
  <si>
    <t>37-41-M/01</t>
  </si>
  <si>
    <t>36-67-H/01</t>
  </si>
  <si>
    <t>36-66-H/01</t>
  </si>
  <si>
    <t>36-64-H/01</t>
  </si>
  <si>
    <t>36-52-H/01</t>
  </si>
  <si>
    <t>36-47-M/01</t>
  </si>
  <si>
    <t>36-45-M/01</t>
  </si>
  <si>
    <t>33-56-H/01</t>
  </si>
  <si>
    <t>33-42-M/01</t>
  </si>
  <si>
    <t>31-58-H/01</t>
  </si>
  <si>
    <t>31-43-M/01</t>
  </si>
  <si>
    <t>29-56-H/01</t>
  </si>
  <si>
    <t>OV Řezník - uzenář</t>
  </si>
  <si>
    <t>TV Řezník - uzenář</t>
  </si>
  <si>
    <t>29-54-H/01</t>
  </si>
  <si>
    <t>OV Cukrář</t>
  </si>
  <si>
    <t>TV Cukrář</t>
  </si>
  <si>
    <t>29-53-H/01</t>
  </si>
  <si>
    <t>29-42-M/01</t>
  </si>
  <si>
    <t>28-57-H/01</t>
  </si>
  <si>
    <t>OV Výrobce a dekoratér keramiky</t>
  </si>
  <si>
    <t>TV Výrobce a dekoratér keramiky</t>
  </si>
  <si>
    <t>26-57-H/01</t>
  </si>
  <si>
    <t>26-51-H/02</t>
  </si>
  <si>
    <t>26-51-H/01</t>
  </si>
  <si>
    <t>OV Elektrikář</t>
  </si>
  <si>
    <t>TV Elektrikář</t>
  </si>
  <si>
    <t>26-52-H/01</t>
  </si>
  <si>
    <t>OV Elektromechanik pro zařízení a přístroje</t>
  </si>
  <si>
    <t>TV Elektromechanik pro zařízení a přístroje</t>
  </si>
  <si>
    <t>26-47-N/09</t>
  </si>
  <si>
    <t>Přenosové a síťové technologie</t>
  </si>
  <si>
    <t>26-41-L/01</t>
  </si>
  <si>
    <t>OV Mechanik elektrotechnik</t>
  </si>
  <si>
    <t>TV Mechanik elektrotechnik</t>
  </si>
  <si>
    <t>23-56-H/01</t>
  </si>
  <si>
    <t>23-52-H/01</t>
  </si>
  <si>
    <t>23-51-H/01</t>
  </si>
  <si>
    <t>OV Strojní mechanik</t>
  </si>
  <si>
    <t>TV Strojní mechanik</t>
  </si>
  <si>
    <t>23-45-L/01</t>
  </si>
  <si>
    <t>33-59-H/01</t>
  </si>
  <si>
    <t>OV Kosmetické služby</t>
  </si>
  <si>
    <t>TV Kosmetické služby</t>
  </si>
  <si>
    <t>69-41-L/02</t>
  </si>
  <si>
    <t>OV Masér sportovní a rekondiční</t>
  </si>
  <si>
    <t>TP Masér sportovní a rekondiční</t>
  </si>
  <si>
    <t>21,29*1,3</t>
  </si>
  <si>
    <t>28-44-M/01</t>
  </si>
  <si>
    <t>79-42-K/41</t>
  </si>
  <si>
    <t>16-01-M/01</t>
  </si>
  <si>
    <t>Ekologie a životní prostředí</t>
  </si>
  <si>
    <t>18-20-M/01</t>
  </si>
  <si>
    <t>29-41-M/01</t>
  </si>
  <si>
    <t>Technologie potravin</t>
  </si>
  <si>
    <t>34-41-M/01</t>
  </si>
  <si>
    <t>Geodézie a katastr nemovitostí</t>
  </si>
  <si>
    <t>53-41-M/01</t>
  </si>
  <si>
    <t>53-41-M/02</t>
  </si>
  <si>
    <t>53-43-N/21</t>
  </si>
  <si>
    <t>53-44-N/11</t>
  </si>
  <si>
    <t>63-41-N/21</t>
  </si>
  <si>
    <t>75-32-N/01</t>
  </si>
  <si>
    <t>78-42-M/04</t>
  </si>
  <si>
    <t>78-42-M/06</t>
  </si>
  <si>
    <t>Kombinované lyceum</t>
  </si>
  <si>
    <t>82-41-M/01</t>
  </si>
  <si>
    <t>82-41-M/02</t>
  </si>
  <si>
    <t>82-41-M/03</t>
  </si>
  <si>
    <t>Scénická a výstavní tvorba</t>
  </si>
  <si>
    <t>82-41-M/05</t>
  </si>
  <si>
    <t>82-41-M/08</t>
  </si>
  <si>
    <t>Tvorba hraček a herních předmětů</t>
  </si>
  <si>
    <t>82-41-M/10</t>
  </si>
  <si>
    <t>Řezbářství</t>
  </si>
  <si>
    <t>82-41-N/08</t>
  </si>
  <si>
    <t>82-41-N/10</t>
  </si>
  <si>
    <t>82-42-M/01</t>
  </si>
  <si>
    <t>82-42-N/02</t>
  </si>
  <si>
    <t>82-47-N/02</t>
  </si>
  <si>
    <t>23-55-H/01</t>
  </si>
  <si>
    <t>OV Klempíř</t>
  </si>
  <si>
    <t>TV Klempíř</t>
  </si>
  <si>
    <t>23-55-H/02</t>
  </si>
  <si>
    <t>OV Karosář</t>
  </si>
  <si>
    <t>TV Karosář</t>
  </si>
  <si>
    <t>23-61-H/01</t>
  </si>
  <si>
    <t>OV Autolakýrník</t>
  </si>
  <si>
    <t>TV Autolakýrník</t>
  </si>
  <si>
    <t>26-59-H/01</t>
  </si>
  <si>
    <t>28-42-L/01</t>
  </si>
  <si>
    <t>OV chemik operátor</t>
  </si>
  <si>
    <t>TV chemik operátor</t>
  </si>
  <si>
    <t>29-51-E/01</t>
  </si>
  <si>
    <t>29-51-E/02</t>
  </si>
  <si>
    <t>32-52-H/01</t>
  </si>
  <si>
    <t>OV výrobce kožedělného zboží - sedlář</t>
  </si>
  <si>
    <t>TV výrobce kožedělného zboží - sedlář</t>
  </si>
  <si>
    <t>33-42-L/51</t>
  </si>
  <si>
    <t>34-56-L/01</t>
  </si>
  <si>
    <t>36-56-H/01</t>
  </si>
  <si>
    <t>36-62-H/01</t>
  </si>
  <si>
    <t>OV Sklenář</t>
  </si>
  <si>
    <t>TV Sklenář</t>
  </si>
  <si>
    <t>OV Kamnář</t>
  </si>
  <si>
    <t>36-69-H/01</t>
  </si>
  <si>
    <t>OV Pokrývač</t>
  </si>
  <si>
    <t>41-53-H/02</t>
  </si>
  <si>
    <t>41-55-E/01</t>
  </si>
  <si>
    <t>65-51-E/01</t>
  </si>
  <si>
    <t>OV Stravovací a ubytovací služby</t>
  </si>
  <si>
    <t>TV Stravovací a ubytovací služby</t>
  </si>
  <si>
    <t>65-51-E/02</t>
  </si>
  <si>
    <t>66-51-E/01</t>
  </si>
  <si>
    <t>75-41-M/01</t>
  </si>
  <si>
    <t>Sociální činnost</t>
  </si>
  <si>
    <t>82-51-H/09</t>
  </si>
  <si>
    <t>82-51-L/01</t>
  </si>
  <si>
    <t>82-51-L/02</t>
  </si>
  <si>
    <t>69-53-H/01</t>
  </si>
  <si>
    <t>34-57-H/01</t>
  </si>
  <si>
    <t>OV knihař</t>
  </si>
  <si>
    <t>TV knihař</t>
  </si>
  <si>
    <t>28-57-E/01</t>
  </si>
  <si>
    <t>OV keramická výroba</t>
  </si>
  <si>
    <t>TV keramická výroba</t>
  </si>
  <si>
    <t>pedagogové</t>
  </si>
  <si>
    <t>nepedagogové</t>
  </si>
  <si>
    <t>TV Kamnář</t>
  </si>
  <si>
    <t>TV Pokrývač</t>
  </si>
  <si>
    <t>mzdové prostředky pedagogové</t>
  </si>
  <si>
    <t>mzdové prostředky nepedagogové</t>
  </si>
  <si>
    <t>platy nepedagogové</t>
  </si>
  <si>
    <t>pedagog.</t>
  </si>
  <si>
    <t>nepedag.</t>
  </si>
  <si>
    <t>FKSP</t>
  </si>
  <si>
    <t>66,27</t>
  </si>
  <si>
    <t>36,45</t>
  </si>
  <si>
    <t>81*1,3</t>
  </si>
  <si>
    <t>66,27*1,3</t>
  </si>
  <si>
    <t>36,45*1,3</t>
  </si>
  <si>
    <t>příplatek</t>
  </si>
  <si>
    <t>Pp</t>
  </si>
  <si>
    <t>Po</t>
  </si>
  <si>
    <t>Ln(x)+7.6</t>
  </si>
  <si>
    <t>Ln(x)+7.7</t>
  </si>
  <si>
    <t>Ln(x)+7.9</t>
  </si>
  <si>
    <t>(Ln(x)+7.6)/0.5</t>
  </si>
  <si>
    <t>Gymnázium (4leté)</t>
  </si>
  <si>
    <t>Gymnázium - všeobecné (6leté) vyšší st.</t>
  </si>
  <si>
    <t>Gymnázium (6leté) nižší st.</t>
  </si>
  <si>
    <t>Gymnázium (6leté) vyšší st.</t>
  </si>
  <si>
    <t>Gymnázium - předměty v cizím  j. (6leté) nižší st.</t>
  </si>
  <si>
    <t>Gymnázium - předměty v cizím  j. (6leté) vyšší st.</t>
  </si>
  <si>
    <t>Gymnázium (8leté) nižší st.</t>
  </si>
  <si>
    <t>Gymnázium (8leté) vyšší st.</t>
  </si>
  <si>
    <t>Gymnázium se sportovní přípravou (4leté)</t>
  </si>
  <si>
    <t>Pedagogicko-psychologická poradna</t>
  </si>
  <si>
    <t>23-45-L/02</t>
  </si>
  <si>
    <t>23-51-E/01</t>
  </si>
  <si>
    <t>23-65-H/01</t>
  </si>
  <si>
    <t>OV Strojník</t>
  </si>
  <si>
    <t>TV Strojník</t>
  </si>
  <si>
    <t>OV Zpracovatel přírodních pletiv</t>
  </si>
  <si>
    <t>33-58-E/01</t>
  </si>
  <si>
    <t>34-57-E/01</t>
  </si>
  <si>
    <t>36-44-L/51</t>
  </si>
  <si>
    <t>36-46-M/01</t>
  </si>
  <si>
    <t>36-55-E/01</t>
  </si>
  <si>
    <t>OV Klempíř.práce ve stavebnictví</t>
  </si>
  <si>
    <t>TV Klempíř.práce ve stavebnictví</t>
  </si>
  <si>
    <t>36-57-E/01</t>
  </si>
  <si>
    <t>OV Malířské a natěračské práce</t>
  </si>
  <si>
    <t>TV Malířské a natěračské práce</t>
  </si>
  <si>
    <t>36-59-E/01</t>
  </si>
  <si>
    <t>36-64-E/01</t>
  </si>
  <si>
    <t>36-67-E/01</t>
  </si>
  <si>
    <t>36-67-H/02</t>
  </si>
  <si>
    <t>36-69-E/01</t>
  </si>
  <si>
    <t>OV Mechanik instalatérských a elektrotechnických zařízení</t>
  </si>
  <si>
    <t>TV Mechanik instalatérských a elektrotechnických zařízení</t>
  </si>
  <si>
    <t>39-43-N/02</t>
  </si>
  <si>
    <t>Diplomovaný oční optik</t>
  </si>
  <si>
    <t>41-43-L/01</t>
  </si>
  <si>
    <t>41-44-L/51</t>
  </si>
  <si>
    <t>41-52-E/01</t>
  </si>
  <si>
    <t>53-41-H/01</t>
  </si>
  <si>
    <t>53-43-M/01</t>
  </si>
  <si>
    <t>53-44-M/01</t>
  </si>
  <si>
    <t>53-44-M/03</t>
  </si>
  <si>
    <t>63-51-J/01</t>
  </si>
  <si>
    <t>65-41-L/51</t>
  </si>
  <si>
    <t>66-43-M/01</t>
  </si>
  <si>
    <t>69-41-L/51</t>
  </si>
  <si>
    <t>69-42-M/01</t>
  </si>
  <si>
    <t>Oční optik</t>
  </si>
  <si>
    <t>75-31-M/01</t>
  </si>
  <si>
    <t>75-41-E/01</t>
  </si>
  <si>
    <t>OV Pečovatelské služby</t>
  </si>
  <si>
    <t>TV Pečovatelské služby</t>
  </si>
  <si>
    <t>78-42-M/05</t>
  </si>
  <si>
    <t>82-41-N/11</t>
  </si>
  <si>
    <t>82-42-N/03</t>
  </si>
  <si>
    <t>82-44-N/01</t>
  </si>
  <si>
    <t>Hudba - zaměření jazz</t>
  </si>
  <si>
    <t>OV Zlatník a klenotník</t>
  </si>
  <si>
    <t>TV Zlatník a klenotník</t>
  </si>
  <si>
    <t>OV Umělecký kovář a zámečník, pasíř</t>
  </si>
  <si>
    <t>TV Umělecký kovář a zámečník, pasíř</t>
  </si>
  <si>
    <t>OV Umělecký rytec</t>
  </si>
  <si>
    <t>TV Umělecký rytec</t>
  </si>
  <si>
    <t>OV Umělecký truhlář a řezbář</t>
  </si>
  <si>
    <t>TV Umělecký truhlář a řezbář</t>
  </si>
  <si>
    <t>OV Uměleckořemeslné zpracování kovů</t>
  </si>
  <si>
    <t>TV Uměleckořemeslné zpracování kovů</t>
  </si>
  <si>
    <t>OV Uměleckořemeslné zpracování dřeva</t>
  </si>
  <si>
    <t>TV Uměleckořemeslné zpracování dřeva</t>
  </si>
  <si>
    <t>OV Strojírenské práce</t>
  </si>
  <si>
    <t>TV Strojírenské práce</t>
  </si>
  <si>
    <t>Knihkupecké a nakladatelské činnosti</t>
  </si>
  <si>
    <t>Gastronomie</t>
  </si>
  <si>
    <t>39-41-L/02</t>
  </si>
  <si>
    <t>Ubytování SŠ a konzervatoře</t>
  </si>
  <si>
    <t>Ubytování VOŠ</t>
  </si>
  <si>
    <t>v Kč</t>
  </si>
  <si>
    <t>Mzdové prostředky</t>
  </si>
  <si>
    <t>Školní jídelna - výdejna</t>
  </si>
  <si>
    <t>Školní jídelna - vývařovna</t>
  </si>
  <si>
    <t>Školní jídelna</t>
  </si>
  <si>
    <t>Školní družina</t>
  </si>
  <si>
    <t>Základní škola - 1.stupeň</t>
  </si>
  <si>
    <t>Základní škola - 2.stupeň</t>
  </si>
  <si>
    <t>Základní škola - pouze s třídami prvního stupně</t>
  </si>
  <si>
    <t>do 19</t>
  </si>
  <si>
    <t>do 74</t>
  </si>
  <si>
    <t>do 149</t>
  </si>
  <si>
    <t>do 299</t>
  </si>
  <si>
    <t>nad 299</t>
  </si>
  <si>
    <t>1.stupeň do 299</t>
  </si>
  <si>
    <t>1.stupeň nad 299</t>
  </si>
  <si>
    <t>1.stupeň do 194</t>
  </si>
  <si>
    <t>1.stupeň do 124</t>
  </si>
  <si>
    <t>1.stupeň do 74</t>
  </si>
  <si>
    <t>2.stupeň do 74</t>
  </si>
  <si>
    <t>2.stupeň do 124</t>
  </si>
  <si>
    <t>2.stupeň do 194</t>
  </si>
  <si>
    <t>2.stupeň do 299</t>
  </si>
  <si>
    <t>2.stupeň do 449</t>
  </si>
  <si>
    <t>do 99</t>
  </si>
  <si>
    <t>nad 149</t>
  </si>
  <si>
    <t>jídelna do 29</t>
  </si>
  <si>
    <t>jídelna do 100</t>
  </si>
  <si>
    <t>jídelna do 300</t>
  </si>
  <si>
    <t>jídelna do 500</t>
  </si>
  <si>
    <t>jídelna do 1150</t>
  </si>
  <si>
    <t>jídelna nad 1150</t>
  </si>
  <si>
    <t>vývařovna do 29</t>
  </si>
  <si>
    <t>vývařovna do 100</t>
  </si>
  <si>
    <t>vývařovna do 300</t>
  </si>
  <si>
    <t>vývařovna do 500</t>
  </si>
  <si>
    <t>vývařovna do 1150</t>
  </si>
  <si>
    <t>vývařovna nad 1150</t>
  </si>
  <si>
    <t>výdejna do 29</t>
  </si>
  <si>
    <t>výdejna do 100</t>
  </si>
  <si>
    <t>výdejna do 300</t>
  </si>
  <si>
    <t>výdejna do 500</t>
  </si>
  <si>
    <t>výdejna do 1150</t>
  </si>
  <si>
    <t>výdejna nad 1150</t>
  </si>
  <si>
    <t xml:space="preserve">Pp </t>
  </si>
  <si>
    <t xml:space="preserve">Po </t>
  </si>
  <si>
    <t>ONIVpřímé</t>
  </si>
  <si>
    <t xml:space="preserve">v Kč </t>
  </si>
  <si>
    <t>oběd + doplňkové jídlo do 12</t>
  </si>
  <si>
    <t>oběd + doplňkové jídlo do 180</t>
  </si>
  <si>
    <t>oběd + doplňkové jídlo nad 180</t>
  </si>
  <si>
    <t>oběd do 12</t>
  </si>
  <si>
    <t>oběd do 180</t>
  </si>
  <si>
    <t>oběd nad 180</t>
  </si>
  <si>
    <t>do 12</t>
  </si>
  <si>
    <t>do 24</t>
  </si>
  <si>
    <t>do 50</t>
  </si>
  <si>
    <t>do 105</t>
  </si>
  <si>
    <t>do 224</t>
  </si>
  <si>
    <t>nad 224</t>
  </si>
  <si>
    <t>(Ln(x)+7,7)/0,5</t>
  </si>
  <si>
    <t>(Ln(x)+7,9)/0,5</t>
  </si>
  <si>
    <t>mzdové prostř.</t>
  </si>
  <si>
    <t>Internát MŠ (těžké postižení)</t>
  </si>
  <si>
    <t>TV Zpracovatel přírodních pletiv</t>
  </si>
  <si>
    <t>ONIV</t>
  </si>
  <si>
    <t>2.stupeň nad 449</t>
  </si>
  <si>
    <t>36-41-N/05</t>
  </si>
  <si>
    <t>Příprava a realizace staveb</t>
  </si>
  <si>
    <t>82-44-P/01</t>
  </si>
  <si>
    <t>82-45-P/01</t>
  </si>
  <si>
    <t>82-46-P/01</t>
  </si>
  <si>
    <t>82-47-P/01</t>
  </si>
  <si>
    <t>78-62-C/02</t>
  </si>
  <si>
    <t>78-62-C/01</t>
  </si>
  <si>
    <t>41-43-M/02</t>
  </si>
  <si>
    <t>43-41-M/01</t>
  </si>
  <si>
    <t>Veterinářství</t>
  </si>
  <si>
    <t>68-42-M/01</t>
  </si>
  <si>
    <t>Bezpečnostně právní činnost</t>
  </si>
  <si>
    <t>72-41-M/01</t>
  </si>
  <si>
    <t>Informační služby</t>
  </si>
  <si>
    <t>78-42-M/03</t>
  </si>
  <si>
    <t>82-41-M/12</t>
  </si>
  <si>
    <t>Výtvarné zpracování keramiky a porcelánu</t>
  </si>
  <si>
    <t>26-51-E/01</t>
  </si>
  <si>
    <t>31-59-E/01</t>
  </si>
  <si>
    <t>33-56-E/01</t>
  </si>
  <si>
    <t>OV Truhlářská a čalounická výroba</t>
  </si>
  <si>
    <t>TV Truhlářská a čalounická výroba</t>
  </si>
  <si>
    <t>23-43-L/51</t>
  </si>
  <si>
    <t>26-41-L/51</t>
  </si>
  <si>
    <t>26-41-L/52</t>
  </si>
  <si>
    <t>41-43-L/52</t>
  </si>
  <si>
    <t>66-42-L/51</t>
  </si>
  <si>
    <t>36-59-H/01</t>
  </si>
  <si>
    <t>OV Podlahář</t>
  </si>
  <si>
    <t>TV Podlahář</t>
  </si>
  <si>
    <t>38,7*1,3</t>
  </si>
  <si>
    <t>47,3*1,3</t>
  </si>
  <si>
    <t>36-62-E/01</t>
  </si>
  <si>
    <t>Mechanik elektrotechnik</t>
  </si>
  <si>
    <t>1 ubytovaného v DM ve skupině tvořené pouze žáky a studenty se zdravotním potižením</t>
  </si>
  <si>
    <t>0,05 násobek, jde-li o žáka nebo studenty vzdělávajícího se podle IVP - § 18</t>
  </si>
  <si>
    <t>Textilní řemesla v oděvní tvorbě</t>
  </si>
  <si>
    <t xml:space="preserve">No </t>
  </si>
  <si>
    <t xml:space="preserve">Pp   </t>
  </si>
  <si>
    <t>0,04764x+8,7891</t>
  </si>
  <si>
    <t>0,0488x+8,6988</t>
  </si>
  <si>
    <t>0,01226667x+14,1422667</t>
  </si>
  <si>
    <t>0,00871x+15,2058</t>
  </si>
  <si>
    <t>0,247091x+23,60527</t>
  </si>
  <si>
    <t>0,070933x+36,64093</t>
  </si>
  <si>
    <t>0,02493x+43,4949</t>
  </si>
  <si>
    <t>0,037x+12,112</t>
  </si>
  <si>
    <t>0,01929x+14,3086</t>
  </si>
  <si>
    <t>0,00743x+16,6089</t>
  </si>
  <si>
    <t>0,03x+8,11</t>
  </si>
  <si>
    <t>0,02386x+8,87171</t>
  </si>
  <si>
    <t>0,01257x+11,0611</t>
  </si>
  <si>
    <t>0,0066x+12,8466</t>
  </si>
  <si>
    <t>1,5233*Ln(x)+22,178</t>
  </si>
  <si>
    <t>1,09*Ln(x)+24,178</t>
  </si>
  <si>
    <t>0,8233*Ln(x)+25,518</t>
  </si>
  <si>
    <t>0,15493x+24,50704</t>
  </si>
  <si>
    <t>0,1x+30</t>
  </si>
  <si>
    <t>0,0333x+50,01</t>
  </si>
  <si>
    <t>0,023489x+54,91556</t>
  </si>
  <si>
    <t>(0,15493x+24,50704)/0,65</t>
  </si>
  <si>
    <t>(0,1x+30)/0,65</t>
  </si>
  <si>
    <t>(0,0333x+50,01)/0,65</t>
  </si>
  <si>
    <t>(0,023489x+54,91556)/0,65</t>
  </si>
  <si>
    <t>(0,15493x+24,50704)/0,35</t>
  </si>
  <si>
    <t>(0,1x+30)/0,35</t>
  </si>
  <si>
    <t>(0,0333x+50,01)/0,35</t>
  </si>
  <si>
    <t>(0,023489x+54,91556)/0,35</t>
  </si>
  <si>
    <t xml:space="preserve">Pp       </t>
  </si>
  <si>
    <t xml:space="preserve">Po  </t>
  </si>
  <si>
    <t>82-46-P/02</t>
  </si>
  <si>
    <t>Současný tanec</t>
  </si>
  <si>
    <t>26-47-N/17</t>
  </si>
  <si>
    <t>Zabezpečovací technika, bezpečnostní technologie</t>
  </si>
  <si>
    <t>Veřejná správa</t>
  </si>
  <si>
    <t>82-48-L/01</t>
  </si>
  <si>
    <t>OV Starožitník</t>
  </si>
  <si>
    <t>TP Starožitník</t>
  </si>
  <si>
    <t>příplatek individuální integrace</t>
  </si>
  <si>
    <t>x</t>
  </si>
  <si>
    <t>69-41-L/52</t>
  </si>
  <si>
    <t>68-43-N/05</t>
  </si>
  <si>
    <t>Trenérství dostihových a sportovních koní</t>
  </si>
  <si>
    <t>36-54-H/01</t>
  </si>
  <si>
    <t>OV Kameník</t>
  </si>
  <si>
    <t>TV Kameník</t>
  </si>
  <si>
    <t>OV Jezdec a chovatel koní</t>
  </si>
  <si>
    <t>TV Jezdec a chovatel koní</t>
  </si>
  <si>
    <t>OV Spojový mechanik</t>
  </si>
  <si>
    <t>TV Spojový mechanik</t>
  </si>
  <si>
    <t>31-57-E/01</t>
  </si>
  <si>
    <t>39-08-M/01</t>
  </si>
  <si>
    <t>Požární ochrana</t>
  </si>
  <si>
    <t>Třída přípr. stupně ZŠ speciální</t>
  </si>
  <si>
    <t>OV Textilní a oděvní výroba</t>
  </si>
  <si>
    <t>TV Textilní a oděvní výroba</t>
  </si>
  <si>
    <t>Domov mládeže SŠ,KONZ do 39</t>
  </si>
  <si>
    <t>Domov mládeže SŠ,KONZ nad 39</t>
  </si>
  <si>
    <t>6,958*Ln(x)-12,15</t>
  </si>
  <si>
    <t>Domov mládeže VOŠ do 39</t>
  </si>
  <si>
    <t>Domov mládeže VOŠ nad 39</t>
  </si>
  <si>
    <t>(6,958*Ln(x)-12,15)/0,7</t>
  </si>
  <si>
    <t>1 dítě v ŠD, který se zároveň vzdělává ve třídě přípravného stupně ZŠ speciální</t>
  </si>
  <si>
    <r>
      <t xml:space="preserve">ONIV </t>
    </r>
    <r>
      <rPr>
        <i/>
        <sz val="11"/>
        <rFont val="Calibri"/>
        <family val="2"/>
        <charset val="238"/>
      </rPr>
      <t>přímé 13</t>
    </r>
  </si>
  <si>
    <r>
      <t xml:space="preserve">ONIV </t>
    </r>
    <r>
      <rPr>
        <i/>
        <sz val="11"/>
        <rFont val="Calibri"/>
        <family val="2"/>
        <charset val="238"/>
      </rPr>
      <t>přímé</t>
    </r>
  </si>
  <si>
    <t>Firemní ekonomika v globálním ekonomickém prostředí</t>
  </si>
  <si>
    <r>
      <t>(-0,0009x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+0,2645x+18)*1,3</t>
    </r>
  </si>
  <si>
    <r>
      <t>((-0,0009x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+0,2645x+18)/0,55)*1,3</t>
    </r>
  </si>
  <si>
    <r>
      <t>((-0,0009x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+0,2645x+18)/0,45)*1,3</t>
    </r>
  </si>
  <si>
    <r>
      <t>-0,0009x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+0,2645x+18</t>
    </r>
  </si>
  <si>
    <r>
      <t>(-0,0009x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+0,2645x+18)/0,55</t>
    </r>
  </si>
  <si>
    <r>
      <t>(-0,0009x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+0,2645x+18)/0,45</t>
    </r>
  </si>
  <si>
    <r>
      <t xml:space="preserve">ONIV </t>
    </r>
    <r>
      <rPr>
        <b/>
        <i/>
        <sz val="11"/>
        <rFont val="Calibri"/>
        <family val="2"/>
        <charset val="238"/>
      </rPr>
      <t>přímé</t>
    </r>
  </si>
  <si>
    <t>JÍDELNA</t>
  </si>
  <si>
    <t>VÝVAŘOVNA</t>
  </si>
  <si>
    <t>VÝDEJNA</t>
  </si>
  <si>
    <t>Koeficient ze základních normativů k zajištění zvýšené potřeby pedagogické práce</t>
  </si>
  <si>
    <t>DRUŽINA</t>
  </si>
  <si>
    <r>
      <t>-0,0000491x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+0,0818939x+38,1</t>
    </r>
  </si>
  <si>
    <r>
      <t>-0,0005x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+0,1103x+29</t>
    </r>
  </si>
  <si>
    <r>
      <t>(-0,0005x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+0,1103x+29)/0,5</t>
    </r>
  </si>
  <si>
    <r>
      <t>-0,0005x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+0,1103x+30</t>
    </r>
  </si>
  <si>
    <r>
      <t>(-0,0005x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+0,1103x+30)/0,5</t>
    </r>
  </si>
  <si>
    <r>
      <t>-0,0005x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+0,1103x+30,5</t>
    </r>
  </si>
  <si>
    <r>
      <t>(-0,0005x</t>
    </r>
    <r>
      <rPr>
        <vertAlign val="superscript"/>
        <sz val="12"/>
        <rFont val="Calibri"/>
        <family val="2"/>
        <charset val="238"/>
      </rPr>
      <t>2</t>
    </r>
    <r>
      <rPr>
        <sz val="12"/>
        <rFont val="Calibri"/>
        <family val="2"/>
        <charset val="238"/>
      </rPr>
      <t>+0,1103x+30,5)/0,5</t>
    </r>
  </si>
  <si>
    <t>CELODENNÍ</t>
  </si>
  <si>
    <t>POLODENNÍ, NEPRAVIDELNÁ</t>
  </si>
  <si>
    <t>66-53-H/01</t>
  </si>
  <si>
    <t>OV Operátor skladování</t>
  </si>
  <si>
    <t>TV Operátor skladování</t>
  </si>
  <si>
    <t>36-41-N/08</t>
  </si>
  <si>
    <t xml:space="preserve">Pozemní stavby - téměř nulové budovy </t>
  </si>
  <si>
    <t>41-52-E/02</t>
  </si>
  <si>
    <t>OV Zahradnická výroba</t>
  </si>
  <si>
    <t>TV Zahradnická výroba</t>
  </si>
  <si>
    <t>26-47-N/20</t>
  </si>
  <si>
    <t>Interaktivní grafika a vizualizace</t>
  </si>
  <si>
    <t>79-43-K/61</t>
  </si>
  <si>
    <t>těžce sluchově postižení</t>
  </si>
  <si>
    <t>těžce zrakově postižení</t>
  </si>
  <si>
    <t>se závažnými vadami řeči</t>
  </si>
  <si>
    <t>se závažnými poruchami učení</t>
  </si>
  <si>
    <t>se závažnými poruchami chování</t>
  </si>
  <si>
    <t xml:space="preserve">se závažnými vývojovými poruchami </t>
  </si>
  <si>
    <t>I. Normovaná roční finanční náročnost podpůrných opatření osobního charakteru se stanoví vztahem:</t>
  </si>
  <si>
    <t>a) je-li činnost realizována učitelem nebo speciálním pedagogem</t>
  </si>
  <si>
    <t>c) je-li činnost realizována školním psychologem nebo se jedná o metodickou podporu zaměstnance školského poradenského zařízení</t>
  </si>
  <si>
    <t>Platový tarif v Kč</t>
  </si>
  <si>
    <t>NIV celkem v Kč</t>
  </si>
  <si>
    <t>PTp</t>
  </si>
  <si>
    <t>P1</t>
  </si>
  <si>
    <t>P2</t>
  </si>
  <si>
    <t>PTpm</t>
  </si>
  <si>
    <t>P3</t>
  </si>
  <si>
    <t>PTtp</t>
  </si>
  <si>
    <t>N1</t>
  </si>
  <si>
    <t>Proc</t>
  </si>
  <si>
    <t>přepočteno:</t>
  </si>
  <si>
    <t>Poznámka:</t>
  </si>
  <si>
    <t>školní speciální pedagog má normovanou finanční náročnost dánu vztahem P3</t>
  </si>
  <si>
    <r>
      <t>PTtp</t>
    </r>
    <r>
      <rPr>
        <sz val="11"/>
        <color rgb="FF000000"/>
        <rFont val="Calibri"/>
        <family val="2"/>
        <charset val="238"/>
      </rPr>
      <t xml:space="preserve"> je platový tarif v nejvyšším platovém stupni v 11. platové třídě stanovený podle jiného právního předpisu 2)</t>
    </r>
  </si>
  <si>
    <t>---------------------------------</t>
  </si>
  <si>
    <t>2) § 5 odst. 1 nařízení vlády č. 564/2006 Sb., o platových poměrech zaměstnanců ve veřejných službách a správě, ve znění pozdějších předpisů.</t>
  </si>
  <si>
    <r>
      <t>Proc</t>
    </r>
    <r>
      <rPr>
        <sz val="11"/>
        <color rgb="FF000000"/>
        <rFont val="Calibri"/>
        <family val="2"/>
        <charset val="238"/>
      </rPr>
      <t xml:space="preserve"> je součtem procent sazby pojistného na sociální zabezpečení a příspěvku na státní politiku zaměstnanosti, jehož poplatníkem je zaměstnavatel, procent sazby pojistného na všeobecné zdravotní  pojištění, které platí zaměstnavatel za své zaměstnance, a procent,  v jejichž výši se stanoví základní příděl, kterým je tvořen fond  kulturních a sociálních potřeb</t>
    </r>
  </si>
  <si>
    <t>mentálně postižení</t>
  </si>
  <si>
    <t>středně těžce mentálně postižení</t>
  </si>
  <si>
    <t>těžce mentálně postižení</t>
  </si>
  <si>
    <t>s hlubokým mentálním postižením</t>
  </si>
  <si>
    <t>sluchově postižení</t>
  </si>
  <si>
    <t>zrakově postižení</t>
  </si>
  <si>
    <t>težce zrakově postižení</t>
  </si>
  <si>
    <t>tělesně postižení</t>
  </si>
  <si>
    <t>autisté</t>
  </si>
  <si>
    <t>Dvojjazyčné gymnázium nižší st.</t>
  </si>
  <si>
    <t>0,40 násobek, jde-li o večerní a kombinovanou formu vzdělávání</t>
  </si>
  <si>
    <t>těžké vady řeči</t>
  </si>
  <si>
    <t>Přehled krajských normativů pro rok 2018</t>
  </si>
  <si>
    <t xml:space="preserve">Příplatek na 1 dítě, 1 žáka,  1 studenta individuálně integrovaného v běžné škole </t>
  </si>
  <si>
    <t xml:space="preserve">Úvazek na 8 měsíců         pro 1 žáka </t>
  </si>
  <si>
    <t xml:space="preserve">Krajské normativy 2018 - příplatky za postižení                                                                                                               </t>
  </si>
  <si>
    <t>KRAJSKÉ NORMATIVY ZÁKLADNÍCH ŠKOL NA ROK 2018</t>
  </si>
  <si>
    <t>KRAJSKÉ NORMATIVY MATEŘSKÝCH ŠKOL NA ROK 2018</t>
  </si>
  <si>
    <t>KRAJSKÉ NORMATIVY ZÁKLADNÍCH ŠKOL TVOŘENÝCH JEDNÍM STUPNĚM                                  NA ROK 2018</t>
  </si>
  <si>
    <t>KRAJSKÉ NORMATIVY ZÁKLADNÍCH ŠKOL TVOŘENÝCH OBĚMA STUPNI NA ROK 2018</t>
  </si>
  <si>
    <r>
      <t xml:space="preserve">Normovaná finační náročnost podpůrných opatření pro obecní a krajské školy pro rok 2018 - </t>
    </r>
    <r>
      <rPr>
        <b/>
        <sz val="12"/>
        <rFont val="Calibri"/>
        <family val="2"/>
        <charset val="238"/>
      </rPr>
      <t>podle přílohy č. 1 Vyhlášky č. 27/2016 Sb., o vzdělávání žáků se speciálními vzdělávacími potřebami a žáků nadaných</t>
    </r>
  </si>
  <si>
    <t>KRAJSKÉ NORMATIVY ZŠ, SŠ a VOŠ NA ROK 2018</t>
  </si>
  <si>
    <t>Přehled krajských normativů pro rok 2018 - ZUŠ</t>
  </si>
  <si>
    <t>KRAJSKÉ NORMATIVY DOMOVU MLÁDEŽE - UBYTOVÁNÍ SŠ, KONZERVATOŘE a VOŠ NA ROK 2018</t>
  </si>
  <si>
    <t>Přehled krajských normativů pro rok 2018 - obory typu C</t>
  </si>
  <si>
    <t>Přehled krajských normativů pro rok 2018 - obory typu J</t>
  </si>
  <si>
    <t xml:space="preserve">Přehled krajských normativů pro rok 2018 - obory typu K </t>
  </si>
  <si>
    <t>Přehled krajských normativů pro rok 2018 - obory typu P</t>
  </si>
  <si>
    <t>Přehled krajských normativů pro rok 2018 - obory typu N</t>
  </si>
  <si>
    <t>Přehled krajských normativů pro rok 2018 - obory typu L5</t>
  </si>
  <si>
    <t>Přehled krajských normativů pro rok 2018 - obory typu M</t>
  </si>
  <si>
    <t>Přehled krajských normativů pro rok 2018 - obory typu E</t>
  </si>
  <si>
    <t>Přehled krajských normativů pro rok 2018 - obory typu H</t>
  </si>
  <si>
    <t>82-41-N/20</t>
  </si>
  <si>
    <t>Design módních doplňků</t>
  </si>
  <si>
    <t>39-41-L/51</t>
  </si>
  <si>
    <t>Autotronik</t>
  </si>
  <si>
    <t>P1   =   PTp  x   12   x   1,Proc   (zaokrouhleno   na   desítky   nahoru)</t>
  </si>
  <si>
    <t>P2   =   PTap  x   12   x   1,Proc   (zaokrouhleno   na   desítky   nahoru)</t>
  </si>
  <si>
    <t>P3   =   PTpm  x  12   x   1,Proc   (zaokrouhleno   na   desítky   nahoru)</t>
  </si>
  <si>
    <t>N1   =   PTtp  x   1,Proc/160   zaokrouhleno   na   jednotky   nahoru</t>
  </si>
  <si>
    <r>
      <t>PTp</t>
    </r>
    <r>
      <rPr>
        <sz val="11"/>
        <color rgb="FF000000"/>
        <rFont val="Calibri"/>
        <family val="2"/>
        <charset val="238"/>
      </rPr>
      <t xml:space="preserve"> je platový tarif v 5. platovém stupni v 12. platové třídě stanovený podle jiného právního předpisu 1)</t>
    </r>
  </si>
  <si>
    <r>
      <t xml:space="preserve">PTap </t>
    </r>
    <r>
      <rPr>
        <sz val="11"/>
        <color rgb="FF000000"/>
        <rFont val="Calibri"/>
        <family val="2"/>
        <charset val="238"/>
      </rPr>
      <t>je platový tarif v 5. platovém stupni v 8. platové třídě stanovený podle jiného právního předpisu 1)</t>
    </r>
  </si>
  <si>
    <r>
      <t>PTap</t>
    </r>
    <r>
      <rPr>
        <b/>
        <vertAlign val="subscript"/>
        <sz val="11"/>
        <color rgb="FF000000"/>
        <rFont val="Calibri"/>
        <family val="2"/>
        <charset val="238"/>
      </rPr>
      <t>1</t>
    </r>
    <r>
      <rPr>
        <b/>
        <sz val="11"/>
        <color rgb="FF000000"/>
        <rFont val="Calibri"/>
        <family val="2"/>
        <charset val="238"/>
      </rPr>
      <t xml:space="preserve"> </t>
    </r>
    <r>
      <rPr>
        <sz val="11"/>
        <color rgb="FF000000"/>
        <rFont val="Calibri"/>
        <family val="2"/>
        <charset val="238"/>
      </rPr>
      <t>je platový tarif v 5. platovém stupni v 5. platové třídě stanovený podle jiného právního předpisu 1)</t>
    </r>
  </si>
  <si>
    <r>
      <t>PTpm</t>
    </r>
    <r>
      <rPr>
        <sz val="11"/>
        <color rgb="FF000000"/>
        <rFont val="Calibri"/>
        <family val="2"/>
        <charset val="238"/>
      </rPr>
      <t xml:space="preserve"> je platový tarif v 5. platovém stupni ve 13. platové třídě stanovený podle jiného právního předpisu 1)</t>
    </r>
  </si>
  <si>
    <t>1) § 5 odst. 7 nařízení vlády č. 564/2006 Sb., o platových poměrech zaměstnanců ve veřejných službách a správě, ve  znění pozdějších předpisů.</t>
  </si>
  <si>
    <r>
      <rPr>
        <b/>
        <sz val="10"/>
        <rFont val="Arial CE"/>
        <charset val="238"/>
      </rPr>
      <t>Normovaná finanční náročnost kompenazačních pomůcek je uvedena v Příloze č. 1, IV. Část B Vyhlášky č. 27/2016., Sb. ve znění pozdějších předpisů.</t>
    </r>
    <r>
      <rPr>
        <sz val="10"/>
        <rFont val="Arial CE"/>
        <charset val="238"/>
      </rPr>
      <t xml:space="preserve"> </t>
    </r>
  </si>
  <si>
    <t>s těžkými vadami řeči</t>
  </si>
  <si>
    <t>s více vadami (souběžné postižení)</t>
  </si>
  <si>
    <t>Přehled krajských normativů pro rok 2018 - Využití volného času</t>
  </si>
  <si>
    <t>Přehled krajských normativů pro rok 2018 - obory typu L0</t>
  </si>
  <si>
    <t>b) je-li činnost realizována asistentem pedagoga podle § 5 odst. 3</t>
  </si>
  <si>
    <t>P4   =   PTap1  x   12   x   1,Proc   (zaokrouhleno   na   desítky   nahoru)</t>
  </si>
  <si>
    <r>
      <t xml:space="preserve">II. Normovaná </t>
    </r>
    <r>
      <rPr>
        <u/>
        <sz val="11"/>
        <rFont val="Calibri"/>
        <charset val="238"/>
        <scheme val="minor"/>
      </rPr>
      <t xml:space="preserve">hodinová finanční náročnost </t>
    </r>
    <r>
      <rPr>
        <sz val="11"/>
        <rFont val="Calibri"/>
        <family val="2"/>
        <charset val="238"/>
        <scheme val="minor"/>
      </rPr>
      <t>podpůrných opatření se stanoví, je-li činnost realizována tlumočníkem českého znakového jazyka nebo přepisovatelem</t>
    </r>
  </si>
  <si>
    <t>PTap1</t>
  </si>
  <si>
    <t>PTap</t>
  </si>
  <si>
    <t>P4</t>
  </si>
  <si>
    <r>
      <t>c)</t>
    </r>
    <r>
      <rPr>
        <sz val="11"/>
        <rFont val="Calibri"/>
        <charset val="238"/>
        <scheme val="minor"/>
      </rPr>
      <t xml:space="preserve"> je-li činnost realizována asistentem pedagoga podle § 5 odst. 4 </t>
    </r>
    <r>
      <rPr>
        <u/>
        <sz val="11"/>
        <rFont val="Calibri"/>
        <charset val="238"/>
        <scheme val="minor"/>
      </rPr>
      <t>(podpůrná opatření doporučená po 9.3.2018)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</si>
</sst>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 CE"/>
      <family val="2"/>
      <charset val="238"/>
    </font>
    <font>
      <sz val="12"/>
      <name val="Times New Roman"/>
      <family val="1"/>
    </font>
    <font>
      <b/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sz val="14"/>
      <name val="Arial CE"/>
      <charset val="238"/>
    </font>
    <font>
      <b/>
      <sz val="12"/>
      <name val="Book Antiqua"/>
      <family val="1"/>
      <charset val="238"/>
    </font>
    <font>
      <sz val="12"/>
      <name val="Book Antiqua"/>
      <family val="1"/>
      <charset val="238"/>
    </font>
    <font>
      <sz val="10"/>
      <name val="Book Antiqua"/>
      <family val="1"/>
      <charset val="238"/>
    </font>
    <font>
      <sz val="14"/>
      <name val="Book Antiqua"/>
      <family val="1"/>
      <charset val="238"/>
    </font>
    <font>
      <sz val="10"/>
      <color indexed="10"/>
      <name val="Arial CE"/>
      <charset val="238"/>
    </font>
    <font>
      <sz val="10"/>
      <name val="Arial CE"/>
      <charset val="238"/>
    </font>
    <font>
      <b/>
      <sz val="16"/>
      <name val="Calibri"/>
      <family val="2"/>
      <charset val="238"/>
    </font>
    <font>
      <sz val="10"/>
      <name val="Calibri"/>
      <family val="2"/>
      <charset val="238"/>
    </font>
    <font>
      <b/>
      <sz val="14"/>
      <name val="Calibri"/>
      <family val="2"/>
      <charset val="238"/>
    </font>
    <font>
      <b/>
      <sz val="13"/>
      <name val="Calibri"/>
      <family val="2"/>
      <charset val="238"/>
    </font>
    <font>
      <sz val="8"/>
      <name val="Calibri"/>
      <family val="2"/>
      <charset val="238"/>
    </font>
    <font>
      <b/>
      <sz val="10"/>
      <name val="Calibri"/>
      <family val="2"/>
      <charset val="238"/>
    </font>
    <font>
      <sz val="11"/>
      <name val="Calibri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Calibri"/>
      <family val="2"/>
      <charset val="238"/>
    </font>
    <font>
      <sz val="16"/>
      <name val="Calibri"/>
      <family val="2"/>
      <charset val="238"/>
    </font>
    <font>
      <sz val="14"/>
      <name val="Calibri"/>
      <family val="2"/>
      <charset val="238"/>
    </font>
    <font>
      <b/>
      <sz val="12"/>
      <name val="Calibri"/>
      <family val="2"/>
      <charset val="238"/>
    </font>
    <font>
      <sz val="12"/>
      <name val="Calibri"/>
      <family val="2"/>
      <charset val="238"/>
    </font>
    <font>
      <sz val="11"/>
      <name val="Arial CE"/>
      <charset val="238"/>
    </font>
    <font>
      <i/>
      <sz val="9"/>
      <name val="Calibri"/>
      <family val="2"/>
      <charset val="238"/>
    </font>
    <font>
      <i/>
      <sz val="10"/>
      <name val="Calibri"/>
      <family val="2"/>
      <charset val="238"/>
    </font>
    <font>
      <b/>
      <sz val="9"/>
      <name val="Calibri"/>
      <family val="2"/>
      <charset val="238"/>
    </font>
    <font>
      <vertAlign val="superscript"/>
      <sz val="12"/>
      <name val="Calibri"/>
      <family val="2"/>
      <charset val="238"/>
    </font>
    <font>
      <b/>
      <i/>
      <sz val="11"/>
      <name val="Calibri"/>
      <family val="2"/>
      <charset val="238"/>
    </font>
    <font>
      <sz val="13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vertAlign val="subscript"/>
      <sz val="11"/>
      <color rgb="FF000000"/>
      <name val="Calibri"/>
      <family val="2"/>
      <charset val="238"/>
    </font>
    <font>
      <u/>
      <sz val="11"/>
      <name val="Calibri"/>
      <charset val="238"/>
      <scheme val="minor"/>
    </font>
    <font>
      <sz val="11"/>
      <name val="Calibri"/>
      <charset val="238"/>
      <scheme val="minor"/>
    </font>
    <font>
      <b/>
      <sz val="11"/>
      <name val="Calibri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746">
    <xf numFmtId="0" fontId="0" fillId="0" borderId="0" xfId="0"/>
    <xf numFmtId="0" fontId="5" fillId="0" borderId="0" xfId="0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Fill="1"/>
    <xf numFmtId="0" fontId="4" fillId="0" borderId="0" xfId="0" applyFont="1"/>
    <xf numFmtId="0" fontId="3" fillId="0" borderId="0" xfId="0" applyFont="1"/>
    <xf numFmtId="0" fontId="7" fillId="0" borderId="0" xfId="0" applyFont="1"/>
    <xf numFmtId="0" fontId="4" fillId="2" borderId="0" xfId="0" applyFont="1" applyFill="1"/>
    <xf numFmtId="0" fontId="0" fillId="0" borderId="0" xfId="0" applyAlignment="1">
      <alignment vertical="center" wrapText="1"/>
    </xf>
    <xf numFmtId="0" fontId="9" fillId="0" borderId="0" xfId="0" applyFont="1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left"/>
    </xf>
    <xf numFmtId="0" fontId="12" fillId="0" borderId="0" xfId="0" applyFont="1"/>
    <xf numFmtId="0" fontId="11" fillId="0" borderId="0" xfId="0" applyFont="1" applyBorder="1"/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Border="1" applyAlignment="1">
      <alignment horizontal="right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0" fillId="0" borderId="0" xfId="0" applyFont="1" applyBorder="1"/>
    <xf numFmtId="49" fontId="11" fillId="0" borderId="0" xfId="0" applyNumberFormat="1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/>
    </xf>
    <xf numFmtId="0" fontId="10" fillId="0" borderId="0" xfId="0" applyFont="1" applyFill="1" applyBorder="1"/>
    <xf numFmtId="0" fontId="13" fillId="0" borderId="0" xfId="0" applyFont="1"/>
    <xf numFmtId="3" fontId="4" fillId="0" borderId="0" xfId="0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/>
    </xf>
    <xf numFmtId="0" fontId="6" fillId="0" borderId="0" xfId="0" applyFont="1"/>
    <xf numFmtId="0" fontId="15" fillId="0" borderId="0" xfId="0" applyFont="1"/>
    <xf numFmtId="3" fontId="3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3" fontId="3" fillId="0" borderId="0" xfId="0" applyNumberFormat="1" applyFont="1" applyFill="1" applyAlignment="1">
      <alignment horizontal="right"/>
    </xf>
    <xf numFmtId="0" fontId="0" fillId="0" borderId="0" xfId="0" applyFill="1" applyAlignment="1">
      <alignment vertical="center"/>
    </xf>
    <xf numFmtId="0" fontId="7" fillId="0" borderId="0" xfId="0" applyFont="1" applyAlignment="1">
      <alignment horizontal="right"/>
    </xf>
    <xf numFmtId="3" fontId="7" fillId="0" borderId="0" xfId="0" applyNumberFormat="1" applyFont="1" applyFill="1" applyAlignment="1">
      <alignment horizontal="right"/>
    </xf>
    <xf numFmtId="0" fontId="0" fillId="0" borderId="0" xfId="0" applyFill="1" applyAlignment="1">
      <alignment vertical="center" wrapText="1"/>
    </xf>
    <xf numFmtId="0" fontId="7" fillId="0" borderId="0" xfId="0" applyFont="1" applyFill="1" applyAlignment="1">
      <alignment horizontal="right"/>
    </xf>
    <xf numFmtId="2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5" fillId="0" borderId="0" xfId="0" applyNumberFormat="1" applyFont="1" applyAlignment="1">
      <alignment vertical="center"/>
    </xf>
    <xf numFmtId="3" fontId="0" fillId="0" borderId="0" xfId="0" applyNumberFormat="1" applyFill="1" applyAlignment="1">
      <alignment horizontal="right"/>
    </xf>
    <xf numFmtId="0" fontId="16" fillId="0" borderId="0" xfId="0" applyFont="1" applyFill="1"/>
    <xf numFmtId="0" fontId="17" fillId="0" borderId="0" xfId="0" applyFont="1"/>
    <xf numFmtId="0" fontId="17" fillId="0" borderId="0" xfId="0" applyFont="1" applyAlignment="1">
      <alignment horizontal="right"/>
    </xf>
    <xf numFmtId="3" fontId="17" fillId="0" borderId="0" xfId="0" applyNumberFormat="1" applyFont="1" applyFill="1" applyAlignment="1">
      <alignment horizontal="right"/>
    </xf>
    <xf numFmtId="3" fontId="17" fillId="0" borderId="0" xfId="0" applyNumberFormat="1" applyFont="1" applyAlignment="1">
      <alignment horizontal="right"/>
    </xf>
    <xf numFmtId="0" fontId="18" fillId="0" borderId="0" xfId="0" applyFont="1" applyFill="1"/>
    <xf numFmtId="0" fontId="17" fillId="0" borderId="0" xfId="0" applyFont="1" applyFill="1"/>
    <xf numFmtId="0" fontId="20" fillId="0" borderId="0" xfId="0" applyFont="1" applyAlignment="1">
      <alignment horizontal="right"/>
    </xf>
    <xf numFmtId="3" fontId="22" fillId="3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vertical="center"/>
    </xf>
    <xf numFmtId="0" fontId="22" fillId="0" borderId="7" xfId="0" applyFont="1" applyFill="1" applyBorder="1" applyAlignment="1">
      <alignment horizontal="right" vertical="center"/>
    </xf>
    <xf numFmtId="0" fontId="22" fillId="0" borderId="8" xfId="0" applyFont="1" applyFill="1" applyBorder="1" applyAlignment="1">
      <alignment horizontal="right" vertical="center"/>
    </xf>
    <xf numFmtId="3" fontId="22" fillId="0" borderId="8" xfId="0" applyNumberFormat="1" applyFont="1" applyFill="1" applyBorder="1" applyAlignment="1">
      <alignment horizontal="right" vertical="center"/>
    </xf>
    <xf numFmtId="3" fontId="22" fillId="0" borderId="9" xfId="0" applyNumberFormat="1" applyFont="1" applyFill="1" applyBorder="1" applyAlignment="1">
      <alignment horizontal="right" vertical="center"/>
    </xf>
    <xf numFmtId="3" fontId="22" fillId="0" borderId="10" xfId="0" applyNumberFormat="1" applyFont="1" applyFill="1" applyBorder="1" applyAlignment="1">
      <alignment horizontal="right" vertical="center"/>
    </xf>
    <xf numFmtId="3" fontId="22" fillId="0" borderId="10" xfId="0" applyNumberFormat="1" applyFont="1" applyFill="1" applyBorder="1" applyAlignment="1">
      <alignment vertical="center"/>
    </xf>
    <xf numFmtId="3" fontId="22" fillId="0" borderId="9" xfId="0" applyNumberFormat="1" applyFont="1" applyFill="1" applyBorder="1" applyAlignment="1">
      <alignment vertical="center"/>
    </xf>
    <xf numFmtId="3" fontId="24" fillId="0" borderId="11" xfId="0" applyNumberFormat="1" applyFont="1" applyFill="1" applyBorder="1" applyAlignment="1">
      <alignment vertical="center"/>
    </xf>
    <xf numFmtId="0" fontId="22" fillId="0" borderId="12" xfId="0" applyFont="1" applyFill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2" fillId="0" borderId="15" xfId="0" applyFont="1" applyFill="1" applyBorder="1" applyAlignment="1">
      <alignment vertical="center"/>
    </xf>
    <xf numFmtId="0" fontId="22" fillId="0" borderId="16" xfId="0" applyFont="1" applyFill="1" applyBorder="1" applyAlignment="1">
      <alignment horizontal="right" vertical="center"/>
    </xf>
    <xf numFmtId="0" fontId="22" fillId="0" borderId="17" xfId="0" applyFont="1" applyFill="1" applyBorder="1" applyAlignment="1">
      <alignment horizontal="right" vertical="center"/>
    </xf>
    <xf numFmtId="3" fontId="22" fillId="0" borderId="18" xfId="0" applyNumberFormat="1" applyFont="1" applyFill="1" applyBorder="1" applyAlignment="1">
      <alignment horizontal="right" vertical="center"/>
    </xf>
    <xf numFmtId="3" fontId="22" fillId="0" borderId="19" xfId="0" applyNumberFormat="1" applyFont="1" applyFill="1" applyBorder="1" applyAlignment="1">
      <alignment horizontal="right" vertical="center"/>
    </xf>
    <xf numFmtId="3" fontId="22" fillId="0" borderId="19" xfId="0" applyNumberFormat="1" applyFont="1" applyFill="1" applyBorder="1" applyAlignment="1">
      <alignment vertical="center"/>
    </xf>
    <xf numFmtId="3" fontId="22" fillId="0" borderId="18" xfId="0" applyNumberFormat="1" applyFont="1" applyFill="1" applyBorder="1" applyAlignment="1">
      <alignment vertical="center"/>
    </xf>
    <xf numFmtId="3" fontId="24" fillId="0" borderId="20" xfId="0" applyNumberFormat="1" applyFont="1" applyFill="1" applyBorder="1" applyAlignment="1">
      <alignment vertical="center"/>
    </xf>
    <xf numFmtId="0" fontId="25" fillId="0" borderId="0" xfId="0" applyFont="1" applyAlignment="1">
      <alignment horizontal="right"/>
    </xf>
    <xf numFmtId="3" fontId="22" fillId="0" borderId="10" xfId="0" applyNumberFormat="1" applyFont="1" applyBorder="1" applyAlignment="1">
      <alignment vertical="center"/>
    </xf>
    <xf numFmtId="3" fontId="22" fillId="0" borderId="21" xfId="0" applyNumberFormat="1" applyFont="1" applyBorder="1" applyAlignment="1">
      <alignment vertical="center"/>
    </xf>
    <xf numFmtId="3" fontId="22" fillId="0" borderId="10" xfId="0" applyNumberFormat="1" applyFont="1" applyBorder="1" applyAlignment="1">
      <alignment horizontal="right" vertical="center"/>
    </xf>
    <xf numFmtId="3" fontId="24" fillId="0" borderId="22" xfId="0" applyNumberFormat="1" applyFont="1" applyBorder="1" applyAlignment="1">
      <alignment vertical="center"/>
    </xf>
    <xf numFmtId="3" fontId="22" fillId="0" borderId="9" xfId="0" applyNumberFormat="1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2" fillId="0" borderId="7" xfId="0" applyFont="1" applyBorder="1" applyAlignment="1">
      <alignment horizontal="right" vertical="center"/>
    </xf>
    <xf numFmtId="0" fontId="22" fillId="0" borderId="8" xfId="0" applyFont="1" applyBorder="1" applyAlignment="1">
      <alignment horizontal="right" vertical="center"/>
    </xf>
    <xf numFmtId="3" fontId="24" fillId="0" borderId="22" xfId="0" applyNumberFormat="1" applyFont="1" applyFill="1" applyBorder="1" applyAlignment="1">
      <alignment vertical="center"/>
    </xf>
    <xf numFmtId="3" fontId="24" fillId="0" borderId="23" xfId="0" applyNumberFormat="1" applyFont="1" applyFill="1" applyBorder="1" applyAlignment="1">
      <alignment vertical="center"/>
    </xf>
    <xf numFmtId="0" fontId="17" fillId="0" borderId="0" xfId="0" applyFont="1" applyFill="1" applyAlignment="1">
      <alignment horizontal="right"/>
    </xf>
    <xf numFmtId="0" fontId="22" fillId="0" borderId="10" xfId="0" applyFont="1" applyFill="1" applyBorder="1" applyAlignment="1">
      <alignment vertical="center"/>
    </xf>
    <xf numFmtId="2" fontId="22" fillId="0" borderId="8" xfId="0" applyNumberFormat="1" applyFont="1" applyFill="1" applyBorder="1" applyAlignment="1">
      <alignment horizontal="right" vertical="center"/>
    </xf>
    <xf numFmtId="0" fontId="22" fillId="0" borderId="15" xfId="0" applyFont="1" applyBorder="1" applyAlignment="1">
      <alignment vertical="center"/>
    </xf>
    <xf numFmtId="3" fontId="22" fillId="0" borderId="18" xfId="0" applyNumberFormat="1" applyFont="1" applyBorder="1" applyAlignment="1">
      <alignment horizontal="right" vertical="center"/>
    </xf>
    <xf numFmtId="3" fontId="22" fillId="0" borderId="19" xfId="0" applyNumberFormat="1" applyFont="1" applyBorder="1" applyAlignment="1">
      <alignment vertical="center"/>
    </xf>
    <xf numFmtId="3" fontId="22" fillId="0" borderId="18" xfId="0" applyNumberFormat="1" applyFont="1" applyBorder="1" applyAlignment="1">
      <alignment vertical="center"/>
    </xf>
    <xf numFmtId="3" fontId="22" fillId="0" borderId="19" xfId="0" applyNumberFormat="1" applyFont="1" applyBorder="1" applyAlignment="1">
      <alignment horizontal="right" vertical="center"/>
    </xf>
    <xf numFmtId="3" fontId="24" fillId="0" borderId="23" xfId="0" applyNumberFormat="1" applyFont="1" applyBorder="1" applyAlignment="1">
      <alignment vertical="center"/>
    </xf>
    <xf numFmtId="0" fontId="17" fillId="0" borderId="24" xfId="0" applyFont="1" applyBorder="1" applyAlignment="1">
      <alignment horizontal="right"/>
    </xf>
    <xf numFmtId="0" fontId="22" fillId="0" borderId="4" xfId="0" applyFont="1" applyFill="1" applyBorder="1" applyAlignment="1">
      <alignment vertical="center"/>
    </xf>
    <xf numFmtId="0" fontId="22" fillId="0" borderId="17" xfId="0" applyFont="1" applyBorder="1" applyAlignment="1">
      <alignment horizontal="right" vertical="center"/>
    </xf>
    <xf numFmtId="0" fontId="22" fillId="0" borderId="0" xfId="0" applyFont="1" applyBorder="1" applyAlignment="1">
      <alignment horizontal="right" vertical="center"/>
    </xf>
    <xf numFmtId="0" fontId="22" fillId="0" borderId="25" xfId="0" applyFont="1" applyBorder="1" applyAlignment="1">
      <alignment horizontal="right" vertical="center"/>
    </xf>
    <xf numFmtId="0" fontId="22" fillId="0" borderId="16" xfId="0" applyFont="1" applyBorder="1" applyAlignment="1">
      <alignment horizontal="right" vertical="center"/>
    </xf>
    <xf numFmtId="0" fontId="26" fillId="0" borderId="0" xfId="0" applyFont="1" applyFill="1"/>
    <xf numFmtId="3" fontId="22" fillId="0" borderId="15" xfId="0" applyNumberFormat="1" applyFont="1" applyBorder="1" applyAlignment="1">
      <alignment horizontal="right" vertical="center"/>
    </xf>
    <xf numFmtId="3" fontId="24" fillId="0" borderId="20" xfId="0" applyNumberFormat="1" applyFont="1" applyBorder="1" applyAlignment="1">
      <alignment vertical="center"/>
    </xf>
    <xf numFmtId="0" fontId="17" fillId="0" borderId="24" xfId="0" applyFont="1" applyFill="1" applyBorder="1" applyAlignment="1">
      <alignment horizontal="right"/>
    </xf>
    <xf numFmtId="0" fontId="22" fillId="0" borderId="26" xfId="0" applyFont="1" applyFill="1" applyBorder="1" applyAlignment="1">
      <alignment horizontal="right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7" fillId="0" borderId="0" xfId="0" applyNumberFormat="1" applyFont="1" applyAlignment="1">
      <alignment horizontal="right"/>
    </xf>
    <xf numFmtId="0" fontId="22" fillId="0" borderId="6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 wrapText="1"/>
    </xf>
    <xf numFmtId="0" fontId="22" fillId="0" borderId="8" xfId="0" applyFont="1" applyBorder="1" applyAlignment="1">
      <alignment horizontal="right" vertical="center" wrapText="1"/>
    </xf>
    <xf numFmtId="3" fontId="22" fillId="0" borderId="10" xfId="0" applyNumberFormat="1" applyFont="1" applyFill="1" applyBorder="1" applyAlignment="1">
      <alignment horizontal="right" vertical="center" wrapText="1"/>
    </xf>
    <xf numFmtId="3" fontId="22" fillId="0" borderId="9" xfId="0" applyNumberFormat="1" applyFont="1" applyFill="1" applyBorder="1" applyAlignment="1">
      <alignment horizontal="right" vertical="center" wrapText="1"/>
    </xf>
    <xf numFmtId="3" fontId="22" fillId="0" borderId="10" xfId="0" applyNumberFormat="1" applyFont="1" applyBorder="1" applyAlignment="1">
      <alignment vertical="center" wrapText="1"/>
    </xf>
    <xf numFmtId="3" fontId="22" fillId="0" borderId="9" xfId="0" applyNumberFormat="1" applyFont="1" applyBorder="1" applyAlignment="1">
      <alignment vertical="center" wrapText="1"/>
    </xf>
    <xf numFmtId="3" fontId="24" fillId="0" borderId="22" xfId="0" applyNumberFormat="1" applyFont="1" applyBorder="1" applyAlignment="1">
      <alignment vertical="center" wrapText="1"/>
    </xf>
    <xf numFmtId="0" fontId="22" fillId="0" borderId="8" xfId="0" applyFont="1" applyFill="1" applyBorder="1" applyAlignment="1">
      <alignment horizontal="right" vertical="center" wrapText="1"/>
    </xf>
    <xf numFmtId="3" fontId="22" fillId="0" borderId="10" xfId="0" applyNumberFormat="1" applyFont="1" applyFill="1" applyBorder="1" applyAlignment="1">
      <alignment vertical="center" wrapText="1"/>
    </xf>
    <xf numFmtId="3" fontId="22" fillId="0" borderId="9" xfId="0" applyNumberFormat="1" applyFont="1" applyFill="1" applyBorder="1" applyAlignment="1">
      <alignment vertical="center" wrapText="1"/>
    </xf>
    <xf numFmtId="3" fontId="24" fillId="0" borderId="22" xfId="0" applyNumberFormat="1" applyFont="1" applyFill="1" applyBorder="1" applyAlignment="1">
      <alignment vertical="center" wrapText="1"/>
    </xf>
    <xf numFmtId="0" fontId="22" fillId="0" borderId="15" xfId="0" applyFont="1" applyFill="1" applyBorder="1" applyAlignment="1">
      <alignment vertical="center" wrapText="1"/>
    </xf>
    <xf numFmtId="0" fontId="22" fillId="0" borderId="15" xfId="0" applyFont="1" applyBorder="1" applyAlignment="1">
      <alignment vertical="center" wrapText="1"/>
    </xf>
    <xf numFmtId="0" fontId="22" fillId="0" borderId="17" xfId="0" applyFont="1" applyFill="1" applyBorder="1" applyAlignment="1">
      <alignment horizontal="right" vertical="center" wrapText="1"/>
    </xf>
    <xf numFmtId="3" fontId="22" fillId="0" borderId="19" xfId="0" applyNumberFormat="1" applyFont="1" applyFill="1" applyBorder="1" applyAlignment="1">
      <alignment horizontal="right" vertical="center" wrapText="1"/>
    </xf>
    <xf numFmtId="3" fontId="22" fillId="0" borderId="18" xfId="0" applyNumberFormat="1" applyFont="1" applyFill="1" applyBorder="1" applyAlignment="1">
      <alignment horizontal="right" vertical="center" wrapText="1"/>
    </xf>
    <xf numFmtId="3" fontId="22" fillId="0" borderId="19" xfId="0" applyNumberFormat="1" applyFont="1" applyBorder="1" applyAlignment="1">
      <alignment vertical="center" wrapText="1"/>
    </xf>
    <xf numFmtId="3" fontId="22" fillId="0" borderId="18" xfId="0" applyNumberFormat="1" applyFont="1" applyBorder="1" applyAlignment="1">
      <alignment vertical="center" wrapText="1"/>
    </xf>
    <xf numFmtId="3" fontId="24" fillId="0" borderId="23" xfId="0" applyNumberFormat="1" applyFont="1" applyBorder="1" applyAlignment="1">
      <alignment vertical="center" wrapText="1"/>
    </xf>
    <xf numFmtId="3" fontId="22" fillId="0" borderId="6" xfId="0" applyNumberFormat="1" applyFont="1" applyBorder="1" applyAlignment="1">
      <alignment vertical="center"/>
    </xf>
    <xf numFmtId="3" fontId="22" fillId="0" borderId="7" xfId="0" applyNumberFormat="1" applyFont="1" applyBorder="1" applyAlignment="1">
      <alignment vertical="center"/>
    </xf>
    <xf numFmtId="0" fontId="22" fillId="0" borderId="27" xfId="0" applyFont="1" applyFill="1" applyBorder="1" applyAlignment="1">
      <alignment vertical="center"/>
    </xf>
    <xf numFmtId="0" fontId="22" fillId="0" borderId="28" xfId="0" applyFont="1" applyFill="1" applyBorder="1" applyAlignment="1">
      <alignment horizontal="right" vertical="center"/>
    </xf>
    <xf numFmtId="3" fontId="22" fillId="0" borderId="29" xfId="0" applyNumberFormat="1" applyFont="1" applyFill="1" applyBorder="1" applyAlignment="1">
      <alignment horizontal="right" vertical="center"/>
    </xf>
    <xf numFmtId="3" fontId="22" fillId="0" borderId="30" xfId="0" applyNumberFormat="1" applyFont="1" applyFill="1" applyBorder="1" applyAlignment="1">
      <alignment horizontal="right" vertical="center"/>
    </xf>
    <xf numFmtId="3" fontId="22" fillId="0" borderId="27" xfId="0" applyNumberFormat="1" applyFont="1" applyFill="1" applyBorder="1" applyAlignment="1">
      <alignment vertical="center"/>
    </xf>
    <xf numFmtId="3" fontId="22" fillId="0" borderId="28" xfId="0" applyNumberFormat="1" applyFont="1" applyFill="1" applyBorder="1" applyAlignment="1">
      <alignment vertical="center"/>
    </xf>
    <xf numFmtId="3" fontId="24" fillId="0" borderId="31" xfId="0" applyNumberFormat="1" applyFont="1" applyFill="1" applyBorder="1" applyAlignment="1">
      <alignment vertical="center"/>
    </xf>
    <xf numFmtId="0" fontId="22" fillId="0" borderId="24" xfId="0" applyFont="1" applyFill="1" applyBorder="1" applyAlignment="1">
      <alignment horizontal="right" vertical="center"/>
    </xf>
    <xf numFmtId="0" fontId="22" fillId="0" borderId="3" xfId="0" applyFont="1" applyFill="1" applyBorder="1" applyAlignment="1">
      <alignment horizontal="right" vertical="center"/>
    </xf>
    <xf numFmtId="3" fontId="22" fillId="0" borderId="2" xfId="0" applyNumberFormat="1" applyFont="1" applyFill="1" applyBorder="1" applyAlignment="1">
      <alignment horizontal="right" vertical="center"/>
    </xf>
    <xf numFmtId="3" fontId="22" fillId="0" borderId="5" xfId="0" applyNumberFormat="1" applyFont="1" applyFill="1" applyBorder="1" applyAlignment="1">
      <alignment horizontal="right" vertical="center"/>
    </xf>
    <xf numFmtId="3" fontId="22" fillId="0" borderId="4" xfId="0" applyNumberFormat="1" applyFont="1" applyFill="1" applyBorder="1" applyAlignment="1">
      <alignment vertical="center"/>
    </xf>
    <xf numFmtId="3" fontId="22" fillId="0" borderId="24" xfId="0" applyNumberFormat="1" applyFont="1" applyFill="1" applyBorder="1" applyAlignment="1">
      <alignment vertical="center"/>
    </xf>
    <xf numFmtId="3" fontId="24" fillId="0" borderId="32" xfId="0" applyNumberFormat="1" applyFont="1" applyFill="1" applyBorder="1" applyAlignment="1">
      <alignment vertical="center"/>
    </xf>
    <xf numFmtId="3" fontId="22" fillId="3" borderId="33" xfId="0" applyNumberFormat="1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16" fillId="0" borderId="0" xfId="0" applyFont="1"/>
    <xf numFmtId="0" fontId="18" fillId="0" borderId="0" xfId="0" applyFont="1"/>
    <xf numFmtId="0" fontId="19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29" fillId="0" borderId="0" xfId="0" applyFont="1" applyAlignment="1">
      <alignment horizontal="right"/>
    </xf>
    <xf numFmtId="0" fontId="28" fillId="0" borderId="0" xfId="0" applyFont="1" applyBorder="1" applyAlignment="1">
      <alignment vertical="center"/>
    </xf>
    <xf numFmtId="0" fontId="29" fillId="0" borderId="0" xfId="0" applyFont="1" applyBorder="1"/>
    <xf numFmtId="0" fontId="29" fillId="0" borderId="0" xfId="0" applyFont="1" applyBorder="1" applyAlignment="1">
      <alignment horizontal="left"/>
    </xf>
    <xf numFmtId="0" fontId="29" fillId="0" borderId="0" xfId="0" applyFont="1" applyBorder="1" applyAlignment="1">
      <alignment horizontal="right" vertical="center"/>
    </xf>
    <xf numFmtId="0" fontId="21" fillId="0" borderId="0" xfId="0" applyFont="1" applyAlignment="1">
      <alignment horizontal="left"/>
    </xf>
    <xf numFmtId="0" fontId="22" fillId="3" borderId="15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22" fillId="3" borderId="31" xfId="0" applyFont="1" applyFill="1" applyBorder="1" applyAlignment="1">
      <alignment vertical="center" wrapText="1"/>
    </xf>
    <xf numFmtId="2" fontId="22" fillId="0" borderId="28" xfId="0" applyNumberFormat="1" applyFont="1" applyBorder="1" applyAlignment="1">
      <alignment vertical="center"/>
    </xf>
    <xf numFmtId="0" fontId="22" fillId="0" borderId="30" xfId="0" applyFont="1" applyBorder="1" applyAlignment="1">
      <alignment vertical="center"/>
    </xf>
    <xf numFmtId="3" fontId="22" fillId="0" borderId="27" xfId="0" applyNumberFormat="1" applyFont="1" applyBorder="1" applyAlignment="1">
      <alignment vertical="center"/>
    </xf>
    <xf numFmtId="3" fontId="22" fillId="0" borderId="30" xfId="0" applyNumberFormat="1" applyFont="1" applyBorder="1" applyAlignment="1">
      <alignment vertical="center"/>
    </xf>
    <xf numFmtId="3" fontId="22" fillId="0" borderId="29" xfId="0" applyNumberFormat="1" applyFont="1" applyBorder="1" applyAlignment="1">
      <alignment vertical="center"/>
    </xf>
    <xf numFmtId="3" fontId="24" fillId="0" borderId="31" xfId="0" applyNumberFormat="1" applyFont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2" fontId="22" fillId="0" borderId="7" xfId="0" applyNumberFormat="1" applyFont="1" applyBorder="1" applyAlignment="1">
      <alignment vertical="center"/>
    </xf>
    <xf numFmtId="0" fontId="22" fillId="0" borderId="21" xfId="0" applyFont="1" applyBorder="1" applyAlignment="1">
      <alignment vertical="center"/>
    </xf>
    <xf numFmtId="3" fontId="22" fillId="0" borderId="34" xfId="0" applyNumberFormat="1" applyFont="1" applyBorder="1" applyAlignment="1">
      <alignment horizontal="center" vertical="center"/>
    </xf>
    <xf numFmtId="0" fontId="22" fillId="0" borderId="31" xfId="0" applyFont="1" applyBorder="1" applyAlignment="1">
      <alignment vertical="center" wrapText="1"/>
    </xf>
    <xf numFmtId="0" fontId="22" fillId="0" borderId="22" xfId="0" applyFont="1" applyBorder="1" applyAlignment="1">
      <alignment vertical="center"/>
    </xf>
    <xf numFmtId="3" fontId="22" fillId="0" borderId="35" xfId="0" applyNumberFormat="1" applyFont="1" applyBorder="1" applyAlignment="1">
      <alignment horizontal="center" vertical="center"/>
    </xf>
    <xf numFmtId="0" fontId="22" fillId="3" borderId="31" xfId="0" applyFont="1" applyFill="1" applyBorder="1" applyAlignment="1">
      <alignment vertical="center"/>
    </xf>
    <xf numFmtId="0" fontId="22" fillId="0" borderId="31" xfId="0" applyFont="1" applyBorder="1" applyAlignment="1">
      <alignment vertical="center"/>
    </xf>
    <xf numFmtId="0" fontId="22" fillId="0" borderId="23" xfId="0" applyFont="1" applyBorder="1" applyAlignment="1">
      <alignment vertical="center"/>
    </xf>
    <xf numFmtId="2" fontId="22" fillId="0" borderId="16" xfId="0" applyNumberFormat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3" fontId="22" fillId="0" borderId="36" xfId="0" applyNumberFormat="1" applyFont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 vertical="center"/>
    </xf>
    <xf numFmtId="3" fontId="22" fillId="0" borderId="4" xfId="0" applyNumberFormat="1" applyFont="1" applyBorder="1" applyAlignment="1">
      <alignment vertical="center"/>
    </xf>
    <xf numFmtId="3" fontId="22" fillId="0" borderId="5" xfId="0" applyNumberFormat="1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3" fontId="22" fillId="0" borderId="15" xfId="0" applyNumberFormat="1" applyFont="1" applyBorder="1" applyAlignment="1">
      <alignment vertical="center"/>
    </xf>
    <xf numFmtId="0" fontId="30" fillId="0" borderId="0" xfId="0" applyFont="1"/>
    <xf numFmtId="3" fontId="30" fillId="0" borderId="0" xfId="0" applyNumberFormat="1" applyFont="1"/>
    <xf numFmtId="0" fontId="22" fillId="0" borderId="6" xfId="0" applyFont="1" applyBorder="1" applyAlignment="1">
      <alignment horizontal="right" vertical="center"/>
    </xf>
    <xf numFmtId="0" fontId="22" fillId="0" borderId="34" xfId="0" applyFont="1" applyBorder="1" applyAlignment="1">
      <alignment horizontal="right" vertical="center"/>
    </xf>
    <xf numFmtId="0" fontId="22" fillId="0" borderId="15" xfId="0" applyFont="1" applyBorder="1" applyAlignment="1">
      <alignment horizontal="right" vertical="center"/>
    </xf>
    <xf numFmtId="0" fontId="22" fillId="0" borderId="36" xfId="0" applyFont="1" applyBorder="1" applyAlignment="1">
      <alignment horizontal="right" vertical="center"/>
    </xf>
    <xf numFmtId="3" fontId="22" fillId="0" borderId="8" xfId="0" applyNumberFormat="1" applyFont="1" applyBorder="1" applyAlignment="1">
      <alignment horizontal="right" vertical="center"/>
    </xf>
    <xf numFmtId="3" fontId="22" fillId="0" borderId="17" xfId="0" applyNumberFormat="1" applyFont="1" applyBorder="1" applyAlignment="1">
      <alignment horizontal="right" vertical="center"/>
    </xf>
    <xf numFmtId="0" fontId="21" fillId="0" borderId="0" xfId="0" applyFont="1"/>
    <xf numFmtId="0" fontId="31" fillId="0" borderId="0" xfId="0" applyFont="1"/>
    <xf numFmtId="0" fontId="32" fillId="0" borderId="0" xfId="0" applyFont="1"/>
    <xf numFmtId="0" fontId="28" fillId="0" borderId="0" xfId="0" applyFont="1" applyBorder="1"/>
    <xf numFmtId="0" fontId="29" fillId="0" borderId="0" xfId="0" applyFont="1" applyBorder="1" applyAlignment="1">
      <alignment horizontal="right"/>
    </xf>
    <xf numFmtId="0" fontId="17" fillId="0" borderId="0" xfId="0" applyFont="1" applyBorder="1"/>
    <xf numFmtId="0" fontId="17" fillId="0" borderId="0" xfId="0" applyFont="1" applyBorder="1" applyAlignment="1">
      <alignment horizontal="right"/>
    </xf>
    <xf numFmtId="3" fontId="22" fillId="0" borderId="37" xfId="0" applyNumberFormat="1" applyFont="1" applyBorder="1" applyAlignment="1">
      <alignment vertical="center"/>
    </xf>
    <xf numFmtId="3" fontId="24" fillId="0" borderId="38" xfId="0" applyNumberFormat="1" applyFont="1" applyBorder="1" applyAlignment="1">
      <alignment vertical="center"/>
    </xf>
    <xf numFmtId="0" fontId="33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5" fillId="0" borderId="0" xfId="0" applyFont="1"/>
    <xf numFmtId="0" fontId="22" fillId="3" borderId="38" xfId="0" applyFont="1" applyFill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3" fontId="22" fillId="0" borderId="38" xfId="0" applyNumberFormat="1" applyFont="1" applyBorder="1" applyAlignment="1">
      <alignment vertical="center"/>
    </xf>
    <xf numFmtId="3" fontId="22" fillId="0" borderId="28" xfId="0" applyNumberFormat="1" applyFont="1" applyBorder="1" applyAlignment="1">
      <alignment vertical="center"/>
    </xf>
    <xf numFmtId="3" fontId="22" fillId="0" borderId="29" xfId="0" applyNumberFormat="1" applyFont="1" applyFill="1" applyBorder="1" applyAlignment="1">
      <alignment vertical="center"/>
    </xf>
    <xf numFmtId="3" fontId="22" fillId="0" borderId="39" xfId="0" applyNumberFormat="1" applyFont="1" applyBorder="1" applyAlignment="1">
      <alignment vertical="center"/>
    </xf>
    <xf numFmtId="0" fontId="22" fillId="3" borderId="22" xfId="0" applyFont="1" applyFill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3" fontId="22" fillId="0" borderId="22" xfId="0" applyNumberFormat="1" applyFont="1" applyBorder="1" applyAlignment="1">
      <alignment vertical="center"/>
    </xf>
    <xf numFmtId="0" fontId="22" fillId="0" borderId="22" xfId="0" applyFont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2" fontId="22" fillId="0" borderId="19" xfId="0" applyNumberFormat="1" applyFont="1" applyBorder="1" applyAlignment="1">
      <alignment horizontal="center" vertical="center"/>
    </xf>
    <xf numFmtId="3" fontId="22" fillId="0" borderId="23" xfId="0" applyNumberFormat="1" applyFont="1" applyBorder="1" applyAlignment="1">
      <alignment vertical="center"/>
    </xf>
    <xf numFmtId="3" fontId="22" fillId="0" borderId="16" xfId="0" applyNumberFormat="1" applyFont="1" applyBorder="1" applyAlignment="1">
      <alignment vertical="center"/>
    </xf>
    <xf numFmtId="3" fontId="22" fillId="0" borderId="40" xfId="0" applyNumberFormat="1" applyFont="1" applyBorder="1" applyAlignment="1">
      <alignment vertical="center"/>
    </xf>
    <xf numFmtId="0" fontId="22" fillId="0" borderId="31" xfId="0" applyFont="1" applyBorder="1" applyAlignment="1">
      <alignment horizontal="center" vertical="center"/>
    </xf>
    <xf numFmtId="2" fontId="22" fillId="0" borderId="29" xfId="0" applyNumberFormat="1" applyFont="1" applyBorder="1" applyAlignment="1">
      <alignment horizontal="center" vertical="center"/>
    </xf>
    <xf numFmtId="3" fontId="22" fillId="0" borderId="31" xfId="0" applyNumberFormat="1" applyFont="1" applyBorder="1" applyAlignment="1">
      <alignment vertical="center"/>
    </xf>
    <xf numFmtId="0" fontId="22" fillId="0" borderId="23" xfId="0" applyFont="1" applyBorder="1" applyAlignment="1">
      <alignment horizontal="center" vertical="center"/>
    </xf>
    <xf numFmtId="0" fontId="22" fillId="3" borderId="3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3" fontId="22" fillId="0" borderId="41" xfId="0" applyNumberFormat="1" applyFont="1" applyBorder="1" applyAlignment="1">
      <alignment vertical="center"/>
    </xf>
    <xf numFmtId="3" fontId="22" fillId="0" borderId="24" xfId="0" applyNumberFormat="1" applyFont="1" applyBorder="1" applyAlignment="1">
      <alignment vertical="center"/>
    </xf>
    <xf numFmtId="3" fontId="22" fillId="0" borderId="2" xfId="0" applyNumberFormat="1" applyFont="1" applyBorder="1" applyAlignment="1">
      <alignment vertical="center"/>
    </xf>
    <xf numFmtId="3" fontId="24" fillId="0" borderId="32" xfId="0" applyNumberFormat="1" applyFont="1" applyBorder="1" applyAlignment="1">
      <alignment vertical="center"/>
    </xf>
    <xf numFmtId="3" fontId="22" fillId="0" borderId="42" xfId="0" applyNumberFormat="1" applyFont="1" applyBorder="1" applyAlignment="1">
      <alignment vertical="center"/>
    </xf>
    <xf numFmtId="0" fontId="22" fillId="0" borderId="22" xfId="0" applyFont="1" applyFill="1" applyBorder="1" applyAlignment="1">
      <alignment horizontal="center" vertical="center"/>
    </xf>
    <xf numFmtId="2" fontId="22" fillId="0" borderId="10" xfId="0" applyNumberFormat="1" applyFont="1" applyFill="1" applyBorder="1" applyAlignment="1">
      <alignment horizontal="center" vertical="center"/>
    </xf>
    <xf numFmtId="0" fontId="17" fillId="0" borderId="0" xfId="0" applyFont="1" applyAlignment="1"/>
    <xf numFmtId="0" fontId="21" fillId="0" borderId="0" xfId="0" applyFont="1" applyAlignment="1">
      <alignment horizontal="center"/>
    </xf>
    <xf numFmtId="0" fontId="28" fillId="0" borderId="0" xfId="0" applyFont="1"/>
    <xf numFmtId="0" fontId="19" fillId="0" borderId="0" xfId="0" applyFont="1"/>
    <xf numFmtId="0" fontId="28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center"/>
    </xf>
    <xf numFmtId="0" fontId="28" fillId="0" borderId="0" xfId="0" applyFont="1" applyFill="1" applyBorder="1"/>
    <xf numFmtId="0" fontId="29" fillId="0" borderId="0" xfId="0" applyFont="1" applyFill="1" applyBorder="1" applyAlignment="1">
      <alignment horizontal="right"/>
    </xf>
    <xf numFmtId="0" fontId="29" fillId="0" borderId="0" xfId="0" applyNumberFormat="1" applyFont="1" applyFill="1" applyBorder="1" applyAlignment="1">
      <alignment horizontal="right"/>
    </xf>
    <xf numFmtId="49" fontId="29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/>
    </xf>
    <xf numFmtId="0" fontId="17" fillId="2" borderId="0" xfId="0" applyFont="1" applyFill="1" applyAlignment="1">
      <alignment vertical="center"/>
    </xf>
    <xf numFmtId="0" fontId="17" fillId="2" borderId="0" xfId="0" applyFont="1" applyFill="1"/>
    <xf numFmtId="0" fontId="24" fillId="3" borderId="43" xfId="0" applyFont="1" applyFill="1" applyBorder="1" applyAlignment="1">
      <alignment vertical="center"/>
    </xf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vertical="center"/>
    </xf>
    <xf numFmtId="0" fontId="24" fillId="2" borderId="45" xfId="0" applyFont="1" applyFill="1" applyBorder="1" applyAlignment="1">
      <alignment vertical="center"/>
    </xf>
    <xf numFmtId="0" fontId="24" fillId="2" borderId="43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vertical="center"/>
    </xf>
    <xf numFmtId="0" fontId="24" fillId="2" borderId="44" xfId="0" applyFont="1" applyFill="1" applyBorder="1" applyAlignment="1">
      <alignment vertical="center"/>
    </xf>
    <xf numFmtId="0" fontId="24" fillId="3" borderId="4" xfId="0" applyFont="1" applyFill="1" applyBorder="1" applyAlignment="1">
      <alignment horizontal="center" vertical="center" wrapText="1"/>
    </xf>
    <xf numFmtId="0" fontId="24" fillId="3" borderId="29" xfId="0" applyFont="1" applyFill="1" applyBorder="1" applyAlignment="1">
      <alignment horizontal="center" vertical="center"/>
    </xf>
    <xf numFmtId="2" fontId="22" fillId="0" borderId="46" xfId="0" applyNumberFormat="1" applyFont="1" applyBorder="1" applyAlignment="1">
      <alignment horizontal="center" vertical="center"/>
    </xf>
    <xf numFmtId="3" fontId="22" fillId="0" borderId="37" xfId="0" applyNumberFormat="1" applyFont="1" applyFill="1" applyBorder="1" applyAlignment="1">
      <alignment horizontal="center" vertical="center"/>
    </xf>
    <xf numFmtId="3" fontId="22" fillId="0" borderId="47" xfId="0" applyNumberFormat="1" applyFont="1" applyFill="1" applyBorder="1" applyAlignment="1">
      <alignment horizontal="center" vertical="center"/>
    </xf>
    <xf numFmtId="3" fontId="24" fillId="0" borderId="21" xfId="0" applyNumberFormat="1" applyFont="1" applyFill="1" applyBorder="1" applyAlignment="1">
      <alignment horizontal="center" vertical="center"/>
    </xf>
    <xf numFmtId="2" fontId="22" fillId="0" borderId="46" xfId="0" applyNumberFormat="1" applyFont="1" applyFill="1" applyBorder="1" applyAlignment="1">
      <alignment horizontal="center" vertical="center"/>
    </xf>
    <xf numFmtId="3" fontId="22" fillId="0" borderId="48" xfId="0" applyNumberFormat="1" applyFont="1" applyFill="1" applyBorder="1" applyAlignment="1">
      <alignment horizontal="center" vertical="center"/>
    </xf>
    <xf numFmtId="3" fontId="24" fillId="0" borderId="49" xfId="0" applyNumberFormat="1" applyFont="1" applyFill="1" applyBorder="1" applyAlignment="1">
      <alignment horizontal="center" vertical="center"/>
    </xf>
    <xf numFmtId="2" fontId="22" fillId="0" borderId="50" xfId="0" applyNumberFormat="1" applyFont="1" applyFill="1" applyBorder="1" applyAlignment="1">
      <alignment horizontal="center" vertical="center"/>
    </xf>
    <xf numFmtId="3" fontId="22" fillId="0" borderId="37" xfId="0" applyNumberFormat="1" applyFont="1" applyBorder="1" applyAlignment="1">
      <alignment horizontal="center" vertical="center"/>
    </xf>
    <xf numFmtId="3" fontId="22" fillId="0" borderId="48" xfId="0" applyNumberFormat="1" applyFont="1" applyBorder="1" applyAlignment="1">
      <alignment horizontal="center" vertical="center"/>
    </xf>
    <xf numFmtId="3" fontId="24" fillId="0" borderId="49" xfId="0" applyNumberFormat="1" applyFont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2" fontId="22" fillId="0" borderId="22" xfId="0" applyNumberFormat="1" applyFont="1" applyBorder="1" applyAlignment="1">
      <alignment horizontal="center" vertical="center"/>
    </xf>
    <xf numFmtId="3" fontId="22" fillId="2" borderId="41" xfId="0" applyNumberFormat="1" applyFont="1" applyFill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 vertical="center"/>
    </xf>
    <xf numFmtId="3" fontId="24" fillId="0" borderId="9" xfId="0" applyNumberFormat="1" applyFont="1" applyBorder="1" applyAlignment="1">
      <alignment horizontal="center" vertical="center"/>
    </xf>
    <xf numFmtId="2" fontId="22" fillId="2" borderId="8" xfId="0" applyNumberFormat="1" applyFont="1" applyFill="1" applyBorder="1" applyAlignment="1">
      <alignment horizontal="center" vertical="center"/>
    </xf>
    <xf numFmtId="3" fontId="22" fillId="0" borderId="6" xfId="0" applyNumberFormat="1" applyFont="1" applyBorder="1" applyAlignment="1">
      <alignment horizontal="center" vertical="center"/>
    </xf>
    <xf numFmtId="2" fontId="22" fillId="0" borderId="8" xfId="0" applyNumberFormat="1" applyFont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2" fontId="22" fillId="0" borderId="23" xfId="0" applyNumberFormat="1" applyFont="1" applyBorder="1" applyAlignment="1">
      <alignment horizontal="center" vertical="center"/>
    </xf>
    <xf numFmtId="3" fontId="22" fillId="2" borderId="40" xfId="0" applyNumberFormat="1" applyFont="1" applyFill="1" applyBorder="1" applyAlignment="1">
      <alignment horizontal="center" vertical="center"/>
    </xf>
    <xf numFmtId="3" fontId="22" fillId="0" borderId="17" xfId="0" applyNumberFormat="1" applyFont="1" applyBorder="1" applyAlignment="1">
      <alignment horizontal="center" vertical="center"/>
    </xf>
    <xf numFmtId="3" fontId="24" fillId="0" borderId="18" xfId="0" applyNumberFormat="1" applyFont="1" applyBorder="1" applyAlignment="1">
      <alignment horizontal="center" vertical="center"/>
    </xf>
    <xf numFmtId="2" fontId="22" fillId="2" borderId="17" xfId="0" applyNumberFormat="1" applyFont="1" applyFill="1" applyBorder="1" applyAlignment="1">
      <alignment horizontal="center" vertical="center"/>
    </xf>
    <xf numFmtId="3" fontId="22" fillId="0" borderId="15" xfId="0" applyNumberFormat="1" applyFont="1" applyBorder="1" applyAlignment="1">
      <alignment horizontal="center" vertical="center"/>
    </xf>
    <xf numFmtId="2" fontId="22" fillId="0" borderId="17" xfId="0" applyNumberFormat="1" applyFont="1" applyBorder="1" applyAlignment="1">
      <alignment horizontal="center" vertical="center"/>
    </xf>
    <xf numFmtId="2" fontId="22" fillId="0" borderId="31" xfId="0" applyNumberFormat="1" applyFont="1" applyBorder="1" applyAlignment="1">
      <alignment horizontal="center" vertical="center"/>
    </xf>
    <xf numFmtId="3" fontId="22" fillId="2" borderId="39" xfId="0" applyNumberFormat="1" applyFont="1" applyFill="1" applyBorder="1" applyAlignment="1">
      <alignment horizontal="center" vertical="center"/>
    </xf>
    <xf numFmtId="3" fontId="22" fillId="0" borderId="26" xfId="0" applyNumberFormat="1" applyFont="1" applyBorder="1" applyAlignment="1">
      <alignment horizontal="center" vertical="center"/>
    </xf>
    <xf numFmtId="3" fontId="24" fillId="0" borderId="30" xfId="0" applyNumberFormat="1" applyFont="1" applyBorder="1" applyAlignment="1">
      <alignment horizontal="center" vertical="center"/>
    </xf>
    <xf numFmtId="2" fontId="22" fillId="2" borderId="31" xfId="0" applyNumberFormat="1" applyFont="1" applyFill="1" applyBorder="1" applyAlignment="1">
      <alignment horizontal="center" vertical="center"/>
    </xf>
    <xf numFmtId="3" fontId="22" fillId="0" borderId="27" xfId="0" applyNumberFormat="1" applyFont="1" applyBorder="1" applyAlignment="1">
      <alignment horizontal="center" vertical="center"/>
    </xf>
    <xf numFmtId="2" fontId="22" fillId="2" borderId="22" xfId="0" applyNumberFormat="1" applyFont="1" applyFill="1" applyBorder="1" applyAlignment="1">
      <alignment horizontal="center" vertical="center"/>
    </xf>
    <xf numFmtId="2" fontId="22" fillId="2" borderId="23" xfId="0" applyNumberFormat="1" applyFont="1" applyFill="1" applyBorder="1" applyAlignment="1">
      <alignment horizontal="center" vertical="center"/>
    </xf>
    <xf numFmtId="0" fontId="24" fillId="2" borderId="29" xfId="0" applyFont="1" applyFill="1" applyBorder="1" applyAlignment="1">
      <alignment horizontal="center" vertical="center"/>
    </xf>
    <xf numFmtId="0" fontId="24" fillId="3" borderId="51" xfId="0" applyFont="1" applyFill="1" applyBorder="1" applyAlignment="1">
      <alignment horizontal="center" vertical="center"/>
    </xf>
    <xf numFmtId="2" fontId="22" fillId="0" borderId="52" xfId="0" applyNumberFormat="1" applyFont="1" applyBorder="1" applyAlignment="1">
      <alignment horizontal="center" vertical="center"/>
    </xf>
    <xf numFmtId="3" fontId="22" fillId="0" borderId="14" xfId="0" applyNumberFormat="1" applyFont="1" applyBorder="1" applyAlignment="1">
      <alignment horizontal="center" vertical="center"/>
    </xf>
    <xf numFmtId="2" fontId="22" fillId="2" borderId="52" xfId="0" applyNumberFormat="1" applyFont="1" applyFill="1" applyBorder="1" applyAlignment="1">
      <alignment horizontal="center" vertical="center"/>
    </xf>
    <xf numFmtId="3" fontId="22" fillId="0" borderId="12" xfId="0" applyNumberFormat="1" applyFont="1" applyBorder="1" applyAlignment="1">
      <alignment horizontal="center" vertical="center"/>
    </xf>
    <xf numFmtId="2" fontId="22" fillId="0" borderId="51" xfId="0" applyNumberFormat="1" applyFont="1" applyBorder="1" applyAlignment="1">
      <alignment horizontal="center" vertical="center"/>
    </xf>
    <xf numFmtId="3" fontId="22" fillId="0" borderId="53" xfId="0" applyNumberFormat="1" applyFont="1" applyBorder="1" applyAlignment="1">
      <alignment horizontal="center" vertical="center"/>
    </xf>
    <xf numFmtId="3" fontId="22" fillId="2" borderId="8" xfId="0" applyNumberFormat="1" applyFont="1" applyFill="1" applyBorder="1" applyAlignment="1">
      <alignment horizontal="center" vertical="center"/>
    </xf>
    <xf numFmtId="3" fontId="24" fillId="2" borderId="9" xfId="0" applyNumberFormat="1" applyFont="1" applyFill="1" applyBorder="1" applyAlignment="1">
      <alignment horizontal="center" vertical="center"/>
    </xf>
    <xf numFmtId="3" fontId="22" fillId="2" borderId="6" xfId="0" applyNumberFormat="1" applyFont="1" applyFill="1" applyBorder="1" applyAlignment="1">
      <alignment horizontal="center" vertical="center"/>
    </xf>
    <xf numFmtId="2" fontId="22" fillId="2" borderId="10" xfId="0" applyNumberFormat="1" applyFont="1" applyFill="1" applyBorder="1" applyAlignment="1">
      <alignment horizontal="center" vertical="center"/>
    </xf>
    <xf numFmtId="3" fontId="22" fillId="2" borderId="34" xfId="0" applyNumberFormat="1" applyFont="1" applyFill="1" applyBorder="1" applyAlignment="1">
      <alignment horizontal="center" vertical="center"/>
    </xf>
    <xf numFmtId="3" fontId="22" fillId="2" borderId="26" xfId="0" applyNumberFormat="1" applyFont="1" applyFill="1" applyBorder="1" applyAlignment="1">
      <alignment horizontal="center" vertical="center"/>
    </xf>
    <xf numFmtId="3" fontId="24" fillId="2" borderId="30" xfId="0" applyNumberFormat="1" applyFont="1" applyFill="1" applyBorder="1" applyAlignment="1">
      <alignment horizontal="center" vertical="center"/>
    </xf>
    <xf numFmtId="3" fontId="22" fillId="2" borderId="27" xfId="0" applyNumberFormat="1" applyFont="1" applyFill="1" applyBorder="1" applyAlignment="1">
      <alignment horizontal="center" vertical="center"/>
    </xf>
    <xf numFmtId="2" fontId="22" fillId="2" borderId="29" xfId="0" applyNumberFormat="1" applyFont="1" applyFill="1" applyBorder="1" applyAlignment="1">
      <alignment horizontal="center" vertical="center"/>
    </xf>
    <xf numFmtId="3" fontId="22" fillId="2" borderId="35" xfId="0" applyNumberFormat="1" applyFont="1" applyFill="1" applyBorder="1" applyAlignment="1">
      <alignment horizontal="center" vertical="center"/>
    </xf>
    <xf numFmtId="3" fontId="22" fillId="2" borderId="17" xfId="0" applyNumberFormat="1" applyFont="1" applyFill="1" applyBorder="1" applyAlignment="1">
      <alignment horizontal="center" vertical="center"/>
    </xf>
    <xf numFmtId="3" fontId="24" fillId="2" borderId="18" xfId="0" applyNumberFormat="1" applyFont="1" applyFill="1" applyBorder="1" applyAlignment="1">
      <alignment horizontal="center" vertical="center"/>
    </xf>
    <xf numFmtId="3" fontId="22" fillId="2" borderId="15" xfId="0" applyNumberFormat="1" applyFont="1" applyFill="1" applyBorder="1" applyAlignment="1">
      <alignment horizontal="center" vertical="center"/>
    </xf>
    <xf numFmtId="2" fontId="22" fillId="2" borderId="19" xfId="0" applyNumberFormat="1" applyFont="1" applyFill="1" applyBorder="1" applyAlignment="1">
      <alignment horizontal="center" vertical="center"/>
    </xf>
    <xf numFmtId="3" fontId="22" fillId="2" borderId="36" xfId="0" applyNumberFormat="1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/>
    </xf>
    <xf numFmtId="0" fontId="22" fillId="2" borderId="0" xfId="0" applyFont="1" applyFill="1"/>
    <xf numFmtId="0" fontId="22" fillId="0" borderId="0" xfId="0" applyFont="1"/>
    <xf numFmtId="0" fontId="16" fillId="0" borderId="0" xfId="0" applyFont="1" applyFill="1" applyBorder="1" applyAlignment="1">
      <alignment wrapText="1"/>
    </xf>
    <xf numFmtId="0" fontId="17" fillId="0" borderId="0" xfId="0" applyFont="1" applyFill="1" applyBorder="1"/>
    <xf numFmtId="2" fontId="22" fillId="0" borderId="0" xfId="0" applyNumberFormat="1" applyFont="1"/>
    <xf numFmtId="0" fontId="24" fillId="0" borderId="0" xfId="0" applyFont="1"/>
    <xf numFmtId="0" fontId="22" fillId="0" borderId="29" xfId="0" applyFont="1" applyFill="1" applyBorder="1" applyAlignment="1">
      <alignment vertical="center"/>
    </xf>
    <xf numFmtId="2" fontId="22" fillId="0" borderId="21" xfId="0" applyNumberFormat="1" applyFont="1" applyBorder="1" applyAlignment="1">
      <alignment vertical="center"/>
    </xf>
    <xf numFmtId="2" fontId="22" fillId="0" borderId="30" xfId="0" applyNumberFormat="1" applyFont="1" applyBorder="1" applyAlignment="1">
      <alignment vertical="center"/>
    </xf>
    <xf numFmtId="2" fontId="22" fillId="0" borderId="9" xfId="0" applyNumberFormat="1" applyFont="1" applyBorder="1" applyAlignment="1">
      <alignment vertical="center"/>
    </xf>
    <xf numFmtId="2" fontId="22" fillId="0" borderId="9" xfId="0" applyNumberFormat="1" applyFont="1" applyBorder="1" applyAlignment="1">
      <alignment horizontal="right" vertical="center"/>
    </xf>
    <xf numFmtId="0" fontId="22" fillId="0" borderId="51" xfId="0" applyFont="1" applyFill="1" applyBorder="1" applyAlignment="1">
      <alignment vertical="center"/>
    </xf>
    <xf numFmtId="2" fontId="22" fillId="0" borderId="54" xfId="0" applyNumberFormat="1" applyFont="1" applyBorder="1" applyAlignment="1">
      <alignment vertical="center"/>
    </xf>
    <xf numFmtId="2" fontId="22" fillId="0" borderId="54" xfId="0" applyNumberFormat="1" applyFont="1" applyBorder="1" applyAlignment="1">
      <alignment horizontal="right" vertical="center"/>
    </xf>
    <xf numFmtId="0" fontId="22" fillId="0" borderId="19" xfId="0" applyFont="1" applyFill="1" applyBorder="1" applyAlignment="1">
      <alignment vertical="center"/>
    </xf>
    <xf numFmtId="2" fontId="22" fillId="0" borderId="18" xfId="0" applyNumberFormat="1" applyFont="1" applyBorder="1" applyAlignment="1">
      <alignment vertical="center"/>
    </xf>
    <xf numFmtId="2" fontId="22" fillId="0" borderId="18" xfId="0" applyNumberFormat="1" applyFont="1" applyBorder="1" applyAlignment="1">
      <alignment horizontal="right" vertical="center"/>
    </xf>
    <xf numFmtId="0" fontId="24" fillId="0" borderId="0" xfId="0" applyFont="1" applyFill="1" applyBorder="1"/>
    <xf numFmtId="0" fontId="22" fillId="0" borderId="0" xfId="0" applyFont="1" applyFill="1" applyBorder="1"/>
    <xf numFmtId="0" fontId="18" fillId="0" borderId="0" xfId="0" applyFont="1" applyFill="1" applyBorder="1"/>
    <xf numFmtId="0" fontId="29" fillId="0" borderId="0" xfId="0" applyFont="1" applyAlignment="1">
      <alignment horizontal="left"/>
    </xf>
    <xf numFmtId="0" fontId="22" fillId="0" borderId="55" xfId="0" applyFont="1" applyBorder="1" applyAlignment="1">
      <alignment horizontal="right" vertical="center"/>
    </xf>
    <xf numFmtId="3" fontId="22" fillId="0" borderId="16" xfId="0" applyNumberFormat="1" applyFont="1" applyFill="1" applyBorder="1" applyAlignment="1">
      <alignment vertical="center"/>
    </xf>
    <xf numFmtId="0" fontId="21" fillId="0" borderId="0" xfId="0" applyFont="1" applyBorder="1"/>
    <xf numFmtId="3" fontId="22" fillId="0" borderId="38" xfId="0" applyNumberFormat="1" applyFont="1" applyFill="1" applyBorder="1" applyAlignment="1">
      <alignment vertical="center"/>
    </xf>
    <xf numFmtId="3" fontId="22" fillId="0" borderId="30" xfId="0" applyNumberFormat="1" applyFont="1" applyFill="1" applyBorder="1" applyAlignment="1">
      <alignment vertical="center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3" fontId="24" fillId="0" borderId="11" xfId="0" applyNumberFormat="1" applyFont="1" applyBorder="1" applyAlignment="1">
      <alignment horizontal="right" vertical="center"/>
    </xf>
    <xf numFmtId="0" fontId="22" fillId="0" borderId="6" xfId="0" applyFont="1" applyFill="1" applyBorder="1" applyAlignment="1">
      <alignment horizontal="right" vertical="center"/>
    </xf>
    <xf numFmtId="3" fontId="24" fillId="0" borderId="11" xfId="0" applyNumberFormat="1" applyFont="1" applyFill="1" applyBorder="1" applyAlignment="1">
      <alignment horizontal="right" vertical="center"/>
    </xf>
    <xf numFmtId="3" fontId="24" fillId="0" borderId="20" xfId="0" applyNumberFormat="1" applyFont="1" applyBorder="1" applyAlignment="1">
      <alignment horizontal="right" vertical="center"/>
    </xf>
    <xf numFmtId="0" fontId="22" fillId="0" borderId="47" xfId="0" applyFont="1" applyBorder="1" applyAlignment="1">
      <alignment horizontal="center" vertical="center"/>
    </xf>
    <xf numFmtId="4" fontId="22" fillId="0" borderId="21" xfId="0" applyNumberFormat="1" applyFont="1" applyBorder="1" applyAlignment="1">
      <alignment vertical="center"/>
    </xf>
    <xf numFmtId="0" fontId="22" fillId="0" borderId="39" xfId="0" applyFont="1" applyBorder="1" applyAlignment="1">
      <alignment horizontal="center" vertical="center"/>
    </xf>
    <xf numFmtId="4" fontId="22" fillId="0" borderId="30" xfId="0" applyNumberFormat="1" applyFont="1" applyBorder="1" applyAlignment="1">
      <alignment vertical="center"/>
    </xf>
    <xf numFmtId="0" fontId="22" fillId="0" borderId="41" xfId="0" applyFont="1" applyBorder="1" applyAlignment="1">
      <alignment horizontal="center" vertical="center"/>
    </xf>
    <xf numFmtId="4" fontId="22" fillId="0" borderId="9" xfId="0" applyNumberFormat="1" applyFont="1" applyBorder="1" applyAlignment="1">
      <alignment vertical="center"/>
    </xf>
    <xf numFmtId="0" fontId="22" fillId="0" borderId="40" xfId="0" applyFont="1" applyBorder="1" applyAlignment="1">
      <alignment horizontal="center" vertical="center"/>
    </xf>
    <xf numFmtId="4" fontId="22" fillId="0" borderId="18" xfId="0" applyNumberFormat="1" applyFont="1" applyBorder="1" applyAlignment="1">
      <alignment vertical="center"/>
    </xf>
    <xf numFmtId="4" fontId="22" fillId="0" borderId="39" xfId="0" applyNumberFormat="1" applyFont="1" applyBorder="1" applyAlignment="1">
      <alignment horizontal="center" vertical="center"/>
    </xf>
    <xf numFmtId="4" fontId="22" fillId="0" borderId="41" xfId="0" applyNumberFormat="1" applyFont="1" applyBorder="1" applyAlignment="1">
      <alignment horizontal="center" vertical="center"/>
    </xf>
    <xf numFmtId="2" fontId="22" fillId="0" borderId="41" xfId="0" applyNumberFormat="1" applyFont="1" applyBorder="1" applyAlignment="1">
      <alignment horizontal="center" vertical="center"/>
    </xf>
    <xf numFmtId="2" fontId="22" fillId="0" borderId="40" xfId="0" applyNumberFormat="1" applyFont="1" applyBorder="1" applyAlignment="1">
      <alignment horizontal="center" vertical="center"/>
    </xf>
    <xf numFmtId="2" fontId="22" fillId="0" borderId="39" xfId="0" applyNumberFormat="1" applyFont="1" applyBorder="1" applyAlignment="1">
      <alignment horizontal="center" vertical="center"/>
    </xf>
    <xf numFmtId="2" fontId="22" fillId="0" borderId="56" xfId="0" applyNumberFormat="1" applyFont="1" applyBorder="1" applyAlignment="1">
      <alignment horizontal="center" vertical="center"/>
    </xf>
    <xf numFmtId="2" fontId="22" fillId="0" borderId="37" xfId="0" applyNumberFormat="1" applyFont="1" applyBorder="1" applyAlignment="1">
      <alignment horizontal="center" vertical="center"/>
    </xf>
    <xf numFmtId="2" fontId="22" fillId="0" borderId="6" xfId="0" applyNumberFormat="1" applyFont="1" applyBorder="1" applyAlignment="1">
      <alignment horizontal="center" vertical="center"/>
    </xf>
    <xf numFmtId="0" fontId="31" fillId="0" borderId="0" xfId="0" applyFont="1" applyFill="1"/>
    <xf numFmtId="0" fontId="19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3" fontId="24" fillId="0" borderId="46" xfId="0" applyNumberFormat="1" applyFont="1" applyBorder="1" applyAlignment="1">
      <alignment vertical="center"/>
    </xf>
    <xf numFmtId="0" fontId="22" fillId="0" borderId="31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7" fillId="0" borderId="0" xfId="0" applyFont="1" applyBorder="1" applyAlignment="1">
      <alignment vertical="center"/>
    </xf>
    <xf numFmtId="0" fontId="28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9" fillId="0" borderId="0" xfId="0" applyFont="1" applyFill="1" applyAlignment="1">
      <alignment horizontal="left"/>
    </xf>
    <xf numFmtId="0" fontId="29" fillId="0" borderId="0" xfId="0" applyFont="1" applyFill="1" applyBorder="1"/>
    <xf numFmtId="3" fontId="22" fillId="0" borderId="5" xfId="0" applyNumberFormat="1" applyFont="1" applyFill="1" applyBorder="1" applyAlignment="1">
      <alignment horizontal="center" vertical="center"/>
    </xf>
    <xf numFmtId="3" fontId="22" fillId="0" borderId="2" xfId="0" applyNumberFormat="1" applyFont="1" applyFill="1" applyBorder="1" applyAlignment="1">
      <alignment horizontal="center" vertical="center"/>
    </xf>
    <xf numFmtId="3" fontId="22" fillId="0" borderId="2" xfId="0" applyNumberFormat="1" applyFont="1" applyBorder="1" applyAlignment="1">
      <alignment horizontal="center" vertical="center"/>
    </xf>
    <xf numFmtId="3" fontId="24" fillId="0" borderId="32" xfId="0" applyNumberFormat="1" applyFont="1" applyBorder="1" applyAlignment="1">
      <alignment horizontal="center" vertical="center"/>
    </xf>
    <xf numFmtId="0" fontId="24" fillId="3" borderId="45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Continuous" vertical="center"/>
    </xf>
    <xf numFmtId="0" fontId="24" fillId="3" borderId="42" xfId="0" applyFont="1" applyFill="1" applyBorder="1" applyAlignment="1">
      <alignment horizontal="center" vertical="center" wrapText="1"/>
    </xf>
    <xf numFmtId="2" fontId="22" fillId="2" borderId="1" xfId="0" applyNumberFormat="1" applyFont="1" applyFill="1" applyBorder="1" applyAlignment="1">
      <alignment horizontal="center" vertical="center"/>
    </xf>
    <xf numFmtId="2" fontId="22" fillId="2" borderId="57" xfId="0" applyNumberFormat="1" applyFont="1" applyFill="1" applyBorder="1" applyAlignment="1">
      <alignment horizontal="center" vertical="center"/>
    </xf>
    <xf numFmtId="3" fontId="22" fillId="0" borderId="47" xfId="0" applyNumberFormat="1" applyFont="1" applyBorder="1" applyAlignment="1">
      <alignment horizontal="center" vertical="center"/>
    </xf>
    <xf numFmtId="3" fontId="24" fillId="0" borderId="21" xfId="0" applyNumberFormat="1" applyFont="1" applyBorder="1" applyAlignment="1">
      <alignment horizontal="center" vertical="center"/>
    </xf>
    <xf numFmtId="2" fontId="22" fillId="2" borderId="58" xfId="0" applyNumberFormat="1" applyFont="1" applyFill="1" applyBorder="1" applyAlignment="1">
      <alignment horizontal="center" vertical="center"/>
    </xf>
    <xf numFmtId="2" fontId="22" fillId="2" borderId="59" xfId="0" applyNumberFormat="1" applyFont="1" applyFill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/>
    </xf>
    <xf numFmtId="2" fontId="22" fillId="2" borderId="34" xfId="0" applyNumberFormat="1" applyFont="1" applyFill="1" applyBorder="1" applyAlignment="1">
      <alignment horizontal="center" vertical="center"/>
    </xf>
    <xf numFmtId="3" fontId="22" fillId="0" borderId="41" xfId="0" applyNumberFormat="1" applyFont="1" applyBorder="1" applyAlignment="1">
      <alignment horizontal="center" vertical="center"/>
    </xf>
    <xf numFmtId="2" fontId="22" fillId="2" borderId="36" xfId="0" applyNumberFormat="1" applyFont="1" applyFill="1" applyBorder="1" applyAlignment="1">
      <alignment horizontal="center" vertical="center"/>
    </xf>
    <xf numFmtId="3" fontId="22" fillId="0" borderId="40" xfId="0" applyNumberFormat="1" applyFont="1" applyBorder="1" applyAlignment="1">
      <alignment horizontal="center" vertical="center"/>
    </xf>
    <xf numFmtId="2" fontId="22" fillId="2" borderId="35" xfId="0" applyNumberFormat="1" applyFont="1" applyFill="1" applyBorder="1" applyAlignment="1">
      <alignment horizontal="center" vertical="center"/>
    </xf>
    <xf numFmtId="2" fontId="22" fillId="2" borderId="26" xfId="0" applyNumberFormat="1" applyFont="1" applyFill="1" applyBorder="1" applyAlignment="1">
      <alignment horizontal="center" vertical="center"/>
    </xf>
    <xf numFmtId="3" fontId="22" fillId="0" borderId="39" xfId="0" applyNumberFormat="1" applyFont="1" applyBorder="1" applyAlignment="1">
      <alignment horizontal="center" vertical="center"/>
    </xf>
    <xf numFmtId="2" fontId="22" fillId="2" borderId="18" xfId="0" applyNumberFormat="1" applyFont="1" applyFill="1" applyBorder="1" applyAlignment="1">
      <alignment horizontal="center" vertical="center"/>
    </xf>
    <xf numFmtId="2" fontId="22" fillId="2" borderId="27" xfId="0" applyNumberFormat="1" applyFont="1" applyFill="1" applyBorder="1" applyAlignment="1">
      <alignment horizontal="center" vertical="center"/>
    </xf>
    <xf numFmtId="2" fontId="22" fillId="2" borderId="39" xfId="0" applyNumberFormat="1" applyFont="1" applyFill="1" applyBorder="1" applyAlignment="1">
      <alignment horizontal="center" vertical="center"/>
    </xf>
    <xf numFmtId="2" fontId="22" fillId="2" borderId="6" xfId="0" applyNumberFormat="1" applyFont="1" applyFill="1" applyBorder="1" applyAlignment="1">
      <alignment horizontal="center" vertical="center"/>
    </xf>
    <xf numFmtId="2" fontId="22" fillId="2" borderId="41" xfId="0" applyNumberFormat="1" applyFont="1" applyFill="1" applyBorder="1" applyAlignment="1">
      <alignment horizontal="center" vertical="center"/>
    </xf>
    <xf numFmtId="2" fontId="22" fillId="2" borderId="11" xfId="0" applyNumberFormat="1" applyFont="1" applyFill="1" applyBorder="1" applyAlignment="1">
      <alignment horizontal="center" vertical="center"/>
    </xf>
    <xf numFmtId="0" fontId="24" fillId="2" borderId="31" xfId="0" applyFont="1" applyFill="1" applyBorder="1" applyAlignment="1">
      <alignment horizontal="center" vertical="center"/>
    </xf>
    <xf numFmtId="2" fontId="22" fillId="2" borderId="2" xfId="0" applyNumberFormat="1" applyFont="1" applyFill="1" applyBorder="1" applyAlignment="1">
      <alignment horizontal="center" vertical="center"/>
    </xf>
    <xf numFmtId="2" fontId="22" fillId="2" borderId="60" xfId="0" applyNumberFormat="1" applyFont="1" applyFill="1" applyBorder="1" applyAlignment="1">
      <alignment horizontal="center" vertical="center"/>
    </xf>
    <xf numFmtId="2" fontId="22" fillId="2" borderId="4" xfId="0" applyNumberFormat="1" applyFont="1" applyFill="1" applyBorder="1" applyAlignment="1">
      <alignment horizontal="center" vertical="center"/>
    </xf>
    <xf numFmtId="2" fontId="22" fillId="2" borderId="42" xfId="0" applyNumberFormat="1" applyFont="1" applyFill="1" applyBorder="1" applyAlignment="1">
      <alignment horizontal="center" vertical="center"/>
    </xf>
    <xf numFmtId="2" fontId="22" fillId="2" borderId="15" xfId="0" applyNumberFormat="1" applyFont="1" applyFill="1" applyBorder="1" applyAlignment="1">
      <alignment horizontal="center" vertical="center"/>
    </xf>
    <xf numFmtId="2" fontId="22" fillId="2" borderId="40" xfId="0" applyNumberFormat="1" applyFont="1" applyFill="1" applyBorder="1" applyAlignment="1">
      <alignment horizontal="center" vertical="center"/>
    </xf>
    <xf numFmtId="0" fontId="24" fillId="3" borderId="22" xfId="0" applyFont="1" applyFill="1" applyBorder="1" applyAlignment="1">
      <alignment horizontal="center" vertical="center"/>
    </xf>
    <xf numFmtId="2" fontId="22" fillId="2" borderId="9" xfId="0" applyNumberFormat="1" applyFont="1" applyFill="1" applyBorder="1" applyAlignment="1">
      <alignment horizontal="center" vertical="center"/>
    </xf>
    <xf numFmtId="0" fontId="24" fillId="3" borderId="19" xfId="0" applyFont="1" applyFill="1" applyBorder="1" applyAlignment="1">
      <alignment horizontal="center" vertical="center"/>
    </xf>
    <xf numFmtId="0" fontId="21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2" fillId="0" borderId="10" xfId="0" applyFont="1" applyBorder="1" applyAlignment="1">
      <alignment vertical="center"/>
    </xf>
    <xf numFmtId="3" fontId="24" fillId="0" borderId="61" xfId="0" applyNumberFormat="1" applyFont="1" applyBorder="1" applyAlignment="1">
      <alignment vertical="center"/>
    </xf>
    <xf numFmtId="0" fontId="22" fillId="0" borderId="19" xfId="0" applyFont="1" applyBorder="1" applyAlignment="1">
      <alignment vertical="center"/>
    </xf>
    <xf numFmtId="3" fontId="22" fillId="0" borderId="32" xfId="0" applyNumberFormat="1" applyFont="1" applyBorder="1" applyAlignment="1">
      <alignment vertical="center"/>
    </xf>
    <xf numFmtId="3" fontId="24" fillId="0" borderId="62" xfId="0" applyNumberFormat="1" applyFont="1" applyBorder="1" applyAlignment="1">
      <alignment vertical="center"/>
    </xf>
    <xf numFmtId="3" fontId="24" fillId="0" borderId="11" xfId="0" applyNumberFormat="1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3" fontId="22" fillId="0" borderId="35" xfId="0" applyNumberFormat="1" applyFont="1" applyFill="1" applyBorder="1" applyAlignment="1">
      <alignment vertical="center"/>
    </xf>
    <xf numFmtId="3" fontId="22" fillId="0" borderId="35" xfId="0" applyNumberFormat="1" applyFont="1" applyBorder="1" applyAlignment="1">
      <alignment vertical="center"/>
    </xf>
    <xf numFmtId="3" fontId="22" fillId="0" borderId="63" xfId="0" applyNumberFormat="1" applyFont="1" applyBorder="1" applyAlignment="1">
      <alignment vertical="center"/>
    </xf>
    <xf numFmtId="3" fontId="22" fillId="0" borderId="34" xfId="0" applyNumberFormat="1" applyFont="1" applyBorder="1" applyAlignment="1">
      <alignment vertical="center"/>
    </xf>
    <xf numFmtId="3" fontId="22" fillId="0" borderId="60" xfId="0" applyNumberFormat="1" applyFont="1" applyBorder="1" applyAlignment="1">
      <alignment vertical="center"/>
    </xf>
    <xf numFmtId="3" fontId="22" fillId="0" borderId="38" xfId="0" applyNumberFormat="1" applyFont="1" applyFill="1" applyBorder="1" applyAlignment="1">
      <alignment horizontal="center" vertical="center"/>
    </xf>
    <xf numFmtId="3" fontId="22" fillId="0" borderId="22" xfId="0" applyNumberFormat="1" applyFont="1" applyBorder="1" applyAlignment="1">
      <alignment horizontal="center" vertical="center"/>
    </xf>
    <xf numFmtId="3" fontId="22" fillId="0" borderId="23" xfId="0" applyNumberFormat="1" applyFont="1" applyBorder="1" applyAlignment="1">
      <alignment horizontal="center" vertical="center"/>
    </xf>
    <xf numFmtId="3" fontId="22" fillId="0" borderId="31" xfId="0" applyNumberFormat="1" applyFont="1" applyBorder="1" applyAlignment="1">
      <alignment horizontal="center" vertical="center"/>
    </xf>
    <xf numFmtId="3" fontId="22" fillId="0" borderId="52" xfId="0" applyNumberFormat="1" applyFont="1" applyBorder="1" applyAlignment="1">
      <alignment horizontal="center" vertical="center"/>
    </xf>
    <xf numFmtId="3" fontId="22" fillId="2" borderId="22" xfId="0" applyNumberFormat="1" applyFont="1" applyFill="1" applyBorder="1" applyAlignment="1">
      <alignment horizontal="center" vertical="center"/>
    </xf>
    <xf numFmtId="3" fontId="22" fillId="2" borderId="31" xfId="0" applyNumberFormat="1" applyFont="1" applyFill="1" applyBorder="1" applyAlignment="1">
      <alignment horizontal="center" vertical="center"/>
    </xf>
    <xf numFmtId="3" fontId="22" fillId="2" borderId="23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vertical="center"/>
    </xf>
    <xf numFmtId="3" fontId="22" fillId="0" borderId="57" xfId="0" applyNumberFormat="1" applyFont="1" applyFill="1" applyBorder="1" applyAlignment="1">
      <alignment horizontal="center" vertical="center"/>
    </xf>
    <xf numFmtId="1" fontId="22" fillId="0" borderId="57" xfId="0" applyNumberFormat="1" applyFont="1" applyFill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" fontId="22" fillId="0" borderId="34" xfId="0" applyNumberFormat="1" applyFont="1" applyBorder="1" applyAlignment="1">
      <alignment horizontal="center" vertical="center"/>
    </xf>
    <xf numFmtId="1" fontId="22" fillId="0" borderId="36" xfId="0" applyNumberFormat="1" applyFont="1" applyBorder="1" applyAlignment="1">
      <alignment horizontal="center" vertical="center"/>
    </xf>
    <xf numFmtId="1" fontId="22" fillId="0" borderId="35" xfId="0" applyNumberFormat="1" applyFont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ont="1" applyFill="1"/>
    <xf numFmtId="3" fontId="22" fillId="0" borderId="34" xfId="0" applyNumberFormat="1" applyFont="1" applyFill="1" applyBorder="1" applyAlignment="1">
      <alignment horizontal="right" vertical="center"/>
    </xf>
    <xf numFmtId="3" fontId="22" fillId="0" borderId="36" xfId="0" applyNumberFormat="1" applyFont="1" applyFill="1" applyBorder="1" applyAlignment="1">
      <alignment horizontal="right" vertical="center"/>
    </xf>
    <xf numFmtId="3" fontId="22" fillId="0" borderId="21" xfId="0" applyNumberFormat="1" applyFont="1" applyFill="1" applyBorder="1" applyAlignment="1">
      <alignment horizontal="center" vertical="center"/>
    </xf>
    <xf numFmtId="3" fontId="22" fillId="0" borderId="9" xfId="0" applyNumberFormat="1" applyFont="1" applyBorder="1" applyAlignment="1">
      <alignment horizontal="center" vertical="center"/>
    </xf>
    <xf numFmtId="3" fontId="22" fillId="0" borderId="18" xfId="0" applyNumberFormat="1" applyFont="1" applyBorder="1" applyAlignment="1">
      <alignment horizontal="center" vertical="center"/>
    </xf>
    <xf numFmtId="3" fontId="22" fillId="0" borderId="30" xfId="0" applyNumberFormat="1" applyFont="1" applyBorder="1" applyAlignment="1">
      <alignment horizontal="center" vertical="center"/>
    </xf>
    <xf numFmtId="3" fontId="22" fillId="0" borderId="64" xfId="0" applyNumberFormat="1" applyFont="1" applyBorder="1" applyAlignment="1">
      <alignment horizontal="center" vertical="center"/>
    </xf>
    <xf numFmtId="3" fontId="22" fillId="0" borderId="21" xfId="0" applyNumberFormat="1" applyFont="1" applyBorder="1" applyAlignment="1">
      <alignment horizontal="center" vertical="center"/>
    </xf>
    <xf numFmtId="3" fontId="0" fillId="0" borderId="0" xfId="0" applyNumberFormat="1" applyFont="1"/>
    <xf numFmtId="3" fontId="22" fillId="0" borderId="65" xfId="0" applyNumberFormat="1" applyFont="1" applyFill="1" applyBorder="1" applyAlignment="1">
      <alignment horizontal="right" vertical="center"/>
    </xf>
    <xf numFmtId="3" fontId="22" fillId="0" borderId="3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Border="1" applyAlignment="1">
      <alignment horizontal="right" vertical="center"/>
    </xf>
    <xf numFmtId="3" fontId="0" fillId="0" borderId="0" xfId="0" applyNumberFormat="1" applyFont="1" applyBorder="1" applyAlignment="1">
      <alignment horizontal="right" vertical="center"/>
    </xf>
    <xf numFmtId="3" fontId="0" fillId="0" borderId="0" xfId="0" applyNumberFormat="1" applyFont="1" applyBorder="1" applyAlignment="1">
      <alignment vertical="center"/>
    </xf>
    <xf numFmtId="3" fontId="22" fillId="0" borderId="58" xfId="0" applyNumberFormat="1" applyFont="1" applyBorder="1" applyAlignment="1">
      <alignment horizontal="center" vertical="center"/>
    </xf>
    <xf numFmtId="3" fontId="22" fillId="2" borderId="4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3" fontId="22" fillId="0" borderId="66" xfId="0" applyNumberFormat="1" applyFont="1" applyFill="1" applyBorder="1" applyAlignment="1">
      <alignment vertical="center"/>
    </xf>
    <xf numFmtId="3" fontId="22" fillId="0" borderId="36" xfId="0" applyNumberFormat="1" applyFont="1" applyBorder="1" applyAlignment="1">
      <alignment vertical="center"/>
    </xf>
    <xf numFmtId="3" fontId="22" fillId="0" borderId="48" xfId="0" applyNumberFormat="1" applyFont="1" applyFill="1" applyBorder="1" applyAlignment="1">
      <alignment horizontal="right" vertical="center"/>
    </xf>
    <xf numFmtId="3" fontId="22" fillId="0" borderId="6" xfId="0" applyNumberFormat="1" applyFont="1" applyFill="1" applyBorder="1" applyAlignment="1">
      <alignment horizontal="right" vertical="center"/>
    </xf>
    <xf numFmtId="3" fontId="22" fillId="0" borderId="21" xfId="0" applyNumberFormat="1" applyFont="1" applyFill="1" applyBorder="1" applyAlignment="1">
      <alignment vertical="center"/>
    </xf>
    <xf numFmtId="3" fontId="22" fillId="0" borderId="1" xfId="0" applyNumberFormat="1" applyFont="1" applyFill="1" applyBorder="1" applyAlignment="1">
      <alignment vertical="center"/>
    </xf>
    <xf numFmtId="3" fontId="22" fillId="0" borderId="58" xfId="0" applyNumberFormat="1" applyFont="1" applyFill="1" applyBorder="1" applyAlignment="1">
      <alignment vertical="center"/>
    </xf>
    <xf numFmtId="3" fontId="22" fillId="0" borderId="66" xfId="0" applyNumberFormat="1" applyFont="1" applyBorder="1" applyAlignment="1">
      <alignment vertical="center"/>
    </xf>
    <xf numFmtId="3" fontId="22" fillId="0" borderId="34" xfId="0" applyNumberFormat="1" applyFont="1" applyBorder="1" applyAlignment="1">
      <alignment horizontal="right" vertical="center"/>
    </xf>
    <xf numFmtId="3" fontId="22" fillId="0" borderId="36" xfId="0" applyNumberFormat="1" applyFont="1" applyBorder="1" applyAlignment="1">
      <alignment horizontal="right" vertical="center"/>
    </xf>
    <xf numFmtId="3" fontId="0" fillId="0" borderId="0" xfId="0" applyNumberFormat="1" applyFont="1" applyAlignment="1">
      <alignment horizontal="right"/>
    </xf>
    <xf numFmtId="3" fontId="22" fillId="0" borderId="37" xfId="0" applyNumberFormat="1" applyFont="1" applyFill="1" applyBorder="1" applyAlignment="1">
      <alignment horizontal="right" vertical="center"/>
    </xf>
    <xf numFmtId="3" fontId="22" fillId="0" borderId="21" xfId="0" applyNumberFormat="1" applyFont="1" applyFill="1" applyBorder="1" applyAlignment="1">
      <alignment horizontal="right" vertical="center"/>
    </xf>
    <xf numFmtId="3" fontId="22" fillId="0" borderId="15" xfId="0" applyNumberFormat="1" applyFont="1" applyFill="1" applyBorder="1" applyAlignment="1">
      <alignment horizontal="right" vertical="center"/>
    </xf>
    <xf numFmtId="3" fontId="22" fillId="0" borderId="58" xfId="0" applyNumberFormat="1" applyFont="1" applyFill="1" applyBorder="1" applyAlignment="1">
      <alignment horizontal="center" vertical="center"/>
    </xf>
    <xf numFmtId="3" fontId="22" fillId="0" borderId="35" xfId="0" applyNumberFormat="1" applyFont="1" applyFill="1" applyBorder="1" applyAlignment="1">
      <alignment horizontal="right" vertical="center"/>
    </xf>
    <xf numFmtId="3" fontId="22" fillId="0" borderId="27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" fontId="22" fillId="0" borderId="60" xfId="0" applyNumberFormat="1" applyFont="1" applyFill="1" applyBorder="1" applyAlignment="1">
      <alignment horizontal="right" vertical="center"/>
    </xf>
    <xf numFmtId="3" fontId="22" fillId="0" borderId="4" xfId="0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right"/>
    </xf>
    <xf numFmtId="3" fontId="22" fillId="0" borderId="34" xfId="0" applyNumberFormat="1" applyFont="1" applyBorder="1" applyAlignment="1">
      <alignment horizontal="right" vertical="center" wrapText="1"/>
    </xf>
    <xf numFmtId="3" fontId="22" fillId="0" borderId="34" xfId="0" applyNumberFormat="1" applyFont="1" applyFill="1" applyBorder="1" applyAlignment="1">
      <alignment horizontal="right" vertical="center" wrapText="1"/>
    </xf>
    <xf numFmtId="3" fontId="22" fillId="0" borderId="10" xfId="0" applyNumberFormat="1" applyFont="1" applyBorder="1" applyAlignment="1">
      <alignment horizontal="right" vertical="center" wrapText="1"/>
    </xf>
    <xf numFmtId="3" fontId="22" fillId="0" borderId="19" xfId="0" applyNumberFormat="1" applyFont="1" applyBorder="1" applyAlignment="1">
      <alignment horizontal="right" vertical="center" wrapText="1"/>
    </xf>
    <xf numFmtId="3" fontId="22" fillId="0" borderId="17" xfId="0" applyNumberFormat="1" applyFont="1" applyFill="1" applyBorder="1" applyAlignment="1">
      <alignment horizontal="right" vertical="center"/>
    </xf>
    <xf numFmtId="3" fontId="22" fillId="0" borderId="9" xfId="0" applyNumberFormat="1" applyFont="1" applyBorder="1" applyAlignment="1">
      <alignment horizontal="right" vertical="center"/>
    </xf>
    <xf numFmtId="3" fontId="22" fillId="0" borderId="14" xfId="0" applyNumberFormat="1" applyFont="1" applyFill="1" applyBorder="1" applyAlignment="1">
      <alignment horizontal="right" vertical="center"/>
    </xf>
    <xf numFmtId="3" fontId="22" fillId="0" borderId="54" xfId="0" applyNumberFormat="1" applyFont="1" applyFill="1" applyBorder="1" applyAlignment="1">
      <alignment horizontal="right" vertical="center"/>
    </xf>
    <xf numFmtId="3" fontId="22" fillId="0" borderId="36" xfId="0" applyNumberFormat="1" applyFont="1" applyFill="1" applyBorder="1" applyAlignment="1">
      <alignment horizontal="right" vertical="center" wrapText="1"/>
    </xf>
    <xf numFmtId="3" fontId="22" fillId="0" borderId="18" xfId="0" applyNumberFormat="1" applyFont="1" applyBorder="1" applyAlignment="1">
      <alignment horizontal="right" vertical="center" wrapText="1"/>
    </xf>
    <xf numFmtId="0" fontId="25" fillId="0" borderId="0" xfId="0" applyFont="1" applyFill="1" applyAlignment="1">
      <alignment horizontal="right"/>
    </xf>
    <xf numFmtId="164" fontId="22" fillId="0" borderId="8" xfId="0" applyNumberFormat="1" applyFont="1" applyFill="1" applyBorder="1" applyAlignment="1">
      <alignment horizontal="right" vertical="center"/>
    </xf>
    <xf numFmtId="0" fontId="7" fillId="0" borderId="0" xfId="0" applyFont="1" applyFill="1"/>
    <xf numFmtId="3" fontId="0" fillId="0" borderId="0" xfId="0" applyNumberFormat="1" applyFont="1" applyFill="1" applyAlignment="1">
      <alignment horizontal="right"/>
    </xf>
    <xf numFmtId="0" fontId="22" fillId="5" borderId="4" xfId="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0" fontId="22" fillId="0" borderId="67" xfId="0" applyFont="1" applyFill="1" applyBorder="1" applyAlignment="1">
      <alignment vertical="center"/>
    </xf>
    <xf numFmtId="1" fontId="22" fillId="0" borderId="29" xfId="0" applyNumberFormat="1" applyFont="1" applyBorder="1" applyAlignment="1">
      <alignment vertical="center"/>
    </xf>
    <xf numFmtId="1" fontId="22" fillId="0" borderId="2" xfId="0" applyNumberFormat="1" applyFont="1" applyBorder="1" applyAlignment="1">
      <alignment vertical="center"/>
    </xf>
    <xf numFmtId="1" fontId="22" fillId="0" borderId="10" xfId="0" applyNumberFormat="1" applyFont="1" applyBorder="1" applyAlignment="1">
      <alignment vertical="center"/>
    </xf>
    <xf numFmtId="1" fontId="22" fillId="0" borderId="19" xfId="0" applyNumberFormat="1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horizontal="right" vertical="center"/>
    </xf>
    <xf numFmtId="0" fontId="22" fillId="0" borderId="14" xfId="0" applyFont="1" applyBorder="1" applyAlignment="1">
      <alignment horizontal="right" vertical="center"/>
    </xf>
    <xf numFmtId="3" fontId="22" fillId="0" borderId="53" xfId="0" applyNumberFormat="1" applyFont="1" applyFill="1" applyBorder="1" applyAlignment="1">
      <alignment horizontal="right" vertical="center"/>
    </xf>
    <xf numFmtId="3" fontId="22" fillId="0" borderId="53" xfId="0" applyNumberFormat="1" applyFont="1" applyBorder="1" applyAlignment="1">
      <alignment horizontal="right" vertical="center"/>
    </xf>
    <xf numFmtId="0" fontId="18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38" fillId="0" borderId="0" xfId="0" applyFont="1"/>
    <xf numFmtId="3" fontId="39" fillId="0" borderId="0" xfId="0" applyNumberFormat="1" applyFont="1"/>
    <xf numFmtId="0" fontId="40" fillId="0" borderId="0" xfId="0" applyFont="1"/>
    <xf numFmtId="0" fontId="41" fillId="0" borderId="0" xfId="0" applyFont="1"/>
    <xf numFmtId="0" fontId="37" fillId="0" borderId="50" xfId="0" applyFont="1" applyBorder="1" applyAlignment="1">
      <alignment horizontal="left"/>
    </xf>
    <xf numFmtId="0" fontId="37" fillId="0" borderId="66" xfId="0" applyFont="1" applyBorder="1"/>
    <xf numFmtId="0" fontId="37" fillId="0" borderId="2" xfId="0" applyFont="1" applyBorder="1"/>
    <xf numFmtId="0" fontId="37" fillId="0" borderId="0" xfId="0" applyFont="1" applyBorder="1"/>
    <xf numFmtId="3" fontId="2" fillId="0" borderId="0" xfId="0" applyNumberFormat="1" applyFont="1" applyBorder="1"/>
    <xf numFmtId="0" fontId="37" fillId="0" borderId="45" xfId="0" applyFont="1" applyBorder="1"/>
    <xf numFmtId="0" fontId="37" fillId="0" borderId="43" xfId="0" applyFont="1" applyBorder="1" applyAlignment="1">
      <alignment horizontal="center" vertical="center"/>
    </xf>
    <xf numFmtId="0" fontId="41" fillId="0" borderId="43" xfId="0" applyFont="1" applyBorder="1" applyAlignment="1">
      <alignment horizontal="right"/>
    </xf>
    <xf numFmtId="0" fontId="37" fillId="0" borderId="44" xfId="0" applyFont="1" applyBorder="1" applyAlignment="1">
      <alignment horizontal="center"/>
    </xf>
    <xf numFmtId="0" fontId="42" fillId="0" borderId="0" xfId="0" applyFont="1"/>
    <xf numFmtId="0" fontId="43" fillId="0" borderId="0" xfId="0" applyFont="1"/>
    <xf numFmtId="0" fontId="22" fillId="6" borderId="8" xfId="0" applyFont="1" applyFill="1" applyBorder="1" applyAlignment="1">
      <alignment horizontal="right" vertical="center"/>
    </xf>
    <xf numFmtId="0" fontId="22" fillId="6" borderId="6" xfId="0" applyFont="1" applyFill="1" applyBorder="1" applyAlignment="1">
      <alignment vertical="center"/>
    </xf>
    <xf numFmtId="0" fontId="22" fillId="6" borderId="13" xfId="0" applyFont="1" applyFill="1" applyBorder="1" applyAlignment="1">
      <alignment horizontal="right" vertical="center"/>
    </xf>
    <xf numFmtId="0" fontId="22" fillId="6" borderId="6" xfId="0" applyFont="1" applyFill="1" applyBorder="1" applyAlignment="1">
      <alignment vertical="center" wrapText="1"/>
    </xf>
    <xf numFmtId="4" fontId="22" fillId="0" borderId="31" xfId="0" applyNumberFormat="1" applyFont="1" applyFill="1" applyBorder="1" applyAlignment="1">
      <alignment vertical="center"/>
    </xf>
    <xf numFmtId="4" fontId="22" fillId="0" borderId="32" xfId="0" applyNumberFormat="1" applyFont="1" applyFill="1" applyBorder="1" applyAlignment="1">
      <alignment vertical="center"/>
    </xf>
    <xf numFmtId="4" fontId="22" fillId="0" borderId="22" xfId="0" applyNumberFormat="1" applyFont="1" applyFill="1" applyBorder="1" applyAlignment="1">
      <alignment vertical="center"/>
    </xf>
    <xf numFmtId="0" fontId="30" fillId="0" borderId="73" xfId="0" applyFont="1" applyBorder="1"/>
    <xf numFmtId="3" fontId="1" fillId="0" borderId="75" xfId="0" applyNumberFormat="1" applyFont="1" applyFill="1" applyBorder="1" applyAlignment="1">
      <alignment horizontal="center"/>
    </xf>
    <xf numFmtId="3" fontId="1" fillId="0" borderId="62" xfId="0" applyNumberFormat="1" applyFont="1" applyFill="1" applyBorder="1" applyAlignment="1">
      <alignment horizontal="center"/>
    </xf>
    <xf numFmtId="0" fontId="37" fillId="0" borderId="50" xfId="0" applyFont="1" applyBorder="1"/>
    <xf numFmtId="3" fontId="1" fillId="0" borderId="75" xfId="0" applyNumberFormat="1" applyFont="1" applyBorder="1"/>
    <xf numFmtId="3" fontId="1" fillId="0" borderId="62" xfId="0" applyNumberFormat="1" applyFont="1" applyBorder="1"/>
    <xf numFmtId="0" fontId="47" fillId="0" borderId="0" xfId="0" applyFont="1"/>
    <xf numFmtId="0" fontId="24" fillId="0" borderId="45" xfId="0" applyFont="1" applyBorder="1" applyAlignment="1">
      <alignment vertical="center"/>
    </xf>
    <xf numFmtId="0" fontId="22" fillId="0" borderId="43" xfId="0" applyFont="1" applyBorder="1" applyAlignment="1"/>
    <xf numFmtId="0" fontId="22" fillId="0" borderId="44" xfId="0" applyFont="1" applyBorder="1" applyAlignment="1"/>
    <xf numFmtId="0" fontId="24" fillId="0" borderId="59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shrinkToFit="1"/>
    </xf>
    <xf numFmtId="0" fontId="22" fillId="0" borderId="72" xfId="0" applyFont="1" applyBorder="1" applyAlignment="1">
      <alignment shrinkToFit="1"/>
    </xf>
    <xf numFmtId="0" fontId="22" fillId="0" borderId="73" xfId="0" applyFont="1" applyBorder="1" applyAlignment="1"/>
    <xf numFmtId="0" fontId="22" fillId="0" borderId="2" xfId="0" applyFont="1" applyBorder="1" applyAlignment="1">
      <alignment horizontal="center" vertical="center" shrinkToFit="1"/>
    </xf>
    <xf numFmtId="0" fontId="22" fillId="0" borderId="24" xfId="0" applyFont="1" applyBorder="1" applyAlignment="1">
      <alignment shrinkToFit="1"/>
    </xf>
    <xf numFmtId="0" fontId="22" fillId="0" borderId="62" xfId="0" applyFont="1" applyBorder="1" applyAlignment="1"/>
    <xf numFmtId="0" fontId="24" fillId="3" borderId="59" xfId="0" applyFont="1" applyFill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4" fillId="2" borderId="46" xfId="0" applyFont="1" applyFill="1" applyBorder="1" applyAlignment="1">
      <alignment horizontal="center" vertical="center" wrapText="1"/>
    </xf>
    <xf numFmtId="0" fontId="22" fillId="0" borderId="69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4" fillId="0" borderId="70" xfId="0" applyFont="1" applyBorder="1" applyAlignment="1">
      <alignment horizontal="center" vertical="center" wrapText="1"/>
    </xf>
    <xf numFmtId="0" fontId="24" fillId="0" borderId="71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3" fontId="22" fillId="3" borderId="1" xfId="0" applyNumberFormat="1" applyFont="1" applyFill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7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3" fontId="22" fillId="0" borderId="57" xfId="0" applyNumberFormat="1" applyFont="1" applyFill="1" applyBorder="1" applyAlignment="1">
      <alignment horizontal="center" vertical="center" wrapText="1"/>
    </xf>
    <xf numFmtId="0" fontId="22" fillId="0" borderId="60" xfId="0" applyFont="1" applyFill="1" applyBorder="1" applyAlignment="1">
      <alignment horizontal="center" vertical="center" wrapText="1"/>
    </xf>
    <xf numFmtId="3" fontId="22" fillId="0" borderId="49" xfId="0" applyNumberFormat="1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4" fillId="3" borderId="49" xfId="0" applyFont="1" applyFill="1" applyBorder="1" applyAlignment="1">
      <alignment horizontal="center" vertical="center" wrapText="1"/>
    </xf>
    <xf numFmtId="3" fontId="22" fillId="3" borderId="46" xfId="0" applyNumberFormat="1" applyFont="1" applyFill="1" applyBorder="1" applyAlignment="1">
      <alignment horizontal="center" vertical="center" wrapText="1"/>
    </xf>
    <xf numFmtId="0" fontId="22" fillId="3" borderId="32" xfId="0" applyFont="1" applyFill="1" applyBorder="1" applyAlignment="1">
      <alignment horizontal="center" vertical="center" wrapText="1"/>
    </xf>
    <xf numFmtId="3" fontId="22" fillId="3" borderId="70" xfId="0" applyNumberFormat="1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3" fontId="22" fillId="3" borderId="49" xfId="0" applyNumberFormat="1" applyFont="1" applyFill="1" applyBorder="1" applyAlignment="1">
      <alignment horizontal="center" vertical="center" wrapText="1"/>
    </xf>
    <xf numFmtId="2" fontId="22" fillId="3" borderId="50" xfId="0" applyNumberFormat="1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2" fontId="22" fillId="3" borderId="66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wrapText="1"/>
    </xf>
    <xf numFmtId="0" fontId="2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0" fillId="0" borderId="0" xfId="0" applyFont="1" applyAlignment="1"/>
    <xf numFmtId="0" fontId="29" fillId="0" borderId="0" xfId="0" applyFont="1" applyBorder="1" applyAlignment="1">
      <alignment horizontal="right"/>
    </xf>
    <xf numFmtId="0" fontId="29" fillId="0" borderId="0" xfId="0" applyFont="1" applyBorder="1" applyAlignment="1"/>
    <xf numFmtId="0" fontId="29" fillId="0" borderId="0" xfId="0" applyFont="1" applyAlignment="1"/>
    <xf numFmtId="2" fontId="22" fillId="3" borderId="29" xfId="0" applyNumberFormat="1" applyFont="1" applyFill="1" applyBorder="1" applyAlignment="1">
      <alignment horizontal="center" vertical="center" wrapText="1"/>
    </xf>
    <xf numFmtId="2" fontId="22" fillId="3" borderId="61" xfId="0" applyNumberFormat="1" applyFont="1" applyFill="1" applyBorder="1" applyAlignment="1">
      <alignment horizontal="center" vertical="center" wrapText="1"/>
    </xf>
    <xf numFmtId="2" fontId="22" fillId="3" borderId="64" xfId="0" applyNumberFormat="1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0" borderId="45" xfId="0" applyFont="1" applyFill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64" xfId="0" applyFont="1" applyBorder="1" applyAlignment="1">
      <alignment horizontal="center" vertical="center" wrapText="1"/>
    </xf>
    <xf numFmtId="0" fontId="22" fillId="0" borderId="69" xfId="0" applyFont="1" applyFill="1" applyBorder="1" applyAlignment="1">
      <alignment horizontal="center" vertical="center" wrapText="1"/>
    </xf>
    <xf numFmtId="0" fontId="22" fillId="0" borderId="32" xfId="0" applyFont="1" applyFill="1" applyBorder="1" applyAlignment="1">
      <alignment horizontal="center" vertical="center" wrapText="1"/>
    </xf>
    <xf numFmtId="0" fontId="22" fillId="0" borderId="71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3" borderId="69" xfId="0" applyFont="1" applyFill="1" applyBorder="1" applyAlignment="1">
      <alignment horizontal="center" vertical="center" wrapText="1"/>
    </xf>
    <xf numFmtId="3" fontId="22" fillId="0" borderId="64" xfId="0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3" fontId="22" fillId="0" borderId="64" xfId="0" applyNumberFormat="1" applyFont="1" applyBorder="1" applyAlignment="1">
      <alignment horizontal="center" vertical="center" wrapText="1"/>
    </xf>
    <xf numFmtId="2" fontId="22" fillId="3" borderId="70" xfId="0" applyNumberFormat="1" applyFont="1" applyFill="1" applyBorder="1" applyAlignment="1">
      <alignment horizontal="center" vertical="center" wrapText="1"/>
    </xf>
    <xf numFmtId="3" fontId="22" fillId="3" borderId="73" xfId="0" applyNumberFormat="1" applyFont="1" applyFill="1" applyBorder="1" applyAlignment="1">
      <alignment horizontal="center" vertical="center" wrapText="1"/>
    </xf>
    <xf numFmtId="0" fontId="22" fillId="3" borderId="62" xfId="0" applyFont="1" applyFill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3" fontId="22" fillId="0" borderId="63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24" fillId="0" borderId="2" xfId="0" applyFont="1" applyBorder="1" applyAlignment="1">
      <alignment vertical="center"/>
    </xf>
    <xf numFmtId="0" fontId="24" fillId="0" borderId="24" xfId="0" applyFont="1" applyBorder="1" applyAlignment="1"/>
    <xf numFmtId="0" fontId="22" fillId="0" borderId="50" xfId="0" applyFont="1" applyBorder="1" applyAlignment="1">
      <alignment horizontal="center" vertical="center"/>
    </xf>
    <xf numFmtId="0" fontId="22" fillId="0" borderId="72" xfId="0" applyFont="1" applyBorder="1" applyAlignment="1"/>
    <xf numFmtId="0" fontId="22" fillId="0" borderId="2" xfId="0" applyFont="1" applyBorder="1" applyAlignment="1">
      <alignment horizontal="center" vertical="center"/>
    </xf>
    <xf numFmtId="0" fontId="22" fillId="0" borderId="24" xfId="0" applyFont="1" applyBorder="1" applyAlignment="1"/>
    <xf numFmtId="0" fontId="24" fillId="0" borderId="29" xfId="0" applyFont="1" applyBorder="1" applyAlignment="1">
      <alignment vertical="center"/>
    </xf>
    <xf numFmtId="0" fontId="24" fillId="0" borderId="28" xfId="0" applyFont="1" applyBorder="1" applyAlignment="1"/>
    <xf numFmtId="0" fontId="24" fillId="0" borderId="29" xfId="0" applyFont="1" applyFill="1" applyBorder="1" applyAlignment="1">
      <alignment vertical="center"/>
    </xf>
    <xf numFmtId="0" fontId="24" fillId="0" borderId="28" xfId="0" applyFont="1" applyFill="1" applyBorder="1" applyAlignment="1"/>
    <xf numFmtId="0" fontId="22" fillId="0" borderId="66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2" fontId="22" fillId="3" borderId="69" xfId="0" applyNumberFormat="1" applyFont="1" applyFill="1" applyBorder="1" applyAlignment="1">
      <alignment horizontal="center" vertical="center" wrapText="1"/>
    </xf>
    <xf numFmtId="2" fontId="22" fillId="3" borderId="0" xfId="0" applyNumberFormat="1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2" fontId="22" fillId="3" borderId="2" xfId="0" applyNumberFormat="1" applyFont="1" applyFill="1" applyBorder="1" applyAlignment="1">
      <alignment horizontal="center" vertical="center" wrapText="1"/>
    </xf>
    <xf numFmtId="0" fontId="22" fillId="0" borderId="5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3" fontId="22" fillId="0" borderId="49" xfId="0" applyNumberFormat="1" applyFont="1" applyFill="1" applyBorder="1" applyAlignment="1">
      <alignment horizontal="center" vertical="center" wrapText="1"/>
    </xf>
    <xf numFmtId="3" fontId="22" fillId="0" borderId="45" xfId="0" applyNumberFormat="1" applyFont="1" applyFill="1" applyBorder="1" applyAlignment="1">
      <alignment horizontal="center" vertical="center"/>
    </xf>
    <xf numFmtId="3" fontId="22" fillId="0" borderId="44" xfId="0" applyNumberFormat="1" applyFont="1" applyFill="1" applyBorder="1" applyAlignment="1">
      <alignment horizontal="center" vertical="center"/>
    </xf>
    <xf numFmtId="2" fontId="22" fillId="3" borderId="46" xfId="0" applyNumberFormat="1" applyFont="1" applyFill="1" applyBorder="1" applyAlignment="1">
      <alignment horizontal="center" vertical="center" wrapText="1"/>
    </xf>
    <xf numFmtId="0" fontId="22" fillId="3" borderId="46" xfId="0" applyFont="1" applyFill="1" applyBorder="1" applyAlignment="1">
      <alignment horizontal="center" vertical="center" wrapText="1"/>
    </xf>
    <xf numFmtId="2" fontId="22" fillId="3" borderId="73" xfId="0" applyNumberFormat="1" applyFont="1" applyFill="1" applyBorder="1" applyAlignment="1">
      <alignment horizontal="center" vertical="center" wrapText="1"/>
    </xf>
    <xf numFmtId="2" fontId="22" fillId="3" borderId="62" xfId="0" applyNumberFormat="1" applyFont="1" applyFill="1" applyBorder="1" applyAlignment="1">
      <alignment horizontal="center" vertical="center" wrapText="1"/>
    </xf>
    <xf numFmtId="2" fontId="22" fillId="3" borderId="4" xfId="0" applyNumberFormat="1" applyFont="1" applyFill="1" applyBorder="1" applyAlignment="1">
      <alignment horizontal="center" vertical="center" wrapText="1"/>
    </xf>
    <xf numFmtId="2" fontId="22" fillId="3" borderId="49" xfId="0" applyNumberFormat="1" applyFont="1" applyFill="1" applyBorder="1" applyAlignment="1">
      <alignment horizontal="center" vertical="center" wrapText="1"/>
    </xf>
    <xf numFmtId="0" fontId="24" fillId="0" borderId="50" xfId="0" applyFont="1" applyFill="1" applyBorder="1" applyAlignment="1">
      <alignment horizontal="center" vertical="center" wrapText="1"/>
    </xf>
    <xf numFmtId="0" fontId="24" fillId="0" borderId="4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wrapText="1"/>
    </xf>
    <xf numFmtId="0" fontId="17" fillId="0" borderId="0" xfId="0" applyFont="1" applyAlignment="1"/>
    <xf numFmtId="0" fontId="24" fillId="0" borderId="50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4" fillId="0" borderId="60" xfId="0" applyFont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24" fillId="0" borderId="32" xfId="0" applyFont="1" applyFill="1" applyBorder="1" applyAlignment="1">
      <alignment horizontal="center" vertical="center" wrapText="1"/>
    </xf>
    <xf numFmtId="2" fontId="24" fillId="0" borderId="50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73" xfId="0" applyFont="1" applyFill="1" applyBorder="1" applyAlignment="1">
      <alignment horizontal="center" vertical="center" wrapText="1"/>
    </xf>
    <xf numFmtId="0" fontId="24" fillId="0" borderId="62" xfId="0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21" fillId="0" borderId="0" xfId="0" applyFont="1" applyAlignment="1">
      <alignment wrapText="1"/>
    </xf>
    <xf numFmtId="2" fontId="24" fillId="0" borderId="70" xfId="0" applyNumberFormat="1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2" fontId="24" fillId="0" borderId="49" xfId="0" applyNumberFormat="1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42" fillId="0" borderId="0" xfId="0" applyFont="1" applyAlignment="1">
      <alignment wrapText="1"/>
    </xf>
    <xf numFmtId="0" fontId="0" fillId="0" borderId="0" xfId="0" applyAlignment="1"/>
    <xf numFmtId="0" fontId="41" fillId="0" borderId="0" xfId="0" applyFont="1" applyAlignment="1">
      <alignment wrapText="1"/>
    </xf>
    <xf numFmtId="0" fontId="43" fillId="0" borderId="0" xfId="0" applyFont="1" applyAlignment="1">
      <alignment wrapText="1"/>
    </xf>
    <xf numFmtId="0" fontId="16" fillId="0" borderId="0" xfId="0" applyFont="1" applyFill="1" applyAlignment="1"/>
    <xf numFmtId="0" fontId="26" fillId="0" borderId="0" xfId="0" applyFont="1" applyAlignment="1"/>
    <xf numFmtId="0" fontId="24" fillId="3" borderId="3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70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/>
    </xf>
    <xf numFmtId="0" fontId="22" fillId="0" borderId="43" xfId="0" applyFont="1" applyBorder="1" applyAlignment="1">
      <alignment horizontal="center"/>
    </xf>
    <xf numFmtId="0" fontId="22" fillId="0" borderId="44" xfId="0" applyFont="1" applyBorder="1" applyAlignment="1">
      <alignment horizontal="center"/>
    </xf>
    <xf numFmtId="2" fontId="22" fillId="3" borderId="71" xfId="0" applyNumberFormat="1" applyFont="1" applyFill="1" applyBorder="1" applyAlignment="1">
      <alignment horizontal="center" vertical="center" wrapText="1"/>
    </xf>
    <xf numFmtId="3" fontId="22" fillId="0" borderId="25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72" xfId="0" applyFont="1" applyBorder="1"/>
    <xf numFmtId="0" fontId="22" fillId="0" borderId="2" xfId="0" applyFont="1" applyBorder="1"/>
    <xf numFmtId="0" fontId="22" fillId="0" borderId="24" xfId="0" applyFont="1" applyBorder="1"/>
    <xf numFmtId="0" fontId="24" fillId="0" borderId="24" xfId="0" applyFont="1" applyBorder="1"/>
    <xf numFmtId="0" fontId="24" fillId="0" borderId="1" xfId="0" applyFont="1" applyBorder="1" applyAlignment="1">
      <alignment vertical="center"/>
    </xf>
    <xf numFmtId="0" fontId="24" fillId="0" borderId="74" xfId="0" applyFont="1" applyBorder="1"/>
    <xf numFmtId="3" fontId="22" fillId="0" borderId="57" xfId="0" applyNumberFormat="1" applyFont="1" applyBorder="1" applyAlignment="1">
      <alignment horizontal="center" vertical="center"/>
    </xf>
    <xf numFmtId="3" fontId="22" fillId="0" borderId="60" xfId="0" applyNumberFormat="1" applyFont="1" applyBorder="1" applyAlignment="1">
      <alignment horizontal="center" vertical="center"/>
    </xf>
    <xf numFmtId="2" fontId="20" fillId="3" borderId="46" xfId="0" applyNumberFormat="1" applyFont="1" applyFill="1" applyBorder="1" applyAlignment="1">
      <alignment horizontal="center" vertical="center" wrapText="1"/>
    </xf>
    <xf numFmtId="0" fontId="20" fillId="3" borderId="32" xfId="0" applyFont="1" applyFill="1" applyBorder="1" applyAlignment="1">
      <alignment horizontal="center" vertical="center" wrapText="1"/>
    </xf>
    <xf numFmtId="0" fontId="22" fillId="0" borderId="72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3" fontId="22" fillId="0" borderId="59" xfId="0" applyNumberFormat="1" applyFont="1" applyFill="1" applyBorder="1" applyAlignment="1">
      <alignment horizontal="center" vertical="center" wrapText="1"/>
    </xf>
    <xf numFmtId="0" fontId="22" fillId="0" borderId="50" xfId="0" applyFont="1" applyBorder="1" applyAlignment="1">
      <alignment horizontal="left" vertical="center"/>
    </xf>
    <xf numFmtId="0" fontId="22" fillId="0" borderId="72" xfId="0" applyFont="1" applyBorder="1" applyAlignment="1">
      <alignment horizontal="left"/>
    </xf>
    <xf numFmtId="0" fontId="22" fillId="0" borderId="2" xfId="0" applyFont="1" applyBorder="1" applyAlignment="1">
      <alignment horizontal="left" vertical="center"/>
    </xf>
    <xf numFmtId="0" fontId="22" fillId="0" borderId="24" xfId="0" applyFont="1" applyBorder="1" applyAlignment="1">
      <alignment horizontal="left"/>
    </xf>
    <xf numFmtId="0" fontId="22" fillId="0" borderId="61" xfId="0" applyFont="1" applyBorder="1" applyAlignment="1"/>
    <xf numFmtId="0" fontId="24" fillId="0" borderId="45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0" fontId="24" fillId="0" borderId="44" xfId="0" applyFont="1" applyBorder="1" applyAlignment="1">
      <alignment horizontal="center"/>
    </xf>
    <xf numFmtId="0" fontId="24" fillId="0" borderId="10" xfId="0" applyFont="1" applyBorder="1" applyAlignment="1">
      <alignment vertical="center"/>
    </xf>
    <xf numFmtId="0" fontId="24" fillId="0" borderId="7" xfId="0" applyFont="1" applyBorder="1" applyAlignment="1"/>
    <xf numFmtId="0" fontId="22" fillId="0" borderId="11" xfId="0" applyFont="1" applyBorder="1" applyAlignment="1"/>
    <xf numFmtId="0" fontId="24" fillId="0" borderId="19" xfId="0" applyFont="1" applyBorder="1" applyAlignment="1">
      <alignment vertical="center"/>
    </xf>
    <xf numFmtId="0" fontId="24" fillId="0" borderId="16" xfId="0" applyFont="1" applyBorder="1" applyAlignment="1"/>
    <xf numFmtId="0" fontId="22" fillId="0" borderId="20" xfId="0" applyFont="1" applyBorder="1" applyAlignment="1"/>
    <xf numFmtId="0" fontId="22" fillId="3" borderId="33" xfId="0" applyFont="1" applyFill="1" applyBorder="1" applyAlignment="1">
      <alignment horizontal="center" vertical="center" wrapText="1"/>
    </xf>
    <xf numFmtId="0" fontId="22" fillId="0" borderId="57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3" fontId="22" fillId="0" borderId="70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50" xfId="0" applyFont="1" applyFill="1" applyBorder="1" applyAlignment="1">
      <alignment vertical="center"/>
    </xf>
    <xf numFmtId="0" fontId="22" fillId="0" borderId="2" xfId="0" applyFont="1" applyFill="1" applyBorder="1" applyAlignment="1">
      <alignment vertical="center"/>
    </xf>
    <xf numFmtId="0" fontId="22" fillId="0" borderId="70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2" fillId="0" borderId="26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2" fontId="22" fillId="5" borderId="50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3" fontId="22" fillId="5" borderId="1" xfId="0" applyNumberFormat="1" applyFont="1" applyFill="1" applyBorder="1" applyAlignment="1">
      <alignment horizontal="center" vertical="center" wrapText="1"/>
    </xf>
    <xf numFmtId="0" fontId="22" fillId="5" borderId="33" xfId="0" applyFont="1" applyFill="1" applyBorder="1" applyAlignment="1">
      <alignment horizontal="center" vertical="center" wrapText="1"/>
    </xf>
    <xf numFmtId="3" fontId="22" fillId="5" borderId="49" xfId="0" applyNumberFormat="1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3" fontId="22" fillId="5" borderId="46" xfId="0" applyNumberFormat="1" applyFont="1" applyFill="1" applyBorder="1" applyAlignment="1">
      <alignment horizontal="center" vertical="center" wrapText="1"/>
    </xf>
    <xf numFmtId="0" fontId="22" fillId="5" borderId="32" xfId="0" applyFont="1" applyFill="1" applyBorder="1" applyAlignment="1">
      <alignment horizontal="center" vertical="center" wrapText="1"/>
    </xf>
    <xf numFmtId="0" fontId="22" fillId="0" borderId="70" xfId="0" applyFont="1" applyFill="1" applyBorder="1" applyAlignment="1">
      <alignment vertical="center"/>
    </xf>
    <xf numFmtId="0" fontId="22" fillId="0" borderId="4" xfId="0" applyFont="1" applyFill="1" applyBorder="1" applyAlignment="1">
      <alignment vertical="center"/>
    </xf>
    <xf numFmtId="0" fontId="22" fillId="0" borderId="59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3" fontId="22" fillId="5" borderId="70" xfId="0" applyNumberFormat="1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0" borderId="59" xfId="0" applyFont="1" applyFill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2"/>
  <sheetViews>
    <sheetView tabSelected="1" zoomScale="80" workbookViewId="0">
      <selection activeCell="D27" sqref="D27"/>
    </sheetView>
  </sheetViews>
  <sheetFormatPr defaultRowHeight="12.75" x14ac:dyDescent="0.2"/>
  <cols>
    <col min="1" max="1" width="9.42578125" style="450" customWidth="1"/>
    <col min="2" max="2" width="9.7109375" style="450" customWidth="1"/>
    <col min="3" max="3" width="9.42578125" style="8" customWidth="1"/>
    <col min="4" max="4" width="9.42578125" style="450" customWidth="1"/>
    <col min="5" max="5" width="10.140625" style="441" customWidth="1"/>
    <col min="6" max="6" width="10" style="441" customWidth="1"/>
    <col min="7" max="7" width="10.42578125" style="441" customWidth="1"/>
    <col min="8" max="8" width="9.140625" style="441"/>
    <col min="9" max="9" width="10.42578125" style="441" customWidth="1"/>
    <col min="10" max="10" width="9.140625" style="441"/>
    <col min="11" max="11" width="9.140625" style="5"/>
    <col min="12" max="13" width="10" style="441" customWidth="1"/>
    <col min="14" max="14" width="10.7109375" style="441" customWidth="1"/>
    <col min="15" max="15" width="10.42578125" style="441" customWidth="1"/>
    <col min="16" max="16" width="9.140625" style="441"/>
    <col min="17" max="17" width="9.85546875" style="441" customWidth="1"/>
    <col min="18" max="16384" width="9.140625" style="441"/>
  </cols>
  <sheetData>
    <row r="1" spans="1:37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37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37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37" s="28" customFormat="1" ht="21" x14ac:dyDescent="0.35">
      <c r="A4" s="150" t="s">
        <v>783</v>
      </c>
      <c r="B4" s="108"/>
      <c r="C4" s="151"/>
      <c r="D4" s="151"/>
      <c r="E4" s="151"/>
      <c r="F4" s="108"/>
      <c r="G4" s="108"/>
      <c r="H4" s="151"/>
      <c r="I4" s="109"/>
      <c r="J4" s="376"/>
      <c r="K4" s="151"/>
      <c r="L4" s="151"/>
      <c r="M4" s="151"/>
      <c r="N4" s="151"/>
      <c r="O4" s="151"/>
      <c r="P4" s="151"/>
      <c r="Q4" s="151"/>
      <c r="R4" s="108"/>
      <c r="S4" s="108"/>
    </row>
    <row r="5" spans="1:37" s="28" customFormat="1" ht="5.25" customHeight="1" x14ac:dyDescent="0.3">
      <c r="A5" s="151"/>
      <c r="B5" s="108"/>
      <c r="C5" s="151"/>
      <c r="D5" s="151"/>
      <c r="E5" s="151"/>
      <c r="F5" s="108"/>
      <c r="G5" s="108"/>
      <c r="H5" s="151"/>
      <c r="I5" s="109"/>
      <c r="J5" s="376"/>
      <c r="K5" s="151"/>
      <c r="L5" s="151"/>
      <c r="M5" s="151"/>
      <c r="N5" s="151"/>
      <c r="O5" s="151"/>
      <c r="P5" s="151"/>
      <c r="Q5" s="151"/>
      <c r="R5" s="108"/>
      <c r="S5" s="108"/>
    </row>
    <row r="6" spans="1:37" s="15" customFormat="1" ht="18.75" x14ac:dyDescent="0.3">
      <c r="A6" s="151" t="s">
        <v>173</v>
      </c>
      <c r="B6" s="46"/>
      <c r="C6" s="197"/>
      <c r="D6" s="197"/>
      <c r="E6" s="239"/>
      <c r="F6" s="239"/>
      <c r="G6" s="239"/>
      <c r="H6" s="239"/>
      <c r="I6" s="46"/>
      <c r="J6" s="238"/>
      <c r="K6" s="197"/>
      <c r="L6" s="239"/>
      <c r="M6" s="239"/>
      <c r="N6" s="239"/>
      <c r="O6" s="239"/>
      <c r="P6" s="239"/>
      <c r="Q6" s="239"/>
      <c r="R6" s="46"/>
      <c r="S6" s="46"/>
    </row>
    <row r="7" spans="1:37" s="15" customFormat="1" ht="17.25" x14ac:dyDescent="0.3">
      <c r="A7" s="240" t="s">
        <v>174</v>
      </c>
      <c r="B7" s="46"/>
      <c r="C7" s="197"/>
      <c r="D7" s="197"/>
      <c r="E7" s="239"/>
      <c r="F7" s="239"/>
      <c r="G7" s="239"/>
      <c r="H7" s="239"/>
      <c r="I7" s="46"/>
      <c r="J7" s="238"/>
      <c r="K7" s="197"/>
      <c r="L7" s="239"/>
      <c r="M7" s="239"/>
      <c r="N7" s="239"/>
      <c r="O7" s="239"/>
      <c r="P7" s="239"/>
      <c r="Q7" s="239"/>
      <c r="R7" s="46"/>
      <c r="S7" s="46"/>
    </row>
    <row r="8" spans="1:37" s="15" customFormat="1" ht="15.75" x14ac:dyDescent="0.25">
      <c r="A8" s="239"/>
      <c r="B8" s="46"/>
      <c r="C8" s="197"/>
      <c r="D8" s="197"/>
      <c r="E8" s="239"/>
      <c r="F8" s="239"/>
      <c r="G8" s="239"/>
      <c r="H8" s="239"/>
      <c r="I8" s="46"/>
      <c r="J8" s="238"/>
      <c r="K8" s="197"/>
      <c r="L8" s="239"/>
      <c r="M8" s="239"/>
      <c r="N8" s="239"/>
      <c r="O8" s="239"/>
      <c r="P8" s="239"/>
      <c r="Q8" s="239"/>
      <c r="R8" s="46"/>
      <c r="S8" s="46"/>
    </row>
    <row r="9" spans="1:37" s="462" customFormat="1" ht="13.5" thickBot="1" x14ac:dyDescent="0.2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77" t="s">
        <v>534</v>
      </c>
      <c r="N9" s="51"/>
      <c r="O9" s="51"/>
      <c r="P9" s="51"/>
      <c r="Q9" s="51"/>
      <c r="R9" s="51"/>
      <c r="S9" s="51"/>
    </row>
    <row r="10" spans="1:37" s="462" customFormat="1" ht="15.75" customHeight="1" x14ac:dyDescent="0.2">
      <c r="A10" s="553" t="s">
        <v>13</v>
      </c>
      <c r="B10" s="554"/>
      <c r="C10" s="555"/>
      <c r="D10" s="576" t="s">
        <v>14</v>
      </c>
      <c r="E10" s="578" t="s">
        <v>15</v>
      </c>
      <c r="F10" s="580" t="s">
        <v>670</v>
      </c>
      <c r="G10" s="582" t="s">
        <v>671</v>
      </c>
      <c r="H10" s="574" t="s">
        <v>175</v>
      </c>
      <c r="I10" s="575"/>
      <c r="J10" s="587" t="s">
        <v>91</v>
      </c>
      <c r="K10" s="589" t="s">
        <v>445</v>
      </c>
      <c r="L10" s="590" t="s">
        <v>706</v>
      </c>
      <c r="M10" s="585" t="s">
        <v>215</v>
      </c>
      <c r="N10" s="51"/>
      <c r="O10" s="51"/>
      <c r="P10" s="51"/>
      <c r="Q10" s="51"/>
      <c r="R10" s="51"/>
      <c r="S10" s="51"/>
    </row>
    <row r="11" spans="1:37" s="462" customFormat="1" ht="30.75" thickBot="1" x14ac:dyDescent="0.25">
      <c r="A11" s="556"/>
      <c r="B11" s="557"/>
      <c r="C11" s="558"/>
      <c r="D11" s="577"/>
      <c r="E11" s="579"/>
      <c r="F11" s="581"/>
      <c r="G11" s="583"/>
      <c r="H11" s="56" t="s">
        <v>436</v>
      </c>
      <c r="I11" s="57" t="s">
        <v>437</v>
      </c>
      <c r="J11" s="588"/>
      <c r="K11" s="583"/>
      <c r="L11" s="591"/>
      <c r="M11" s="586"/>
      <c r="N11" s="51"/>
      <c r="O11" s="51"/>
      <c r="P11" s="51"/>
      <c r="Q11" s="51"/>
      <c r="R11" s="51"/>
      <c r="S11" s="51"/>
      <c r="Z11" s="441"/>
    </row>
    <row r="12" spans="1:37" s="462" customFormat="1" ht="21.75" customHeight="1" thickBot="1" x14ac:dyDescent="0.3">
      <c r="A12" s="547" t="s">
        <v>16</v>
      </c>
      <c r="B12" s="548"/>
      <c r="C12" s="549"/>
      <c r="D12" s="149">
        <v>8.6999999999999993</v>
      </c>
      <c r="E12" s="55">
        <v>19</v>
      </c>
      <c r="F12" s="461">
        <v>28850</v>
      </c>
      <c r="G12" s="382">
        <v>16240</v>
      </c>
      <c r="H12" s="383">
        <f>12*(1/D12*F12)</f>
        <v>39793.10344827587</v>
      </c>
      <c r="I12" s="382">
        <f>12*(1/E12*G12)</f>
        <v>10256.842105263157</v>
      </c>
      <c r="J12" s="384">
        <f>SUM(H12:I12)*34%</f>
        <v>17016.98148820327</v>
      </c>
      <c r="K12" s="184">
        <f>SUM(H12:I12)*2%</f>
        <v>1000.9989110707807</v>
      </c>
      <c r="L12" s="384">
        <v>660</v>
      </c>
      <c r="M12" s="385">
        <f>SUM(H12:L12)</f>
        <v>68727.925952813079</v>
      </c>
      <c r="N12" s="51"/>
      <c r="O12" s="51"/>
      <c r="P12" s="51"/>
      <c r="Q12" s="51"/>
      <c r="R12" s="51"/>
      <c r="S12" s="51"/>
      <c r="Z12" s="441"/>
    </row>
    <row r="13" spans="1:37" s="462" customFormat="1" x14ac:dyDescent="0.2">
      <c r="A13" s="377"/>
      <c r="B13" s="323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V13" s="441"/>
      <c r="W13" s="441"/>
      <c r="X13" s="441"/>
      <c r="Y13" s="441"/>
      <c r="Z13" s="441"/>
    </row>
    <row r="14" spans="1:37" s="462" customFormat="1" x14ac:dyDescent="0.2">
      <c r="A14" s="377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63"/>
      <c r="U14" s="463"/>
      <c r="V14" s="464"/>
      <c r="W14" s="464"/>
      <c r="X14" s="464"/>
      <c r="Y14" s="29"/>
      <c r="Z14" s="29"/>
      <c r="AA14" s="465"/>
      <c r="AB14" s="465"/>
      <c r="AC14" s="465"/>
      <c r="AD14" s="465"/>
    </row>
    <row r="15" spans="1:37" s="25" customFormat="1" ht="15.75" x14ac:dyDescent="0.25">
      <c r="A15" s="373" t="s">
        <v>727</v>
      </c>
      <c r="B15" s="378"/>
      <c r="C15" s="379" t="s">
        <v>14</v>
      </c>
      <c r="D15" s="379"/>
      <c r="E15" s="379"/>
      <c r="F15" s="379"/>
      <c r="G15" s="379" t="s">
        <v>15</v>
      </c>
      <c r="H15" s="379"/>
      <c r="I15" s="373" t="s">
        <v>728</v>
      </c>
      <c r="J15" s="380"/>
      <c r="K15" s="379"/>
      <c r="L15" s="379"/>
      <c r="M15" s="379" t="s">
        <v>14</v>
      </c>
      <c r="N15" s="379"/>
      <c r="O15" s="379"/>
      <c r="P15" s="379"/>
      <c r="Q15" s="379" t="s">
        <v>15</v>
      </c>
      <c r="R15" s="379"/>
      <c r="S15" s="379"/>
      <c r="T15" s="463"/>
      <c r="U15" s="463"/>
      <c r="V15" s="464"/>
      <c r="W15" s="464"/>
      <c r="X15" s="464"/>
      <c r="Y15" s="29"/>
      <c r="Z15" s="29"/>
      <c r="AA15" s="465"/>
      <c r="AB15" s="465"/>
      <c r="AC15" s="465"/>
      <c r="AD15" s="465"/>
      <c r="AE15" s="462"/>
      <c r="AF15" s="462"/>
      <c r="AG15" s="462"/>
      <c r="AH15" s="462"/>
      <c r="AI15" s="462"/>
      <c r="AJ15" s="462"/>
      <c r="AK15" s="462"/>
    </row>
    <row r="16" spans="1:37" s="20" customFormat="1" ht="16.5" x14ac:dyDescent="0.3">
      <c r="A16" s="244" t="s">
        <v>588</v>
      </c>
      <c r="B16" s="244"/>
      <c r="C16" s="245">
        <v>10</v>
      </c>
      <c r="D16" s="381"/>
      <c r="E16" s="381"/>
      <c r="F16" s="381"/>
      <c r="G16" s="245">
        <v>30.35</v>
      </c>
      <c r="H16" s="381"/>
      <c r="I16" s="244" t="s">
        <v>588</v>
      </c>
      <c r="J16" s="381"/>
      <c r="K16" s="381"/>
      <c r="L16" s="381"/>
      <c r="M16" s="245">
        <v>20</v>
      </c>
      <c r="N16" s="381"/>
      <c r="O16" s="381"/>
      <c r="P16" s="381"/>
      <c r="Q16" s="245">
        <v>60.7</v>
      </c>
      <c r="R16" s="381"/>
      <c r="S16" s="381"/>
      <c r="T16" s="25"/>
      <c r="U16" s="26"/>
      <c r="AB16" s="25"/>
    </row>
    <row r="17" spans="1:37" s="20" customFormat="1" ht="18.75" x14ac:dyDescent="0.3">
      <c r="A17" s="244" t="s">
        <v>589</v>
      </c>
      <c r="B17" s="244"/>
      <c r="C17" s="245" t="s">
        <v>454</v>
      </c>
      <c r="D17" s="381"/>
      <c r="E17" s="381"/>
      <c r="F17" s="381"/>
      <c r="G17" s="247" t="s">
        <v>721</v>
      </c>
      <c r="H17" s="381"/>
      <c r="I17" s="244" t="s">
        <v>589</v>
      </c>
      <c r="J17" s="381"/>
      <c r="K17" s="381"/>
      <c r="L17" s="381"/>
      <c r="M17" s="245" t="s">
        <v>457</v>
      </c>
      <c r="N17" s="381"/>
      <c r="O17" s="381"/>
      <c r="P17" s="381"/>
      <c r="Q17" s="245" t="s">
        <v>722</v>
      </c>
      <c r="R17" s="381"/>
      <c r="S17" s="381"/>
      <c r="U17" s="27"/>
    </row>
    <row r="18" spans="1:37" s="20" customFormat="1" ht="18.75" x14ac:dyDescent="0.3">
      <c r="A18" s="244" t="s">
        <v>590</v>
      </c>
      <c r="B18" s="244"/>
      <c r="C18" s="245" t="s">
        <v>455</v>
      </c>
      <c r="D18" s="381"/>
      <c r="E18" s="381"/>
      <c r="F18" s="381"/>
      <c r="G18" s="247" t="s">
        <v>723</v>
      </c>
      <c r="H18" s="381"/>
      <c r="I18" s="244" t="s">
        <v>590</v>
      </c>
      <c r="J18" s="381"/>
      <c r="K18" s="381"/>
      <c r="L18" s="381"/>
      <c r="M18" s="245" t="s">
        <v>594</v>
      </c>
      <c r="N18" s="381"/>
      <c r="O18" s="381"/>
      <c r="P18" s="381"/>
      <c r="Q18" s="245" t="s">
        <v>724</v>
      </c>
      <c r="R18" s="381"/>
      <c r="S18" s="381"/>
      <c r="U18" s="27"/>
    </row>
    <row r="19" spans="1:37" s="20" customFormat="1" ht="18.75" x14ac:dyDescent="0.3">
      <c r="A19" s="244" t="s">
        <v>591</v>
      </c>
      <c r="B19" s="244"/>
      <c r="C19" s="245" t="s">
        <v>456</v>
      </c>
      <c r="D19" s="381"/>
      <c r="E19" s="381"/>
      <c r="F19" s="381"/>
      <c r="G19" s="247" t="s">
        <v>725</v>
      </c>
      <c r="H19" s="381"/>
      <c r="I19" s="244" t="s">
        <v>591</v>
      </c>
      <c r="J19" s="381"/>
      <c r="K19" s="381"/>
      <c r="L19" s="381"/>
      <c r="M19" s="245" t="s">
        <v>595</v>
      </c>
      <c r="N19" s="381"/>
      <c r="O19" s="381"/>
      <c r="P19" s="381"/>
      <c r="Q19" s="245" t="s">
        <v>726</v>
      </c>
      <c r="R19" s="381"/>
      <c r="S19" s="381"/>
      <c r="U19" s="27"/>
    </row>
    <row r="20" spans="1:37" s="20" customFormat="1" ht="16.5" x14ac:dyDescent="0.3">
      <c r="A20" s="244" t="s">
        <v>592</v>
      </c>
      <c r="B20" s="244"/>
      <c r="C20" s="245" t="s">
        <v>456</v>
      </c>
      <c r="D20" s="381"/>
      <c r="E20" s="381"/>
      <c r="F20" s="381"/>
      <c r="G20" s="245">
        <v>36.57</v>
      </c>
      <c r="H20" s="381"/>
      <c r="I20" s="244" t="s">
        <v>592</v>
      </c>
      <c r="J20" s="381"/>
      <c r="K20" s="381"/>
      <c r="L20" s="381"/>
      <c r="M20" s="245" t="s">
        <v>595</v>
      </c>
      <c r="N20" s="381"/>
      <c r="O20" s="381"/>
      <c r="P20" s="381"/>
      <c r="Q20" s="245">
        <v>73.14</v>
      </c>
      <c r="R20" s="381"/>
      <c r="S20" s="381"/>
      <c r="U20" s="27"/>
    </row>
    <row r="21" spans="1:37" s="20" customFormat="1" ht="16.5" x14ac:dyDescent="0.3">
      <c r="A21" s="244" t="s">
        <v>593</v>
      </c>
      <c r="B21" s="244"/>
      <c r="C21" s="245" t="s">
        <v>456</v>
      </c>
      <c r="D21" s="381"/>
      <c r="E21" s="381"/>
      <c r="F21" s="381"/>
      <c r="G21" s="245">
        <v>36.57</v>
      </c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U21" s="27"/>
    </row>
    <row r="22" spans="1:37" ht="16.5" x14ac:dyDescent="0.3">
      <c r="A22" s="46"/>
      <c r="B22" s="46"/>
      <c r="C22" s="197"/>
      <c r="D22" s="197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20"/>
      <c r="U22" s="27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ht="13.5" thickBot="1" x14ac:dyDescent="0.25">
      <c r="A23" s="197"/>
      <c r="B23" s="197"/>
      <c r="C23" s="197"/>
      <c r="D23" s="197"/>
      <c r="E23" s="46"/>
      <c r="F23" s="46"/>
      <c r="G23" s="46"/>
      <c r="H23" s="46"/>
      <c r="I23" s="46"/>
      <c r="J23" s="46"/>
      <c r="K23" s="77" t="s">
        <v>534</v>
      </c>
      <c r="L23" s="46"/>
      <c r="M23" s="46"/>
      <c r="N23" s="46"/>
      <c r="O23" s="46"/>
      <c r="P23" s="46"/>
      <c r="R23" s="46"/>
      <c r="S23" s="77" t="s">
        <v>534</v>
      </c>
    </row>
    <row r="24" spans="1:37" s="442" customFormat="1" ht="16.5" customHeight="1" thickBot="1" x14ac:dyDescent="0.25">
      <c r="A24" s="565" t="s">
        <v>216</v>
      </c>
      <c r="B24" s="568" t="s">
        <v>14</v>
      </c>
      <c r="C24" s="571" t="s">
        <v>15</v>
      </c>
      <c r="D24" s="550" t="s">
        <v>452</v>
      </c>
      <c r="E24" s="560" t="s">
        <v>453</v>
      </c>
      <c r="F24" s="386"/>
      <c r="G24" s="252"/>
      <c r="H24" s="252" t="s">
        <v>213</v>
      </c>
      <c r="I24" s="252"/>
      <c r="J24" s="252"/>
      <c r="K24" s="387"/>
      <c r="L24" s="568" t="s">
        <v>14</v>
      </c>
      <c r="M24" s="571" t="s">
        <v>15</v>
      </c>
      <c r="N24" s="386"/>
      <c r="O24" s="252"/>
      <c r="P24" s="252" t="s">
        <v>256</v>
      </c>
      <c r="Q24" s="252"/>
      <c r="R24" s="252"/>
      <c r="S24" s="387"/>
    </row>
    <row r="25" spans="1:37" s="442" customFormat="1" ht="16.5" customHeight="1" x14ac:dyDescent="0.2">
      <c r="A25" s="566"/>
      <c r="B25" s="569"/>
      <c r="C25" s="572"/>
      <c r="D25" s="551"/>
      <c r="E25" s="561"/>
      <c r="F25" s="563" t="s">
        <v>175</v>
      </c>
      <c r="G25" s="564"/>
      <c r="H25" s="559" t="s">
        <v>176</v>
      </c>
      <c r="I25" s="559" t="s">
        <v>445</v>
      </c>
      <c r="J25" s="559" t="s">
        <v>259</v>
      </c>
      <c r="K25" s="584" t="s">
        <v>177</v>
      </c>
      <c r="L25" s="569"/>
      <c r="M25" s="572"/>
      <c r="N25" s="563" t="s">
        <v>175</v>
      </c>
      <c r="O25" s="564"/>
      <c r="P25" s="559" t="s">
        <v>176</v>
      </c>
      <c r="Q25" s="559" t="s">
        <v>445</v>
      </c>
      <c r="R25" s="559" t="s">
        <v>259</v>
      </c>
      <c r="S25" s="584" t="s">
        <v>177</v>
      </c>
    </row>
    <row r="26" spans="1:37" s="442" customFormat="1" ht="16.5" customHeight="1" thickBot="1" x14ac:dyDescent="0.25">
      <c r="A26" s="567"/>
      <c r="B26" s="570"/>
      <c r="C26" s="573"/>
      <c r="D26" s="552"/>
      <c r="E26" s="562"/>
      <c r="F26" s="258" t="s">
        <v>443</v>
      </c>
      <c r="G26" s="388" t="s">
        <v>444</v>
      </c>
      <c r="H26" s="552"/>
      <c r="I26" s="552"/>
      <c r="J26" s="552"/>
      <c r="K26" s="583"/>
      <c r="L26" s="570"/>
      <c r="M26" s="573"/>
      <c r="N26" s="258" t="s">
        <v>443</v>
      </c>
      <c r="O26" s="388" t="s">
        <v>444</v>
      </c>
      <c r="P26" s="552"/>
      <c r="Q26" s="552"/>
      <c r="R26" s="552"/>
      <c r="S26" s="583"/>
    </row>
    <row r="27" spans="1:37" s="442" customFormat="1" ht="16.5" customHeight="1" x14ac:dyDescent="0.2">
      <c r="A27" s="259">
        <v>1</v>
      </c>
      <c r="B27" s="389">
        <v>10</v>
      </c>
      <c r="C27" s="390">
        <v>30.35</v>
      </c>
      <c r="D27" s="261">
        <v>28450</v>
      </c>
      <c r="E27" s="453">
        <v>16210</v>
      </c>
      <c r="F27" s="268">
        <f t="shared" ref="F27:F90" si="0">12*(1/B27*D27)</f>
        <v>34140</v>
      </c>
      <c r="G27" s="268">
        <f t="shared" ref="G27:G90" si="1">12*(1/C27*E27)</f>
        <v>6409.225700164744</v>
      </c>
      <c r="H27" s="391">
        <f>(F27+G27)*34%</f>
        <v>13786.736738056014</v>
      </c>
      <c r="I27" s="391">
        <f>(F27+G27)*2%</f>
        <v>810.98451400329486</v>
      </c>
      <c r="J27" s="466">
        <v>374</v>
      </c>
      <c r="K27" s="392">
        <f>SUM(F27:J27)</f>
        <v>55520.946952224047</v>
      </c>
      <c r="L27" s="393">
        <v>20</v>
      </c>
      <c r="M27" s="394">
        <v>60.7</v>
      </c>
      <c r="N27" s="395">
        <f t="shared" ref="N27:N90" si="2">12*(1/L27*D27)</f>
        <v>17070</v>
      </c>
      <c r="O27" s="269">
        <f t="shared" ref="O27:O90" si="3">12*(1/M27*E27)</f>
        <v>3204.612850082372</v>
      </c>
      <c r="P27" s="391">
        <f>(N27+O27)*34%</f>
        <v>6893.3683690280068</v>
      </c>
      <c r="Q27" s="391">
        <f>(N27+O27)*2%</f>
        <v>405.49225700164743</v>
      </c>
      <c r="R27" s="466">
        <v>187</v>
      </c>
      <c r="S27" s="392">
        <f>SUM(N27:R27)</f>
        <v>27760.473476112023</v>
      </c>
    </row>
    <row r="28" spans="1:37" s="442" customFormat="1" ht="16.5" customHeight="1" x14ac:dyDescent="0.2">
      <c r="A28" s="271">
        <v>2</v>
      </c>
      <c r="B28" s="306">
        <v>10</v>
      </c>
      <c r="C28" s="396">
        <v>30.35</v>
      </c>
      <c r="D28" s="305">
        <v>28450</v>
      </c>
      <c r="E28" s="454">
        <v>16210</v>
      </c>
      <c r="F28" s="277">
        <f t="shared" si="0"/>
        <v>34140</v>
      </c>
      <c r="G28" s="277">
        <f t="shared" si="1"/>
        <v>6409.225700164744</v>
      </c>
      <c r="H28" s="274">
        <f t="shared" ref="H28:H55" si="4">(F28+G28)*34%</f>
        <v>13786.736738056014</v>
      </c>
      <c r="I28" s="274">
        <f t="shared" ref="I28:I91" si="5">(F28+G28)*2%</f>
        <v>810.98451400329486</v>
      </c>
      <c r="J28" s="174">
        <v>374</v>
      </c>
      <c r="K28" s="275">
        <f t="shared" ref="K28:K91" si="6">SUM(F28:J28)</f>
        <v>55520.946952224047</v>
      </c>
      <c r="L28" s="396">
        <v>20</v>
      </c>
      <c r="M28" s="276">
        <v>60.7</v>
      </c>
      <c r="N28" s="277">
        <f t="shared" si="2"/>
        <v>17070</v>
      </c>
      <c r="O28" s="397">
        <f t="shared" si="3"/>
        <v>3204.612850082372</v>
      </c>
      <c r="P28" s="274">
        <f t="shared" ref="P28:P55" si="7">(N28+O28)*34%</f>
        <v>6893.3683690280068</v>
      </c>
      <c r="Q28" s="274">
        <f t="shared" ref="Q28:Q91" si="8">(N28+O28)*2%</f>
        <v>405.49225700164743</v>
      </c>
      <c r="R28" s="174">
        <v>187</v>
      </c>
      <c r="S28" s="275">
        <f t="shared" ref="S28:S91" si="9">SUM(N28:R28)</f>
        <v>27760.473476112023</v>
      </c>
    </row>
    <row r="29" spans="1:37" s="442" customFormat="1" ht="16.5" customHeight="1" x14ac:dyDescent="0.2">
      <c r="A29" s="271">
        <v>3</v>
      </c>
      <c r="B29" s="306">
        <v>10</v>
      </c>
      <c r="C29" s="396">
        <v>30.35</v>
      </c>
      <c r="D29" s="305">
        <v>28450</v>
      </c>
      <c r="E29" s="454">
        <v>16210</v>
      </c>
      <c r="F29" s="277">
        <f t="shared" si="0"/>
        <v>34140</v>
      </c>
      <c r="G29" s="277">
        <f t="shared" si="1"/>
        <v>6409.225700164744</v>
      </c>
      <c r="H29" s="274">
        <f t="shared" si="4"/>
        <v>13786.736738056014</v>
      </c>
      <c r="I29" s="274">
        <f t="shared" si="5"/>
        <v>810.98451400329486</v>
      </c>
      <c r="J29" s="174">
        <v>374</v>
      </c>
      <c r="K29" s="275">
        <f t="shared" si="6"/>
        <v>55520.946952224047</v>
      </c>
      <c r="L29" s="396">
        <v>20</v>
      </c>
      <c r="M29" s="276">
        <v>60.7</v>
      </c>
      <c r="N29" s="277">
        <f t="shared" si="2"/>
        <v>17070</v>
      </c>
      <c r="O29" s="397">
        <f t="shared" si="3"/>
        <v>3204.612850082372</v>
      </c>
      <c r="P29" s="274">
        <f t="shared" si="7"/>
        <v>6893.3683690280068</v>
      </c>
      <c r="Q29" s="274">
        <f t="shared" si="8"/>
        <v>405.49225700164743</v>
      </c>
      <c r="R29" s="174">
        <v>187</v>
      </c>
      <c r="S29" s="275">
        <f t="shared" si="9"/>
        <v>27760.473476112023</v>
      </c>
    </row>
    <row r="30" spans="1:37" s="442" customFormat="1" ht="16.5" customHeight="1" x14ac:dyDescent="0.2">
      <c r="A30" s="271">
        <v>4</v>
      </c>
      <c r="B30" s="306">
        <v>10</v>
      </c>
      <c r="C30" s="396">
        <v>30.35</v>
      </c>
      <c r="D30" s="305">
        <v>28450</v>
      </c>
      <c r="E30" s="454">
        <v>16210</v>
      </c>
      <c r="F30" s="277">
        <f t="shared" si="0"/>
        <v>34140</v>
      </c>
      <c r="G30" s="277">
        <f t="shared" si="1"/>
        <v>6409.225700164744</v>
      </c>
      <c r="H30" s="274">
        <f t="shared" si="4"/>
        <v>13786.736738056014</v>
      </c>
      <c r="I30" s="274">
        <f t="shared" si="5"/>
        <v>810.98451400329486</v>
      </c>
      <c r="J30" s="174">
        <v>374</v>
      </c>
      <c r="K30" s="275">
        <f t="shared" si="6"/>
        <v>55520.946952224047</v>
      </c>
      <c r="L30" s="396">
        <v>20</v>
      </c>
      <c r="M30" s="276">
        <v>60.7</v>
      </c>
      <c r="N30" s="277">
        <f t="shared" si="2"/>
        <v>17070</v>
      </c>
      <c r="O30" s="397">
        <f t="shared" si="3"/>
        <v>3204.612850082372</v>
      </c>
      <c r="P30" s="274">
        <f t="shared" si="7"/>
        <v>6893.3683690280068</v>
      </c>
      <c r="Q30" s="274">
        <f t="shared" si="8"/>
        <v>405.49225700164743</v>
      </c>
      <c r="R30" s="174">
        <v>187</v>
      </c>
      <c r="S30" s="275">
        <f t="shared" si="9"/>
        <v>27760.473476112023</v>
      </c>
    </row>
    <row r="31" spans="1:37" s="442" customFormat="1" ht="16.5" customHeight="1" x14ac:dyDescent="0.2">
      <c r="A31" s="271">
        <v>5</v>
      </c>
      <c r="B31" s="306">
        <v>10</v>
      </c>
      <c r="C31" s="396">
        <v>30.35</v>
      </c>
      <c r="D31" s="305">
        <v>28450</v>
      </c>
      <c r="E31" s="454">
        <v>16210</v>
      </c>
      <c r="F31" s="277">
        <f t="shared" si="0"/>
        <v>34140</v>
      </c>
      <c r="G31" s="277">
        <f t="shared" si="1"/>
        <v>6409.225700164744</v>
      </c>
      <c r="H31" s="274">
        <f t="shared" si="4"/>
        <v>13786.736738056014</v>
      </c>
      <c r="I31" s="274">
        <f t="shared" si="5"/>
        <v>810.98451400329486</v>
      </c>
      <c r="J31" s="174">
        <v>374</v>
      </c>
      <c r="K31" s="275">
        <f t="shared" si="6"/>
        <v>55520.946952224047</v>
      </c>
      <c r="L31" s="396">
        <v>20</v>
      </c>
      <c r="M31" s="276">
        <v>60.7</v>
      </c>
      <c r="N31" s="277">
        <f t="shared" si="2"/>
        <v>17070</v>
      </c>
      <c r="O31" s="397">
        <f t="shared" si="3"/>
        <v>3204.612850082372</v>
      </c>
      <c r="P31" s="274">
        <f t="shared" si="7"/>
        <v>6893.3683690280068</v>
      </c>
      <c r="Q31" s="274">
        <f t="shared" si="8"/>
        <v>405.49225700164743</v>
      </c>
      <c r="R31" s="174">
        <v>187</v>
      </c>
      <c r="S31" s="275">
        <f t="shared" si="9"/>
        <v>27760.473476112023</v>
      </c>
    </row>
    <row r="32" spans="1:37" s="442" customFormat="1" ht="16.5" customHeight="1" x14ac:dyDescent="0.2">
      <c r="A32" s="271">
        <v>6</v>
      </c>
      <c r="B32" s="306">
        <v>10</v>
      </c>
      <c r="C32" s="396">
        <v>30.35</v>
      </c>
      <c r="D32" s="305">
        <v>28450</v>
      </c>
      <c r="E32" s="454">
        <v>16210</v>
      </c>
      <c r="F32" s="277">
        <f t="shared" si="0"/>
        <v>34140</v>
      </c>
      <c r="G32" s="277">
        <f t="shared" si="1"/>
        <v>6409.225700164744</v>
      </c>
      <c r="H32" s="274">
        <f t="shared" si="4"/>
        <v>13786.736738056014</v>
      </c>
      <c r="I32" s="274">
        <f t="shared" si="5"/>
        <v>810.98451400329486</v>
      </c>
      <c r="J32" s="174">
        <v>374</v>
      </c>
      <c r="K32" s="275">
        <f t="shared" si="6"/>
        <v>55520.946952224047</v>
      </c>
      <c r="L32" s="396">
        <v>20</v>
      </c>
      <c r="M32" s="276">
        <v>60.7</v>
      </c>
      <c r="N32" s="277">
        <f t="shared" si="2"/>
        <v>17070</v>
      </c>
      <c r="O32" s="397">
        <f t="shared" si="3"/>
        <v>3204.612850082372</v>
      </c>
      <c r="P32" s="274">
        <f t="shared" si="7"/>
        <v>6893.3683690280068</v>
      </c>
      <c r="Q32" s="274">
        <f t="shared" si="8"/>
        <v>405.49225700164743</v>
      </c>
      <c r="R32" s="174">
        <v>187</v>
      </c>
      <c r="S32" s="275">
        <f t="shared" si="9"/>
        <v>27760.473476112023</v>
      </c>
    </row>
    <row r="33" spans="1:19" s="442" customFormat="1" ht="16.5" customHeight="1" x14ac:dyDescent="0.2">
      <c r="A33" s="271">
        <v>7</v>
      </c>
      <c r="B33" s="306">
        <v>10</v>
      </c>
      <c r="C33" s="396">
        <v>30.35</v>
      </c>
      <c r="D33" s="305">
        <v>28450</v>
      </c>
      <c r="E33" s="454">
        <v>16210</v>
      </c>
      <c r="F33" s="277">
        <f t="shared" si="0"/>
        <v>34140</v>
      </c>
      <c r="G33" s="277">
        <f t="shared" si="1"/>
        <v>6409.225700164744</v>
      </c>
      <c r="H33" s="274">
        <f t="shared" si="4"/>
        <v>13786.736738056014</v>
      </c>
      <c r="I33" s="274">
        <f t="shared" si="5"/>
        <v>810.98451400329486</v>
      </c>
      <c r="J33" s="174">
        <v>374</v>
      </c>
      <c r="K33" s="275">
        <f t="shared" si="6"/>
        <v>55520.946952224047</v>
      </c>
      <c r="L33" s="396">
        <v>20</v>
      </c>
      <c r="M33" s="276">
        <v>60.7</v>
      </c>
      <c r="N33" s="277">
        <f t="shared" si="2"/>
        <v>17070</v>
      </c>
      <c r="O33" s="397">
        <f t="shared" si="3"/>
        <v>3204.612850082372</v>
      </c>
      <c r="P33" s="274">
        <f t="shared" si="7"/>
        <v>6893.3683690280068</v>
      </c>
      <c r="Q33" s="274">
        <f t="shared" si="8"/>
        <v>405.49225700164743</v>
      </c>
      <c r="R33" s="174">
        <v>187</v>
      </c>
      <c r="S33" s="275">
        <f t="shared" si="9"/>
        <v>27760.473476112023</v>
      </c>
    </row>
    <row r="34" spans="1:19" s="442" customFormat="1" ht="16.5" customHeight="1" x14ac:dyDescent="0.2">
      <c r="A34" s="271">
        <v>8</v>
      </c>
      <c r="B34" s="306">
        <v>10</v>
      </c>
      <c r="C34" s="396">
        <v>30.35</v>
      </c>
      <c r="D34" s="305">
        <v>28450</v>
      </c>
      <c r="E34" s="454">
        <v>16210</v>
      </c>
      <c r="F34" s="277">
        <f t="shared" si="0"/>
        <v>34140</v>
      </c>
      <c r="G34" s="277">
        <f t="shared" si="1"/>
        <v>6409.225700164744</v>
      </c>
      <c r="H34" s="274">
        <f t="shared" si="4"/>
        <v>13786.736738056014</v>
      </c>
      <c r="I34" s="274">
        <f t="shared" si="5"/>
        <v>810.98451400329486</v>
      </c>
      <c r="J34" s="174">
        <v>374</v>
      </c>
      <c r="K34" s="275">
        <f t="shared" si="6"/>
        <v>55520.946952224047</v>
      </c>
      <c r="L34" s="396">
        <v>20</v>
      </c>
      <c r="M34" s="276">
        <v>60.7</v>
      </c>
      <c r="N34" s="277">
        <f t="shared" si="2"/>
        <v>17070</v>
      </c>
      <c r="O34" s="397">
        <f t="shared" si="3"/>
        <v>3204.612850082372</v>
      </c>
      <c r="P34" s="274">
        <f t="shared" si="7"/>
        <v>6893.3683690280068</v>
      </c>
      <c r="Q34" s="274">
        <f t="shared" si="8"/>
        <v>405.49225700164743</v>
      </c>
      <c r="R34" s="174">
        <v>187</v>
      </c>
      <c r="S34" s="275">
        <f t="shared" si="9"/>
        <v>27760.473476112023</v>
      </c>
    </row>
    <row r="35" spans="1:19" s="442" customFormat="1" ht="16.5" customHeight="1" x14ac:dyDescent="0.2">
      <c r="A35" s="271">
        <v>9</v>
      </c>
      <c r="B35" s="306">
        <v>10</v>
      </c>
      <c r="C35" s="396">
        <v>30.35</v>
      </c>
      <c r="D35" s="305">
        <v>28450</v>
      </c>
      <c r="E35" s="454">
        <v>16210</v>
      </c>
      <c r="F35" s="277">
        <f t="shared" si="0"/>
        <v>34140</v>
      </c>
      <c r="G35" s="277">
        <f t="shared" si="1"/>
        <v>6409.225700164744</v>
      </c>
      <c r="H35" s="274">
        <f t="shared" si="4"/>
        <v>13786.736738056014</v>
      </c>
      <c r="I35" s="274">
        <f t="shared" si="5"/>
        <v>810.98451400329486</v>
      </c>
      <c r="J35" s="174">
        <v>374</v>
      </c>
      <c r="K35" s="275">
        <f t="shared" si="6"/>
        <v>55520.946952224047</v>
      </c>
      <c r="L35" s="396">
        <v>20</v>
      </c>
      <c r="M35" s="276">
        <v>60.7</v>
      </c>
      <c r="N35" s="277">
        <f t="shared" si="2"/>
        <v>17070</v>
      </c>
      <c r="O35" s="397">
        <f t="shared" si="3"/>
        <v>3204.612850082372</v>
      </c>
      <c r="P35" s="274">
        <f t="shared" si="7"/>
        <v>6893.3683690280068</v>
      </c>
      <c r="Q35" s="274">
        <f t="shared" si="8"/>
        <v>405.49225700164743</v>
      </c>
      <c r="R35" s="174">
        <v>187</v>
      </c>
      <c r="S35" s="275">
        <f t="shared" si="9"/>
        <v>27760.473476112023</v>
      </c>
    </row>
    <row r="36" spans="1:19" s="442" customFormat="1" ht="16.5" customHeight="1" x14ac:dyDescent="0.2">
      <c r="A36" s="279">
        <v>10</v>
      </c>
      <c r="B36" s="306">
        <v>10</v>
      </c>
      <c r="C36" s="396">
        <v>30.35</v>
      </c>
      <c r="D36" s="305">
        <v>28450</v>
      </c>
      <c r="E36" s="454">
        <v>16210</v>
      </c>
      <c r="F36" s="277">
        <f t="shared" si="0"/>
        <v>34140</v>
      </c>
      <c r="G36" s="277">
        <f t="shared" si="1"/>
        <v>6409.225700164744</v>
      </c>
      <c r="H36" s="274">
        <f t="shared" si="4"/>
        <v>13786.736738056014</v>
      </c>
      <c r="I36" s="274">
        <f t="shared" si="5"/>
        <v>810.98451400329486</v>
      </c>
      <c r="J36" s="174">
        <v>374</v>
      </c>
      <c r="K36" s="275">
        <f t="shared" si="6"/>
        <v>55520.946952224047</v>
      </c>
      <c r="L36" s="396">
        <v>20</v>
      </c>
      <c r="M36" s="276">
        <v>60.7</v>
      </c>
      <c r="N36" s="277">
        <f t="shared" si="2"/>
        <v>17070</v>
      </c>
      <c r="O36" s="397">
        <f t="shared" si="3"/>
        <v>3204.612850082372</v>
      </c>
      <c r="P36" s="274">
        <f t="shared" si="7"/>
        <v>6893.3683690280068</v>
      </c>
      <c r="Q36" s="274">
        <f t="shared" si="8"/>
        <v>405.49225700164743</v>
      </c>
      <c r="R36" s="174">
        <v>187</v>
      </c>
      <c r="S36" s="275">
        <f t="shared" si="9"/>
        <v>27760.473476112023</v>
      </c>
    </row>
    <row r="37" spans="1:19" s="442" customFormat="1" ht="16.5" customHeight="1" x14ac:dyDescent="0.2">
      <c r="A37" s="271">
        <v>11</v>
      </c>
      <c r="B37" s="306">
        <v>10</v>
      </c>
      <c r="C37" s="396">
        <v>30.35</v>
      </c>
      <c r="D37" s="305">
        <v>28450</v>
      </c>
      <c r="E37" s="454">
        <v>16210</v>
      </c>
      <c r="F37" s="277">
        <f t="shared" si="0"/>
        <v>34140</v>
      </c>
      <c r="G37" s="277">
        <f t="shared" si="1"/>
        <v>6409.225700164744</v>
      </c>
      <c r="H37" s="274">
        <f t="shared" si="4"/>
        <v>13786.736738056014</v>
      </c>
      <c r="I37" s="274">
        <f t="shared" si="5"/>
        <v>810.98451400329486</v>
      </c>
      <c r="J37" s="174">
        <v>374</v>
      </c>
      <c r="K37" s="275">
        <f t="shared" si="6"/>
        <v>55520.946952224047</v>
      </c>
      <c r="L37" s="396">
        <v>20</v>
      </c>
      <c r="M37" s="276">
        <v>60.7</v>
      </c>
      <c r="N37" s="277">
        <f t="shared" si="2"/>
        <v>17070</v>
      </c>
      <c r="O37" s="397">
        <f t="shared" si="3"/>
        <v>3204.612850082372</v>
      </c>
      <c r="P37" s="274">
        <f t="shared" si="7"/>
        <v>6893.3683690280068</v>
      </c>
      <c r="Q37" s="274">
        <f t="shared" si="8"/>
        <v>405.49225700164743</v>
      </c>
      <c r="R37" s="174">
        <v>187</v>
      </c>
      <c r="S37" s="275">
        <f t="shared" si="9"/>
        <v>27760.473476112023</v>
      </c>
    </row>
    <row r="38" spans="1:19" s="442" customFormat="1" ht="16.5" customHeight="1" thickBot="1" x14ac:dyDescent="0.25">
      <c r="A38" s="271">
        <v>12</v>
      </c>
      <c r="B38" s="316">
        <v>10</v>
      </c>
      <c r="C38" s="398">
        <v>30.35</v>
      </c>
      <c r="D38" s="315">
        <v>28450</v>
      </c>
      <c r="E38" s="455">
        <v>16210</v>
      </c>
      <c r="F38" s="285">
        <f t="shared" si="0"/>
        <v>34140</v>
      </c>
      <c r="G38" s="285">
        <f t="shared" si="1"/>
        <v>6409.225700164744</v>
      </c>
      <c r="H38" s="282">
        <f t="shared" si="4"/>
        <v>13786.736738056014</v>
      </c>
      <c r="I38" s="282">
        <f t="shared" si="5"/>
        <v>810.98451400329486</v>
      </c>
      <c r="J38" s="183">
        <v>374</v>
      </c>
      <c r="K38" s="283">
        <f t="shared" si="6"/>
        <v>55520.946952224047</v>
      </c>
      <c r="L38" s="316">
        <v>20</v>
      </c>
      <c r="M38" s="284">
        <v>60.7</v>
      </c>
      <c r="N38" s="285">
        <f t="shared" si="2"/>
        <v>17070</v>
      </c>
      <c r="O38" s="399">
        <f t="shared" si="3"/>
        <v>3204.612850082372</v>
      </c>
      <c r="P38" s="282">
        <f t="shared" si="7"/>
        <v>6893.3683690280068</v>
      </c>
      <c r="Q38" s="282">
        <f t="shared" si="8"/>
        <v>405.49225700164743</v>
      </c>
      <c r="R38" s="183">
        <v>187</v>
      </c>
      <c r="S38" s="283">
        <f t="shared" si="9"/>
        <v>27760.473476112023</v>
      </c>
    </row>
    <row r="39" spans="1:19" s="442" customFormat="1" ht="16.5" customHeight="1" x14ac:dyDescent="0.2">
      <c r="A39" s="259">
        <v>13</v>
      </c>
      <c r="B39" s="311">
        <f>LN(A39)+7.6</f>
        <v>10.164949357461536</v>
      </c>
      <c r="C39" s="400">
        <v>30.349399999999999</v>
      </c>
      <c r="D39" s="310">
        <v>28450</v>
      </c>
      <c r="E39" s="456">
        <v>16210</v>
      </c>
      <c r="F39" s="292">
        <f t="shared" si="0"/>
        <v>33586.001070373939</v>
      </c>
      <c r="G39" s="292">
        <f t="shared" si="1"/>
        <v>6409.3524089438333</v>
      </c>
      <c r="H39" s="289">
        <f t="shared" si="4"/>
        <v>13598.420182968044</v>
      </c>
      <c r="I39" s="289">
        <f t="shared" si="5"/>
        <v>799.90706958635553</v>
      </c>
      <c r="J39" s="177">
        <v>374</v>
      </c>
      <c r="K39" s="290">
        <f t="shared" si="6"/>
        <v>54767.680731872177</v>
      </c>
      <c r="L39" s="400">
        <f>(LN(A39)+7.6)/0.5</f>
        <v>20.329898714923072</v>
      </c>
      <c r="M39" s="401">
        <v>60.698799999999999</v>
      </c>
      <c r="N39" s="292">
        <f t="shared" si="2"/>
        <v>16793.00053518697</v>
      </c>
      <c r="O39" s="402">
        <f t="shared" si="3"/>
        <v>3204.6762044719167</v>
      </c>
      <c r="P39" s="289">
        <f t="shared" si="7"/>
        <v>6799.2100914840221</v>
      </c>
      <c r="Q39" s="289">
        <f t="shared" si="8"/>
        <v>399.95353479317777</v>
      </c>
      <c r="R39" s="177">
        <v>187</v>
      </c>
      <c r="S39" s="290">
        <f t="shared" si="9"/>
        <v>27383.840365936088</v>
      </c>
    </row>
    <row r="40" spans="1:19" s="442" customFormat="1" ht="16.5" customHeight="1" x14ac:dyDescent="0.2">
      <c r="A40" s="271">
        <v>14</v>
      </c>
      <c r="B40" s="311">
        <f t="shared" ref="B40:B50" si="10">LN(A40)+7.6</f>
        <v>10.239057329615258</v>
      </c>
      <c r="C40" s="400">
        <v>30.446200000000001</v>
      </c>
      <c r="D40" s="310">
        <v>28450</v>
      </c>
      <c r="E40" s="454">
        <v>16210</v>
      </c>
      <c r="F40" s="277">
        <f t="shared" si="0"/>
        <v>33342.91322039393</v>
      </c>
      <c r="G40" s="277">
        <f t="shared" si="1"/>
        <v>6388.9746503668757</v>
      </c>
      <c r="H40" s="274">
        <f t="shared" si="4"/>
        <v>13508.841876058676</v>
      </c>
      <c r="I40" s="274">
        <f t="shared" si="5"/>
        <v>794.63775741521624</v>
      </c>
      <c r="J40" s="174">
        <v>374</v>
      </c>
      <c r="K40" s="275">
        <f t="shared" si="6"/>
        <v>54409.367504234702</v>
      </c>
      <c r="L40" s="396">
        <f t="shared" ref="L40:L50" si="11">(LN(A40)+7.6)/0.5</f>
        <v>20.478114659230517</v>
      </c>
      <c r="M40" s="276">
        <v>60.892400000000002</v>
      </c>
      <c r="N40" s="277">
        <f t="shared" si="2"/>
        <v>16671.456610196965</v>
      </c>
      <c r="O40" s="397">
        <f t="shared" si="3"/>
        <v>3194.4873251834379</v>
      </c>
      <c r="P40" s="274">
        <f t="shared" si="7"/>
        <v>6754.4209380293378</v>
      </c>
      <c r="Q40" s="274">
        <f t="shared" si="8"/>
        <v>397.31887870760812</v>
      </c>
      <c r="R40" s="174">
        <v>187</v>
      </c>
      <c r="S40" s="275">
        <f t="shared" si="9"/>
        <v>27204.683752117351</v>
      </c>
    </row>
    <row r="41" spans="1:19" s="442" customFormat="1" ht="16.5" customHeight="1" x14ac:dyDescent="0.2">
      <c r="A41" s="271">
        <v>15</v>
      </c>
      <c r="B41" s="311">
        <f t="shared" si="10"/>
        <v>10.30805020110221</v>
      </c>
      <c r="C41" s="400">
        <v>30.542000000000002</v>
      </c>
      <c r="D41" s="310">
        <v>28450</v>
      </c>
      <c r="E41" s="454">
        <v>16210</v>
      </c>
      <c r="F41" s="277">
        <f t="shared" si="0"/>
        <v>33119.745571620821</v>
      </c>
      <c r="G41" s="277">
        <f t="shared" si="1"/>
        <v>6368.9345818872371</v>
      </c>
      <c r="H41" s="274">
        <f t="shared" si="4"/>
        <v>13426.151252192742</v>
      </c>
      <c r="I41" s="274">
        <f t="shared" si="5"/>
        <v>789.77360307016124</v>
      </c>
      <c r="J41" s="174">
        <v>374</v>
      </c>
      <c r="K41" s="275">
        <f t="shared" si="6"/>
        <v>54078.605008770966</v>
      </c>
      <c r="L41" s="396">
        <f t="shared" si="11"/>
        <v>20.61610040220442</v>
      </c>
      <c r="M41" s="276">
        <v>61.084000000000003</v>
      </c>
      <c r="N41" s="277">
        <f t="shared" si="2"/>
        <v>16559.87278581041</v>
      </c>
      <c r="O41" s="397">
        <f t="shared" si="3"/>
        <v>3184.4672909436185</v>
      </c>
      <c r="P41" s="274">
        <f t="shared" si="7"/>
        <v>6713.0756260963708</v>
      </c>
      <c r="Q41" s="274">
        <f t="shared" si="8"/>
        <v>394.88680153508062</v>
      </c>
      <c r="R41" s="174">
        <v>187</v>
      </c>
      <c r="S41" s="275">
        <f t="shared" si="9"/>
        <v>27039.302504385483</v>
      </c>
    </row>
    <row r="42" spans="1:19" s="442" customFormat="1" ht="16.5" customHeight="1" x14ac:dyDescent="0.2">
      <c r="A42" s="271">
        <v>16</v>
      </c>
      <c r="B42" s="311">
        <f t="shared" si="10"/>
        <v>10.372588722239781</v>
      </c>
      <c r="C42" s="400">
        <v>30.636800000000001</v>
      </c>
      <c r="D42" s="310">
        <v>28450</v>
      </c>
      <c r="E42" s="454">
        <v>16210</v>
      </c>
      <c r="F42" s="277">
        <f t="shared" si="0"/>
        <v>32913.673639446162</v>
      </c>
      <c r="G42" s="277">
        <f t="shared" si="1"/>
        <v>6349.2270733235837</v>
      </c>
      <c r="H42" s="274">
        <f t="shared" si="4"/>
        <v>13349.386242341716</v>
      </c>
      <c r="I42" s="274">
        <f t="shared" si="5"/>
        <v>785.25801425539498</v>
      </c>
      <c r="J42" s="174">
        <v>374</v>
      </c>
      <c r="K42" s="275">
        <f t="shared" si="6"/>
        <v>53771.544969366856</v>
      </c>
      <c r="L42" s="396">
        <f t="shared" si="11"/>
        <v>20.745177444479562</v>
      </c>
      <c r="M42" s="276">
        <v>61.273600000000002</v>
      </c>
      <c r="N42" s="277">
        <f t="shared" si="2"/>
        <v>16456.836819723081</v>
      </c>
      <c r="O42" s="397">
        <f t="shared" si="3"/>
        <v>3174.6135366617918</v>
      </c>
      <c r="P42" s="274">
        <f t="shared" si="7"/>
        <v>6674.6931211708579</v>
      </c>
      <c r="Q42" s="274">
        <f t="shared" si="8"/>
        <v>392.62900712769749</v>
      </c>
      <c r="R42" s="174">
        <v>187</v>
      </c>
      <c r="S42" s="275">
        <f t="shared" si="9"/>
        <v>26885.772484683428</v>
      </c>
    </row>
    <row r="43" spans="1:19" s="442" customFormat="1" ht="16.5" customHeight="1" x14ac:dyDescent="0.2">
      <c r="A43" s="271">
        <v>17</v>
      </c>
      <c r="B43" s="311">
        <f t="shared" si="10"/>
        <v>10.433213344056217</v>
      </c>
      <c r="C43" s="400">
        <v>30.730599999999999</v>
      </c>
      <c r="D43" s="310">
        <v>28450</v>
      </c>
      <c r="E43" s="454">
        <v>16210</v>
      </c>
      <c r="F43" s="277">
        <f t="shared" si="0"/>
        <v>32722.421054918326</v>
      </c>
      <c r="G43" s="277">
        <f t="shared" si="1"/>
        <v>6329.8471230630057</v>
      </c>
      <c r="H43" s="274">
        <f t="shared" si="4"/>
        <v>13277.771180513653</v>
      </c>
      <c r="I43" s="274">
        <f t="shared" si="5"/>
        <v>781.04536355962659</v>
      </c>
      <c r="J43" s="174">
        <v>374</v>
      </c>
      <c r="K43" s="275">
        <f t="shared" si="6"/>
        <v>53485.084722054606</v>
      </c>
      <c r="L43" s="396">
        <f t="shared" si="11"/>
        <v>20.866426688112433</v>
      </c>
      <c r="M43" s="276">
        <v>61.461199999999998</v>
      </c>
      <c r="N43" s="277">
        <f t="shared" si="2"/>
        <v>16361.210527459163</v>
      </c>
      <c r="O43" s="397">
        <f t="shared" si="3"/>
        <v>3164.9235615315029</v>
      </c>
      <c r="P43" s="274">
        <f t="shared" si="7"/>
        <v>6638.8855902568266</v>
      </c>
      <c r="Q43" s="274">
        <f t="shared" si="8"/>
        <v>390.5226817798133</v>
      </c>
      <c r="R43" s="174">
        <v>187</v>
      </c>
      <c r="S43" s="275">
        <f t="shared" si="9"/>
        <v>26742.542361027303</v>
      </c>
    </row>
    <row r="44" spans="1:19" s="442" customFormat="1" ht="16.5" customHeight="1" x14ac:dyDescent="0.2">
      <c r="A44" s="271">
        <v>18</v>
      </c>
      <c r="B44" s="311">
        <f t="shared" si="10"/>
        <v>10.490371757896163</v>
      </c>
      <c r="C44" s="400">
        <v>30.823399999999999</v>
      </c>
      <c r="D44" s="310">
        <v>28450</v>
      </c>
      <c r="E44" s="454">
        <v>16210</v>
      </c>
      <c r="F44" s="277">
        <f t="shared" si="0"/>
        <v>32544.127880217995</v>
      </c>
      <c r="G44" s="277">
        <f t="shared" si="1"/>
        <v>6310.7898544612217</v>
      </c>
      <c r="H44" s="274">
        <f t="shared" si="4"/>
        <v>13210.672029790934</v>
      </c>
      <c r="I44" s="274">
        <f t="shared" si="5"/>
        <v>777.09835469358427</v>
      </c>
      <c r="J44" s="174">
        <v>374</v>
      </c>
      <c r="K44" s="275">
        <f t="shared" si="6"/>
        <v>53216.688119163729</v>
      </c>
      <c r="L44" s="396">
        <f t="shared" si="11"/>
        <v>20.980743515792327</v>
      </c>
      <c r="M44" s="276">
        <v>61.646799999999999</v>
      </c>
      <c r="N44" s="277">
        <f t="shared" si="2"/>
        <v>16272.063940108997</v>
      </c>
      <c r="O44" s="397">
        <f t="shared" si="3"/>
        <v>3155.3949272306108</v>
      </c>
      <c r="P44" s="274">
        <f t="shared" si="7"/>
        <v>6605.3360148954671</v>
      </c>
      <c r="Q44" s="274">
        <f t="shared" si="8"/>
        <v>388.54917734679213</v>
      </c>
      <c r="R44" s="174">
        <v>187</v>
      </c>
      <c r="S44" s="275">
        <f t="shared" si="9"/>
        <v>26608.344059581865</v>
      </c>
    </row>
    <row r="45" spans="1:19" s="442" customFormat="1" ht="16.5" customHeight="1" x14ac:dyDescent="0.2">
      <c r="A45" s="271">
        <v>19</v>
      </c>
      <c r="B45" s="311">
        <f t="shared" si="10"/>
        <v>10.54443897916644</v>
      </c>
      <c r="C45" s="400">
        <v>30.915199999999999</v>
      </c>
      <c r="D45" s="310">
        <v>28450</v>
      </c>
      <c r="E45" s="454">
        <v>16210</v>
      </c>
      <c r="F45" s="277">
        <f t="shared" si="0"/>
        <v>32377.255980572652</v>
      </c>
      <c r="G45" s="277">
        <f t="shared" si="1"/>
        <v>6292.0505123693192</v>
      </c>
      <c r="H45" s="274">
        <f t="shared" si="4"/>
        <v>13147.564207600271</v>
      </c>
      <c r="I45" s="274">
        <f t="shared" si="5"/>
        <v>773.38612985883947</v>
      </c>
      <c r="J45" s="174">
        <v>374</v>
      </c>
      <c r="K45" s="275">
        <f t="shared" si="6"/>
        <v>52964.256830401078</v>
      </c>
      <c r="L45" s="396">
        <f t="shared" si="11"/>
        <v>21.08887795833288</v>
      </c>
      <c r="M45" s="276">
        <v>61.830399999999997</v>
      </c>
      <c r="N45" s="277">
        <f t="shared" si="2"/>
        <v>16188.627990286326</v>
      </c>
      <c r="O45" s="397">
        <f t="shared" si="3"/>
        <v>3146.0252561846596</v>
      </c>
      <c r="P45" s="274">
        <f t="shared" si="7"/>
        <v>6573.7821038001357</v>
      </c>
      <c r="Q45" s="274">
        <f t="shared" si="8"/>
        <v>386.69306492941973</v>
      </c>
      <c r="R45" s="174">
        <v>187</v>
      </c>
      <c r="S45" s="275">
        <f t="shared" si="9"/>
        <v>26482.128415200539</v>
      </c>
    </row>
    <row r="46" spans="1:19" s="442" customFormat="1" ht="16.5" customHeight="1" x14ac:dyDescent="0.2">
      <c r="A46" s="279">
        <v>20</v>
      </c>
      <c r="B46" s="311">
        <f t="shared" si="10"/>
        <v>10.59573227355399</v>
      </c>
      <c r="C46" s="400">
        <v>31.006</v>
      </c>
      <c r="D46" s="310">
        <v>28450</v>
      </c>
      <c r="E46" s="454">
        <v>16210</v>
      </c>
      <c r="F46" s="277">
        <f t="shared" si="0"/>
        <v>32220.519656966433</v>
      </c>
      <c r="G46" s="277">
        <f t="shared" si="1"/>
        <v>6273.6244597819768</v>
      </c>
      <c r="H46" s="274">
        <f t="shared" si="4"/>
        <v>13088.008999694459</v>
      </c>
      <c r="I46" s="274">
        <f t="shared" si="5"/>
        <v>769.88288233496814</v>
      </c>
      <c r="J46" s="174">
        <v>374</v>
      </c>
      <c r="K46" s="275">
        <f t="shared" si="6"/>
        <v>52726.035998777836</v>
      </c>
      <c r="L46" s="396">
        <f t="shared" si="11"/>
        <v>21.19146454710798</v>
      </c>
      <c r="M46" s="276">
        <v>62.012</v>
      </c>
      <c r="N46" s="277">
        <f t="shared" si="2"/>
        <v>16110.259828483217</v>
      </c>
      <c r="O46" s="397">
        <f t="shared" si="3"/>
        <v>3136.8122298909884</v>
      </c>
      <c r="P46" s="274">
        <f t="shared" si="7"/>
        <v>6544.0044998472295</v>
      </c>
      <c r="Q46" s="274">
        <f t="shared" si="8"/>
        <v>384.94144116748407</v>
      </c>
      <c r="R46" s="174">
        <v>187</v>
      </c>
      <c r="S46" s="275">
        <f t="shared" si="9"/>
        <v>26363.017999388918</v>
      </c>
    </row>
    <row r="47" spans="1:19" s="442" customFormat="1" ht="16.5" customHeight="1" x14ac:dyDescent="0.2">
      <c r="A47" s="271">
        <v>21</v>
      </c>
      <c r="B47" s="311">
        <f t="shared" si="10"/>
        <v>10.644522437723422</v>
      </c>
      <c r="C47" s="400">
        <v>31.095800000000001</v>
      </c>
      <c r="D47" s="310">
        <v>28450</v>
      </c>
      <c r="E47" s="454">
        <v>16210</v>
      </c>
      <c r="F47" s="277">
        <f t="shared" si="0"/>
        <v>32072.833891551858</v>
      </c>
      <c r="G47" s="277">
        <f t="shared" si="1"/>
        <v>6255.5071746023577</v>
      </c>
      <c r="H47" s="274">
        <f t="shared" si="4"/>
        <v>13031.635962492433</v>
      </c>
      <c r="I47" s="274">
        <f t="shared" si="5"/>
        <v>766.56682132308435</v>
      </c>
      <c r="J47" s="174">
        <v>374</v>
      </c>
      <c r="K47" s="275">
        <f t="shared" si="6"/>
        <v>52500.543849969734</v>
      </c>
      <c r="L47" s="396">
        <f t="shared" si="11"/>
        <v>21.289044875446844</v>
      </c>
      <c r="M47" s="276">
        <v>62.191600000000001</v>
      </c>
      <c r="N47" s="277">
        <f t="shared" si="2"/>
        <v>16036.416945775929</v>
      </c>
      <c r="O47" s="397">
        <f t="shared" si="3"/>
        <v>3127.7535873011789</v>
      </c>
      <c r="P47" s="274">
        <f t="shared" si="7"/>
        <v>6515.8179812462167</v>
      </c>
      <c r="Q47" s="274">
        <f t="shared" si="8"/>
        <v>383.28341066154218</v>
      </c>
      <c r="R47" s="174">
        <v>187</v>
      </c>
      <c r="S47" s="275">
        <f t="shared" si="9"/>
        <v>26250.271924984867</v>
      </c>
    </row>
    <row r="48" spans="1:19" s="442" customFormat="1" ht="16.5" customHeight="1" x14ac:dyDescent="0.2">
      <c r="A48" s="271">
        <v>22</v>
      </c>
      <c r="B48" s="311">
        <f t="shared" si="10"/>
        <v>10.691042453358316</v>
      </c>
      <c r="C48" s="400">
        <v>31.1846</v>
      </c>
      <c r="D48" s="310">
        <v>28450</v>
      </c>
      <c r="E48" s="454">
        <v>16210</v>
      </c>
      <c r="F48" s="277">
        <f t="shared" si="0"/>
        <v>31933.27512161903</v>
      </c>
      <c r="G48" s="277">
        <f t="shared" si="1"/>
        <v>6237.694246519115</v>
      </c>
      <c r="H48" s="274">
        <f t="shared" si="4"/>
        <v>12978.129585166971</v>
      </c>
      <c r="I48" s="274">
        <f t="shared" si="5"/>
        <v>763.4193873627629</v>
      </c>
      <c r="J48" s="174">
        <v>374</v>
      </c>
      <c r="K48" s="275">
        <f t="shared" si="6"/>
        <v>52286.518340667884</v>
      </c>
      <c r="L48" s="396">
        <f t="shared" si="11"/>
        <v>21.382084906716631</v>
      </c>
      <c r="M48" s="276">
        <v>62.369199999999999</v>
      </c>
      <c r="N48" s="277">
        <f t="shared" si="2"/>
        <v>15966.637560809515</v>
      </c>
      <c r="O48" s="397">
        <f t="shared" si="3"/>
        <v>3118.8471232595575</v>
      </c>
      <c r="P48" s="274">
        <f t="shared" si="7"/>
        <v>6489.0647925834855</v>
      </c>
      <c r="Q48" s="274">
        <f t="shared" si="8"/>
        <v>381.70969368138145</v>
      </c>
      <c r="R48" s="174">
        <v>187</v>
      </c>
      <c r="S48" s="275">
        <f t="shared" si="9"/>
        <v>26143.259170333942</v>
      </c>
    </row>
    <row r="49" spans="1:19" s="442" customFormat="1" ht="16.5" customHeight="1" x14ac:dyDescent="0.2">
      <c r="A49" s="271">
        <v>23</v>
      </c>
      <c r="B49" s="311">
        <f t="shared" si="10"/>
        <v>10.735494215929149</v>
      </c>
      <c r="C49" s="400">
        <v>31.272400000000001</v>
      </c>
      <c r="D49" s="310">
        <v>28450</v>
      </c>
      <c r="E49" s="454">
        <v>16210</v>
      </c>
      <c r="F49" s="277">
        <f t="shared" si="0"/>
        <v>31801.051086538362</v>
      </c>
      <c r="G49" s="277">
        <f t="shared" si="1"/>
        <v>6220.1813739911231</v>
      </c>
      <c r="H49" s="274">
        <f t="shared" si="4"/>
        <v>12927.219036580025</v>
      </c>
      <c r="I49" s="274">
        <f t="shared" si="5"/>
        <v>760.42464921058968</v>
      </c>
      <c r="J49" s="174">
        <v>374</v>
      </c>
      <c r="K49" s="275">
        <f t="shared" si="6"/>
        <v>52082.876146320101</v>
      </c>
      <c r="L49" s="396">
        <f t="shared" si="11"/>
        <v>21.470988431858299</v>
      </c>
      <c r="M49" s="276">
        <v>62.544800000000002</v>
      </c>
      <c r="N49" s="277">
        <f t="shared" si="2"/>
        <v>15900.525543269181</v>
      </c>
      <c r="O49" s="397">
        <f t="shared" si="3"/>
        <v>3110.0906869955616</v>
      </c>
      <c r="P49" s="274">
        <f t="shared" si="7"/>
        <v>6463.6095182900126</v>
      </c>
      <c r="Q49" s="274">
        <f t="shared" si="8"/>
        <v>380.21232460529484</v>
      </c>
      <c r="R49" s="174">
        <v>187</v>
      </c>
      <c r="S49" s="275">
        <f t="shared" si="9"/>
        <v>26041.43807316005</v>
      </c>
    </row>
    <row r="50" spans="1:19" s="442" customFormat="1" ht="16.5" customHeight="1" thickBot="1" x14ac:dyDescent="0.25">
      <c r="A50" s="271">
        <v>24</v>
      </c>
      <c r="B50" s="316">
        <f t="shared" si="10"/>
        <v>10.778053830347945</v>
      </c>
      <c r="C50" s="398">
        <v>31.359200000000001</v>
      </c>
      <c r="D50" s="315">
        <v>28450</v>
      </c>
      <c r="E50" s="455">
        <v>16210</v>
      </c>
      <c r="F50" s="285">
        <f t="shared" si="0"/>
        <v>31675.477351830843</v>
      </c>
      <c r="G50" s="285">
        <f t="shared" si="1"/>
        <v>6202.9643613357475</v>
      </c>
      <c r="H50" s="282">
        <f t="shared" si="4"/>
        <v>12878.670182476642</v>
      </c>
      <c r="I50" s="282">
        <f t="shared" si="5"/>
        <v>757.56883426333184</v>
      </c>
      <c r="J50" s="183">
        <v>374</v>
      </c>
      <c r="K50" s="283">
        <f t="shared" si="6"/>
        <v>51888.680729906562</v>
      </c>
      <c r="L50" s="316">
        <f t="shared" si="11"/>
        <v>21.55610766069589</v>
      </c>
      <c r="M50" s="403">
        <v>62.718400000000003</v>
      </c>
      <c r="N50" s="285">
        <f t="shared" si="2"/>
        <v>15837.738675915421</v>
      </c>
      <c r="O50" s="399">
        <f t="shared" si="3"/>
        <v>3101.4821806678738</v>
      </c>
      <c r="P50" s="282">
        <f t="shared" si="7"/>
        <v>6439.3350912383212</v>
      </c>
      <c r="Q50" s="282">
        <f t="shared" si="8"/>
        <v>378.78441713166592</v>
      </c>
      <c r="R50" s="183">
        <v>187</v>
      </c>
      <c r="S50" s="283">
        <f t="shared" si="9"/>
        <v>25944.340364953281</v>
      </c>
    </row>
    <row r="51" spans="1:19" s="442" customFormat="1" ht="16.5" customHeight="1" x14ac:dyDescent="0.2">
      <c r="A51" s="259">
        <v>25</v>
      </c>
      <c r="B51" s="311">
        <f>LN(A51)+7.7</f>
        <v>10.9188758248682</v>
      </c>
      <c r="C51" s="400">
        <v>32.445</v>
      </c>
      <c r="D51" s="310">
        <v>28450</v>
      </c>
      <c r="E51" s="456">
        <v>16210</v>
      </c>
      <c r="F51" s="292">
        <f t="shared" si="0"/>
        <v>31266.955085471993</v>
      </c>
      <c r="G51" s="292">
        <f t="shared" si="1"/>
        <v>5995.3767914932969</v>
      </c>
      <c r="H51" s="289">
        <f t="shared" si="4"/>
        <v>12669.192838168199</v>
      </c>
      <c r="I51" s="289">
        <f t="shared" si="5"/>
        <v>745.24663753930588</v>
      </c>
      <c r="J51" s="177">
        <v>374</v>
      </c>
      <c r="K51" s="290">
        <f t="shared" si="6"/>
        <v>51050.771352672797</v>
      </c>
      <c r="L51" s="404">
        <f>(LN(A51)+7.7)/0.5</f>
        <v>21.837751649736401</v>
      </c>
      <c r="M51" s="405">
        <v>64.89</v>
      </c>
      <c r="N51" s="292">
        <f t="shared" si="2"/>
        <v>15633.477542735996</v>
      </c>
      <c r="O51" s="402">
        <f t="shared" si="3"/>
        <v>2997.6883957466484</v>
      </c>
      <c r="P51" s="289">
        <f t="shared" si="7"/>
        <v>6334.5964190840996</v>
      </c>
      <c r="Q51" s="289">
        <f t="shared" si="8"/>
        <v>372.62331876965294</v>
      </c>
      <c r="R51" s="177">
        <v>187</v>
      </c>
      <c r="S51" s="290">
        <f t="shared" si="9"/>
        <v>25525.385676336398</v>
      </c>
    </row>
    <row r="52" spans="1:19" s="442" customFormat="1" ht="16.5" customHeight="1" x14ac:dyDescent="0.2">
      <c r="A52" s="271">
        <v>26</v>
      </c>
      <c r="B52" s="311">
        <f t="shared" ref="B52:B75" si="12">LN(A52)+7.7</f>
        <v>10.958096538021483</v>
      </c>
      <c r="C52" s="400">
        <v>32.529800000000002</v>
      </c>
      <c r="D52" s="310">
        <v>28450</v>
      </c>
      <c r="E52" s="454">
        <v>16210</v>
      </c>
      <c r="F52" s="277">
        <f t="shared" si="0"/>
        <v>31155.045843540342</v>
      </c>
      <c r="G52" s="277">
        <f t="shared" si="1"/>
        <v>5979.7478004783306</v>
      </c>
      <c r="H52" s="274">
        <f t="shared" si="4"/>
        <v>12625.829838966351</v>
      </c>
      <c r="I52" s="274">
        <f t="shared" si="5"/>
        <v>742.69587288037349</v>
      </c>
      <c r="J52" s="174">
        <v>374</v>
      </c>
      <c r="K52" s="275">
        <f t="shared" si="6"/>
        <v>50877.319355865402</v>
      </c>
      <c r="L52" s="406">
        <f t="shared" ref="L52:L76" si="13">(LN(A52)+7.7)/0.5</f>
        <v>21.916193076042966</v>
      </c>
      <c r="M52" s="405">
        <v>65.059600000000003</v>
      </c>
      <c r="N52" s="277">
        <f t="shared" si="2"/>
        <v>15577.522921770171</v>
      </c>
      <c r="O52" s="397">
        <f t="shared" si="3"/>
        <v>2989.8739002391653</v>
      </c>
      <c r="P52" s="274">
        <f t="shared" si="7"/>
        <v>6312.9149194831753</v>
      </c>
      <c r="Q52" s="274">
        <f t="shared" si="8"/>
        <v>371.34793644018674</v>
      </c>
      <c r="R52" s="174">
        <v>187</v>
      </c>
      <c r="S52" s="275">
        <f t="shared" si="9"/>
        <v>25438.659677932701</v>
      </c>
    </row>
    <row r="53" spans="1:19" s="442" customFormat="1" ht="16.5" customHeight="1" x14ac:dyDescent="0.2">
      <c r="A53" s="271">
        <v>27</v>
      </c>
      <c r="B53" s="311">
        <f t="shared" si="12"/>
        <v>10.995836866004328</v>
      </c>
      <c r="C53" s="400">
        <v>32.613599999999998</v>
      </c>
      <c r="D53" s="310">
        <v>28450</v>
      </c>
      <c r="E53" s="454">
        <v>16210</v>
      </c>
      <c r="F53" s="277">
        <f t="shared" si="0"/>
        <v>31048.114314564045</v>
      </c>
      <c r="G53" s="277">
        <f t="shared" si="1"/>
        <v>5964.3829568032979</v>
      </c>
      <c r="H53" s="274">
        <f t="shared" si="4"/>
        <v>12584.249072264896</v>
      </c>
      <c r="I53" s="274">
        <f t="shared" si="5"/>
        <v>740.2499454273468</v>
      </c>
      <c r="J53" s="174">
        <v>374</v>
      </c>
      <c r="K53" s="275">
        <f t="shared" si="6"/>
        <v>50710.996289059585</v>
      </c>
      <c r="L53" s="406">
        <f t="shared" si="13"/>
        <v>21.991673732008657</v>
      </c>
      <c r="M53" s="405">
        <v>65.227199999999996</v>
      </c>
      <c r="N53" s="277">
        <f t="shared" si="2"/>
        <v>15524.057157282023</v>
      </c>
      <c r="O53" s="397">
        <f t="shared" si="3"/>
        <v>2982.191478401649</v>
      </c>
      <c r="P53" s="274">
        <f t="shared" si="7"/>
        <v>6292.1245361324482</v>
      </c>
      <c r="Q53" s="274">
        <f t="shared" si="8"/>
        <v>370.1249727136734</v>
      </c>
      <c r="R53" s="174">
        <v>187</v>
      </c>
      <c r="S53" s="275">
        <f t="shared" si="9"/>
        <v>25355.498144529793</v>
      </c>
    </row>
    <row r="54" spans="1:19" s="442" customFormat="1" ht="16.5" customHeight="1" x14ac:dyDescent="0.2">
      <c r="A54" s="271">
        <v>28</v>
      </c>
      <c r="B54" s="311">
        <f t="shared" si="12"/>
        <v>11.032204510175204</v>
      </c>
      <c r="C54" s="400">
        <v>32.696399999999997</v>
      </c>
      <c r="D54" s="310">
        <v>28450</v>
      </c>
      <c r="E54" s="454">
        <v>16210</v>
      </c>
      <c r="F54" s="277">
        <f t="shared" si="0"/>
        <v>30945.7642563751</v>
      </c>
      <c r="G54" s="277">
        <f t="shared" si="1"/>
        <v>5949.2788196865713</v>
      </c>
      <c r="H54" s="274">
        <f t="shared" si="4"/>
        <v>12544.31464586097</v>
      </c>
      <c r="I54" s="274">
        <f t="shared" si="5"/>
        <v>737.90086152123342</v>
      </c>
      <c r="J54" s="174">
        <v>374</v>
      </c>
      <c r="K54" s="275">
        <f t="shared" si="6"/>
        <v>50551.25858344388</v>
      </c>
      <c r="L54" s="406">
        <f t="shared" si="13"/>
        <v>22.064409020350407</v>
      </c>
      <c r="M54" s="405">
        <v>65.392799999999994</v>
      </c>
      <c r="N54" s="277">
        <f t="shared" si="2"/>
        <v>15472.88212818755</v>
      </c>
      <c r="O54" s="397">
        <f t="shared" si="3"/>
        <v>2974.6394098432856</v>
      </c>
      <c r="P54" s="274">
        <f t="shared" si="7"/>
        <v>6272.157322930485</v>
      </c>
      <c r="Q54" s="274">
        <f t="shared" si="8"/>
        <v>368.95043076061671</v>
      </c>
      <c r="R54" s="174">
        <v>187</v>
      </c>
      <c r="S54" s="275">
        <f t="shared" si="9"/>
        <v>25275.62929172194</v>
      </c>
    </row>
    <row r="55" spans="1:19" s="442" customFormat="1" ht="16.5" customHeight="1" x14ac:dyDescent="0.2">
      <c r="A55" s="271">
        <v>29</v>
      </c>
      <c r="B55" s="311">
        <f t="shared" si="12"/>
        <v>11.067295829986474</v>
      </c>
      <c r="C55" s="400">
        <v>32.778199999999998</v>
      </c>
      <c r="D55" s="310">
        <v>28450</v>
      </c>
      <c r="E55" s="454">
        <v>16210</v>
      </c>
      <c r="F55" s="277">
        <f t="shared" si="0"/>
        <v>30847.643836806812</v>
      </c>
      <c r="G55" s="277">
        <f t="shared" si="1"/>
        <v>5934.4320310450239</v>
      </c>
      <c r="H55" s="274">
        <f t="shared" si="4"/>
        <v>12505.905795069624</v>
      </c>
      <c r="I55" s="274">
        <f t="shared" si="5"/>
        <v>735.64151735703661</v>
      </c>
      <c r="J55" s="174">
        <v>374</v>
      </c>
      <c r="K55" s="275">
        <f t="shared" si="6"/>
        <v>50397.62318027849</v>
      </c>
      <c r="L55" s="406">
        <f t="shared" si="13"/>
        <v>22.134591659972948</v>
      </c>
      <c r="M55" s="405">
        <v>65.556399999999996</v>
      </c>
      <c r="N55" s="277">
        <f t="shared" si="2"/>
        <v>15423.821918403406</v>
      </c>
      <c r="O55" s="397">
        <f t="shared" si="3"/>
        <v>2967.216015522512</v>
      </c>
      <c r="P55" s="274">
        <f t="shared" si="7"/>
        <v>6252.9528975348121</v>
      </c>
      <c r="Q55" s="274">
        <f t="shared" si="8"/>
        <v>367.8207586785183</v>
      </c>
      <c r="R55" s="174">
        <v>187</v>
      </c>
      <c r="S55" s="275">
        <f t="shared" si="9"/>
        <v>25198.811590139245</v>
      </c>
    </row>
    <row r="56" spans="1:19" s="442" customFormat="1" ht="16.5" customHeight="1" x14ac:dyDescent="0.2">
      <c r="A56" s="279">
        <v>30</v>
      </c>
      <c r="B56" s="311">
        <f t="shared" si="12"/>
        <v>11.101197381662155</v>
      </c>
      <c r="C56" s="400">
        <v>32.859000000000002</v>
      </c>
      <c r="D56" s="310">
        <v>28450</v>
      </c>
      <c r="E56" s="454">
        <v>16210</v>
      </c>
      <c r="F56" s="277">
        <f t="shared" si="0"/>
        <v>30753.439314929383</v>
      </c>
      <c r="G56" s="277">
        <f t="shared" si="1"/>
        <v>5919.8393134301095</v>
      </c>
      <c r="H56" s="274">
        <f t="shared" ref="H56:H119" si="14">(F56+G56)*34%</f>
        <v>12468.914733642228</v>
      </c>
      <c r="I56" s="274">
        <f t="shared" si="5"/>
        <v>733.46557256718984</v>
      </c>
      <c r="J56" s="174">
        <v>374</v>
      </c>
      <c r="K56" s="275">
        <f t="shared" si="6"/>
        <v>50249.658934568914</v>
      </c>
      <c r="L56" s="406">
        <f t="shared" si="13"/>
        <v>22.20239476332431</v>
      </c>
      <c r="M56" s="405">
        <v>65.718000000000004</v>
      </c>
      <c r="N56" s="277">
        <f t="shared" si="2"/>
        <v>15376.719657464691</v>
      </c>
      <c r="O56" s="397">
        <f t="shared" si="3"/>
        <v>2959.9196567150548</v>
      </c>
      <c r="P56" s="274">
        <f t="shared" ref="P56:P119" si="15">(N56+O56)*34%</f>
        <v>6234.4573668211142</v>
      </c>
      <c r="Q56" s="274">
        <f t="shared" si="8"/>
        <v>366.73278628359492</v>
      </c>
      <c r="R56" s="174">
        <v>187</v>
      </c>
      <c r="S56" s="275">
        <f t="shared" si="9"/>
        <v>25124.829467284457</v>
      </c>
    </row>
    <row r="57" spans="1:19" s="442" customFormat="1" ht="16.5" customHeight="1" x14ac:dyDescent="0.2">
      <c r="A57" s="271">
        <v>31</v>
      </c>
      <c r="B57" s="311">
        <f t="shared" si="12"/>
        <v>11.133987204485146</v>
      </c>
      <c r="C57" s="400">
        <v>32.938800000000001</v>
      </c>
      <c r="D57" s="310">
        <v>28450</v>
      </c>
      <c r="E57" s="454">
        <v>16210</v>
      </c>
      <c r="F57" s="277">
        <f t="shared" si="0"/>
        <v>30662.869799461645</v>
      </c>
      <c r="G57" s="277">
        <f t="shared" si="1"/>
        <v>5905.4974680316218</v>
      </c>
      <c r="H57" s="274">
        <f t="shared" si="14"/>
        <v>12433.244870947712</v>
      </c>
      <c r="I57" s="274">
        <f t="shared" si="5"/>
        <v>731.36734534986533</v>
      </c>
      <c r="J57" s="174">
        <v>374</v>
      </c>
      <c r="K57" s="275">
        <f t="shared" si="6"/>
        <v>50106.979483790841</v>
      </c>
      <c r="L57" s="406">
        <f t="shared" si="13"/>
        <v>22.267974408970293</v>
      </c>
      <c r="M57" s="405">
        <v>65.877600000000001</v>
      </c>
      <c r="N57" s="277">
        <f t="shared" si="2"/>
        <v>15331.434899730823</v>
      </c>
      <c r="O57" s="397">
        <f t="shared" si="3"/>
        <v>2952.7487340158109</v>
      </c>
      <c r="P57" s="274">
        <f t="shared" si="15"/>
        <v>6216.6224354738561</v>
      </c>
      <c r="Q57" s="274">
        <f t="shared" si="8"/>
        <v>365.68367267493267</v>
      </c>
      <c r="R57" s="174">
        <v>187</v>
      </c>
      <c r="S57" s="275">
        <f t="shared" si="9"/>
        <v>25053.489741895421</v>
      </c>
    </row>
    <row r="58" spans="1:19" s="442" customFormat="1" ht="16.5" customHeight="1" x14ac:dyDescent="0.2">
      <c r="A58" s="271">
        <v>32</v>
      </c>
      <c r="B58" s="311">
        <f t="shared" si="12"/>
        <v>11.165735902799726</v>
      </c>
      <c r="C58" s="400">
        <v>33.017600000000002</v>
      </c>
      <c r="D58" s="310">
        <v>28450</v>
      </c>
      <c r="E58" s="454">
        <v>16210</v>
      </c>
      <c r="F58" s="277">
        <f t="shared" si="0"/>
        <v>30575.682872312645</v>
      </c>
      <c r="G58" s="277">
        <f t="shared" si="1"/>
        <v>5891.4033727466558</v>
      </c>
      <c r="H58" s="274">
        <f t="shared" si="14"/>
        <v>12398.809323320162</v>
      </c>
      <c r="I58" s="274">
        <f t="shared" si="5"/>
        <v>729.34172490118601</v>
      </c>
      <c r="J58" s="174">
        <v>374</v>
      </c>
      <c r="K58" s="275">
        <f t="shared" si="6"/>
        <v>49969.237293280647</v>
      </c>
      <c r="L58" s="406">
        <f t="shared" si="13"/>
        <v>22.331471805599453</v>
      </c>
      <c r="M58" s="405">
        <v>66.035200000000003</v>
      </c>
      <c r="N58" s="277">
        <f t="shared" si="2"/>
        <v>15287.841436156323</v>
      </c>
      <c r="O58" s="397">
        <f t="shared" si="3"/>
        <v>2945.7016863733279</v>
      </c>
      <c r="P58" s="274">
        <f t="shared" si="15"/>
        <v>6199.4046616600808</v>
      </c>
      <c r="Q58" s="274">
        <f t="shared" si="8"/>
        <v>364.67086245059301</v>
      </c>
      <c r="R58" s="174">
        <v>187</v>
      </c>
      <c r="S58" s="275">
        <f t="shared" si="9"/>
        <v>24984.618646640323</v>
      </c>
    </row>
    <row r="59" spans="1:19" s="442" customFormat="1" ht="16.5" customHeight="1" x14ac:dyDescent="0.2">
      <c r="A59" s="271">
        <v>33</v>
      </c>
      <c r="B59" s="311">
        <f t="shared" si="12"/>
        <v>11.196507561466481</v>
      </c>
      <c r="C59" s="400">
        <v>33.095399999999998</v>
      </c>
      <c r="D59" s="310">
        <v>28450</v>
      </c>
      <c r="E59" s="454">
        <v>16210</v>
      </c>
      <c r="F59" s="277">
        <f t="shared" si="0"/>
        <v>30491.650912196106</v>
      </c>
      <c r="G59" s="277">
        <f t="shared" si="1"/>
        <v>5877.5539803114634</v>
      </c>
      <c r="H59" s="274">
        <f t="shared" si="14"/>
        <v>12365.529663452575</v>
      </c>
      <c r="I59" s="274">
        <f t="shared" si="5"/>
        <v>727.38409785015142</v>
      </c>
      <c r="J59" s="174">
        <v>374</v>
      </c>
      <c r="K59" s="275">
        <f t="shared" si="6"/>
        <v>49836.118653810299</v>
      </c>
      <c r="L59" s="406">
        <f t="shared" si="13"/>
        <v>22.393015122932962</v>
      </c>
      <c r="M59" s="405">
        <v>66.190799999999996</v>
      </c>
      <c r="N59" s="277">
        <f t="shared" si="2"/>
        <v>15245.825456098053</v>
      </c>
      <c r="O59" s="397">
        <f t="shared" si="3"/>
        <v>2938.7769901557317</v>
      </c>
      <c r="P59" s="274">
        <f t="shared" si="15"/>
        <v>6182.7648317262874</v>
      </c>
      <c r="Q59" s="274">
        <f t="shared" si="8"/>
        <v>363.69204892507571</v>
      </c>
      <c r="R59" s="174">
        <v>187</v>
      </c>
      <c r="S59" s="275">
        <f t="shared" si="9"/>
        <v>24918.05932690515</v>
      </c>
    </row>
    <row r="60" spans="1:19" s="442" customFormat="1" ht="16.5" customHeight="1" x14ac:dyDescent="0.2">
      <c r="A60" s="271">
        <v>34</v>
      </c>
      <c r="B60" s="311">
        <f t="shared" si="12"/>
        <v>11.226360524616162</v>
      </c>
      <c r="C60" s="400">
        <v>33.172200000000004</v>
      </c>
      <c r="D60" s="310">
        <v>28450</v>
      </c>
      <c r="E60" s="454">
        <v>16210</v>
      </c>
      <c r="F60" s="277">
        <f t="shared" si="0"/>
        <v>30410.567988744751</v>
      </c>
      <c r="G60" s="277">
        <f t="shared" si="1"/>
        <v>5863.9463164939316</v>
      </c>
      <c r="H60" s="274">
        <f t="shared" si="14"/>
        <v>12333.334863781154</v>
      </c>
      <c r="I60" s="274">
        <f t="shared" si="5"/>
        <v>725.49028610477376</v>
      </c>
      <c r="J60" s="174">
        <v>374</v>
      </c>
      <c r="K60" s="275">
        <f t="shared" si="6"/>
        <v>49707.339455124617</v>
      </c>
      <c r="L60" s="406">
        <f t="shared" si="13"/>
        <v>22.452721049232323</v>
      </c>
      <c r="M60" s="405">
        <v>66.344400000000007</v>
      </c>
      <c r="N60" s="277">
        <f t="shared" si="2"/>
        <v>15205.283994372376</v>
      </c>
      <c r="O60" s="397">
        <f t="shared" si="3"/>
        <v>2931.9731582469658</v>
      </c>
      <c r="P60" s="274">
        <f t="shared" si="15"/>
        <v>6166.6674318905771</v>
      </c>
      <c r="Q60" s="274">
        <f t="shared" si="8"/>
        <v>362.74514305238688</v>
      </c>
      <c r="R60" s="174">
        <v>187</v>
      </c>
      <c r="S60" s="275">
        <f t="shared" si="9"/>
        <v>24853.669727562308</v>
      </c>
    </row>
    <row r="61" spans="1:19" s="442" customFormat="1" ht="16.5" customHeight="1" x14ac:dyDescent="0.2">
      <c r="A61" s="271">
        <v>35</v>
      </c>
      <c r="B61" s="311">
        <f t="shared" si="12"/>
        <v>11.255348061489414</v>
      </c>
      <c r="C61" s="400">
        <v>33.247999999999998</v>
      </c>
      <c r="D61" s="310">
        <v>28450</v>
      </c>
      <c r="E61" s="454">
        <v>16210</v>
      </c>
      <c r="F61" s="277">
        <f t="shared" si="0"/>
        <v>30332.24722459829</v>
      </c>
      <c r="G61" s="277">
        <f t="shared" si="1"/>
        <v>5850.5774783445622</v>
      </c>
      <c r="H61" s="274">
        <f t="shared" si="14"/>
        <v>12302.160399000571</v>
      </c>
      <c r="I61" s="274">
        <f t="shared" si="5"/>
        <v>723.65649405885711</v>
      </c>
      <c r="J61" s="174">
        <v>374</v>
      </c>
      <c r="K61" s="275">
        <f t="shared" si="6"/>
        <v>49582.641596002286</v>
      </c>
      <c r="L61" s="406">
        <f t="shared" si="13"/>
        <v>22.510696122978828</v>
      </c>
      <c r="M61" s="405">
        <v>66.495999999999995</v>
      </c>
      <c r="N61" s="277">
        <f t="shared" si="2"/>
        <v>15166.123612299145</v>
      </c>
      <c r="O61" s="397">
        <f t="shared" si="3"/>
        <v>2925.2887391722811</v>
      </c>
      <c r="P61" s="274">
        <f t="shared" si="15"/>
        <v>6151.0801995002857</v>
      </c>
      <c r="Q61" s="274">
        <f t="shared" si="8"/>
        <v>361.82824702942855</v>
      </c>
      <c r="R61" s="174">
        <v>187</v>
      </c>
      <c r="S61" s="275">
        <f t="shared" si="9"/>
        <v>24791.320798001143</v>
      </c>
    </row>
    <row r="62" spans="1:19" s="442" customFormat="1" ht="16.5" customHeight="1" x14ac:dyDescent="0.2">
      <c r="A62" s="271">
        <v>36</v>
      </c>
      <c r="B62" s="311">
        <f t="shared" si="12"/>
        <v>11.28351893845611</v>
      </c>
      <c r="C62" s="400">
        <v>33.322800000000001</v>
      </c>
      <c r="D62" s="310">
        <v>28450</v>
      </c>
      <c r="E62" s="454">
        <v>16210</v>
      </c>
      <c r="F62" s="277">
        <f t="shared" si="0"/>
        <v>30256.518543736565</v>
      </c>
      <c r="G62" s="277">
        <f t="shared" si="1"/>
        <v>5837.4446325038707</v>
      </c>
      <c r="H62" s="274">
        <f t="shared" si="14"/>
        <v>12271.94747992175</v>
      </c>
      <c r="I62" s="274">
        <f t="shared" si="5"/>
        <v>721.87926352480883</v>
      </c>
      <c r="J62" s="174">
        <v>374</v>
      </c>
      <c r="K62" s="275">
        <f t="shared" si="6"/>
        <v>49461.789919686998</v>
      </c>
      <c r="L62" s="406">
        <f t="shared" si="13"/>
        <v>22.56703787691222</v>
      </c>
      <c r="M62" s="405">
        <v>66.645600000000002</v>
      </c>
      <c r="N62" s="277">
        <f t="shared" si="2"/>
        <v>15128.259271868283</v>
      </c>
      <c r="O62" s="397">
        <f t="shared" si="3"/>
        <v>2918.7223162519354</v>
      </c>
      <c r="P62" s="274">
        <f t="shared" si="15"/>
        <v>6135.9737399608748</v>
      </c>
      <c r="Q62" s="274">
        <f t="shared" si="8"/>
        <v>360.93963176240442</v>
      </c>
      <c r="R62" s="174">
        <v>187</v>
      </c>
      <c r="S62" s="275">
        <f t="shared" si="9"/>
        <v>24730.894959843499</v>
      </c>
    </row>
    <row r="63" spans="1:19" s="442" customFormat="1" ht="16.5" customHeight="1" x14ac:dyDescent="0.2">
      <c r="A63" s="271">
        <v>37</v>
      </c>
      <c r="B63" s="311">
        <f t="shared" si="12"/>
        <v>11.310917912644225</v>
      </c>
      <c r="C63" s="400">
        <v>33.396599999999999</v>
      </c>
      <c r="D63" s="310">
        <v>28450</v>
      </c>
      <c r="E63" s="454">
        <v>16210</v>
      </c>
      <c r="F63" s="277">
        <f t="shared" si="0"/>
        <v>30183.226740453712</v>
      </c>
      <c r="G63" s="277">
        <f t="shared" si="1"/>
        <v>5824.545013564255</v>
      </c>
      <c r="H63" s="274">
        <f t="shared" si="14"/>
        <v>12242.642396366109</v>
      </c>
      <c r="I63" s="274">
        <f t="shared" si="5"/>
        <v>720.15543508035933</v>
      </c>
      <c r="J63" s="174">
        <v>374</v>
      </c>
      <c r="K63" s="275">
        <f t="shared" si="6"/>
        <v>49344.569585464429</v>
      </c>
      <c r="L63" s="406">
        <f t="shared" si="13"/>
        <v>22.62183582528845</v>
      </c>
      <c r="M63" s="405">
        <v>66.793199999999999</v>
      </c>
      <c r="N63" s="277">
        <f t="shared" si="2"/>
        <v>15091.613370226856</v>
      </c>
      <c r="O63" s="397">
        <f t="shared" si="3"/>
        <v>2912.2725067821275</v>
      </c>
      <c r="P63" s="274">
        <f t="shared" si="15"/>
        <v>6121.3211981830545</v>
      </c>
      <c r="Q63" s="274">
        <f t="shared" si="8"/>
        <v>360.07771754017966</v>
      </c>
      <c r="R63" s="174">
        <v>187</v>
      </c>
      <c r="S63" s="275">
        <f t="shared" si="9"/>
        <v>24672.284792732215</v>
      </c>
    </row>
    <row r="64" spans="1:19" s="442" customFormat="1" ht="16.5" customHeight="1" x14ac:dyDescent="0.2">
      <c r="A64" s="271">
        <v>38</v>
      </c>
      <c r="B64" s="311">
        <f t="shared" si="12"/>
        <v>11.337586159726385</v>
      </c>
      <c r="C64" s="400">
        <v>33.4694</v>
      </c>
      <c r="D64" s="310">
        <v>28450</v>
      </c>
      <c r="E64" s="454">
        <v>16210</v>
      </c>
      <c r="F64" s="277">
        <f t="shared" si="0"/>
        <v>30112.229815966326</v>
      </c>
      <c r="G64" s="277">
        <f t="shared" si="1"/>
        <v>5811.875922484418</v>
      </c>
      <c r="H64" s="274">
        <f t="shared" si="14"/>
        <v>12214.195951073254</v>
      </c>
      <c r="I64" s="274">
        <f t="shared" si="5"/>
        <v>718.48211476901486</v>
      </c>
      <c r="J64" s="174">
        <v>374</v>
      </c>
      <c r="K64" s="275">
        <f t="shared" si="6"/>
        <v>49230.783804293016</v>
      </c>
      <c r="L64" s="406">
        <f t="shared" si="13"/>
        <v>22.67517231945277</v>
      </c>
      <c r="M64" s="405">
        <v>66.938800000000001</v>
      </c>
      <c r="N64" s="277">
        <f t="shared" si="2"/>
        <v>15056.114907983163</v>
      </c>
      <c r="O64" s="397">
        <f t="shared" si="3"/>
        <v>2905.937961242209</v>
      </c>
      <c r="P64" s="274">
        <f t="shared" si="15"/>
        <v>6107.097975536627</v>
      </c>
      <c r="Q64" s="274">
        <f t="shared" si="8"/>
        <v>359.24105738450743</v>
      </c>
      <c r="R64" s="174">
        <v>187</v>
      </c>
      <c r="S64" s="275">
        <f t="shared" si="9"/>
        <v>24615.391902146508</v>
      </c>
    </row>
    <row r="65" spans="1:19" s="442" customFormat="1" ht="16.5" customHeight="1" x14ac:dyDescent="0.2">
      <c r="A65" s="271">
        <v>39</v>
      </c>
      <c r="B65" s="311">
        <f t="shared" si="12"/>
        <v>11.363561646129646</v>
      </c>
      <c r="C65" s="400">
        <v>33.541199999999996</v>
      </c>
      <c r="D65" s="310">
        <v>28450</v>
      </c>
      <c r="E65" s="454">
        <v>16210</v>
      </c>
      <c r="F65" s="277">
        <f t="shared" si="0"/>
        <v>30043.397539562655</v>
      </c>
      <c r="G65" s="277">
        <f t="shared" si="1"/>
        <v>5799.4347250545607</v>
      </c>
      <c r="H65" s="274">
        <f t="shared" si="14"/>
        <v>12186.562969969855</v>
      </c>
      <c r="I65" s="274">
        <f t="shared" si="5"/>
        <v>716.8566452923443</v>
      </c>
      <c r="J65" s="174">
        <v>374</v>
      </c>
      <c r="K65" s="275">
        <f t="shared" si="6"/>
        <v>49120.251879879419</v>
      </c>
      <c r="L65" s="406">
        <f t="shared" si="13"/>
        <v>22.727123292259293</v>
      </c>
      <c r="M65" s="405">
        <v>67.082399999999993</v>
      </c>
      <c r="N65" s="277">
        <f t="shared" si="2"/>
        <v>15021.698769781327</v>
      </c>
      <c r="O65" s="397">
        <f t="shared" si="3"/>
        <v>2899.7173625272803</v>
      </c>
      <c r="P65" s="274">
        <f t="shared" si="15"/>
        <v>6093.2814849849274</v>
      </c>
      <c r="Q65" s="274">
        <f t="shared" si="8"/>
        <v>358.42832264617215</v>
      </c>
      <c r="R65" s="174">
        <v>187</v>
      </c>
      <c r="S65" s="275">
        <f t="shared" si="9"/>
        <v>24560.125939939709</v>
      </c>
    </row>
    <row r="66" spans="1:19" s="442" customFormat="1" ht="16.5" customHeight="1" x14ac:dyDescent="0.2">
      <c r="A66" s="279">
        <v>40</v>
      </c>
      <c r="B66" s="311">
        <f t="shared" si="12"/>
        <v>11.388879454113937</v>
      </c>
      <c r="C66" s="400">
        <v>33.612000000000002</v>
      </c>
      <c r="D66" s="310">
        <v>28450</v>
      </c>
      <c r="E66" s="454">
        <v>16210</v>
      </c>
      <c r="F66" s="277">
        <f t="shared" si="0"/>
        <v>29976.610199055023</v>
      </c>
      <c r="G66" s="277">
        <f t="shared" si="1"/>
        <v>5787.218850410567</v>
      </c>
      <c r="H66" s="274">
        <f t="shared" si="14"/>
        <v>12159.701876818301</v>
      </c>
      <c r="I66" s="274">
        <f t="shared" si="5"/>
        <v>715.27658098931181</v>
      </c>
      <c r="J66" s="174">
        <v>374</v>
      </c>
      <c r="K66" s="275">
        <f t="shared" si="6"/>
        <v>49012.807507273195</v>
      </c>
      <c r="L66" s="406">
        <f t="shared" si="13"/>
        <v>22.777758908227874</v>
      </c>
      <c r="M66" s="405">
        <v>67.224000000000004</v>
      </c>
      <c r="N66" s="277">
        <f t="shared" si="2"/>
        <v>14988.305099527512</v>
      </c>
      <c r="O66" s="397">
        <f t="shared" si="3"/>
        <v>2893.6094252052835</v>
      </c>
      <c r="P66" s="274">
        <f t="shared" si="15"/>
        <v>6079.8509384091503</v>
      </c>
      <c r="Q66" s="274">
        <f t="shared" si="8"/>
        <v>357.63829049465591</v>
      </c>
      <c r="R66" s="174">
        <v>187</v>
      </c>
      <c r="S66" s="275">
        <f t="shared" si="9"/>
        <v>24506.403753636598</v>
      </c>
    </row>
    <row r="67" spans="1:19" s="442" customFormat="1" ht="16.5" customHeight="1" x14ac:dyDescent="0.2">
      <c r="A67" s="271">
        <v>41</v>
      </c>
      <c r="B67" s="311">
        <f t="shared" si="12"/>
        <v>11.413572066704308</v>
      </c>
      <c r="C67" s="400">
        <v>33.681800000000003</v>
      </c>
      <c r="D67" s="310">
        <v>28450</v>
      </c>
      <c r="E67" s="454">
        <v>16210</v>
      </c>
      <c r="F67" s="277">
        <f t="shared" si="0"/>
        <v>29911.757511562282</v>
      </c>
      <c r="G67" s="277">
        <f t="shared" si="1"/>
        <v>5775.2257895955681</v>
      </c>
      <c r="H67" s="274">
        <f t="shared" si="14"/>
        <v>12133.57432239367</v>
      </c>
      <c r="I67" s="274">
        <f t="shared" si="5"/>
        <v>713.73966602315704</v>
      </c>
      <c r="J67" s="174">
        <v>374</v>
      </c>
      <c r="K67" s="275">
        <f t="shared" si="6"/>
        <v>48908.297289574679</v>
      </c>
      <c r="L67" s="406">
        <f t="shared" si="13"/>
        <v>22.827144133408616</v>
      </c>
      <c r="M67" s="405">
        <v>67.363600000000005</v>
      </c>
      <c r="N67" s="277">
        <f t="shared" si="2"/>
        <v>14955.878755781141</v>
      </c>
      <c r="O67" s="397">
        <f t="shared" si="3"/>
        <v>2887.6128947977841</v>
      </c>
      <c r="P67" s="274">
        <f t="shared" si="15"/>
        <v>6066.7871611968349</v>
      </c>
      <c r="Q67" s="274">
        <f t="shared" si="8"/>
        <v>356.86983301157852</v>
      </c>
      <c r="R67" s="174">
        <v>187</v>
      </c>
      <c r="S67" s="275">
        <f t="shared" si="9"/>
        <v>24454.148644787339</v>
      </c>
    </row>
    <row r="68" spans="1:19" s="442" customFormat="1" ht="16.5" customHeight="1" x14ac:dyDescent="0.2">
      <c r="A68" s="271">
        <v>42</v>
      </c>
      <c r="B68" s="311">
        <f t="shared" si="12"/>
        <v>11.437669618283369</v>
      </c>
      <c r="C68" s="400">
        <v>33.750599999999999</v>
      </c>
      <c r="D68" s="310">
        <v>28450</v>
      </c>
      <c r="E68" s="454">
        <v>16210</v>
      </c>
      <c r="F68" s="277">
        <f t="shared" si="0"/>
        <v>29848.737670675895</v>
      </c>
      <c r="G68" s="277">
        <f t="shared" si="1"/>
        <v>5763.4530941672147</v>
      </c>
      <c r="H68" s="274">
        <f t="shared" si="14"/>
        <v>12108.144860046657</v>
      </c>
      <c r="I68" s="274">
        <f t="shared" si="5"/>
        <v>712.24381529686218</v>
      </c>
      <c r="J68" s="174">
        <v>374</v>
      </c>
      <c r="K68" s="275">
        <f t="shared" si="6"/>
        <v>48806.579440186622</v>
      </c>
      <c r="L68" s="406">
        <f t="shared" si="13"/>
        <v>22.875339236566738</v>
      </c>
      <c r="M68" s="405">
        <v>67.501199999999997</v>
      </c>
      <c r="N68" s="277">
        <f t="shared" si="2"/>
        <v>14924.368835337948</v>
      </c>
      <c r="O68" s="397">
        <f t="shared" si="3"/>
        <v>2881.7265470836073</v>
      </c>
      <c r="P68" s="274">
        <f t="shared" si="15"/>
        <v>6054.0724300233287</v>
      </c>
      <c r="Q68" s="274">
        <f t="shared" si="8"/>
        <v>356.12190764843109</v>
      </c>
      <c r="R68" s="174">
        <v>187</v>
      </c>
      <c r="S68" s="275">
        <f t="shared" si="9"/>
        <v>24403.289720093311</v>
      </c>
    </row>
    <row r="69" spans="1:19" s="442" customFormat="1" ht="16.5" customHeight="1" x14ac:dyDescent="0.2">
      <c r="A69" s="271">
        <v>43</v>
      </c>
      <c r="B69" s="311">
        <f t="shared" si="12"/>
        <v>11.461200115693563</v>
      </c>
      <c r="C69" s="400">
        <v>33.818399999999997</v>
      </c>
      <c r="D69" s="310">
        <v>28450</v>
      </c>
      <c r="E69" s="454">
        <v>16210</v>
      </c>
      <c r="F69" s="277">
        <f t="shared" si="0"/>
        <v>29787.45651011962</v>
      </c>
      <c r="G69" s="277">
        <f t="shared" si="1"/>
        <v>5751.8983748491946</v>
      </c>
      <c r="H69" s="274">
        <f t="shared" si="14"/>
        <v>12083.380660889397</v>
      </c>
      <c r="I69" s="274">
        <f t="shared" si="5"/>
        <v>710.78709769937632</v>
      </c>
      <c r="J69" s="174">
        <v>374</v>
      </c>
      <c r="K69" s="275">
        <f t="shared" si="6"/>
        <v>48707.52264355759</v>
      </c>
      <c r="L69" s="406">
        <f t="shared" si="13"/>
        <v>22.922400231387126</v>
      </c>
      <c r="M69" s="405">
        <v>67.636799999999994</v>
      </c>
      <c r="N69" s="277">
        <f t="shared" si="2"/>
        <v>14893.72825505981</v>
      </c>
      <c r="O69" s="397">
        <f t="shared" si="3"/>
        <v>2875.9491874245973</v>
      </c>
      <c r="P69" s="274">
        <f t="shared" si="15"/>
        <v>6041.6903304446987</v>
      </c>
      <c r="Q69" s="274">
        <f t="shared" si="8"/>
        <v>355.39354884968816</v>
      </c>
      <c r="R69" s="174">
        <v>187</v>
      </c>
      <c r="S69" s="275">
        <f t="shared" si="9"/>
        <v>24353.761321778795</v>
      </c>
    </row>
    <row r="70" spans="1:19" s="442" customFormat="1" ht="16.5" customHeight="1" x14ac:dyDescent="0.2">
      <c r="A70" s="271">
        <v>44</v>
      </c>
      <c r="B70" s="311">
        <f t="shared" si="12"/>
        <v>11.484189633918261</v>
      </c>
      <c r="C70" s="400">
        <v>33.885199999999998</v>
      </c>
      <c r="D70" s="310">
        <v>28450</v>
      </c>
      <c r="E70" s="454">
        <v>16210</v>
      </c>
      <c r="F70" s="277">
        <f t="shared" si="0"/>
        <v>29727.826767304832</v>
      </c>
      <c r="G70" s="277">
        <f t="shared" si="1"/>
        <v>5740.5593002254673</v>
      </c>
      <c r="H70" s="274">
        <f t="shared" si="14"/>
        <v>12059.251262960302</v>
      </c>
      <c r="I70" s="274">
        <f t="shared" si="5"/>
        <v>709.36772135060608</v>
      </c>
      <c r="J70" s="174">
        <v>374</v>
      </c>
      <c r="K70" s="275">
        <f t="shared" si="6"/>
        <v>48611.00505184121</v>
      </c>
      <c r="L70" s="406">
        <f t="shared" si="13"/>
        <v>22.968379267836522</v>
      </c>
      <c r="M70" s="405">
        <v>67.770399999999995</v>
      </c>
      <c r="N70" s="277">
        <f t="shared" si="2"/>
        <v>14863.913383652416</v>
      </c>
      <c r="O70" s="397">
        <f t="shared" si="3"/>
        <v>2870.2796501127336</v>
      </c>
      <c r="P70" s="274">
        <f t="shared" si="15"/>
        <v>6029.6256314801512</v>
      </c>
      <c r="Q70" s="274">
        <f t="shared" si="8"/>
        <v>354.68386067530304</v>
      </c>
      <c r="R70" s="174">
        <v>187</v>
      </c>
      <c r="S70" s="275">
        <f t="shared" si="9"/>
        <v>24305.502525920605</v>
      </c>
    </row>
    <row r="71" spans="1:19" s="442" customFormat="1" ht="16.5" customHeight="1" x14ac:dyDescent="0.2">
      <c r="A71" s="271">
        <v>45</v>
      </c>
      <c r="B71" s="311">
        <f t="shared" si="12"/>
        <v>11.506662489770321</v>
      </c>
      <c r="C71" s="400">
        <v>33.951000000000001</v>
      </c>
      <c r="D71" s="310">
        <v>28450</v>
      </c>
      <c r="E71" s="454">
        <v>16210</v>
      </c>
      <c r="F71" s="277">
        <f t="shared" si="0"/>
        <v>29669.767432868761</v>
      </c>
      <c r="G71" s="277">
        <f t="shared" si="1"/>
        <v>5729.4335954758326</v>
      </c>
      <c r="H71" s="274">
        <f t="shared" si="14"/>
        <v>12035.728349637162</v>
      </c>
      <c r="I71" s="274">
        <f t="shared" si="5"/>
        <v>707.9840205668919</v>
      </c>
      <c r="J71" s="174">
        <v>374</v>
      </c>
      <c r="K71" s="275">
        <f t="shared" si="6"/>
        <v>48516.913398548648</v>
      </c>
      <c r="L71" s="406">
        <f t="shared" si="13"/>
        <v>23.013324979540641</v>
      </c>
      <c r="M71" s="405">
        <v>67.902000000000001</v>
      </c>
      <c r="N71" s="277">
        <f t="shared" si="2"/>
        <v>14834.88371643438</v>
      </c>
      <c r="O71" s="397">
        <f t="shared" si="3"/>
        <v>2864.7167977379163</v>
      </c>
      <c r="P71" s="274">
        <f t="shared" si="15"/>
        <v>6017.864174818581</v>
      </c>
      <c r="Q71" s="274">
        <f t="shared" si="8"/>
        <v>353.99201028344595</v>
      </c>
      <c r="R71" s="174">
        <v>187</v>
      </c>
      <c r="S71" s="275">
        <f t="shared" si="9"/>
        <v>24258.456699274324</v>
      </c>
    </row>
    <row r="72" spans="1:19" s="442" customFormat="1" ht="16.5" customHeight="1" x14ac:dyDescent="0.2">
      <c r="A72" s="271">
        <v>46</v>
      </c>
      <c r="B72" s="311">
        <f t="shared" si="12"/>
        <v>11.528641396489096</v>
      </c>
      <c r="C72" s="400">
        <v>34.015799999999999</v>
      </c>
      <c r="D72" s="310">
        <v>28450</v>
      </c>
      <c r="E72" s="454">
        <v>16210</v>
      </c>
      <c r="F72" s="277">
        <f t="shared" si="0"/>
        <v>29613.20317448413</v>
      </c>
      <c r="G72" s="277">
        <f t="shared" si="1"/>
        <v>5718.519041151465</v>
      </c>
      <c r="H72" s="274">
        <f t="shared" si="14"/>
        <v>12012.785553316102</v>
      </c>
      <c r="I72" s="274">
        <f t="shared" si="5"/>
        <v>706.63444431271182</v>
      </c>
      <c r="J72" s="174">
        <v>374</v>
      </c>
      <c r="K72" s="275">
        <f t="shared" si="6"/>
        <v>48425.1422132644</v>
      </c>
      <c r="L72" s="406">
        <f t="shared" si="13"/>
        <v>23.057282792978192</v>
      </c>
      <c r="M72" s="405">
        <v>68.031599999999997</v>
      </c>
      <c r="N72" s="277">
        <f t="shared" si="2"/>
        <v>14806.601587242065</v>
      </c>
      <c r="O72" s="397">
        <f t="shared" si="3"/>
        <v>2859.2595205757325</v>
      </c>
      <c r="P72" s="274">
        <f t="shared" si="15"/>
        <v>6006.3927766580509</v>
      </c>
      <c r="Q72" s="274">
        <f t="shared" si="8"/>
        <v>353.31722215635591</v>
      </c>
      <c r="R72" s="174">
        <v>187</v>
      </c>
      <c r="S72" s="275">
        <f t="shared" si="9"/>
        <v>24212.5711066322</v>
      </c>
    </row>
    <row r="73" spans="1:19" s="442" customFormat="1" ht="16.5" customHeight="1" x14ac:dyDescent="0.2">
      <c r="A73" s="271">
        <v>47</v>
      </c>
      <c r="B73" s="311">
        <f t="shared" si="12"/>
        <v>11.550147601710059</v>
      </c>
      <c r="C73" s="400">
        <v>34.079599999999999</v>
      </c>
      <c r="D73" s="310">
        <v>28450</v>
      </c>
      <c r="E73" s="454">
        <v>16210</v>
      </c>
      <c r="F73" s="277">
        <f t="shared" si="0"/>
        <v>29558.063825041849</v>
      </c>
      <c r="G73" s="277">
        <f t="shared" si="1"/>
        <v>5707.8134719891086</v>
      </c>
      <c r="H73" s="274">
        <f t="shared" si="14"/>
        <v>11990.398280990526</v>
      </c>
      <c r="I73" s="274">
        <f t="shared" si="5"/>
        <v>705.3175459406192</v>
      </c>
      <c r="J73" s="174">
        <v>374</v>
      </c>
      <c r="K73" s="275">
        <f t="shared" si="6"/>
        <v>48335.593123962106</v>
      </c>
      <c r="L73" s="406">
        <f t="shared" si="13"/>
        <v>23.100295203420117</v>
      </c>
      <c r="M73" s="405">
        <v>68.159199999999998</v>
      </c>
      <c r="N73" s="277">
        <f t="shared" si="2"/>
        <v>14779.031912520924</v>
      </c>
      <c r="O73" s="397">
        <f t="shared" si="3"/>
        <v>2853.9067359945543</v>
      </c>
      <c r="P73" s="274">
        <f t="shared" si="15"/>
        <v>5995.1991404952632</v>
      </c>
      <c r="Q73" s="274">
        <f t="shared" si="8"/>
        <v>352.6587729703096</v>
      </c>
      <c r="R73" s="174">
        <v>187</v>
      </c>
      <c r="S73" s="275">
        <f t="shared" si="9"/>
        <v>24167.796561981053</v>
      </c>
    </row>
    <row r="74" spans="1:19" s="442" customFormat="1" ht="16.5" customHeight="1" x14ac:dyDescent="0.2">
      <c r="A74" s="271">
        <v>48</v>
      </c>
      <c r="B74" s="306">
        <f t="shared" si="12"/>
        <v>11.571201010907892</v>
      </c>
      <c r="C74" s="396">
        <v>34.142400000000002</v>
      </c>
      <c r="D74" s="305">
        <v>28450</v>
      </c>
      <c r="E74" s="454">
        <v>16210</v>
      </c>
      <c r="F74" s="277">
        <f t="shared" si="0"/>
        <v>29504.283926808501</v>
      </c>
      <c r="G74" s="277">
        <f t="shared" si="1"/>
        <v>5697.3147757626884</v>
      </c>
      <c r="H74" s="274">
        <f t="shared" si="14"/>
        <v>11968.543558874204</v>
      </c>
      <c r="I74" s="274">
        <f t="shared" si="5"/>
        <v>704.03197405142373</v>
      </c>
      <c r="J74" s="174">
        <v>374</v>
      </c>
      <c r="K74" s="275">
        <f t="shared" si="6"/>
        <v>48248.174235496816</v>
      </c>
      <c r="L74" s="406">
        <f t="shared" si="13"/>
        <v>23.142402021815784</v>
      </c>
      <c r="M74" s="407">
        <v>68.284800000000004</v>
      </c>
      <c r="N74" s="277">
        <f t="shared" si="2"/>
        <v>14752.14196340425</v>
      </c>
      <c r="O74" s="397">
        <f t="shared" si="3"/>
        <v>2848.6573878813442</v>
      </c>
      <c r="P74" s="274">
        <f t="shared" si="15"/>
        <v>5984.2717794371019</v>
      </c>
      <c r="Q74" s="274">
        <f t="shared" si="8"/>
        <v>352.01598702571187</v>
      </c>
      <c r="R74" s="174">
        <v>187</v>
      </c>
      <c r="S74" s="275">
        <f t="shared" si="9"/>
        <v>24124.087117748408</v>
      </c>
    </row>
    <row r="75" spans="1:19" s="442" customFormat="1" ht="16.5" customHeight="1" x14ac:dyDescent="0.2">
      <c r="A75" s="271">
        <v>49</v>
      </c>
      <c r="B75" s="306">
        <f t="shared" si="12"/>
        <v>11.591820298110626</v>
      </c>
      <c r="C75" s="396">
        <v>34.2042</v>
      </c>
      <c r="D75" s="305">
        <v>28450</v>
      </c>
      <c r="E75" s="454">
        <v>16210</v>
      </c>
      <c r="F75" s="277">
        <f t="shared" si="0"/>
        <v>29451.802324406759</v>
      </c>
      <c r="G75" s="277">
        <f t="shared" si="1"/>
        <v>5687.0208921711364</v>
      </c>
      <c r="H75" s="274">
        <f t="shared" si="14"/>
        <v>11947.199893636485</v>
      </c>
      <c r="I75" s="274">
        <f t="shared" si="5"/>
        <v>702.77646433155792</v>
      </c>
      <c r="J75" s="174">
        <v>374</v>
      </c>
      <c r="K75" s="275">
        <f t="shared" si="6"/>
        <v>48162.799574545941</v>
      </c>
      <c r="L75" s="406">
        <f t="shared" si="13"/>
        <v>23.183640596221252</v>
      </c>
      <c r="M75" s="408">
        <v>68.4084</v>
      </c>
      <c r="N75" s="277">
        <f t="shared" si="2"/>
        <v>14725.901162203379</v>
      </c>
      <c r="O75" s="397">
        <f t="shared" si="3"/>
        <v>2843.5104460855682</v>
      </c>
      <c r="P75" s="274">
        <f t="shared" si="15"/>
        <v>5973.5999468182426</v>
      </c>
      <c r="Q75" s="274">
        <f t="shared" si="8"/>
        <v>351.38823216577896</v>
      </c>
      <c r="R75" s="174">
        <v>187</v>
      </c>
      <c r="S75" s="275">
        <f t="shared" si="9"/>
        <v>24081.399787272971</v>
      </c>
    </row>
    <row r="76" spans="1:19" s="442" customFormat="1" ht="16.5" customHeight="1" thickBot="1" x14ac:dyDescent="0.25">
      <c r="A76" s="409">
        <v>50</v>
      </c>
      <c r="B76" s="410">
        <f>LN(A76)+7.7</f>
        <v>11.612023005428146</v>
      </c>
      <c r="C76" s="411">
        <v>34.265000000000001</v>
      </c>
      <c r="D76" s="467">
        <v>28450</v>
      </c>
      <c r="E76" s="455">
        <v>16210</v>
      </c>
      <c r="F76" s="285">
        <f t="shared" si="0"/>
        <v>29400.561800507065</v>
      </c>
      <c r="G76" s="285">
        <f t="shared" si="1"/>
        <v>5676.9298117612725</v>
      </c>
      <c r="H76" s="282">
        <f t="shared" si="14"/>
        <v>11926.347148171235</v>
      </c>
      <c r="I76" s="282">
        <f t="shared" si="5"/>
        <v>701.5498322453667</v>
      </c>
      <c r="J76" s="183">
        <v>374</v>
      </c>
      <c r="K76" s="283">
        <f t="shared" si="6"/>
        <v>48079.388592684933</v>
      </c>
      <c r="L76" s="412">
        <f t="shared" si="13"/>
        <v>23.224046010856291</v>
      </c>
      <c r="M76" s="413">
        <v>68.53</v>
      </c>
      <c r="N76" s="285">
        <f t="shared" si="2"/>
        <v>14700.280900253532</v>
      </c>
      <c r="O76" s="399">
        <f t="shared" si="3"/>
        <v>2838.4649058806363</v>
      </c>
      <c r="P76" s="282">
        <f t="shared" si="15"/>
        <v>5963.1735740856175</v>
      </c>
      <c r="Q76" s="282">
        <f t="shared" si="8"/>
        <v>350.77491612268335</v>
      </c>
      <c r="R76" s="183">
        <v>187</v>
      </c>
      <c r="S76" s="283">
        <f t="shared" si="9"/>
        <v>24039.694296342466</v>
      </c>
    </row>
    <row r="77" spans="1:19" s="442" customFormat="1" ht="16.5" customHeight="1" x14ac:dyDescent="0.2">
      <c r="A77" s="259">
        <v>51</v>
      </c>
      <c r="B77" s="311">
        <f>LN(A77)+7.9</f>
        <v>11.831825632724327</v>
      </c>
      <c r="C77" s="400">
        <v>34.824799999999996</v>
      </c>
      <c r="D77" s="310">
        <v>28450</v>
      </c>
      <c r="E77" s="456">
        <v>16210</v>
      </c>
      <c r="F77" s="292">
        <f t="shared" si="0"/>
        <v>28854.380600045341</v>
      </c>
      <c r="G77" s="292">
        <f t="shared" si="1"/>
        <v>5585.6745767384164</v>
      </c>
      <c r="H77" s="289">
        <f t="shared" si="14"/>
        <v>11709.618760106479</v>
      </c>
      <c r="I77" s="289">
        <f t="shared" si="5"/>
        <v>688.80110353567522</v>
      </c>
      <c r="J77" s="177">
        <v>374</v>
      </c>
      <c r="K77" s="290">
        <f t="shared" si="6"/>
        <v>47212.475040425918</v>
      </c>
      <c r="L77" s="404">
        <f>(LN(A77)+7.9)/0.5</f>
        <v>23.663651265448653</v>
      </c>
      <c r="M77" s="405">
        <v>69.649599999999992</v>
      </c>
      <c r="N77" s="292">
        <f t="shared" si="2"/>
        <v>14427.19030002267</v>
      </c>
      <c r="O77" s="402">
        <f t="shared" si="3"/>
        <v>2792.8372883692082</v>
      </c>
      <c r="P77" s="289">
        <f t="shared" si="15"/>
        <v>5854.8093800532397</v>
      </c>
      <c r="Q77" s="289">
        <f t="shared" si="8"/>
        <v>344.40055176783761</v>
      </c>
      <c r="R77" s="177">
        <v>187</v>
      </c>
      <c r="S77" s="290">
        <f t="shared" si="9"/>
        <v>23606.237520212959</v>
      </c>
    </row>
    <row r="78" spans="1:19" s="442" customFormat="1" ht="16.5" customHeight="1" x14ac:dyDescent="0.2">
      <c r="A78" s="271">
        <v>52</v>
      </c>
      <c r="B78" s="311">
        <f t="shared" ref="B78:B141" si="16">LN(A78)+7.9</f>
        <v>11.851243718581427</v>
      </c>
      <c r="C78" s="400">
        <v>34.883600000000001</v>
      </c>
      <c r="D78" s="310">
        <v>28450</v>
      </c>
      <c r="E78" s="454">
        <v>16210</v>
      </c>
      <c r="F78" s="277">
        <f t="shared" si="0"/>
        <v>28807.103128317489</v>
      </c>
      <c r="G78" s="277">
        <f t="shared" si="1"/>
        <v>5576.2593310323473</v>
      </c>
      <c r="H78" s="274">
        <f t="shared" si="14"/>
        <v>11690.343236178946</v>
      </c>
      <c r="I78" s="274">
        <f t="shared" si="5"/>
        <v>687.66724918699674</v>
      </c>
      <c r="J78" s="174">
        <v>374</v>
      </c>
      <c r="K78" s="275">
        <f t="shared" si="6"/>
        <v>47135.372944715782</v>
      </c>
      <c r="L78" s="406">
        <f t="shared" ref="L78:L131" si="17">(LN(A78)+7.9)/0.5</f>
        <v>23.702487437162855</v>
      </c>
      <c r="M78" s="405">
        <v>69.767200000000003</v>
      </c>
      <c r="N78" s="277">
        <f t="shared" si="2"/>
        <v>14403.551564158744</v>
      </c>
      <c r="O78" s="397">
        <f t="shared" si="3"/>
        <v>2788.1296655161736</v>
      </c>
      <c r="P78" s="274">
        <f t="shared" si="15"/>
        <v>5845.1716180894728</v>
      </c>
      <c r="Q78" s="274">
        <f t="shared" si="8"/>
        <v>343.83362459349837</v>
      </c>
      <c r="R78" s="174">
        <v>187</v>
      </c>
      <c r="S78" s="275">
        <f t="shared" si="9"/>
        <v>23567.686472357891</v>
      </c>
    </row>
    <row r="79" spans="1:19" s="442" customFormat="1" ht="16.5" customHeight="1" x14ac:dyDescent="0.2">
      <c r="A79" s="271">
        <v>53</v>
      </c>
      <c r="B79" s="311">
        <f t="shared" si="16"/>
        <v>11.870291913552123</v>
      </c>
      <c r="C79" s="400">
        <v>34.941400000000002</v>
      </c>
      <c r="D79" s="310">
        <v>28450</v>
      </c>
      <c r="E79" s="454">
        <v>16210</v>
      </c>
      <c r="F79" s="277">
        <f t="shared" si="0"/>
        <v>28760.87652151411</v>
      </c>
      <c r="G79" s="277">
        <f t="shared" si="1"/>
        <v>5567.0350930414916</v>
      </c>
      <c r="H79" s="274">
        <f t="shared" si="14"/>
        <v>11671.489948948905</v>
      </c>
      <c r="I79" s="274">
        <f t="shared" si="5"/>
        <v>686.55823229111206</v>
      </c>
      <c r="J79" s="174">
        <v>374</v>
      </c>
      <c r="K79" s="275">
        <f t="shared" si="6"/>
        <v>47059.959795795621</v>
      </c>
      <c r="L79" s="406">
        <f t="shared" si="17"/>
        <v>23.740583827104246</v>
      </c>
      <c r="M79" s="405">
        <v>69.882800000000003</v>
      </c>
      <c r="N79" s="277">
        <f t="shared" si="2"/>
        <v>14380.438260757055</v>
      </c>
      <c r="O79" s="397">
        <f t="shared" si="3"/>
        <v>2783.5175465207458</v>
      </c>
      <c r="P79" s="274">
        <f t="shared" si="15"/>
        <v>5835.7449744744526</v>
      </c>
      <c r="Q79" s="274">
        <f t="shared" si="8"/>
        <v>343.27911614555603</v>
      </c>
      <c r="R79" s="174">
        <v>187</v>
      </c>
      <c r="S79" s="275">
        <f t="shared" si="9"/>
        <v>23529.979897897811</v>
      </c>
    </row>
    <row r="80" spans="1:19" s="442" customFormat="1" ht="16.5" customHeight="1" x14ac:dyDescent="0.2">
      <c r="A80" s="271">
        <v>54</v>
      </c>
      <c r="B80" s="311">
        <f t="shared" si="16"/>
        <v>11.888984046564275</v>
      </c>
      <c r="C80" s="400">
        <v>34.998199999999997</v>
      </c>
      <c r="D80" s="310">
        <v>28450</v>
      </c>
      <c r="E80" s="454">
        <v>16210</v>
      </c>
      <c r="F80" s="277">
        <f t="shared" si="0"/>
        <v>28715.658012734828</v>
      </c>
      <c r="G80" s="277">
        <f t="shared" si="1"/>
        <v>5558.0001257207514</v>
      </c>
      <c r="H80" s="274">
        <f t="shared" si="14"/>
        <v>11653.043767074896</v>
      </c>
      <c r="I80" s="274">
        <f t="shared" si="5"/>
        <v>685.47316276911158</v>
      </c>
      <c r="J80" s="174">
        <v>374</v>
      </c>
      <c r="K80" s="275">
        <f t="shared" si="6"/>
        <v>46986.175068299584</v>
      </c>
      <c r="L80" s="406">
        <f t="shared" si="17"/>
        <v>23.77796809312855</v>
      </c>
      <c r="M80" s="405">
        <v>69.996399999999994</v>
      </c>
      <c r="N80" s="277">
        <f t="shared" si="2"/>
        <v>14357.829006367414</v>
      </c>
      <c r="O80" s="397">
        <f t="shared" si="3"/>
        <v>2779.0000628603757</v>
      </c>
      <c r="P80" s="274">
        <f t="shared" si="15"/>
        <v>5826.521883537448</v>
      </c>
      <c r="Q80" s="274">
        <f t="shared" si="8"/>
        <v>342.73658138455579</v>
      </c>
      <c r="R80" s="174">
        <v>187</v>
      </c>
      <c r="S80" s="275">
        <f t="shared" si="9"/>
        <v>23493.087534149792</v>
      </c>
    </row>
    <row r="81" spans="1:19" s="442" customFormat="1" ht="16.5" customHeight="1" x14ac:dyDescent="0.2">
      <c r="A81" s="271">
        <v>55</v>
      </c>
      <c r="B81" s="311">
        <f t="shared" si="16"/>
        <v>11.907333185232471</v>
      </c>
      <c r="C81" s="400">
        <v>35.054000000000002</v>
      </c>
      <c r="D81" s="310">
        <v>28450</v>
      </c>
      <c r="E81" s="454">
        <v>16210</v>
      </c>
      <c r="F81" s="277">
        <f t="shared" si="0"/>
        <v>28671.407332701987</v>
      </c>
      <c r="G81" s="277">
        <f t="shared" si="1"/>
        <v>5549.1527357790837</v>
      </c>
      <c r="H81" s="274">
        <f t="shared" si="14"/>
        <v>11634.990423283565</v>
      </c>
      <c r="I81" s="274">
        <f t="shared" si="5"/>
        <v>684.41120136962138</v>
      </c>
      <c r="J81" s="174">
        <v>374</v>
      </c>
      <c r="K81" s="275">
        <f t="shared" si="6"/>
        <v>46913.961693134253</v>
      </c>
      <c r="L81" s="406">
        <f t="shared" si="17"/>
        <v>23.814666370464941</v>
      </c>
      <c r="M81" s="405">
        <v>70.108000000000004</v>
      </c>
      <c r="N81" s="277">
        <f t="shared" si="2"/>
        <v>14335.703666350993</v>
      </c>
      <c r="O81" s="397">
        <f t="shared" si="3"/>
        <v>2774.5763678895419</v>
      </c>
      <c r="P81" s="274">
        <f t="shared" si="15"/>
        <v>5817.4952116417826</v>
      </c>
      <c r="Q81" s="274">
        <f t="shared" si="8"/>
        <v>342.20560068481069</v>
      </c>
      <c r="R81" s="174">
        <v>187</v>
      </c>
      <c r="S81" s="275">
        <f t="shared" si="9"/>
        <v>23456.980846567127</v>
      </c>
    </row>
    <row r="82" spans="1:19" s="442" customFormat="1" ht="16.5" customHeight="1" x14ac:dyDescent="0.2">
      <c r="A82" s="271">
        <v>56</v>
      </c>
      <c r="B82" s="311">
        <f t="shared" si="16"/>
        <v>11.92535169073515</v>
      </c>
      <c r="C82" s="400">
        <v>35.108800000000002</v>
      </c>
      <c r="D82" s="310">
        <v>28450</v>
      </c>
      <c r="E82" s="454">
        <v>16210</v>
      </c>
      <c r="F82" s="277">
        <f t="shared" si="0"/>
        <v>28628.086521358942</v>
      </c>
      <c r="G82" s="277">
        <f t="shared" si="1"/>
        <v>5540.4912728432755</v>
      </c>
      <c r="H82" s="274">
        <f t="shared" si="14"/>
        <v>11617.316450028755</v>
      </c>
      <c r="I82" s="274">
        <f t="shared" si="5"/>
        <v>683.37155588404437</v>
      </c>
      <c r="J82" s="174">
        <v>374</v>
      </c>
      <c r="K82" s="275">
        <f t="shared" si="6"/>
        <v>46843.265800115012</v>
      </c>
      <c r="L82" s="406">
        <f t="shared" si="17"/>
        <v>23.8507033814703</v>
      </c>
      <c r="M82" s="405">
        <v>70.217600000000004</v>
      </c>
      <c r="N82" s="277">
        <f t="shared" si="2"/>
        <v>14314.043260679471</v>
      </c>
      <c r="O82" s="397">
        <f t="shared" si="3"/>
        <v>2770.2456364216378</v>
      </c>
      <c r="P82" s="274">
        <f t="shared" si="15"/>
        <v>5808.6582250143774</v>
      </c>
      <c r="Q82" s="274">
        <f t="shared" si="8"/>
        <v>341.68577794202218</v>
      </c>
      <c r="R82" s="174">
        <v>187</v>
      </c>
      <c r="S82" s="275">
        <f t="shared" si="9"/>
        <v>23421.632900057506</v>
      </c>
    </row>
    <row r="83" spans="1:19" s="442" customFormat="1" ht="16.5" customHeight="1" x14ac:dyDescent="0.2">
      <c r="A83" s="271">
        <v>57</v>
      </c>
      <c r="B83" s="311">
        <f t="shared" si="16"/>
        <v>11.943051267834552</v>
      </c>
      <c r="C83" s="400">
        <v>35.162599999999998</v>
      </c>
      <c r="D83" s="310">
        <v>28450</v>
      </c>
      <c r="E83" s="454">
        <v>16210</v>
      </c>
      <c r="F83" s="277">
        <f t="shared" si="0"/>
        <v>28585.659756771754</v>
      </c>
      <c r="G83" s="277">
        <f t="shared" si="1"/>
        <v>5532.0141286480521</v>
      </c>
      <c r="H83" s="274">
        <f t="shared" si="14"/>
        <v>11600.009121042734</v>
      </c>
      <c r="I83" s="274">
        <f t="shared" si="5"/>
        <v>682.3534777083961</v>
      </c>
      <c r="J83" s="174">
        <v>374</v>
      </c>
      <c r="K83" s="275">
        <f t="shared" si="6"/>
        <v>46774.036484170938</v>
      </c>
      <c r="L83" s="406">
        <f t="shared" si="17"/>
        <v>23.886102535669103</v>
      </c>
      <c r="M83" s="405">
        <v>70.325199999999995</v>
      </c>
      <c r="N83" s="277">
        <f t="shared" si="2"/>
        <v>14292.829878385877</v>
      </c>
      <c r="O83" s="397">
        <f t="shared" si="3"/>
        <v>2766.007064324026</v>
      </c>
      <c r="P83" s="274">
        <f t="shared" si="15"/>
        <v>5800.0045605213672</v>
      </c>
      <c r="Q83" s="274">
        <f t="shared" si="8"/>
        <v>341.17673885419805</v>
      </c>
      <c r="R83" s="174">
        <v>187</v>
      </c>
      <c r="S83" s="275">
        <f t="shared" si="9"/>
        <v>23387.018242085469</v>
      </c>
    </row>
    <row r="84" spans="1:19" s="442" customFormat="1" ht="16.5" customHeight="1" x14ac:dyDescent="0.2">
      <c r="A84" s="271">
        <v>58</v>
      </c>
      <c r="B84" s="311">
        <f t="shared" si="16"/>
        <v>11.96044301054642</v>
      </c>
      <c r="C84" s="400">
        <v>35.215400000000002</v>
      </c>
      <c r="D84" s="310">
        <v>28450</v>
      </c>
      <c r="E84" s="454">
        <v>16210</v>
      </c>
      <c r="F84" s="277">
        <f t="shared" si="0"/>
        <v>28544.093199471125</v>
      </c>
      <c r="G84" s="277">
        <f t="shared" si="1"/>
        <v>5523.7197362517527</v>
      </c>
      <c r="H84" s="274">
        <f t="shared" si="14"/>
        <v>11583.056398145778</v>
      </c>
      <c r="I84" s="274">
        <f t="shared" si="5"/>
        <v>681.35625871445757</v>
      </c>
      <c r="J84" s="174">
        <v>374</v>
      </c>
      <c r="K84" s="275">
        <f t="shared" si="6"/>
        <v>46706.225592583112</v>
      </c>
      <c r="L84" s="406">
        <f t="shared" si="17"/>
        <v>23.920886021092841</v>
      </c>
      <c r="M84" s="405">
        <v>70.430800000000005</v>
      </c>
      <c r="N84" s="277">
        <f t="shared" si="2"/>
        <v>14272.046599735562</v>
      </c>
      <c r="O84" s="397">
        <f t="shared" si="3"/>
        <v>2761.8598681258763</v>
      </c>
      <c r="P84" s="274">
        <f t="shared" si="15"/>
        <v>5791.528199072889</v>
      </c>
      <c r="Q84" s="274">
        <f t="shared" si="8"/>
        <v>340.67812935722878</v>
      </c>
      <c r="R84" s="174">
        <v>187</v>
      </c>
      <c r="S84" s="275">
        <f t="shared" si="9"/>
        <v>23353.112796291556</v>
      </c>
    </row>
    <row r="85" spans="1:19" s="442" customFormat="1" ht="16.5" customHeight="1" x14ac:dyDescent="0.2">
      <c r="A85" s="271">
        <v>59</v>
      </c>
      <c r="B85" s="311">
        <f t="shared" si="16"/>
        <v>11.977537443905721</v>
      </c>
      <c r="C85" s="400">
        <v>35.267200000000003</v>
      </c>
      <c r="D85" s="310">
        <v>28450</v>
      </c>
      <c r="E85" s="454">
        <v>16210</v>
      </c>
      <c r="F85" s="277">
        <f t="shared" si="0"/>
        <v>28503.354850600561</v>
      </c>
      <c r="G85" s="277">
        <f t="shared" si="1"/>
        <v>5515.6065692768352</v>
      </c>
      <c r="H85" s="274">
        <f t="shared" si="14"/>
        <v>11566.446882758315</v>
      </c>
      <c r="I85" s="274">
        <f t="shared" si="5"/>
        <v>680.37922839754788</v>
      </c>
      <c r="J85" s="174">
        <v>374</v>
      </c>
      <c r="K85" s="275">
        <f t="shared" si="6"/>
        <v>46639.78753103326</v>
      </c>
      <c r="L85" s="406">
        <f t="shared" si="17"/>
        <v>23.955074887811442</v>
      </c>
      <c r="M85" s="405">
        <v>70.534400000000005</v>
      </c>
      <c r="N85" s="277">
        <f t="shared" si="2"/>
        <v>14251.67742530028</v>
      </c>
      <c r="O85" s="397">
        <f t="shared" si="3"/>
        <v>2757.8032846384176</v>
      </c>
      <c r="P85" s="274">
        <f t="shared" si="15"/>
        <v>5783.2234413791575</v>
      </c>
      <c r="Q85" s="274">
        <f t="shared" si="8"/>
        <v>340.18961419877394</v>
      </c>
      <c r="R85" s="174">
        <v>187</v>
      </c>
      <c r="S85" s="275">
        <f t="shared" si="9"/>
        <v>23319.89376551663</v>
      </c>
    </row>
    <row r="86" spans="1:19" s="442" customFormat="1" ht="16.5" customHeight="1" x14ac:dyDescent="0.2">
      <c r="A86" s="279">
        <v>60</v>
      </c>
      <c r="B86" s="311">
        <f t="shared" si="16"/>
        <v>11.9943445622221</v>
      </c>
      <c r="C86" s="400">
        <v>35.317999999999998</v>
      </c>
      <c r="D86" s="310">
        <v>28450</v>
      </c>
      <c r="E86" s="454">
        <v>16210</v>
      </c>
      <c r="F86" s="277">
        <f t="shared" si="0"/>
        <v>28463.414422434387</v>
      </c>
      <c r="G86" s="277">
        <f t="shared" si="1"/>
        <v>5507.6731411744722</v>
      </c>
      <c r="H86" s="274">
        <f t="shared" si="14"/>
        <v>11550.169771627014</v>
      </c>
      <c r="I86" s="274">
        <f t="shared" si="5"/>
        <v>679.42175127217718</v>
      </c>
      <c r="J86" s="174">
        <v>374</v>
      </c>
      <c r="K86" s="275">
        <f t="shared" si="6"/>
        <v>46574.679086508055</v>
      </c>
      <c r="L86" s="406">
        <f t="shared" si="17"/>
        <v>23.9886891244442</v>
      </c>
      <c r="M86" s="405">
        <v>70.635999999999996</v>
      </c>
      <c r="N86" s="277">
        <f t="shared" si="2"/>
        <v>14231.707211217194</v>
      </c>
      <c r="O86" s="397">
        <f t="shared" si="3"/>
        <v>2753.8365705872361</v>
      </c>
      <c r="P86" s="274">
        <f t="shared" si="15"/>
        <v>5775.0848858135068</v>
      </c>
      <c r="Q86" s="274">
        <f t="shared" si="8"/>
        <v>339.71087563608859</v>
      </c>
      <c r="R86" s="174">
        <v>187</v>
      </c>
      <c r="S86" s="275">
        <f t="shared" si="9"/>
        <v>23287.339543254027</v>
      </c>
    </row>
    <row r="87" spans="1:19" s="442" customFormat="1" ht="16.5" customHeight="1" x14ac:dyDescent="0.2">
      <c r="A87" s="271">
        <v>61</v>
      </c>
      <c r="B87" s="311">
        <f t="shared" si="16"/>
        <v>12.010873864173313</v>
      </c>
      <c r="C87" s="400">
        <v>35.367800000000003</v>
      </c>
      <c r="D87" s="310">
        <v>28450</v>
      </c>
      <c r="E87" s="454">
        <v>16210</v>
      </c>
      <c r="F87" s="277">
        <f t="shared" si="0"/>
        <v>28424.243219999713</v>
      </c>
      <c r="G87" s="277">
        <f t="shared" si="1"/>
        <v>5499.9180045125795</v>
      </c>
      <c r="H87" s="274">
        <f t="shared" si="14"/>
        <v>11534.214816334181</v>
      </c>
      <c r="I87" s="274">
        <f t="shared" si="5"/>
        <v>678.4832244902459</v>
      </c>
      <c r="J87" s="174">
        <v>374</v>
      </c>
      <c r="K87" s="275">
        <f t="shared" si="6"/>
        <v>46510.859265336716</v>
      </c>
      <c r="L87" s="406">
        <f t="shared" si="17"/>
        <v>24.021747728346625</v>
      </c>
      <c r="M87" s="405">
        <v>70.735600000000005</v>
      </c>
      <c r="N87" s="277">
        <f t="shared" si="2"/>
        <v>14212.121609999856</v>
      </c>
      <c r="O87" s="397">
        <f t="shared" si="3"/>
        <v>2749.9590022562898</v>
      </c>
      <c r="P87" s="274">
        <f t="shared" si="15"/>
        <v>5767.1074081670904</v>
      </c>
      <c r="Q87" s="274">
        <f t="shared" si="8"/>
        <v>339.24161224512295</v>
      </c>
      <c r="R87" s="174">
        <v>187</v>
      </c>
      <c r="S87" s="275">
        <f t="shared" si="9"/>
        <v>23255.429632668358</v>
      </c>
    </row>
    <row r="88" spans="1:19" s="442" customFormat="1" ht="16.5" customHeight="1" x14ac:dyDescent="0.2">
      <c r="A88" s="271">
        <v>62</v>
      </c>
      <c r="B88" s="311">
        <f t="shared" si="16"/>
        <v>12.027134385045091</v>
      </c>
      <c r="C88" s="400">
        <v>35.416600000000003</v>
      </c>
      <c r="D88" s="310">
        <v>28450</v>
      </c>
      <c r="E88" s="454">
        <v>16210</v>
      </c>
      <c r="F88" s="277">
        <f t="shared" si="0"/>
        <v>28385.814032684899</v>
      </c>
      <c r="G88" s="277">
        <f t="shared" si="1"/>
        <v>5492.3397502865892</v>
      </c>
      <c r="H88" s="274">
        <f t="shared" si="14"/>
        <v>11518.572286210307</v>
      </c>
      <c r="I88" s="274">
        <f t="shared" si="5"/>
        <v>677.56307565942973</v>
      </c>
      <c r="J88" s="174">
        <v>374</v>
      </c>
      <c r="K88" s="275">
        <f t="shared" si="6"/>
        <v>46448.289144841227</v>
      </c>
      <c r="L88" s="406">
        <f t="shared" si="17"/>
        <v>24.054268770090182</v>
      </c>
      <c r="M88" s="405">
        <v>70.833200000000005</v>
      </c>
      <c r="N88" s="277">
        <f t="shared" si="2"/>
        <v>14192.907016342449</v>
      </c>
      <c r="O88" s="397">
        <f t="shared" si="3"/>
        <v>2746.1698751432946</v>
      </c>
      <c r="P88" s="274">
        <f t="shared" si="15"/>
        <v>5759.2861431051533</v>
      </c>
      <c r="Q88" s="274">
        <f t="shared" si="8"/>
        <v>338.78153782971486</v>
      </c>
      <c r="R88" s="174">
        <v>187</v>
      </c>
      <c r="S88" s="275">
        <f t="shared" si="9"/>
        <v>23224.144572420613</v>
      </c>
    </row>
    <row r="89" spans="1:19" s="442" customFormat="1" ht="16.5" customHeight="1" x14ac:dyDescent="0.2">
      <c r="A89" s="271">
        <v>63</v>
      </c>
      <c r="B89" s="311">
        <f t="shared" si="16"/>
        <v>12.043134726391532</v>
      </c>
      <c r="C89" s="400">
        <v>35.464399999999998</v>
      </c>
      <c r="D89" s="310">
        <v>28450</v>
      </c>
      <c r="E89" s="454">
        <v>16210</v>
      </c>
      <c r="F89" s="277">
        <f t="shared" si="0"/>
        <v>28348.101034845204</v>
      </c>
      <c r="G89" s="277">
        <f t="shared" si="1"/>
        <v>5484.9370072523443</v>
      </c>
      <c r="H89" s="274">
        <f t="shared" si="14"/>
        <v>11503.232934313168</v>
      </c>
      <c r="I89" s="274">
        <f t="shared" si="5"/>
        <v>676.66076084195095</v>
      </c>
      <c r="J89" s="174">
        <v>374</v>
      </c>
      <c r="K89" s="275">
        <f t="shared" si="6"/>
        <v>46386.931737252664</v>
      </c>
      <c r="L89" s="406">
        <f t="shared" si="17"/>
        <v>24.086269452783064</v>
      </c>
      <c r="M89" s="405">
        <v>70.928799999999995</v>
      </c>
      <c r="N89" s="277">
        <f t="shared" si="2"/>
        <v>14174.050517422602</v>
      </c>
      <c r="O89" s="397">
        <f t="shared" si="3"/>
        <v>2742.4685036261722</v>
      </c>
      <c r="P89" s="274">
        <f t="shared" si="15"/>
        <v>5751.6164671565839</v>
      </c>
      <c r="Q89" s="274">
        <f t="shared" si="8"/>
        <v>338.33038042097547</v>
      </c>
      <c r="R89" s="174">
        <v>187</v>
      </c>
      <c r="S89" s="275">
        <f t="shared" si="9"/>
        <v>23193.465868626332</v>
      </c>
    </row>
    <row r="90" spans="1:19" s="442" customFormat="1" ht="16.5" customHeight="1" x14ac:dyDescent="0.2">
      <c r="A90" s="271">
        <v>64</v>
      </c>
      <c r="B90" s="311">
        <f t="shared" si="16"/>
        <v>12.058883083359671</v>
      </c>
      <c r="C90" s="400">
        <v>35.511200000000002</v>
      </c>
      <c r="D90" s="310">
        <v>28450</v>
      </c>
      <c r="E90" s="454">
        <v>16210</v>
      </c>
      <c r="F90" s="277">
        <f t="shared" si="0"/>
        <v>28311.079694528729</v>
      </c>
      <c r="G90" s="277">
        <f t="shared" si="1"/>
        <v>5477.7084412804979</v>
      </c>
      <c r="H90" s="274">
        <f t="shared" si="14"/>
        <v>11488.187966175137</v>
      </c>
      <c r="I90" s="274">
        <f t="shared" si="5"/>
        <v>675.77576271618454</v>
      </c>
      <c r="J90" s="174">
        <v>374</v>
      </c>
      <c r="K90" s="275">
        <f t="shared" si="6"/>
        <v>46326.751864700549</v>
      </c>
      <c r="L90" s="406">
        <f t="shared" si="17"/>
        <v>24.117766166719342</v>
      </c>
      <c r="M90" s="405">
        <v>71.022400000000005</v>
      </c>
      <c r="N90" s="277">
        <f t="shared" si="2"/>
        <v>14155.539847264365</v>
      </c>
      <c r="O90" s="397">
        <f t="shared" si="3"/>
        <v>2738.854220640249</v>
      </c>
      <c r="P90" s="274">
        <f t="shared" si="15"/>
        <v>5744.0939830875686</v>
      </c>
      <c r="Q90" s="274">
        <f t="shared" si="8"/>
        <v>337.88788135809227</v>
      </c>
      <c r="R90" s="174">
        <v>187</v>
      </c>
      <c r="S90" s="275">
        <f t="shared" si="9"/>
        <v>23163.375932350275</v>
      </c>
    </row>
    <row r="91" spans="1:19" s="442" customFormat="1" ht="16.5" customHeight="1" x14ac:dyDescent="0.2">
      <c r="A91" s="271">
        <v>65</v>
      </c>
      <c r="B91" s="311">
        <f t="shared" si="16"/>
        <v>12.074387269895638</v>
      </c>
      <c r="C91" s="400">
        <v>35.557000000000002</v>
      </c>
      <c r="D91" s="310">
        <v>28450</v>
      </c>
      <c r="E91" s="454">
        <v>16210</v>
      </c>
      <c r="F91" s="277">
        <f t="shared" ref="F91:F154" si="18">12*(1/B91*D91)</f>
        <v>28274.726689543299</v>
      </c>
      <c r="G91" s="277">
        <f t="shared" ref="G91:G154" si="19">12*(1/C91*E91)</f>
        <v>5470.6527547318383</v>
      </c>
      <c r="H91" s="274">
        <f t="shared" si="14"/>
        <v>11473.429011053548</v>
      </c>
      <c r="I91" s="274">
        <f t="shared" si="5"/>
        <v>674.90758888550283</v>
      </c>
      <c r="J91" s="174">
        <v>374</v>
      </c>
      <c r="K91" s="275">
        <f t="shared" si="6"/>
        <v>46267.71604421419</v>
      </c>
      <c r="L91" s="406">
        <f t="shared" si="17"/>
        <v>24.148774539791276</v>
      </c>
      <c r="M91" s="405">
        <v>71.114000000000004</v>
      </c>
      <c r="N91" s="277">
        <f t="shared" ref="N91:N154" si="20">12*(1/L91*D91)</f>
        <v>14137.363344771649</v>
      </c>
      <c r="O91" s="397">
        <f t="shared" ref="O91:O154" si="21">12*(1/M91*E91)</f>
        <v>2735.3263773659191</v>
      </c>
      <c r="P91" s="274">
        <f t="shared" si="15"/>
        <v>5736.7145055267738</v>
      </c>
      <c r="Q91" s="274">
        <f t="shared" si="8"/>
        <v>337.45379444275142</v>
      </c>
      <c r="R91" s="174">
        <v>187</v>
      </c>
      <c r="S91" s="275">
        <f t="shared" si="9"/>
        <v>23133.858022107095</v>
      </c>
    </row>
    <row r="92" spans="1:19" s="442" customFormat="1" ht="16.5" customHeight="1" x14ac:dyDescent="0.2">
      <c r="A92" s="271">
        <v>66</v>
      </c>
      <c r="B92" s="311">
        <f t="shared" si="16"/>
        <v>12.089654742026426</v>
      </c>
      <c r="C92" s="400">
        <v>35.601799999999997</v>
      </c>
      <c r="D92" s="310">
        <v>28450</v>
      </c>
      <c r="E92" s="454">
        <v>16210</v>
      </c>
      <c r="F92" s="277">
        <f t="shared" si="18"/>
        <v>28239.019830170582</v>
      </c>
      <c r="G92" s="277">
        <f t="shared" si="19"/>
        <v>5463.7686858529623</v>
      </c>
      <c r="H92" s="274">
        <f t="shared" si="14"/>
        <v>11458.948095448006</v>
      </c>
      <c r="I92" s="274">
        <f t="shared" ref="I92:I155" si="22">(F92+G92)*2%</f>
        <v>674.05577032047097</v>
      </c>
      <c r="J92" s="174">
        <v>374</v>
      </c>
      <c r="K92" s="275">
        <f t="shared" ref="K92:K155" si="23">SUM(F92:J92)</f>
        <v>46209.792381792024</v>
      </c>
      <c r="L92" s="406">
        <f t="shared" si="17"/>
        <v>24.179309484052851</v>
      </c>
      <c r="M92" s="405">
        <v>71.203599999999994</v>
      </c>
      <c r="N92" s="277">
        <f t="shared" si="20"/>
        <v>14119.509915085291</v>
      </c>
      <c r="O92" s="397">
        <f t="shared" si="21"/>
        <v>2731.8843429264812</v>
      </c>
      <c r="P92" s="274">
        <f t="shared" si="15"/>
        <v>5729.474047724003</v>
      </c>
      <c r="Q92" s="274">
        <f t="shared" ref="Q92:Q155" si="24">(N92+O92)*2%</f>
        <v>337.02788516023548</v>
      </c>
      <c r="R92" s="174">
        <v>187</v>
      </c>
      <c r="S92" s="275">
        <f t="shared" ref="S92:S155" si="25">SUM(N92:R92)</f>
        <v>23104.896190896012</v>
      </c>
    </row>
    <row r="93" spans="1:19" s="442" customFormat="1" ht="16.5" customHeight="1" x14ac:dyDescent="0.2">
      <c r="A93" s="271">
        <v>67</v>
      </c>
      <c r="B93" s="311">
        <f t="shared" si="16"/>
        <v>12.104692619390967</v>
      </c>
      <c r="C93" s="400">
        <v>35.645600000000002</v>
      </c>
      <c r="D93" s="310">
        <v>28450</v>
      </c>
      <c r="E93" s="454">
        <v>16210</v>
      </c>
      <c r="F93" s="277">
        <f t="shared" si="18"/>
        <v>28203.937987908786</v>
      </c>
      <c r="G93" s="277">
        <f t="shared" si="19"/>
        <v>5457.0550081917536</v>
      </c>
      <c r="H93" s="274">
        <f t="shared" si="14"/>
        <v>11444.737618674184</v>
      </c>
      <c r="I93" s="274">
        <f t="shared" si="22"/>
        <v>673.21985992201087</v>
      </c>
      <c r="J93" s="174">
        <v>374</v>
      </c>
      <c r="K93" s="275">
        <f t="shared" si="23"/>
        <v>46152.950474696736</v>
      </c>
      <c r="L93" s="406">
        <f t="shared" si="17"/>
        <v>24.209385238781934</v>
      </c>
      <c r="M93" s="405">
        <v>71.291200000000003</v>
      </c>
      <c r="N93" s="277">
        <f t="shared" si="20"/>
        <v>14101.968993954393</v>
      </c>
      <c r="O93" s="397">
        <f t="shared" si="21"/>
        <v>2728.5275040958768</v>
      </c>
      <c r="P93" s="274">
        <f t="shared" si="15"/>
        <v>5722.368809337092</v>
      </c>
      <c r="Q93" s="274">
        <f t="shared" si="24"/>
        <v>336.60992996100543</v>
      </c>
      <c r="R93" s="174">
        <v>187</v>
      </c>
      <c r="S93" s="275">
        <f t="shared" si="25"/>
        <v>23076.475237348368</v>
      </c>
    </row>
    <row r="94" spans="1:19" s="442" customFormat="1" ht="16.5" customHeight="1" x14ac:dyDescent="0.2">
      <c r="A94" s="271">
        <v>68</v>
      </c>
      <c r="B94" s="311">
        <f t="shared" si="16"/>
        <v>12.119507705176108</v>
      </c>
      <c r="C94" s="400">
        <v>35.688400000000001</v>
      </c>
      <c r="D94" s="310">
        <v>28450</v>
      </c>
      <c r="E94" s="454">
        <v>16210</v>
      </c>
      <c r="F94" s="277">
        <f t="shared" si="18"/>
        <v>28169.461029691149</v>
      </c>
      <c r="G94" s="277">
        <f t="shared" si="19"/>
        <v>5450.5105300321666</v>
      </c>
      <c r="H94" s="274">
        <f t="shared" si="14"/>
        <v>11430.790330305928</v>
      </c>
      <c r="I94" s="274">
        <f t="shared" si="22"/>
        <v>672.39943119446627</v>
      </c>
      <c r="J94" s="174">
        <v>374</v>
      </c>
      <c r="K94" s="275">
        <f t="shared" si="23"/>
        <v>46097.161321223713</v>
      </c>
      <c r="L94" s="406">
        <f t="shared" si="17"/>
        <v>24.239015410352216</v>
      </c>
      <c r="M94" s="405">
        <v>71.376800000000003</v>
      </c>
      <c r="N94" s="277">
        <f t="shared" si="20"/>
        <v>14084.730514845574</v>
      </c>
      <c r="O94" s="397">
        <f t="shared" si="21"/>
        <v>2725.2552650160833</v>
      </c>
      <c r="P94" s="274">
        <f t="shared" si="15"/>
        <v>5715.3951651529642</v>
      </c>
      <c r="Q94" s="274">
        <f t="shared" si="24"/>
        <v>336.19971559723314</v>
      </c>
      <c r="R94" s="174">
        <v>187</v>
      </c>
      <c r="S94" s="275">
        <f t="shared" si="25"/>
        <v>23048.580660611857</v>
      </c>
    </row>
    <row r="95" spans="1:19" s="442" customFormat="1" ht="16.5" customHeight="1" x14ac:dyDescent="0.2">
      <c r="A95" s="271">
        <v>69</v>
      </c>
      <c r="B95" s="311">
        <f t="shared" si="16"/>
        <v>12.134106504597259</v>
      </c>
      <c r="C95" s="400">
        <v>35.730199999999996</v>
      </c>
      <c r="D95" s="310">
        <v>28450</v>
      </c>
      <c r="E95" s="454">
        <v>16210</v>
      </c>
      <c r="F95" s="277">
        <f t="shared" si="18"/>
        <v>28135.56975708541</v>
      </c>
      <c r="G95" s="277">
        <f t="shared" si="19"/>
        <v>5444.1340938477824</v>
      </c>
      <c r="H95" s="274">
        <f t="shared" si="14"/>
        <v>11417.099309317286</v>
      </c>
      <c r="I95" s="274">
        <f t="shared" si="22"/>
        <v>671.59407701866382</v>
      </c>
      <c r="J95" s="174">
        <v>374</v>
      </c>
      <c r="K95" s="275">
        <f t="shared" si="23"/>
        <v>46042.397237269142</v>
      </c>
      <c r="L95" s="406">
        <f t="shared" si="17"/>
        <v>24.268213009194518</v>
      </c>
      <c r="M95" s="405">
        <v>71.460399999999993</v>
      </c>
      <c r="N95" s="277">
        <f t="shared" si="20"/>
        <v>14067.784878542705</v>
      </c>
      <c r="O95" s="397">
        <f t="shared" si="21"/>
        <v>2722.0670469238912</v>
      </c>
      <c r="P95" s="274">
        <f t="shared" si="15"/>
        <v>5708.5496546586428</v>
      </c>
      <c r="Q95" s="274">
        <f t="shared" si="24"/>
        <v>335.79703850933191</v>
      </c>
      <c r="R95" s="174">
        <v>187</v>
      </c>
      <c r="S95" s="275">
        <f t="shared" si="25"/>
        <v>23021.198618634571</v>
      </c>
    </row>
    <row r="96" spans="1:19" s="442" customFormat="1" ht="16.5" customHeight="1" x14ac:dyDescent="0.2">
      <c r="A96" s="279">
        <v>70</v>
      </c>
      <c r="B96" s="311">
        <f t="shared" si="16"/>
        <v>12.148495242049361</v>
      </c>
      <c r="C96" s="400">
        <v>35.771000000000001</v>
      </c>
      <c r="D96" s="310">
        <v>28450</v>
      </c>
      <c r="E96" s="454">
        <v>16210</v>
      </c>
      <c r="F96" s="277">
        <f t="shared" si="18"/>
        <v>28102.245850030751</v>
      </c>
      <c r="G96" s="277">
        <f t="shared" si="19"/>
        <v>5437.9245757736717</v>
      </c>
      <c r="H96" s="274">
        <f t="shared" si="14"/>
        <v>11403.657944773504</v>
      </c>
      <c r="I96" s="274">
        <f t="shared" si="22"/>
        <v>670.80340851608844</v>
      </c>
      <c r="J96" s="174">
        <v>374</v>
      </c>
      <c r="K96" s="275">
        <f t="shared" si="23"/>
        <v>45988.631779094016</v>
      </c>
      <c r="L96" s="406">
        <f t="shared" si="17"/>
        <v>24.296990484098721</v>
      </c>
      <c r="M96" s="405">
        <v>71.542000000000002</v>
      </c>
      <c r="N96" s="277">
        <f t="shared" si="20"/>
        <v>14051.122925015376</v>
      </c>
      <c r="O96" s="397">
        <f t="shared" si="21"/>
        <v>2718.9622878868358</v>
      </c>
      <c r="P96" s="274">
        <f t="shared" si="15"/>
        <v>5701.828972386752</v>
      </c>
      <c r="Q96" s="274">
        <f t="shared" si="24"/>
        <v>335.40170425804422</v>
      </c>
      <c r="R96" s="174">
        <v>187</v>
      </c>
      <c r="S96" s="275">
        <f t="shared" si="25"/>
        <v>22994.315889547008</v>
      </c>
    </row>
    <row r="97" spans="1:19" s="442" customFormat="1" ht="16.5" customHeight="1" x14ac:dyDescent="0.2">
      <c r="A97" s="271">
        <v>71</v>
      </c>
      <c r="B97" s="311">
        <f t="shared" si="16"/>
        <v>12.162679877041317</v>
      </c>
      <c r="C97" s="400">
        <v>35.8108</v>
      </c>
      <c r="D97" s="310">
        <v>28450</v>
      </c>
      <c r="E97" s="454">
        <v>16210</v>
      </c>
      <c r="F97" s="277">
        <f t="shared" si="18"/>
        <v>28069.471814713965</v>
      </c>
      <c r="G97" s="277">
        <f t="shared" si="19"/>
        <v>5431.8808850961159</v>
      </c>
      <c r="H97" s="274">
        <f t="shared" si="14"/>
        <v>11390.459917935428</v>
      </c>
      <c r="I97" s="274">
        <f t="shared" si="22"/>
        <v>670.02705399620163</v>
      </c>
      <c r="J97" s="174">
        <v>374</v>
      </c>
      <c r="K97" s="275">
        <f t="shared" si="23"/>
        <v>45935.839671741705</v>
      </c>
      <c r="L97" s="406">
        <f t="shared" si="17"/>
        <v>24.325359754082633</v>
      </c>
      <c r="M97" s="405">
        <v>71.621600000000001</v>
      </c>
      <c r="N97" s="277">
        <f t="shared" si="20"/>
        <v>14034.735907356982</v>
      </c>
      <c r="O97" s="397">
        <f t="shared" si="21"/>
        <v>2715.9404425480579</v>
      </c>
      <c r="P97" s="274">
        <f t="shared" si="15"/>
        <v>5695.2299589677141</v>
      </c>
      <c r="Q97" s="274">
        <f t="shared" si="24"/>
        <v>335.01352699810082</v>
      </c>
      <c r="R97" s="174">
        <v>187</v>
      </c>
      <c r="S97" s="275">
        <f t="shared" si="25"/>
        <v>22967.919835870853</v>
      </c>
    </row>
    <row r="98" spans="1:19" s="442" customFormat="1" ht="16.5" customHeight="1" x14ac:dyDescent="0.2">
      <c r="A98" s="271">
        <v>72</v>
      </c>
      <c r="B98" s="311">
        <f t="shared" si="16"/>
        <v>12.176666119016055</v>
      </c>
      <c r="C98" s="400">
        <v>35.849599999999995</v>
      </c>
      <c r="D98" s="310">
        <v>28450</v>
      </c>
      <c r="E98" s="454">
        <v>16210</v>
      </c>
      <c r="F98" s="277">
        <f t="shared" si="18"/>
        <v>28037.230935226391</v>
      </c>
      <c r="G98" s="277">
        <f t="shared" si="19"/>
        <v>5426.0019637597079</v>
      </c>
      <c r="H98" s="274">
        <f t="shared" si="14"/>
        <v>11377.499185655273</v>
      </c>
      <c r="I98" s="274">
        <f t="shared" si="22"/>
        <v>669.26465797972196</v>
      </c>
      <c r="J98" s="174">
        <v>374</v>
      </c>
      <c r="K98" s="275">
        <f t="shared" si="23"/>
        <v>45883.996742621093</v>
      </c>
      <c r="L98" s="406">
        <f t="shared" si="17"/>
        <v>24.35333223803211</v>
      </c>
      <c r="M98" s="405">
        <v>71.69919999999999</v>
      </c>
      <c r="N98" s="277">
        <f t="shared" si="20"/>
        <v>14018.615467613196</v>
      </c>
      <c r="O98" s="397">
        <f t="shared" si="21"/>
        <v>2713.000981879854</v>
      </c>
      <c r="P98" s="274">
        <f t="shared" si="15"/>
        <v>5688.7495928276367</v>
      </c>
      <c r="Q98" s="274">
        <f t="shared" si="24"/>
        <v>334.63232898986098</v>
      </c>
      <c r="R98" s="174">
        <v>187</v>
      </c>
      <c r="S98" s="275">
        <f t="shared" si="25"/>
        <v>22941.998371310547</v>
      </c>
    </row>
    <row r="99" spans="1:19" s="442" customFormat="1" ht="16.5" customHeight="1" x14ac:dyDescent="0.2">
      <c r="A99" s="271">
        <v>73</v>
      </c>
      <c r="B99" s="311">
        <f t="shared" si="16"/>
        <v>12.190459441148391</v>
      </c>
      <c r="C99" s="400">
        <v>35.8874</v>
      </c>
      <c r="D99" s="310">
        <v>28450</v>
      </c>
      <c r="E99" s="454">
        <v>16210</v>
      </c>
      <c r="F99" s="277">
        <f t="shared" si="18"/>
        <v>28005.507228679046</v>
      </c>
      <c r="G99" s="277">
        <f t="shared" si="19"/>
        <v>5420.2867858914269</v>
      </c>
      <c r="H99" s="274">
        <f t="shared" si="14"/>
        <v>11364.769964953961</v>
      </c>
      <c r="I99" s="274">
        <f t="shared" si="22"/>
        <v>668.51588029140942</v>
      </c>
      <c r="J99" s="174">
        <v>374</v>
      </c>
      <c r="K99" s="275">
        <f t="shared" si="23"/>
        <v>45833.079859815844</v>
      </c>
      <c r="L99" s="406">
        <f t="shared" si="17"/>
        <v>24.380918882296783</v>
      </c>
      <c r="M99" s="405">
        <v>71.774799999999999</v>
      </c>
      <c r="N99" s="277">
        <f t="shared" si="20"/>
        <v>14002.753614339523</v>
      </c>
      <c r="O99" s="397">
        <f t="shared" si="21"/>
        <v>2710.1433929457135</v>
      </c>
      <c r="P99" s="274">
        <f t="shared" si="15"/>
        <v>5682.3849824769804</v>
      </c>
      <c r="Q99" s="274">
        <f t="shared" si="24"/>
        <v>334.25794014570471</v>
      </c>
      <c r="R99" s="174">
        <v>187</v>
      </c>
      <c r="S99" s="275">
        <f t="shared" si="25"/>
        <v>22916.539929907922</v>
      </c>
    </row>
    <row r="100" spans="1:19" s="442" customFormat="1" ht="16.5" customHeight="1" x14ac:dyDescent="0.2">
      <c r="A100" s="271">
        <v>74</v>
      </c>
      <c r="B100" s="311">
        <f t="shared" si="16"/>
        <v>12.204065093204171</v>
      </c>
      <c r="C100" s="400">
        <v>35.924199999999999</v>
      </c>
      <c r="D100" s="310">
        <v>28450</v>
      </c>
      <c r="E100" s="454">
        <v>16210</v>
      </c>
      <c r="F100" s="277">
        <f t="shared" si="18"/>
        <v>27974.285403484813</v>
      </c>
      <c r="G100" s="277">
        <f t="shared" si="19"/>
        <v>5414.7343573412909</v>
      </c>
      <c r="H100" s="274">
        <f t="shared" si="14"/>
        <v>11352.266718680878</v>
      </c>
      <c r="I100" s="274">
        <f t="shared" si="22"/>
        <v>667.78039521652215</v>
      </c>
      <c r="J100" s="174">
        <v>374</v>
      </c>
      <c r="K100" s="275">
        <f t="shared" si="23"/>
        <v>45783.066874723503</v>
      </c>
      <c r="L100" s="406">
        <f t="shared" si="17"/>
        <v>24.408130186408343</v>
      </c>
      <c r="M100" s="405">
        <v>71.848399999999998</v>
      </c>
      <c r="N100" s="277">
        <f t="shared" si="20"/>
        <v>13987.142701742407</v>
      </c>
      <c r="O100" s="397">
        <f t="shared" si="21"/>
        <v>2707.3671786706454</v>
      </c>
      <c r="P100" s="274">
        <f t="shared" si="15"/>
        <v>5676.1333593404388</v>
      </c>
      <c r="Q100" s="274">
        <f t="shared" si="24"/>
        <v>333.89019760826108</v>
      </c>
      <c r="R100" s="174">
        <v>187</v>
      </c>
      <c r="S100" s="275">
        <f t="shared" si="25"/>
        <v>22891.533437361752</v>
      </c>
    </row>
    <row r="101" spans="1:19" s="442" customFormat="1" ht="16.5" customHeight="1" x14ac:dyDescent="0.2">
      <c r="A101" s="271">
        <v>75</v>
      </c>
      <c r="B101" s="311">
        <f t="shared" si="16"/>
        <v>12.21748811353631</v>
      </c>
      <c r="C101" s="400">
        <v>35.96</v>
      </c>
      <c r="D101" s="310">
        <v>28450</v>
      </c>
      <c r="E101" s="454">
        <v>16210</v>
      </c>
      <c r="F101" s="277">
        <f t="shared" si="18"/>
        <v>27943.550820544486</v>
      </c>
      <c r="G101" s="277">
        <f t="shared" si="19"/>
        <v>5409.3437152391543</v>
      </c>
      <c r="H101" s="274">
        <f t="shared" si="14"/>
        <v>11339.984142166439</v>
      </c>
      <c r="I101" s="274">
        <f t="shared" si="22"/>
        <v>667.0578907156729</v>
      </c>
      <c r="J101" s="174">
        <v>374</v>
      </c>
      <c r="K101" s="275">
        <f t="shared" si="23"/>
        <v>45733.936568665755</v>
      </c>
      <c r="L101" s="406">
        <f t="shared" si="17"/>
        <v>24.434976227072621</v>
      </c>
      <c r="M101" s="405">
        <v>71.92</v>
      </c>
      <c r="N101" s="277">
        <f t="shared" si="20"/>
        <v>13971.775410272243</v>
      </c>
      <c r="O101" s="397">
        <f t="shared" si="21"/>
        <v>2704.6718576195772</v>
      </c>
      <c r="P101" s="274">
        <f t="shared" si="15"/>
        <v>5669.9920710832193</v>
      </c>
      <c r="Q101" s="274">
        <f t="shared" si="24"/>
        <v>333.52894535783645</v>
      </c>
      <c r="R101" s="174">
        <v>187</v>
      </c>
      <c r="S101" s="275">
        <f t="shared" si="25"/>
        <v>22866.968284332877</v>
      </c>
    </row>
    <row r="102" spans="1:19" s="442" customFormat="1" ht="16.5" customHeight="1" x14ac:dyDescent="0.2">
      <c r="A102" s="271">
        <v>76</v>
      </c>
      <c r="B102" s="311">
        <f t="shared" si="16"/>
        <v>12.230733340286331</v>
      </c>
      <c r="C102" s="400">
        <v>35.994799999999998</v>
      </c>
      <c r="D102" s="310">
        <v>28450</v>
      </c>
      <c r="E102" s="454">
        <v>16210</v>
      </c>
      <c r="F102" s="277">
        <f t="shared" si="18"/>
        <v>27913.289457098697</v>
      </c>
      <c r="G102" s="277">
        <f t="shared" si="19"/>
        <v>5404.1139275673158</v>
      </c>
      <c r="H102" s="274">
        <f t="shared" si="14"/>
        <v>11327.917150786447</v>
      </c>
      <c r="I102" s="274">
        <f t="shared" si="22"/>
        <v>666.34806769332033</v>
      </c>
      <c r="J102" s="174">
        <v>374</v>
      </c>
      <c r="K102" s="275">
        <f t="shared" si="23"/>
        <v>45685.668603145779</v>
      </c>
      <c r="L102" s="406">
        <f t="shared" si="17"/>
        <v>24.461466680572663</v>
      </c>
      <c r="M102" s="405">
        <v>71.989599999999996</v>
      </c>
      <c r="N102" s="277">
        <f t="shared" si="20"/>
        <v>13956.644728549349</v>
      </c>
      <c r="O102" s="397">
        <f t="shared" si="21"/>
        <v>2702.0569637836579</v>
      </c>
      <c r="P102" s="274">
        <f t="shared" si="15"/>
        <v>5663.9585753932233</v>
      </c>
      <c r="Q102" s="274">
        <f t="shared" si="24"/>
        <v>333.17403384666017</v>
      </c>
      <c r="R102" s="174">
        <v>187</v>
      </c>
      <c r="S102" s="275">
        <f t="shared" si="25"/>
        <v>22842.83430157289</v>
      </c>
    </row>
    <row r="103" spans="1:19" s="442" customFormat="1" ht="16.5" customHeight="1" x14ac:dyDescent="0.2">
      <c r="A103" s="271">
        <v>77</v>
      </c>
      <c r="B103" s="311">
        <f t="shared" si="16"/>
        <v>12.243805421853684</v>
      </c>
      <c r="C103" s="400">
        <v>36.028599999999997</v>
      </c>
      <c r="D103" s="310">
        <v>28450</v>
      </c>
      <c r="E103" s="454">
        <v>16210</v>
      </c>
      <c r="F103" s="277">
        <f t="shared" si="18"/>
        <v>27883.48787303031</v>
      </c>
      <c r="G103" s="277">
        <f t="shared" si="19"/>
        <v>5399.0440927485397</v>
      </c>
      <c r="H103" s="274">
        <f t="shared" si="14"/>
        <v>11316.06086836481</v>
      </c>
      <c r="I103" s="274">
        <f t="shared" si="22"/>
        <v>665.650639315577</v>
      </c>
      <c r="J103" s="174">
        <v>374</v>
      </c>
      <c r="K103" s="275">
        <f t="shared" si="23"/>
        <v>45638.243473459239</v>
      </c>
      <c r="L103" s="406">
        <f t="shared" si="17"/>
        <v>24.487610843707369</v>
      </c>
      <c r="M103" s="405">
        <v>72.057199999999995</v>
      </c>
      <c r="N103" s="277">
        <f t="shared" si="20"/>
        <v>13941.743936515155</v>
      </c>
      <c r="O103" s="397">
        <f t="shared" si="21"/>
        <v>2699.5220463742698</v>
      </c>
      <c r="P103" s="274">
        <f t="shared" si="15"/>
        <v>5658.0304341824049</v>
      </c>
      <c r="Q103" s="274">
        <f t="shared" si="24"/>
        <v>332.8253196577885</v>
      </c>
      <c r="R103" s="174">
        <v>187</v>
      </c>
      <c r="S103" s="275">
        <f t="shared" si="25"/>
        <v>22819.121736729619</v>
      </c>
    </row>
    <row r="104" spans="1:19" s="442" customFormat="1" ht="16.5" customHeight="1" x14ac:dyDescent="0.2">
      <c r="A104" s="271">
        <v>78</v>
      </c>
      <c r="B104" s="311">
        <f t="shared" si="16"/>
        <v>12.256708826689593</v>
      </c>
      <c r="C104" s="400">
        <v>36.061399999999999</v>
      </c>
      <c r="D104" s="310">
        <v>28450</v>
      </c>
      <c r="E104" s="454">
        <v>16210</v>
      </c>
      <c r="F104" s="277">
        <f t="shared" si="18"/>
        <v>27854.13317942126</v>
      </c>
      <c r="G104" s="277">
        <f t="shared" si="19"/>
        <v>5394.1333392491688</v>
      </c>
      <c r="H104" s="274">
        <f t="shared" si="14"/>
        <v>11304.410616347945</v>
      </c>
      <c r="I104" s="274">
        <f t="shared" si="22"/>
        <v>664.96533037340851</v>
      </c>
      <c r="J104" s="174">
        <v>374</v>
      </c>
      <c r="K104" s="275">
        <f t="shared" si="23"/>
        <v>45591.642465391778</v>
      </c>
      <c r="L104" s="406">
        <f t="shared" si="17"/>
        <v>24.513417653379186</v>
      </c>
      <c r="M104" s="405">
        <v>72.122799999999998</v>
      </c>
      <c r="N104" s="277">
        <f t="shared" si="20"/>
        <v>13927.06658971063</v>
      </c>
      <c r="O104" s="397">
        <f t="shared" si="21"/>
        <v>2697.0666696245844</v>
      </c>
      <c r="P104" s="274">
        <f t="shared" si="15"/>
        <v>5652.2053081739723</v>
      </c>
      <c r="Q104" s="274">
        <f t="shared" si="24"/>
        <v>332.48266518670425</v>
      </c>
      <c r="R104" s="174">
        <v>187</v>
      </c>
      <c r="S104" s="275">
        <f t="shared" si="25"/>
        <v>22795.821232695889</v>
      </c>
    </row>
    <row r="105" spans="1:19" s="442" customFormat="1" ht="16.5" customHeight="1" x14ac:dyDescent="0.2">
      <c r="A105" s="271">
        <v>79</v>
      </c>
      <c r="B105" s="311">
        <f t="shared" si="16"/>
        <v>12.269447852467021</v>
      </c>
      <c r="C105" s="400">
        <v>36.093199999999996</v>
      </c>
      <c r="D105" s="310">
        <v>28450</v>
      </c>
      <c r="E105" s="454">
        <v>16210</v>
      </c>
      <c r="F105" s="277">
        <f t="shared" si="18"/>
        <v>27825.213009186438</v>
      </c>
      <c r="G105" s="277">
        <f t="shared" si="19"/>
        <v>5389.3808251969913</v>
      </c>
      <c r="H105" s="274">
        <f t="shared" si="14"/>
        <v>11292.961903690366</v>
      </c>
      <c r="I105" s="274">
        <f t="shared" si="22"/>
        <v>664.2918766876686</v>
      </c>
      <c r="J105" s="174">
        <v>374</v>
      </c>
      <c r="K105" s="275">
        <f t="shared" si="23"/>
        <v>45545.847614761464</v>
      </c>
      <c r="L105" s="406">
        <f t="shared" si="17"/>
        <v>24.538895704934042</v>
      </c>
      <c r="M105" s="405">
        <v>72.186399999999992</v>
      </c>
      <c r="N105" s="277">
        <f t="shared" si="20"/>
        <v>13912.606504593219</v>
      </c>
      <c r="O105" s="397">
        <f t="shared" si="21"/>
        <v>2694.6904125984956</v>
      </c>
      <c r="P105" s="274">
        <f t="shared" si="15"/>
        <v>5646.480951845183</v>
      </c>
      <c r="Q105" s="274">
        <f t="shared" si="24"/>
        <v>332.1459383438343</v>
      </c>
      <c r="R105" s="174">
        <v>187</v>
      </c>
      <c r="S105" s="275">
        <f t="shared" si="25"/>
        <v>22772.923807380732</v>
      </c>
    </row>
    <row r="106" spans="1:19" s="442" customFormat="1" ht="16.5" customHeight="1" x14ac:dyDescent="0.2">
      <c r="A106" s="279">
        <v>80</v>
      </c>
      <c r="B106" s="311">
        <f t="shared" si="16"/>
        <v>12.282026634673882</v>
      </c>
      <c r="C106" s="400">
        <v>36.124000000000002</v>
      </c>
      <c r="D106" s="310">
        <v>28450</v>
      </c>
      <c r="E106" s="454">
        <v>16210</v>
      </c>
      <c r="F106" s="277">
        <f t="shared" si="18"/>
        <v>27796.71548962286</v>
      </c>
      <c r="G106" s="277">
        <f t="shared" si="19"/>
        <v>5384.7857380135083</v>
      </c>
      <c r="H106" s="274">
        <f t="shared" si="14"/>
        <v>11281.710417396367</v>
      </c>
      <c r="I106" s="274">
        <f t="shared" si="22"/>
        <v>663.63002455272738</v>
      </c>
      <c r="J106" s="174">
        <v>374</v>
      </c>
      <c r="K106" s="275">
        <f t="shared" si="23"/>
        <v>45500.841669585468</v>
      </c>
      <c r="L106" s="406">
        <f t="shared" si="17"/>
        <v>24.564053269347763</v>
      </c>
      <c r="M106" s="405">
        <v>72.248000000000005</v>
      </c>
      <c r="N106" s="277">
        <f t="shared" si="20"/>
        <v>13898.35774481143</v>
      </c>
      <c r="O106" s="397">
        <f t="shared" si="21"/>
        <v>2692.3928690067542</v>
      </c>
      <c r="P106" s="274">
        <f t="shared" si="15"/>
        <v>5640.8552086981836</v>
      </c>
      <c r="Q106" s="274">
        <f t="shared" si="24"/>
        <v>331.81501227636369</v>
      </c>
      <c r="R106" s="174">
        <v>187</v>
      </c>
      <c r="S106" s="275">
        <f t="shared" si="25"/>
        <v>22750.420834792734</v>
      </c>
    </row>
    <row r="107" spans="1:19" s="442" customFormat="1" ht="16.5" customHeight="1" x14ac:dyDescent="0.2">
      <c r="A107" s="271">
        <v>81</v>
      </c>
      <c r="B107" s="311">
        <f t="shared" si="16"/>
        <v>12.294449154672439</v>
      </c>
      <c r="C107" s="400">
        <v>36.153800000000004</v>
      </c>
      <c r="D107" s="310">
        <v>28450</v>
      </c>
      <c r="E107" s="454">
        <v>16210</v>
      </c>
      <c r="F107" s="277">
        <f t="shared" si="18"/>
        <v>27768.629216726869</v>
      </c>
      <c r="G107" s="277">
        <f t="shared" si="19"/>
        <v>5380.3472940603751</v>
      </c>
      <c r="H107" s="274">
        <f t="shared" si="14"/>
        <v>11270.652013667665</v>
      </c>
      <c r="I107" s="274">
        <f t="shared" si="22"/>
        <v>662.97953021574494</v>
      </c>
      <c r="J107" s="174">
        <v>374</v>
      </c>
      <c r="K107" s="275">
        <f t="shared" si="23"/>
        <v>45456.608054670651</v>
      </c>
      <c r="L107" s="406">
        <f t="shared" si="17"/>
        <v>24.588898309344877</v>
      </c>
      <c r="M107" s="405">
        <v>72.307600000000008</v>
      </c>
      <c r="N107" s="277">
        <f t="shared" si="20"/>
        <v>13884.314608363435</v>
      </c>
      <c r="O107" s="397">
        <f t="shared" si="21"/>
        <v>2690.1736470301876</v>
      </c>
      <c r="P107" s="274">
        <f t="shared" si="15"/>
        <v>5635.3260068338323</v>
      </c>
      <c r="Q107" s="274">
        <f t="shared" si="24"/>
        <v>331.48976510787247</v>
      </c>
      <c r="R107" s="174">
        <v>187</v>
      </c>
      <c r="S107" s="275">
        <f t="shared" si="25"/>
        <v>22728.304027335325</v>
      </c>
    </row>
    <row r="108" spans="1:19" s="442" customFormat="1" ht="16.5" customHeight="1" x14ac:dyDescent="0.2">
      <c r="A108" s="271">
        <v>82</v>
      </c>
      <c r="B108" s="311">
        <f t="shared" si="16"/>
        <v>12.306719247264255</v>
      </c>
      <c r="C108" s="400">
        <v>36.182600000000001</v>
      </c>
      <c r="D108" s="310">
        <v>28450</v>
      </c>
      <c r="E108" s="454">
        <v>16210</v>
      </c>
      <c r="F108" s="277">
        <f t="shared" si="18"/>
        <v>27740.943231145226</v>
      </c>
      <c r="G108" s="277">
        <f t="shared" si="19"/>
        <v>5376.0647382996249</v>
      </c>
      <c r="H108" s="274">
        <f t="shared" si="14"/>
        <v>11259.782709611251</v>
      </c>
      <c r="I108" s="274">
        <f t="shared" si="22"/>
        <v>662.34015938889706</v>
      </c>
      <c r="J108" s="174">
        <v>374</v>
      </c>
      <c r="K108" s="275">
        <f t="shared" si="23"/>
        <v>45413.130838445002</v>
      </c>
      <c r="L108" s="406">
        <f t="shared" si="17"/>
        <v>24.613438494528509</v>
      </c>
      <c r="M108" s="405">
        <v>72.365200000000002</v>
      </c>
      <c r="N108" s="277">
        <f t="shared" si="20"/>
        <v>13870.471615572613</v>
      </c>
      <c r="O108" s="397">
        <f t="shared" si="21"/>
        <v>2688.0323691498124</v>
      </c>
      <c r="P108" s="274">
        <f t="shared" si="15"/>
        <v>5629.8913548056253</v>
      </c>
      <c r="Q108" s="274">
        <f t="shared" si="24"/>
        <v>331.17007969444853</v>
      </c>
      <c r="R108" s="174">
        <v>187</v>
      </c>
      <c r="S108" s="275">
        <f t="shared" si="25"/>
        <v>22706.565419222501</v>
      </c>
    </row>
    <row r="109" spans="1:19" s="442" customFormat="1" ht="16.5" customHeight="1" x14ac:dyDescent="0.2">
      <c r="A109" s="271">
        <v>83</v>
      </c>
      <c r="B109" s="311">
        <f t="shared" si="16"/>
        <v>12.318840607796599</v>
      </c>
      <c r="C109" s="400">
        <v>36.2104</v>
      </c>
      <c r="D109" s="310">
        <v>28450</v>
      </c>
      <c r="E109" s="454">
        <v>16210</v>
      </c>
      <c r="F109" s="277">
        <f t="shared" si="18"/>
        <v>27713.646995637544</v>
      </c>
      <c r="G109" s="277">
        <f t="shared" si="19"/>
        <v>5371.9373439674782</v>
      </c>
      <c r="H109" s="274">
        <f t="shared" si="14"/>
        <v>11249.098675465708</v>
      </c>
      <c r="I109" s="274">
        <f t="shared" si="22"/>
        <v>661.71168679210041</v>
      </c>
      <c r="J109" s="174">
        <v>374</v>
      </c>
      <c r="K109" s="275">
        <f t="shared" si="23"/>
        <v>45370.394701862824</v>
      </c>
      <c r="L109" s="406">
        <f t="shared" si="17"/>
        <v>24.637681215593197</v>
      </c>
      <c r="M109" s="405">
        <v>72.4208</v>
      </c>
      <c r="N109" s="277">
        <f t="shared" si="20"/>
        <v>13856.823497818772</v>
      </c>
      <c r="O109" s="397">
        <f t="shared" si="21"/>
        <v>2685.9686719837391</v>
      </c>
      <c r="P109" s="274">
        <f t="shared" si="15"/>
        <v>5624.5493377328539</v>
      </c>
      <c r="Q109" s="274">
        <f t="shared" si="24"/>
        <v>330.8558433960502</v>
      </c>
      <c r="R109" s="174">
        <v>187</v>
      </c>
      <c r="S109" s="275">
        <f t="shared" si="25"/>
        <v>22685.197350931412</v>
      </c>
    </row>
    <row r="110" spans="1:19" s="442" customFormat="1" ht="16.5" customHeight="1" x14ac:dyDescent="0.2">
      <c r="A110" s="271">
        <v>84</v>
      </c>
      <c r="B110" s="311">
        <f t="shared" si="16"/>
        <v>12.330816798843314</v>
      </c>
      <c r="C110" s="400">
        <v>36.237200000000001</v>
      </c>
      <c r="D110" s="310">
        <v>28450</v>
      </c>
      <c r="E110" s="454">
        <v>16210</v>
      </c>
      <c r="F110" s="277">
        <f t="shared" si="18"/>
        <v>27686.730373937986</v>
      </c>
      <c r="G110" s="277">
        <f t="shared" si="19"/>
        <v>5367.9644122614336</v>
      </c>
      <c r="H110" s="274">
        <f t="shared" si="14"/>
        <v>11238.596227307804</v>
      </c>
      <c r="I110" s="274">
        <f t="shared" si="22"/>
        <v>661.09389572398845</v>
      </c>
      <c r="J110" s="174">
        <v>374</v>
      </c>
      <c r="K110" s="275">
        <f t="shared" si="23"/>
        <v>45328.384909231208</v>
      </c>
      <c r="L110" s="406">
        <f t="shared" si="17"/>
        <v>24.661633597686627</v>
      </c>
      <c r="M110" s="405">
        <v>72.474400000000003</v>
      </c>
      <c r="N110" s="277">
        <f t="shared" si="20"/>
        <v>13843.365186968993</v>
      </c>
      <c r="O110" s="397">
        <f t="shared" si="21"/>
        <v>2683.9822061307168</v>
      </c>
      <c r="P110" s="274">
        <f t="shared" si="15"/>
        <v>5619.298113653902</v>
      </c>
      <c r="Q110" s="274">
        <f t="shared" si="24"/>
        <v>330.54694786199423</v>
      </c>
      <c r="R110" s="174">
        <v>187</v>
      </c>
      <c r="S110" s="275">
        <f t="shared" si="25"/>
        <v>22664.192454615604</v>
      </c>
    </row>
    <row r="111" spans="1:19" s="442" customFormat="1" ht="16.5" customHeight="1" x14ac:dyDescent="0.2">
      <c r="A111" s="271">
        <v>85</v>
      </c>
      <c r="B111" s="311">
        <f t="shared" si="16"/>
        <v>12.342651256490317</v>
      </c>
      <c r="C111" s="400">
        <v>36.262999999999998</v>
      </c>
      <c r="D111" s="310">
        <v>28450</v>
      </c>
      <c r="E111" s="454">
        <v>16210</v>
      </c>
      <c r="F111" s="277">
        <f t="shared" si="18"/>
        <v>27660.183610913955</v>
      </c>
      <c r="G111" s="277">
        <f t="shared" si="19"/>
        <v>5364.1452720403713</v>
      </c>
      <c r="H111" s="274">
        <f t="shared" si="14"/>
        <v>11228.271820204471</v>
      </c>
      <c r="I111" s="274">
        <f t="shared" si="22"/>
        <v>660.48657765908649</v>
      </c>
      <c r="J111" s="174">
        <v>374</v>
      </c>
      <c r="K111" s="275">
        <f t="shared" si="23"/>
        <v>45287.087280817883</v>
      </c>
      <c r="L111" s="406">
        <f t="shared" si="17"/>
        <v>24.685302512980634</v>
      </c>
      <c r="M111" s="405">
        <v>72.525999999999996</v>
      </c>
      <c r="N111" s="277">
        <f t="shared" si="20"/>
        <v>13830.091805456977</v>
      </c>
      <c r="O111" s="397">
        <f t="shared" si="21"/>
        <v>2682.0726360201857</v>
      </c>
      <c r="P111" s="274">
        <f t="shared" si="15"/>
        <v>5614.1359101022354</v>
      </c>
      <c r="Q111" s="274">
        <f t="shared" si="24"/>
        <v>330.24328882954325</v>
      </c>
      <c r="R111" s="174">
        <v>187</v>
      </c>
      <c r="S111" s="275">
        <f t="shared" si="25"/>
        <v>22643.543640408941</v>
      </c>
    </row>
    <row r="112" spans="1:19" s="442" customFormat="1" ht="16.5" customHeight="1" x14ac:dyDescent="0.2">
      <c r="A112" s="271">
        <v>86</v>
      </c>
      <c r="B112" s="311">
        <f t="shared" si="16"/>
        <v>12.354347296253508</v>
      </c>
      <c r="C112" s="400">
        <v>36.287799999999997</v>
      </c>
      <c r="D112" s="310">
        <v>28450</v>
      </c>
      <c r="E112" s="454">
        <v>16210</v>
      </c>
      <c r="F112" s="277">
        <f t="shared" si="18"/>
        <v>27633.997313927754</v>
      </c>
      <c r="G112" s="277">
        <f t="shared" si="19"/>
        <v>5360.479279537476</v>
      </c>
      <c r="H112" s="274">
        <f t="shared" si="14"/>
        <v>11218.122041778179</v>
      </c>
      <c r="I112" s="274">
        <f t="shared" si="22"/>
        <v>659.88953186930462</v>
      </c>
      <c r="J112" s="174">
        <v>374</v>
      </c>
      <c r="K112" s="275">
        <f t="shared" si="23"/>
        <v>45246.488167112715</v>
      </c>
      <c r="L112" s="406">
        <f t="shared" si="17"/>
        <v>24.708694592507015</v>
      </c>
      <c r="M112" s="405">
        <v>72.575599999999994</v>
      </c>
      <c r="N112" s="277">
        <f t="shared" si="20"/>
        <v>13816.998656963877</v>
      </c>
      <c r="O112" s="397">
        <f t="shared" si="21"/>
        <v>2680.239639768738</v>
      </c>
      <c r="P112" s="274">
        <f t="shared" si="15"/>
        <v>5609.0610208890894</v>
      </c>
      <c r="Q112" s="274">
        <f t="shared" si="24"/>
        <v>329.94476593465231</v>
      </c>
      <c r="R112" s="174">
        <v>187</v>
      </c>
      <c r="S112" s="275">
        <f t="shared" si="25"/>
        <v>22623.244083556358</v>
      </c>
    </row>
    <row r="113" spans="1:19" s="442" customFormat="1" ht="16.5" customHeight="1" x14ac:dyDescent="0.2">
      <c r="A113" s="271">
        <v>87</v>
      </c>
      <c r="B113" s="311">
        <f t="shared" si="16"/>
        <v>12.365908118654584</v>
      </c>
      <c r="C113" s="400">
        <v>36.311599999999999</v>
      </c>
      <c r="D113" s="310">
        <v>28450</v>
      </c>
      <c r="E113" s="454">
        <v>16210</v>
      </c>
      <c r="F113" s="277">
        <f t="shared" si="18"/>
        <v>27608.162435315302</v>
      </c>
      <c r="G113" s="277">
        <f t="shared" si="19"/>
        <v>5356.9658180856813</v>
      </c>
      <c r="H113" s="274">
        <f t="shared" si="14"/>
        <v>11208.143606156334</v>
      </c>
      <c r="I113" s="274">
        <f t="shared" si="22"/>
        <v>659.30256506801959</v>
      </c>
      <c r="J113" s="174">
        <v>374</v>
      </c>
      <c r="K113" s="275">
        <f t="shared" si="23"/>
        <v>45206.574424625338</v>
      </c>
      <c r="L113" s="406">
        <f t="shared" si="17"/>
        <v>24.731816237309168</v>
      </c>
      <c r="M113" s="405">
        <v>72.623199999999997</v>
      </c>
      <c r="N113" s="277">
        <f t="shared" si="20"/>
        <v>13804.081217657651</v>
      </c>
      <c r="O113" s="397">
        <f t="shared" si="21"/>
        <v>2678.4829090428407</v>
      </c>
      <c r="P113" s="274">
        <f t="shared" si="15"/>
        <v>5604.0718030781672</v>
      </c>
      <c r="Q113" s="274">
        <f t="shared" si="24"/>
        <v>329.65128253400979</v>
      </c>
      <c r="R113" s="174">
        <v>187</v>
      </c>
      <c r="S113" s="275">
        <f t="shared" si="25"/>
        <v>22603.287212312669</v>
      </c>
    </row>
    <row r="114" spans="1:19" s="442" customFormat="1" ht="16.5" customHeight="1" x14ac:dyDescent="0.2">
      <c r="A114" s="271">
        <v>88</v>
      </c>
      <c r="B114" s="311">
        <f t="shared" si="16"/>
        <v>12.377336814478207</v>
      </c>
      <c r="C114" s="400">
        <v>36.334400000000002</v>
      </c>
      <c r="D114" s="310">
        <v>28450</v>
      </c>
      <c r="E114" s="454">
        <v>16210</v>
      </c>
      <c r="F114" s="277">
        <f t="shared" si="18"/>
        <v>27582.6702559029</v>
      </c>
      <c r="G114" s="277">
        <f t="shared" si="19"/>
        <v>5353.604297855476</v>
      </c>
      <c r="H114" s="274">
        <f t="shared" si="14"/>
        <v>11198.333348277849</v>
      </c>
      <c r="I114" s="274">
        <f t="shared" si="22"/>
        <v>658.7254910751675</v>
      </c>
      <c r="J114" s="174">
        <v>374</v>
      </c>
      <c r="K114" s="275">
        <f t="shared" si="23"/>
        <v>45167.333393111388</v>
      </c>
      <c r="L114" s="406">
        <f t="shared" si="17"/>
        <v>24.754673628956414</v>
      </c>
      <c r="M114" s="405">
        <v>72.668800000000005</v>
      </c>
      <c r="N114" s="277">
        <f t="shared" si="20"/>
        <v>13791.33512795145</v>
      </c>
      <c r="O114" s="397">
        <f t="shared" si="21"/>
        <v>2676.802148927738</v>
      </c>
      <c r="P114" s="274">
        <f t="shared" si="15"/>
        <v>5599.1666741389245</v>
      </c>
      <c r="Q114" s="274">
        <f t="shared" si="24"/>
        <v>329.36274553758375</v>
      </c>
      <c r="R114" s="174">
        <v>187</v>
      </c>
      <c r="S114" s="275">
        <f t="shared" si="25"/>
        <v>22583.666696555694</v>
      </c>
    </row>
    <row r="115" spans="1:19" s="442" customFormat="1" ht="16.5" customHeight="1" x14ac:dyDescent="0.2">
      <c r="A115" s="271">
        <v>89</v>
      </c>
      <c r="B115" s="311">
        <f t="shared" si="16"/>
        <v>12.38863636973214</v>
      </c>
      <c r="C115" s="400">
        <v>36.356200000000001</v>
      </c>
      <c r="D115" s="310">
        <v>28450</v>
      </c>
      <c r="E115" s="454">
        <v>16210</v>
      </c>
      <c r="F115" s="277">
        <f t="shared" si="18"/>
        <v>27557.512369489428</v>
      </c>
      <c r="G115" s="277">
        <f t="shared" si="19"/>
        <v>5350.3941556048203</v>
      </c>
      <c r="H115" s="274">
        <f t="shared" si="14"/>
        <v>11188.688218532046</v>
      </c>
      <c r="I115" s="274">
        <f t="shared" si="22"/>
        <v>658.15813050188501</v>
      </c>
      <c r="J115" s="174">
        <v>374</v>
      </c>
      <c r="K115" s="275">
        <f t="shared" si="23"/>
        <v>45128.752874128179</v>
      </c>
      <c r="L115" s="406">
        <f t="shared" si="17"/>
        <v>24.77727273946428</v>
      </c>
      <c r="M115" s="405">
        <v>72.712400000000002</v>
      </c>
      <c r="N115" s="277">
        <f t="shared" si="20"/>
        <v>13778.756184744714</v>
      </c>
      <c r="O115" s="397">
        <f t="shared" si="21"/>
        <v>2675.1970778024101</v>
      </c>
      <c r="P115" s="274">
        <f t="shared" si="15"/>
        <v>5594.3441092660232</v>
      </c>
      <c r="Q115" s="274">
        <f t="shared" si="24"/>
        <v>329.07906525094251</v>
      </c>
      <c r="R115" s="174">
        <v>187</v>
      </c>
      <c r="S115" s="275">
        <f t="shared" si="25"/>
        <v>22564.376437064089</v>
      </c>
    </row>
    <row r="116" spans="1:19" s="442" customFormat="1" ht="16.5" customHeight="1" x14ac:dyDescent="0.2">
      <c r="A116" s="279">
        <v>90</v>
      </c>
      <c r="B116" s="311">
        <f t="shared" si="16"/>
        <v>12.399809670330265</v>
      </c>
      <c r="C116" s="400">
        <v>36.377000000000002</v>
      </c>
      <c r="D116" s="310">
        <v>28450</v>
      </c>
      <c r="E116" s="454">
        <v>16210</v>
      </c>
      <c r="F116" s="277">
        <f t="shared" si="18"/>
        <v>27532.680668227302</v>
      </c>
      <c r="G116" s="277">
        <f t="shared" si="19"/>
        <v>5347.3348544409919</v>
      </c>
      <c r="H116" s="274">
        <f t="shared" si="14"/>
        <v>11179.20527770722</v>
      </c>
      <c r="I116" s="274">
        <f t="shared" si="22"/>
        <v>657.60031045336586</v>
      </c>
      <c r="J116" s="174">
        <v>374</v>
      </c>
      <c r="K116" s="275">
        <f t="shared" si="23"/>
        <v>45090.821110828874</v>
      </c>
      <c r="L116" s="406">
        <f t="shared" si="17"/>
        <v>24.799619340660531</v>
      </c>
      <c r="M116" s="405">
        <v>72.754000000000005</v>
      </c>
      <c r="N116" s="277">
        <f t="shared" si="20"/>
        <v>13766.340334113651</v>
      </c>
      <c r="O116" s="397">
        <f t="shared" si="21"/>
        <v>2673.6674272204959</v>
      </c>
      <c r="P116" s="274">
        <f t="shared" si="15"/>
        <v>5589.6026388536102</v>
      </c>
      <c r="Q116" s="274">
        <f t="shared" si="24"/>
        <v>328.80015522668293</v>
      </c>
      <c r="R116" s="174">
        <v>187</v>
      </c>
      <c r="S116" s="275">
        <f t="shared" si="25"/>
        <v>22545.410555414437</v>
      </c>
    </row>
    <row r="117" spans="1:19" s="442" customFormat="1" ht="16.5" customHeight="1" x14ac:dyDescent="0.2">
      <c r="A117" s="271">
        <v>91</v>
      </c>
      <c r="B117" s="311">
        <f t="shared" si="16"/>
        <v>12.41085950651685</v>
      </c>
      <c r="C117" s="400">
        <v>36.396799999999999</v>
      </c>
      <c r="D117" s="310">
        <v>28450</v>
      </c>
      <c r="E117" s="454">
        <v>16210</v>
      </c>
      <c r="F117" s="277">
        <f t="shared" si="18"/>
        <v>27508.167328840798</v>
      </c>
      <c r="G117" s="277">
        <f t="shared" si="19"/>
        <v>5344.4258835941619</v>
      </c>
      <c r="H117" s="274">
        <f t="shared" si="14"/>
        <v>11169.881692227889</v>
      </c>
      <c r="I117" s="274">
        <f t="shared" si="22"/>
        <v>657.0518642486993</v>
      </c>
      <c r="J117" s="174">
        <v>374</v>
      </c>
      <c r="K117" s="275">
        <f t="shared" si="23"/>
        <v>45053.526768911557</v>
      </c>
      <c r="L117" s="406">
        <f t="shared" si="17"/>
        <v>24.8217190130337</v>
      </c>
      <c r="M117" s="405">
        <v>72.793599999999998</v>
      </c>
      <c r="N117" s="277">
        <f t="shared" si="20"/>
        <v>13754.083664420399</v>
      </c>
      <c r="O117" s="397">
        <f t="shared" si="21"/>
        <v>2672.2129417970809</v>
      </c>
      <c r="P117" s="274">
        <f t="shared" si="15"/>
        <v>5584.9408461139446</v>
      </c>
      <c r="Q117" s="274">
        <f t="shared" si="24"/>
        <v>328.52593212434965</v>
      </c>
      <c r="R117" s="174">
        <v>187</v>
      </c>
      <c r="S117" s="275">
        <f t="shared" si="25"/>
        <v>22526.763384455779</v>
      </c>
    </row>
    <row r="118" spans="1:19" s="442" customFormat="1" ht="16.5" customHeight="1" x14ac:dyDescent="0.2">
      <c r="A118" s="271">
        <v>92</v>
      </c>
      <c r="B118" s="311">
        <f t="shared" si="16"/>
        <v>12.421788577049041</v>
      </c>
      <c r="C118" s="400">
        <v>36.415599999999998</v>
      </c>
      <c r="D118" s="310">
        <v>28450</v>
      </c>
      <c r="E118" s="454">
        <v>16210</v>
      </c>
      <c r="F118" s="277">
        <f t="shared" si="18"/>
        <v>27483.964799625017</v>
      </c>
      <c r="G118" s="277">
        <f t="shared" si="19"/>
        <v>5341.6667582025293</v>
      </c>
      <c r="H118" s="274">
        <f t="shared" si="14"/>
        <v>11160.714729661366</v>
      </c>
      <c r="I118" s="274">
        <f t="shared" si="22"/>
        <v>656.51263115655092</v>
      </c>
      <c r="J118" s="174">
        <v>374</v>
      </c>
      <c r="K118" s="275">
        <f t="shared" si="23"/>
        <v>45016.858918645463</v>
      </c>
      <c r="L118" s="406">
        <f t="shared" si="17"/>
        <v>24.843577154098082</v>
      </c>
      <c r="M118" s="405">
        <v>72.831199999999995</v>
      </c>
      <c r="N118" s="277">
        <f t="shared" si="20"/>
        <v>13741.982399812508</v>
      </c>
      <c r="O118" s="397">
        <f t="shared" si="21"/>
        <v>2670.8333791012647</v>
      </c>
      <c r="P118" s="274">
        <f t="shared" si="15"/>
        <v>5580.3573648306829</v>
      </c>
      <c r="Q118" s="274">
        <f t="shared" si="24"/>
        <v>328.25631557827546</v>
      </c>
      <c r="R118" s="174">
        <v>187</v>
      </c>
      <c r="S118" s="275">
        <f t="shared" si="25"/>
        <v>22508.429459322731</v>
      </c>
    </row>
    <row r="119" spans="1:19" s="442" customFormat="1" ht="16.5" customHeight="1" x14ac:dyDescent="0.2">
      <c r="A119" s="271">
        <v>93</v>
      </c>
      <c r="B119" s="311">
        <f t="shared" si="16"/>
        <v>12.432599493153257</v>
      </c>
      <c r="C119" s="400">
        <v>36.433399999999999</v>
      </c>
      <c r="D119" s="310">
        <v>28450</v>
      </c>
      <c r="E119" s="454">
        <v>16210</v>
      </c>
      <c r="F119" s="277">
        <f t="shared" si="18"/>
        <v>27460.065788173422</v>
      </c>
      <c r="G119" s="277">
        <f t="shared" si="19"/>
        <v>5339.05701910884</v>
      </c>
      <c r="H119" s="274">
        <f t="shared" si="14"/>
        <v>11151.701754475971</v>
      </c>
      <c r="I119" s="274">
        <f t="shared" si="22"/>
        <v>655.9824561456453</v>
      </c>
      <c r="J119" s="174">
        <v>374</v>
      </c>
      <c r="K119" s="275">
        <f t="shared" si="23"/>
        <v>44980.807017903884</v>
      </c>
      <c r="L119" s="406">
        <f t="shared" si="17"/>
        <v>24.865198986306513</v>
      </c>
      <c r="M119" s="405">
        <v>72.866799999999998</v>
      </c>
      <c r="N119" s="277">
        <f t="shared" si="20"/>
        <v>13730.032894086711</v>
      </c>
      <c r="O119" s="397">
        <f t="shared" si="21"/>
        <v>2669.52850955442</v>
      </c>
      <c r="P119" s="274">
        <f t="shared" si="15"/>
        <v>5575.8508772379855</v>
      </c>
      <c r="Q119" s="274">
        <f t="shared" si="24"/>
        <v>327.99122807282265</v>
      </c>
      <c r="R119" s="174">
        <v>187</v>
      </c>
      <c r="S119" s="275">
        <f t="shared" si="25"/>
        <v>22490.403508951942</v>
      </c>
    </row>
    <row r="120" spans="1:19" s="442" customFormat="1" ht="16.5" customHeight="1" x14ac:dyDescent="0.2">
      <c r="A120" s="271">
        <v>94</v>
      </c>
      <c r="B120" s="311">
        <f t="shared" si="16"/>
        <v>12.443294782270005</v>
      </c>
      <c r="C120" s="400">
        <v>36.450200000000002</v>
      </c>
      <c r="D120" s="310">
        <v>28450</v>
      </c>
      <c r="E120" s="454">
        <v>16210</v>
      </c>
      <c r="F120" s="277">
        <f t="shared" si="18"/>
        <v>27436.463249785607</v>
      </c>
      <c r="G120" s="277">
        <f t="shared" si="19"/>
        <v>5336.5962326681329</v>
      </c>
      <c r="H120" s="274">
        <f t="shared" ref="H120:H183" si="26">(F120+G120)*34%</f>
        <v>11142.840224034273</v>
      </c>
      <c r="I120" s="274">
        <f t="shared" si="22"/>
        <v>655.46118964907487</v>
      </c>
      <c r="J120" s="174">
        <v>374</v>
      </c>
      <c r="K120" s="275">
        <f t="shared" si="23"/>
        <v>44945.360896137085</v>
      </c>
      <c r="L120" s="406">
        <f t="shared" si="17"/>
        <v>24.88658956454001</v>
      </c>
      <c r="M120" s="405">
        <v>72.900400000000005</v>
      </c>
      <c r="N120" s="277">
        <f t="shared" si="20"/>
        <v>13718.231624892804</v>
      </c>
      <c r="O120" s="397">
        <f t="shared" si="21"/>
        <v>2668.2981163340664</v>
      </c>
      <c r="P120" s="274">
        <f t="shared" ref="P120:P183" si="27">(N120+O120)*34%</f>
        <v>5571.4201120171365</v>
      </c>
      <c r="Q120" s="274">
        <f t="shared" si="24"/>
        <v>327.73059482453743</v>
      </c>
      <c r="R120" s="174">
        <v>187</v>
      </c>
      <c r="S120" s="275">
        <f t="shared" si="25"/>
        <v>22472.680448068542</v>
      </c>
    </row>
    <row r="121" spans="1:19" s="442" customFormat="1" ht="16.5" customHeight="1" x14ac:dyDescent="0.2">
      <c r="A121" s="271">
        <v>95</v>
      </c>
      <c r="B121" s="311">
        <f t="shared" si="16"/>
        <v>12.45387689160054</v>
      </c>
      <c r="C121" s="400">
        <v>36.466000000000001</v>
      </c>
      <c r="D121" s="310">
        <v>28450</v>
      </c>
      <c r="E121" s="454">
        <v>16210</v>
      </c>
      <c r="F121" s="277">
        <f t="shared" si="18"/>
        <v>27413.150376510923</v>
      </c>
      <c r="G121" s="277">
        <f t="shared" si="19"/>
        <v>5334.2839905665551</v>
      </c>
      <c r="H121" s="274">
        <f t="shared" si="26"/>
        <v>11134.127684806343</v>
      </c>
      <c r="I121" s="274">
        <f t="shared" si="22"/>
        <v>654.94868734154954</v>
      </c>
      <c r="J121" s="174">
        <v>374</v>
      </c>
      <c r="K121" s="275">
        <f t="shared" si="23"/>
        <v>44910.51073922537</v>
      </c>
      <c r="L121" s="406">
        <f t="shared" si="17"/>
        <v>24.90775378320108</v>
      </c>
      <c r="M121" s="405">
        <v>72.932000000000002</v>
      </c>
      <c r="N121" s="277">
        <f t="shared" si="20"/>
        <v>13706.575188255461</v>
      </c>
      <c r="O121" s="397">
        <f t="shared" si="21"/>
        <v>2667.1419952832775</v>
      </c>
      <c r="P121" s="274">
        <f t="shared" si="27"/>
        <v>5567.0638424031713</v>
      </c>
      <c r="Q121" s="274">
        <f t="shared" si="24"/>
        <v>327.47434367077477</v>
      </c>
      <c r="R121" s="174">
        <v>187</v>
      </c>
      <c r="S121" s="275">
        <f t="shared" si="25"/>
        <v>22455.255369612685</v>
      </c>
    </row>
    <row r="122" spans="1:19" s="442" customFormat="1" ht="16.5" customHeight="1" x14ac:dyDescent="0.2">
      <c r="A122" s="271">
        <v>96</v>
      </c>
      <c r="B122" s="311">
        <f t="shared" si="16"/>
        <v>12.464348191467836</v>
      </c>
      <c r="C122" s="400">
        <v>36.480800000000002</v>
      </c>
      <c r="D122" s="310">
        <v>28450</v>
      </c>
      <c r="E122" s="454">
        <v>16210</v>
      </c>
      <c r="F122" s="277">
        <f t="shared" si="18"/>
        <v>27390.120586786637</v>
      </c>
      <c r="G122" s="277">
        <f t="shared" si="19"/>
        <v>5332.1199096511036</v>
      </c>
      <c r="H122" s="274">
        <f t="shared" si="26"/>
        <v>11125.561768788833</v>
      </c>
      <c r="I122" s="274">
        <f t="shared" si="22"/>
        <v>654.44480992875481</v>
      </c>
      <c r="J122" s="174">
        <v>374</v>
      </c>
      <c r="K122" s="275">
        <f t="shared" si="23"/>
        <v>44876.247075155334</v>
      </c>
      <c r="L122" s="406">
        <f t="shared" si="17"/>
        <v>24.928696382935673</v>
      </c>
      <c r="M122" s="405">
        <v>72.961600000000004</v>
      </c>
      <c r="N122" s="277">
        <f t="shared" si="20"/>
        <v>13695.060293393319</v>
      </c>
      <c r="O122" s="397">
        <f t="shared" si="21"/>
        <v>2666.0599548255518</v>
      </c>
      <c r="P122" s="274">
        <f t="shared" si="27"/>
        <v>5562.7808843944167</v>
      </c>
      <c r="Q122" s="274">
        <f t="shared" si="24"/>
        <v>327.2224049643774</v>
      </c>
      <c r="R122" s="174">
        <v>187</v>
      </c>
      <c r="S122" s="275">
        <f t="shared" si="25"/>
        <v>22438.123537577667</v>
      </c>
    </row>
    <row r="123" spans="1:19" s="442" customFormat="1" ht="16.5" customHeight="1" x14ac:dyDescent="0.2">
      <c r="A123" s="271">
        <v>97</v>
      </c>
      <c r="B123" s="311">
        <f t="shared" si="16"/>
        <v>12.474710978503383</v>
      </c>
      <c r="C123" s="400">
        <v>36.494599999999998</v>
      </c>
      <c r="D123" s="310">
        <v>28450</v>
      </c>
      <c r="E123" s="454">
        <v>16210</v>
      </c>
      <c r="F123" s="277">
        <f t="shared" si="18"/>
        <v>27367.367515632694</v>
      </c>
      <c r="G123" s="277">
        <f t="shared" si="19"/>
        <v>5330.1036317701801</v>
      </c>
      <c r="H123" s="274">
        <f t="shared" si="26"/>
        <v>11117.140190116977</v>
      </c>
      <c r="I123" s="274">
        <f t="shared" si="22"/>
        <v>653.94942294805753</v>
      </c>
      <c r="J123" s="174">
        <v>374</v>
      </c>
      <c r="K123" s="275">
        <f t="shared" si="23"/>
        <v>44842.560760467903</v>
      </c>
      <c r="L123" s="406">
        <f t="shared" si="17"/>
        <v>24.949421957006766</v>
      </c>
      <c r="M123" s="405">
        <v>72.989199999999997</v>
      </c>
      <c r="N123" s="277">
        <f t="shared" si="20"/>
        <v>13683.683757816347</v>
      </c>
      <c r="O123" s="397">
        <f t="shared" si="21"/>
        <v>2665.05181588509</v>
      </c>
      <c r="P123" s="274">
        <f t="shared" si="27"/>
        <v>5558.5700950584887</v>
      </c>
      <c r="Q123" s="274">
        <f t="shared" si="24"/>
        <v>326.97471147402877</v>
      </c>
      <c r="R123" s="174">
        <v>187</v>
      </c>
      <c r="S123" s="275">
        <f t="shared" si="25"/>
        <v>22421.280380233951</v>
      </c>
    </row>
    <row r="124" spans="1:19" s="442" customFormat="1" ht="16.5" customHeight="1" x14ac:dyDescent="0.2">
      <c r="A124" s="271">
        <v>98</v>
      </c>
      <c r="B124" s="311">
        <f t="shared" si="16"/>
        <v>12.484967478670573</v>
      </c>
      <c r="C124" s="400">
        <v>36.507399999999997</v>
      </c>
      <c r="D124" s="310">
        <v>28450</v>
      </c>
      <c r="E124" s="454">
        <v>16210</v>
      </c>
      <c r="F124" s="277">
        <f t="shared" si="18"/>
        <v>27344.885005367516</v>
      </c>
      <c r="G124" s="277">
        <f t="shared" si="19"/>
        <v>5328.2348236247999</v>
      </c>
      <c r="H124" s="274">
        <f t="shared" si="26"/>
        <v>11108.860741857388</v>
      </c>
      <c r="I124" s="274">
        <f t="shared" si="22"/>
        <v>653.46239657984631</v>
      </c>
      <c r="J124" s="174">
        <v>374</v>
      </c>
      <c r="K124" s="275">
        <f t="shared" si="23"/>
        <v>44809.442967429546</v>
      </c>
      <c r="L124" s="406">
        <f t="shared" si="17"/>
        <v>24.969934957341145</v>
      </c>
      <c r="M124" s="405">
        <v>73.014799999999994</v>
      </c>
      <c r="N124" s="277">
        <f t="shared" si="20"/>
        <v>13672.442502683758</v>
      </c>
      <c r="O124" s="397">
        <f t="shared" si="21"/>
        <v>2664.1174118124</v>
      </c>
      <c r="P124" s="274">
        <f t="shared" si="27"/>
        <v>5554.4303709286942</v>
      </c>
      <c r="Q124" s="274">
        <f t="shared" si="24"/>
        <v>326.73119828992316</v>
      </c>
      <c r="R124" s="174">
        <v>187</v>
      </c>
      <c r="S124" s="275">
        <f t="shared" si="25"/>
        <v>22404.721483714773</v>
      </c>
    </row>
    <row r="125" spans="1:19" s="442" customFormat="1" ht="16.5" customHeight="1" x14ac:dyDescent="0.2">
      <c r="A125" s="271">
        <v>99</v>
      </c>
      <c r="B125" s="311">
        <f t="shared" si="16"/>
        <v>12.495119850134589</v>
      </c>
      <c r="C125" s="400">
        <v>36.519199999999998</v>
      </c>
      <c r="D125" s="310">
        <v>28450</v>
      </c>
      <c r="E125" s="454">
        <v>16210</v>
      </c>
      <c r="F125" s="277">
        <f t="shared" si="18"/>
        <v>27322.667096812416</v>
      </c>
      <c r="G125" s="277">
        <f t="shared" si="19"/>
        <v>5326.5131766303757</v>
      </c>
      <c r="H125" s="274">
        <f t="shared" si="26"/>
        <v>11100.721292970549</v>
      </c>
      <c r="I125" s="274">
        <f t="shared" si="22"/>
        <v>652.98360546885579</v>
      </c>
      <c r="J125" s="174">
        <v>374</v>
      </c>
      <c r="K125" s="275">
        <f t="shared" si="23"/>
        <v>44776.885171882197</v>
      </c>
      <c r="L125" s="406">
        <f t="shared" si="17"/>
        <v>24.990239700269179</v>
      </c>
      <c r="M125" s="405">
        <v>73.038399999999996</v>
      </c>
      <c r="N125" s="277">
        <f t="shared" si="20"/>
        <v>13661.333548406208</v>
      </c>
      <c r="O125" s="397">
        <f t="shared" si="21"/>
        <v>2663.2565883151879</v>
      </c>
      <c r="P125" s="274">
        <f t="shared" si="27"/>
        <v>5550.3606464852746</v>
      </c>
      <c r="Q125" s="274">
        <f t="shared" si="24"/>
        <v>326.49180273442789</v>
      </c>
      <c r="R125" s="174">
        <v>187</v>
      </c>
      <c r="S125" s="275">
        <f t="shared" si="25"/>
        <v>22388.442585941099</v>
      </c>
    </row>
    <row r="126" spans="1:19" s="442" customFormat="1" ht="16.5" customHeight="1" x14ac:dyDescent="0.2">
      <c r="A126" s="279">
        <v>100</v>
      </c>
      <c r="B126" s="311">
        <f>LN(A126)+7.9</f>
        <v>12.505170185988092</v>
      </c>
      <c r="C126" s="400">
        <v>36.53</v>
      </c>
      <c r="D126" s="310">
        <v>28450</v>
      </c>
      <c r="E126" s="454">
        <v>16210</v>
      </c>
      <c r="F126" s="277">
        <f t="shared" si="18"/>
        <v>27300.708020954007</v>
      </c>
      <c r="G126" s="277">
        <f t="shared" si="19"/>
        <v>5324.9384067889396</v>
      </c>
      <c r="H126" s="274">
        <f t="shared" si="26"/>
        <v>11092.719785432602</v>
      </c>
      <c r="I126" s="274">
        <f t="shared" si="22"/>
        <v>652.51292855485895</v>
      </c>
      <c r="J126" s="174">
        <v>374</v>
      </c>
      <c r="K126" s="275">
        <f t="shared" si="23"/>
        <v>44744.879141730409</v>
      </c>
      <c r="L126" s="406">
        <f t="shared" si="17"/>
        <v>25.010340371976184</v>
      </c>
      <c r="M126" s="405">
        <v>73.06</v>
      </c>
      <c r="N126" s="277">
        <f t="shared" si="20"/>
        <v>13650.354010477004</v>
      </c>
      <c r="O126" s="397">
        <f t="shared" si="21"/>
        <v>2662.4692033944698</v>
      </c>
      <c r="P126" s="274">
        <f t="shared" si="27"/>
        <v>5546.3598927163011</v>
      </c>
      <c r="Q126" s="274">
        <f t="shared" si="24"/>
        <v>326.25646427742947</v>
      </c>
      <c r="R126" s="174">
        <v>187</v>
      </c>
      <c r="S126" s="275">
        <f t="shared" si="25"/>
        <v>22372.439570865205</v>
      </c>
    </row>
    <row r="127" spans="1:19" s="442" customFormat="1" ht="16.5" customHeight="1" x14ac:dyDescent="0.2">
      <c r="A127" s="271">
        <v>101</v>
      </c>
      <c r="B127" s="311">
        <f t="shared" si="16"/>
        <v>12.515120516841261</v>
      </c>
      <c r="C127" s="400">
        <v>36.5398</v>
      </c>
      <c r="D127" s="310">
        <v>28450</v>
      </c>
      <c r="E127" s="454">
        <v>16210</v>
      </c>
      <c r="F127" s="277">
        <f t="shared" si="18"/>
        <v>27279.002191036612</v>
      </c>
      <c r="G127" s="277">
        <f t="shared" si="19"/>
        <v>5323.5102545717273</v>
      </c>
      <c r="H127" s="274">
        <f t="shared" si="26"/>
        <v>11084.854231506837</v>
      </c>
      <c r="I127" s="274">
        <f t="shared" si="22"/>
        <v>652.05024891216681</v>
      </c>
      <c r="J127" s="174">
        <v>374</v>
      </c>
      <c r="K127" s="275">
        <f t="shared" si="23"/>
        <v>44713.416926027341</v>
      </c>
      <c r="L127" s="406">
        <f t="shared" si="17"/>
        <v>25.030241033682522</v>
      </c>
      <c r="M127" s="405">
        <v>73.079599999999999</v>
      </c>
      <c r="N127" s="277">
        <f t="shared" si="20"/>
        <v>13639.501095518306</v>
      </c>
      <c r="O127" s="397">
        <f t="shared" si="21"/>
        <v>2661.7551272858636</v>
      </c>
      <c r="P127" s="274">
        <f t="shared" si="27"/>
        <v>5542.4271157534185</v>
      </c>
      <c r="Q127" s="274">
        <f t="shared" si="24"/>
        <v>326.0251244560834</v>
      </c>
      <c r="R127" s="174">
        <v>187</v>
      </c>
      <c r="S127" s="275">
        <f t="shared" si="25"/>
        <v>22356.708463013671</v>
      </c>
    </row>
    <row r="128" spans="1:19" s="442" customFormat="1" ht="16.5" customHeight="1" x14ac:dyDescent="0.2">
      <c r="A128" s="271">
        <v>102</v>
      </c>
      <c r="B128" s="311">
        <f t="shared" si="16"/>
        <v>12.524972813284272</v>
      </c>
      <c r="C128" s="400">
        <v>36.5486</v>
      </c>
      <c r="D128" s="310">
        <v>28450</v>
      </c>
      <c r="E128" s="454">
        <v>16210</v>
      </c>
      <c r="F128" s="277">
        <f t="shared" si="18"/>
        <v>27257.544195058326</v>
      </c>
      <c r="G128" s="277">
        <f t="shared" si="19"/>
        <v>5322.2284848120034</v>
      </c>
      <c r="H128" s="274">
        <f t="shared" si="26"/>
        <v>11077.122711155913</v>
      </c>
      <c r="I128" s="274">
        <f t="shared" si="22"/>
        <v>651.59545359740662</v>
      </c>
      <c r="J128" s="174">
        <v>374</v>
      </c>
      <c r="K128" s="275">
        <f t="shared" si="23"/>
        <v>44682.490844623651</v>
      </c>
      <c r="L128" s="406">
        <f t="shared" si="17"/>
        <v>25.049945626568544</v>
      </c>
      <c r="M128" s="405">
        <v>73.097200000000001</v>
      </c>
      <c r="N128" s="277">
        <f t="shared" si="20"/>
        <v>13628.772097529163</v>
      </c>
      <c r="O128" s="397">
        <f t="shared" si="21"/>
        <v>2661.1142424060017</v>
      </c>
      <c r="P128" s="274">
        <f t="shared" si="27"/>
        <v>5538.5613555779564</v>
      </c>
      <c r="Q128" s="274">
        <f t="shared" si="24"/>
        <v>325.79772679870331</v>
      </c>
      <c r="R128" s="174">
        <v>187</v>
      </c>
      <c r="S128" s="275">
        <f t="shared" si="25"/>
        <v>22341.245422311826</v>
      </c>
    </row>
    <row r="129" spans="1:19" s="442" customFormat="1" ht="16.5" customHeight="1" x14ac:dyDescent="0.2">
      <c r="A129" s="271">
        <v>103</v>
      </c>
      <c r="B129" s="311">
        <f t="shared" si="16"/>
        <v>12.534728988229636</v>
      </c>
      <c r="C129" s="400">
        <v>36.556399999999996</v>
      </c>
      <c r="D129" s="310">
        <v>28450</v>
      </c>
      <c r="E129" s="454">
        <v>16210</v>
      </c>
      <c r="F129" s="277">
        <f t="shared" si="18"/>
        <v>27236.328788646446</v>
      </c>
      <c r="G129" s="277">
        <f t="shared" si="19"/>
        <v>5321.0928866080903</v>
      </c>
      <c r="H129" s="274">
        <f t="shared" si="26"/>
        <v>11069.523369586543</v>
      </c>
      <c r="I129" s="274">
        <f t="shared" si="22"/>
        <v>651.14843350509079</v>
      </c>
      <c r="J129" s="174">
        <v>374</v>
      </c>
      <c r="K129" s="275">
        <f t="shared" si="23"/>
        <v>44652.093478346171</v>
      </c>
      <c r="L129" s="406">
        <f t="shared" si="17"/>
        <v>25.069457976459272</v>
      </c>
      <c r="M129" s="405">
        <v>73.112799999999993</v>
      </c>
      <c r="N129" s="277">
        <f t="shared" si="20"/>
        <v>13618.164394323223</v>
      </c>
      <c r="O129" s="397">
        <f t="shared" si="21"/>
        <v>2660.5464433040452</v>
      </c>
      <c r="P129" s="274">
        <f t="shared" si="27"/>
        <v>5534.7616847932713</v>
      </c>
      <c r="Q129" s="274">
        <f t="shared" si="24"/>
        <v>325.5742167525454</v>
      </c>
      <c r="R129" s="174">
        <v>187</v>
      </c>
      <c r="S129" s="275">
        <f t="shared" si="25"/>
        <v>22326.046739173085</v>
      </c>
    </row>
    <row r="130" spans="1:19" s="442" customFormat="1" ht="16.5" customHeight="1" x14ac:dyDescent="0.2">
      <c r="A130" s="271">
        <v>104</v>
      </c>
      <c r="B130" s="311">
        <f t="shared" si="16"/>
        <v>12.544390899141373</v>
      </c>
      <c r="C130" s="400">
        <v>36.563200000000002</v>
      </c>
      <c r="D130" s="310">
        <v>28450</v>
      </c>
      <c r="E130" s="454">
        <v>16210</v>
      </c>
      <c r="F130" s="277">
        <f t="shared" si="18"/>
        <v>27215.350888289664</v>
      </c>
      <c r="G130" s="277">
        <f t="shared" si="19"/>
        <v>5320.1032732364774</v>
      </c>
      <c r="H130" s="274">
        <f t="shared" si="26"/>
        <v>11062.054414918888</v>
      </c>
      <c r="I130" s="274">
        <f t="shared" si="22"/>
        <v>650.70908323052288</v>
      </c>
      <c r="J130" s="174">
        <v>374</v>
      </c>
      <c r="K130" s="275">
        <f t="shared" si="23"/>
        <v>44622.217659675553</v>
      </c>
      <c r="L130" s="406">
        <f t="shared" si="17"/>
        <v>25.088781798282746</v>
      </c>
      <c r="M130" s="405">
        <v>73.126400000000004</v>
      </c>
      <c r="N130" s="277">
        <f t="shared" si="20"/>
        <v>13607.675444144832</v>
      </c>
      <c r="O130" s="397">
        <f t="shared" si="21"/>
        <v>2660.0516366182387</v>
      </c>
      <c r="P130" s="274">
        <f t="shared" si="27"/>
        <v>5531.0272074594441</v>
      </c>
      <c r="Q130" s="274">
        <f t="shared" si="24"/>
        <v>325.35454161526144</v>
      </c>
      <c r="R130" s="174">
        <v>187</v>
      </c>
      <c r="S130" s="275">
        <f t="shared" si="25"/>
        <v>22311.108829837776</v>
      </c>
    </row>
    <row r="131" spans="1:19" s="442" customFormat="1" ht="16.5" customHeight="1" thickBot="1" x14ac:dyDescent="0.25">
      <c r="A131" s="271">
        <v>105</v>
      </c>
      <c r="B131" s="316">
        <f t="shared" si="16"/>
        <v>12.553960350157524</v>
      </c>
      <c r="C131" s="398">
        <v>36.569000000000003</v>
      </c>
      <c r="D131" s="315">
        <v>28450</v>
      </c>
      <c r="E131" s="455">
        <v>16210</v>
      </c>
      <c r="F131" s="285">
        <f t="shared" si="18"/>
        <v>27194.605564905753</v>
      </c>
      <c r="G131" s="285">
        <f t="shared" si="19"/>
        <v>5319.259482074981</v>
      </c>
      <c r="H131" s="282">
        <f t="shared" si="26"/>
        <v>11054.714115973449</v>
      </c>
      <c r="I131" s="282">
        <f t="shared" si="22"/>
        <v>650.27730093961463</v>
      </c>
      <c r="J131" s="183">
        <v>374</v>
      </c>
      <c r="K131" s="283">
        <f t="shared" si="23"/>
        <v>44592.85646389379</v>
      </c>
      <c r="L131" s="414">
        <f t="shared" si="17"/>
        <v>25.107920700315049</v>
      </c>
      <c r="M131" s="415">
        <v>73.138000000000005</v>
      </c>
      <c r="N131" s="285">
        <f t="shared" si="20"/>
        <v>13597.302782452876</v>
      </c>
      <c r="O131" s="399">
        <f t="shared" si="21"/>
        <v>2659.6297410374905</v>
      </c>
      <c r="P131" s="282">
        <f t="shared" si="27"/>
        <v>5527.3570579867246</v>
      </c>
      <c r="Q131" s="282">
        <f t="shared" si="24"/>
        <v>325.13865046980732</v>
      </c>
      <c r="R131" s="183">
        <v>187</v>
      </c>
      <c r="S131" s="283">
        <f t="shared" si="25"/>
        <v>22296.428231946895</v>
      </c>
    </row>
    <row r="132" spans="1:19" s="442" customFormat="1" ht="16.5" customHeight="1" x14ac:dyDescent="0.2">
      <c r="A132" s="259">
        <v>106</v>
      </c>
      <c r="B132" s="311">
        <f t="shared" si="16"/>
        <v>12.563439094112066</v>
      </c>
      <c r="C132" s="400">
        <v>36.57</v>
      </c>
      <c r="D132" s="310">
        <v>28450</v>
      </c>
      <c r="E132" s="456">
        <v>16210</v>
      </c>
      <c r="F132" s="292">
        <f t="shared" si="18"/>
        <v>27174.088037725218</v>
      </c>
      <c r="G132" s="292">
        <f t="shared" si="19"/>
        <v>5319.1140278917137</v>
      </c>
      <c r="H132" s="289">
        <f t="shared" si="26"/>
        <v>11047.688702309759</v>
      </c>
      <c r="I132" s="289">
        <f t="shared" si="22"/>
        <v>649.86404131233871</v>
      </c>
      <c r="J132" s="177">
        <v>374</v>
      </c>
      <c r="K132" s="290">
        <f t="shared" si="23"/>
        <v>44564.754809239028</v>
      </c>
      <c r="L132" s="404">
        <f>(LN(A132)+7.9)/0.5</f>
        <v>25.126878188224133</v>
      </c>
      <c r="M132" s="405">
        <v>73.14</v>
      </c>
      <c r="N132" s="292">
        <f t="shared" si="20"/>
        <v>13587.044018862609</v>
      </c>
      <c r="O132" s="402">
        <f t="shared" si="21"/>
        <v>2659.5570139458569</v>
      </c>
      <c r="P132" s="289">
        <f t="shared" si="27"/>
        <v>5523.8443511548794</v>
      </c>
      <c r="Q132" s="289">
        <f t="shared" si="24"/>
        <v>324.93202065616936</v>
      </c>
      <c r="R132" s="177">
        <v>187</v>
      </c>
      <c r="S132" s="290">
        <f t="shared" si="25"/>
        <v>22282.377404619514</v>
      </c>
    </row>
    <row r="133" spans="1:19" s="442" customFormat="1" ht="16.5" customHeight="1" x14ac:dyDescent="0.2">
      <c r="A133" s="259">
        <v>107</v>
      </c>
      <c r="B133" s="311">
        <f t="shared" si="16"/>
        <v>12.572828834461905</v>
      </c>
      <c r="C133" s="400">
        <v>36.57</v>
      </c>
      <c r="D133" s="310">
        <v>28450</v>
      </c>
      <c r="E133" s="454">
        <v>16210</v>
      </c>
      <c r="F133" s="277">
        <f t="shared" si="18"/>
        <v>27153.793668472485</v>
      </c>
      <c r="G133" s="277">
        <f t="shared" si="19"/>
        <v>5319.1140278917137</v>
      </c>
      <c r="H133" s="274">
        <f t="shared" si="26"/>
        <v>11040.788616763828</v>
      </c>
      <c r="I133" s="274">
        <f t="shared" si="22"/>
        <v>649.458153927284</v>
      </c>
      <c r="J133" s="174">
        <v>374</v>
      </c>
      <c r="K133" s="275">
        <f t="shared" si="23"/>
        <v>44537.154467055312</v>
      </c>
      <c r="L133" s="406">
        <f t="shared" ref="L133:L196" si="28">(LN(A133)+7.9)/0.5</f>
        <v>25.14565766892381</v>
      </c>
      <c r="M133" s="405">
        <v>73.14</v>
      </c>
      <c r="N133" s="277">
        <f t="shared" si="20"/>
        <v>13576.896834236242</v>
      </c>
      <c r="O133" s="397">
        <f t="shared" si="21"/>
        <v>2659.5570139458569</v>
      </c>
      <c r="P133" s="274">
        <f t="shared" si="27"/>
        <v>5520.394308381914</v>
      </c>
      <c r="Q133" s="274">
        <f t="shared" si="24"/>
        <v>324.729076963642</v>
      </c>
      <c r="R133" s="174">
        <v>187</v>
      </c>
      <c r="S133" s="275">
        <f t="shared" si="25"/>
        <v>22268.577233527656</v>
      </c>
    </row>
    <row r="134" spans="1:19" s="442" customFormat="1" ht="16.5" customHeight="1" x14ac:dyDescent="0.2">
      <c r="A134" s="271">
        <v>108</v>
      </c>
      <c r="B134" s="311">
        <f t="shared" si="16"/>
        <v>12.58213122712422</v>
      </c>
      <c r="C134" s="400">
        <v>36.57</v>
      </c>
      <c r="D134" s="310">
        <v>28450</v>
      </c>
      <c r="E134" s="454">
        <v>16210</v>
      </c>
      <c r="F134" s="277">
        <f t="shared" si="18"/>
        <v>27133.717955827626</v>
      </c>
      <c r="G134" s="277">
        <f t="shared" si="19"/>
        <v>5319.1140278917137</v>
      </c>
      <c r="H134" s="274">
        <f t="shared" si="26"/>
        <v>11033.962874464576</v>
      </c>
      <c r="I134" s="274">
        <f t="shared" si="22"/>
        <v>649.05663967438682</v>
      </c>
      <c r="J134" s="174">
        <v>374</v>
      </c>
      <c r="K134" s="275">
        <f t="shared" si="23"/>
        <v>44509.851497858304</v>
      </c>
      <c r="L134" s="406">
        <f t="shared" si="28"/>
        <v>25.164262454248441</v>
      </c>
      <c r="M134" s="405">
        <v>73.14</v>
      </c>
      <c r="N134" s="277">
        <f t="shared" si="20"/>
        <v>13566.858977913813</v>
      </c>
      <c r="O134" s="397">
        <f t="shared" si="21"/>
        <v>2659.5570139458569</v>
      </c>
      <c r="P134" s="274">
        <f t="shared" si="27"/>
        <v>5516.981437232288</v>
      </c>
      <c r="Q134" s="274">
        <f t="shared" si="24"/>
        <v>324.52831983719341</v>
      </c>
      <c r="R134" s="174">
        <v>187</v>
      </c>
      <c r="S134" s="275">
        <f t="shared" si="25"/>
        <v>22254.925748929152</v>
      </c>
    </row>
    <row r="135" spans="1:19" s="442" customFormat="1" ht="16.5" customHeight="1" x14ac:dyDescent="0.2">
      <c r="A135" s="271">
        <v>109</v>
      </c>
      <c r="B135" s="311">
        <f t="shared" si="16"/>
        <v>12.591347882229144</v>
      </c>
      <c r="C135" s="400">
        <v>36.57</v>
      </c>
      <c r="D135" s="310">
        <v>28450</v>
      </c>
      <c r="E135" s="454">
        <v>16210</v>
      </c>
      <c r="F135" s="277">
        <f t="shared" si="18"/>
        <v>27113.856530152454</v>
      </c>
      <c r="G135" s="277">
        <f t="shared" si="19"/>
        <v>5319.1140278917137</v>
      </c>
      <c r="H135" s="274">
        <f t="shared" si="26"/>
        <v>11027.209989735018</v>
      </c>
      <c r="I135" s="274">
        <f t="shared" si="22"/>
        <v>648.65941116088334</v>
      </c>
      <c r="J135" s="174">
        <v>374</v>
      </c>
      <c r="K135" s="275">
        <f t="shared" si="23"/>
        <v>44482.839958940072</v>
      </c>
      <c r="L135" s="406">
        <f t="shared" si="28"/>
        <v>25.182695764458288</v>
      </c>
      <c r="M135" s="405">
        <v>73.14</v>
      </c>
      <c r="N135" s="277">
        <f t="shared" si="20"/>
        <v>13556.928265076227</v>
      </c>
      <c r="O135" s="397">
        <f t="shared" si="21"/>
        <v>2659.5570139458569</v>
      </c>
      <c r="P135" s="274">
        <f t="shared" si="27"/>
        <v>5513.604994867509</v>
      </c>
      <c r="Q135" s="274">
        <f t="shared" si="24"/>
        <v>324.32970558044167</v>
      </c>
      <c r="R135" s="174">
        <v>187</v>
      </c>
      <c r="S135" s="275">
        <f t="shared" si="25"/>
        <v>22241.419979470036</v>
      </c>
    </row>
    <row r="136" spans="1:19" s="442" customFormat="1" ht="16.5" customHeight="1" x14ac:dyDescent="0.2">
      <c r="A136" s="279">
        <v>110</v>
      </c>
      <c r="B136" s="311">
        <f t="shared" si="16"/>
        <v>12.600480365792418</v>
      </c>
      <c r="C136" s="400">
        <v>36.57</v>
      </c>
      <c r="D136" s="310">
        <v>28450</v>
      </c>
      <c r="E136" s="454">
        <v>16210</v>
      </c>
      <c r="F136" s="277">
        <f t="shared" si="18"/>
        <v>27094.205148466186</v>
      </c>
      <c r="G136" s="277">
        <f t="shared" si="19"/>
        <v>5319.1140278917137</v>
      </c>
      <c r="H136" s="274">
        <f t="shared" si="26"/>
        <v>11020.528519961686</v>
      </c>
      <c r="I136" s="274">
        <f t="shared" si="22"/>
        <v>648.26638352715804</v>
      </c>
      <c r="J136" s="174">
        <v>374</v>
      </c>
      <c r="K136" s="275">
        <f t="shared" si="23"/>
        <v>44456.114079846746</v>
      </c>
      <c r="L136" s="406">
        <f t="shared" si="28"/>
        <v>25.200960731584836</v>
      </c>
      <c r="M136" s="405">
        <v>73.14</v>
      </c>
      <c r="N136" s="277">
        <f t="shared" si="20"/>
        <v>13547.102574233093</v>
      </c>
      <c r="O136" s="397">
        <f t="shared" si="21"/>
        <v>2659.5570139458569</v>
      </c>
      <c r="P136" s="274">
        <f t="shared" si="27"/>
        <v>5510.2642599808432</v>
      </c>
      <c r="Q136" s="274">
        <f t="shared" si="24"/>
        <v>324.13319176357902</v>
      </c>
      <c r="R136" s="174">
        <v>187</v>
      </c>
      <c r="S136" s="275">
        <f t="shared" si="25"/>
        <v>22228.057039923373</v>
      </c>
    </row>
    <row r="137" spans="1:19" s="442" customFormat="1" ht="16.5" customHeight="1" x14ac:dyDescent="0.2">
      <c r="A137" s="271">
        <v>111</v>
      </c>
      <c r="B137" s="311">
        <f t="shared" si="16"/>
        <v>12.609530201312335</v>
      </c>
      <c r="C137" s="400">
        <v>36.57</v>
      </c>
      <c r="D137" s="310">
        <v>28450</v>
      </c>
      <c r="E137" s="454">
        <v>16210</v>
      </c>
      <c r="F137" s="277">
        <f t="shared" si="18"/>
        <v>27074.759689656701</v>
      </c>
      <c r="G137" s="277">
        <f t="shared" si="19"/>
        <v>5319.1140278917137</v>
      </c>
      <c r="H137" s="274">
        <f t="shared" si="26"/>
        <v>11013.917063966461</v>
      </c>
      <c r="I137" s="274">
        <f t="shared" si="22"/>
        <v>647.87747435096833</v>
      </c>
      <c r="J137" s="174">
        <v>374</v>
      </c>
      <c r="K137" s="275">
        <f t="shared" si="23"/>
        <v>44429.668255865843</v>
      </c>
      <c r="L137" s="406">
        <f t="shared" si="28"/>
        <v>25.21906040262467</v>
      </c>
      <c r="M137" s="405">
        <v>73.14</v>
      </c>
      <c r="N137" s="277">
        <f t="shared" si="20"/>
        <v>13537.379844828351</v>
      </c>
      <c r="O137" s="397">
        <f t="shared" si="21"/>
        <v>2659.5570139458569</v>
      </c>
      <c r="P137" s="274">
        <f t="shared" si="27"/>
        <v>5506.9585319832304</v>
      </c>
      <c r="Q137" s="274">
        <f t="shared" si="24"/>
        <v>323.93873717548416</v>
      </c>
      <c r="R137" s="174">
        <v>187</v>
      </c>
      <c r="S137" s="275">
        <f t="shared" si="25"/>
        <v>22214.834127932922</v>
      </c>
    </row>
    <row r="138" spans="1:19" s="442" customFormat="1" ht="16.5" customHeight="1" x14ac:dyDescent="0.2">
      <c r="A138" s="271">
        <v>112</v>
      </c>
      <c r="B138" s="311">
        <f t="shared" si="16"/>
        <v>12.618498871295095</v>
      </c>
      <c r="C138" s="400">
        <v>36.57</v>
      </c>
      <c r="D138" s="310">
        <v>28450</v>
      </c>
      <c r="E138" s="454">
        <v>16210</v>
      </c>
      <c r="F138" s="277">
        <f t="shared" si="18"/>
        <v>27055.516149914314</v>
      </c>
      <c r="G138" s="277">
        <f t="shared" si="19"/>
        <v>5319.1140278917137</v>
      </c>
      <c r="H138" s="274">
        <f t="shared" si="26"/>
        <v>11007.374260454051</v>
      </c>
      <c r="I138" s="274">
        <f t="shared" si="22"/>
        <v>647.49260355612057</v>
      </c>
      <c r="J138" s="174">
        <v>374</v>
      </c>
      <c r="K138" s="275">
        <f t="shared" si="23"/>
        <v>44403.497041816205</v>
      </c>
      <c r="L138" s="406">
        <f t="shared" si="28"/>
        <v>25.236997742590191</v>
      </c>
      <c r="M138" s="405">
        <v>73.14</v>
      </c>
      <c r="N138" s="277">
        <f t="shared" si="20"/>
        <v>13527.758074957157</v>
      </c>
      <c r="O138" s="397">
        <f t="shared" si="21"/>
        <v>2659.5570139458569</v>
      </c>
      <c r="P138" s="274">
        <f t="shared" si="27"/>
        <v>5503.6871302270256</v>
      </c>
      <c r="Q138" s="274">
        <f t="shared" si="24"/>
        <v>323.74630177806029</v>
      </c>
      <c r="R138" s="174">
        <v>187</v>
      </c>
      <c r="S138" s="275">
        <f t="shared" si="25"/>
        <v>22201.748520908102</v>
      </c>
    </row>
    <row r="139" spans="1:19" s="442" customFormat="1" ht="16.5" customHeight="1" x14ac:dyDescent="0.2">
      <c r="A139" s="271">
        <v>113</v>
      </c>
      <c r="B139" s="311">
        <f t="shared" si="16"/>
        <v>12.627387818712341</v>
      </c>
      <c r="C139" s="400">
        <v>36.57</v>
      </c>
      <c r="D139" s="310">
        <v>28450</v>
      </c>
      <c r="E139" s="454">
        <v>16210</v>
      </c>
      <c r="F139" s="277">
        <f t="shared" si="18"/>
        <v>27036.470638375766</v>
      </c>
      <c r="G139" s="277">
        <f t="shared" si="19"/>
        <v>5319.1140278917137</v>
      </c>
      <c r="H139" s="274">
        <f t="shared" si="26"/>
        <v>11000.898786530945</v>
      </c>
      <c r="I139" s="274">
        <f t="shared" si="22"/>
        <v>647.11169332534962</v>
      </c>
      <c r="J139" s="174">
        <v>374</v>
      </c>
      <c r="K139" s="275">
        <f t="shared" si="23"/>
        <v>44377.595146123778</v>
      </c>
      <c r="L139" s="406">
        <f t="shared" si="28"/>
        <v>25.254775637424682</v>
      </c>
      <c r="M139" s="405">
        <v>73.14</v>
      </c>
      <c r="N139" s="277">
        <f t="shared" si="20"/>
        <v>13518.235319187883</v>
      </c>
      <c r="O139" s="397">
        <f t="shared" si="21"/>
        <v>2659.5570139458569</v>
      </c>
      <c r="P139" s="274">
        <f t="shared" si="27"/>
        <v>5500.4493932654723</v>
      </c>
      <c r="Q139" s="274">
        <f t="shared" si="24"/>
        <v>323.55584666267481</v>
      </c>
      <c r="R139" s="174">
        <v>187</v>
      </c>
      <c r="S139" s="275">
        <f t="shared" si="25"/>
        <v>22188.797573061889</v>
      </c>
    </row>
    <row r="140" spans="1:19" s="442" customFormat="1" ht="16.5" customHeight="1" x14ac:dyDescent="0.2">
      <c r="A140" s="271">
        <v>114</v>
      </c>
      <c r="B140" s="311">
        <f t="shared" si="16"/>
        <v>12.636198448394495</v>
      </c>
      <c r="C140" s="400">
        <v>36.57</v>
      </c>
      <c r="D140" s="310">
        <v>28450</v>
      </c>
      <c r="E140" s="454">
        <v>16210</v>
      </c>
      <c r="F140" s="277">
        <f t="shared" si="18"/>
        <v>27017.619372967107</v>
      </c>
      <c r="G140" s="277">
        <f t="shared" si="19"/>
        <v>5319.1140278917137</v>
      </c>
      <c r="H140" s="274">
        <f t="shared" si="26"/>
        <v>10994.489356292001</v>
      </c>
      <c r="I140" s="274">
        <f t="shared" si="22"/>
        <v>646.73466801717643</v>
      </c>
      <c r="J140" s="174">
        <v>374</v>
      </c>
      <c r="K140" s="275">
        <f t="shared" si="23"/>
        <v>44351.957425168002</v>
      </c>
      <c r="L140" s="406">
        <f t="shared" si="28"/>
        <v>25.27239689678899</v>
      </c>
      <c r="M140" s="405">
        <v>73.14</v>
      </c>
      <c r="N140" s="277">
        <f t="shared" si="20"/>
        <v>13508.809686483553</v>
      </c>
      <c r="O140" s="397">
        <f t="shared" si="21"/>
        <v>2659.5570139458569</v>
      </c>
      <c r="P140" s="274">
        <f t="shared" si="27"/>
        <v>5497.2446781460003</v>
      </c>
      <c r="Q140" s="274">
        <f t="shared" si="24"/>
        <v>323.36733400858822</v>
      </c>
      <c r="R140" s="174">
        <v>187</v>
      </c>
      <c r="S140" s="275">
        <f t="shared" si="25"/>
        <v>22175.978712584001</v>
      </c>
    </row>
    <row r="141" spans="1:19" s="442" customFormat="1" ht="16.5" customHeight="1" x14ac:dyDescent="0.2">
      <c r="A141" s="271">
        <v>115</v>
      </c>
      <c r="B141" s="311">
        <f t="shared" si="16"/>
        <v>12.644932128363251</v>
      </c>
      <c r="C141" s="400">
        <v>36.57</v>
      </c>
      <c r="D141" s="310">
        <v>28450</v>
      </c>
      <c r="E141" s="454">
        <v>16210</v>
      </c>
      <c r="F141" s="277">
        <f t="shared" si="18"/>
        <v>26998.958676434631</v>
      </c>
      <c r="G141" s="277">
        <f t="shared" si="19"/>
        <v>5319.1140278917137</v>
      </c>
      <c r="H141" s="274">
        <f t="shared" si="26"/>
        <v>10988.144719470958</v>
      </c>
      <c r="I141" s="274">
        <f t="shared" si="22"/>
        <v>646.36145408652692</v>
      </c>
      <c r="J141" s="174">
        <v>374</v>
      </c>
      <c r="K141" s="275">
        <f t="shared" si="23"/>
        <v>44326.578877883832</v>
      </c>
      <c r="L141" s="406">
        <f t="shared" si="28"/>
        <v>25.289864256726503</v>
      </c>
      <c r="M141" s="405">
        <v>73.14</v>
      </c>
      <c r="N141" s="277">
        <f t="shared" si="20"/>
        <v>13499.479338217316</v>
      </c>
      <c r="O141" s="397">
        <f t="shared" si="21"/>
        <v>2659.5570139458569</v>
      </c>
      <c r="P141" s="274">
        <f t="shared" si="27"/>
        <v>5494.072359735479</v>
      </c>
      <c r="Q141" s="274">
        <f t="shared" si="24"/>
        <v>323.18072704326346</v>
      </c>
      <c r="R141" s="174">
        <v>187</v>
      </c>
      <c r="S141" s="275">
        <f t="shared" si="25"/>
        <v>22163.289438941916</v>
      </c>
    </row>
    <row r="142" spans="1:19" s="442" customFormat="1" ht="16.5" customHeight="1" x14ac:dyDescent="0.2">
      <c r="A142" s="271">
        <v>116</v>
      </c>
      <c r="B142" s="311">
        <f t="shared" ref="B142:B205" si="29">LN(A142)+7.9</f>
        <v>12.653590191106364</v>
      </c>
      <c r="C142" s="400">
        <v>36.57</v>
      </c>
      <c r="D142" s="310">
        <v>28450</v>
      </c>
      <c r="E142" s="454">
        <v>16210</v>
      </c>
      <c r="F142" s="277">
        <f t="shared" si="18"/>
        <v>26980.484972553844</v>
      </c>
      <c r="G142" s="277">
        <f t="shared" si="19"/>
        <v>5319.1140278917137</v>
      </c>
      <c r="H142" s="274">
        <f t="shared" si="26"/>
        <v>10981.863660151492</v>
      </c>
      <c r="I142" s="274">
        <f t="shared" si="22"/>
        <v>645.99198000891124</v>
      </c>
      <c r="J142" s="174">
        <v>374</v>
      </c>
      <c r="K142" s="275">
        <f t="shared" si="23"/>
        <v>44301.454640605967</v>
      </c>
      <c r="L142" s="406">
        <f t="shared" si="28"/>
        <v>25.307180382212728</v>
      </c>
      <c r="M142" s="405">
        <v>73.14</v>
      </c>
      <c r="N142" s="277">
        <f t="shared" si="20"/>
        <v>13490.242486276922</v>
      </c>
      <c r="O142" s="397">
        <f t="shared" si="21"/>
        <v>2659.5570139458569</v>
      </c>
      <c r="P142" s="274">
        <f t="shared" si="27"/>
        <v>5490.9318300757459</v>
      </c>
      <c r="Q142" s="274">
        <f t="shared" si="24"/>
        <v>322.99599000445562</v>
      </c>
      <c r="R142" s="174">
        <v>187</v>
      </c>
      <c r="S142" s="275">
        <f t="shared" si="25"/>
        <v>22150.727320302984</v>
      </c>
    </row>
    <row r="143" spans="1:19" s="442" customFormat="1" ht="16.5" customHeight="1" x14ac:dyDescent="0.2">
      <c r="A143" s="271">
        <v>117</v>
      </c>
      <c r="B143" s="311">
        <f t="shared" si="29"/>
        <v>12.662173934797757</v>
      </c>
      <c r="C143" s="400">
        <v>36.57</v>
      </c>
      <c r="D143" s="310">
        <v>28450</v>
      </c>
      <c r="E143" s="454">
        <v>16210</v>
      </c>
      <c r="F143" s="277">
        <f t="shared" si="18"/>
        <v>26962.194782506987</v>
      </c>
      <c r="G143" s="277">
        <f t="shared" si="19"/>
        <v>5319.1140278917137</v>
      </c>
      <c r="H143" s="274">
        <f t="shared" si="26"/>
        <v>10975.64499553556</v>
      </c>
      <c r="I143" s="274">
        <f t="shared" si="22"/>
        <v>645.62617620797403</v>
      </c>
      <c r="J143" s="174">
        <v>374</v>
      </c>
      <c r="K143" s="275">
        <f t="shared" si="23"/>
        <v>44276.579982142233</v>
      </c>
      <c r="L143" s="406">
        <f t="shared" si="28"/>
        <v>25.324347869595513</v>
      </c>
      <c r="M143" s="405">
        <v>73.14</v>
      </c>
      <c r="N143" s="277">
        <f t="shared" si="20"/>
        <v>13481.097391253494</v>
      </c>
      <c r="O143" s="397">
        <f t="shared" si="21"/>
        <v>2659.5570139458569</v>
      </c>
      <c r="P143" s="274">
        <f t="shared" si="27"/>
        <v>5487.8224977677801</v>
      </c>
      <c r="Q143" s="274">
        <f t="shared" si="24"/>
        <v>322.81308810398701</v>
      </c>
      <c r="R143" s="174">
        <v>187</v>
      </c>
      <c r="S143" s="275">
        <f t="shared" si="25"/>
        <v>22138.289991071117</v>
      </c>
    </row>
    <row r="144" spans="1:19" s="442" customFormat="1" ht="16.5" customHeight="1" x14ac:dyDescent="0.2">
      <c r="A144" s="271">
        <v>118</v>
      </c>
      <c r="B144" s="311">
        <f t="shared" si="29"/>
        <v>12.670684624465665</v>
      </c>
      <c r="C144" s="400">
        <v>36.57</v>
      </c>
      <c r="D144" s="310">
        <v>28450</v>
      </c>
      <c r="E144" s="454">
        <v>16210</v>
      </c>
      <c r="F144" s="277">
        <f t="shared" si="18"/>
        <v>26944.084721420269</v>
      </c>
      <c r="G144" s="277">
        <f t="shared" si="19"/>
        <v>5319.1140278917137</v>
      </c>
      <c r="H144" s="274">
        <f t="shared" si="26"/>
        <v>10969.487574766075</v>
      </c>
      <c r="I144" s="274">
        <f t="shared" si="22"/>
        <v>645.26397498623965</v>
      </c>
      <c r="J144" s="174">
        <v>374</v>
      </c>
      <c r="K144" s="275">
        <f t="shared" si="23"/>
        <v>44251.950299064301</v>
      </c>
      <c r="L144" s="406">
        <f t="shared" si="28"/>
        <v>25.341369248931329</v>
      </c>
      <c r="M144" s="405">
        <v>73.14</v>
      </c>
      <c r="N144" s="277">
        <f t="shared" si="20"/>
        <v>13472.042360710135</v>
      </c>
      <c r="O144" s="397">
        <f t="shared" si="21"/>
        <v>2659.5570139458569</v>
      </c>
      <c r="P144" s="274">
        <f t="shared" si="27"/>
        <v>5484.7437873830377</v>
      </c>
      <c r="Q144" s="274">
        <f t="shared" si="24"/>
        <v>322.63198749311982</v>
      </c>
      <c r="R144" s="174">
        <v>187</v>
      </c>
      <c r="S144" s="275">
        <f t="shared" si="25"/>
        <v>22125.975149532151</v>
      </c>
    </row>
    <row r="145" spans="1:19" s="442" customFormat="1" ht="16.5" customHeight="1" x14ac:dyDescent="0.2">
      <c r="A145" s="271">
        <v>119</v>
      </c>
      <c r="B145" s="311">
        <f t="shared" si="29"/>
        <v>12.679123493111529</v>
      </c>
      <c r="C145" s="400">
        <v>36.57</v>
      </c>
      <c r="D145" s="310">
        <v>28450</v>
      </c>
      <c r="E145" s="454">
        <v>16210</v>
      </c>
      <c r="F145" s="277">
        <f t="shared" si="18"/>
        <v>26926.15149505248</v>
      </c>
      <c r="G145" s="277">
        <f t="shared" si="19"/>
        <v>5319.1140278917137</v>
      </c>
      <c r="H145" s="274">
        <f t="shared" si="26"/>
        <v>10963.390277801027</v>
      </c>
      <c r="I145" s="274">
        <f t="shared" si="22"/>
        <v>644.90531045888395</v>
      </c>
      <c r="J145" s="174">
        <v>374</v>
      </c>
      <c r="K145" s="275">
        <f t="shared" si="23"/>
        <v>44227.561111204108</v>
      </c>
      <c r="L145" s="406">
        <f t="shared" si="28"/>
        <v>25.358246986223058</v>
      </c>
      <c r="M145" s="405">
        <v>73.14</v>
      </c>
      <c r="N145" s="277">
        <f t="shared" si="20"/>
        <v>13463.07574752624</v>
      </c>
      <c r="O145" s="397">
        <f t="shared" si="21"/>
        <v>2659.5570139458569</v>
      </c>
      <c r="P145" s="274">
        <f t="shared" si="27"/>
        <v>5481.6951389005135</v>
      </c>
      <c r="Q145" s="274">
        <f t="shared" si="24"/>
        <v>322.45265522944197</v>
      </c>
      <c r="R145" s="174">
        <v>187</v>
      </c>
      <c r="S145" s="275">
        <f t="shared" si="25"/>
        <v>22113.780555602054</v>
      </c>
    </row>
    <row r="146" spans="1:19" s="442" customFormat="1" ht="16.5" customHeight="1" x14ac:dyDescent="0.2">
      <c r="A146" s="279">
        <v>120</v>
      </c>
      <c r="B146" s="311">
        <f t="shared" si="29"/>
        <v>12.687491742782047</v>
      </c>
      <c r="C146" s="400">
        <v>36.57</v>
      </c>
      <c r="D146" s="310">
        <v>28450</v>
      </c>
      <c r="E146" s="454">
        <v>16210</v>
      </c>
      <c r="F146" s="277">
        <f t="shared" si="18"/>
        <v>26908.391896627123</v>
      </c>
      <c r="G146" s="277">
        <f t="shared" si="19"/>
        <v>5319.1140278917137</v>
      </c>
      <c r="H146" s="274">
        <f t="shared" si="26"/>
        <v>10957.352014336406</v>
      </c>
      <c r="I146" s="274">
        <f t="shared" si="22"/>
        <v>644.5501184903768</v>
      </c>
      <c r="J146" s="174">
        <v>374</v>
      </c>
      <c r="K146" s="275">
        <f t="shared" si="23"/>
        <v>44203.408057345623</v>
      </c>
      <c r="L146" s="406">
        <f t="shared" si="28"/>
        <v>25.374983485564094</v>
      </c>
      <c r="M146" s="405">
        <v>73.14</v>
      </c>
      <c r="N146" s="277">
        <f t="shared" si="20"/>
        <v>13454.195948313562</v>
      </c>
      <c r="O146" s="397">
        <f t="shared" si="21"/>
        <v>2659.5570139458569</v>
      </c>
      <c r="P146" s="274">
        <f t="shared" si="27"/>
        <v>5478.6760071682029</v>
      </c>
      <c r="Q146" s="274">
        <f t="shared" si="24"/>
        <v>322.2750592451884</v>
      </c>
      <c r="R146" s="174">
        <v>187</v>
      </c>
      <c r="S146" s="275">
        <f t="shared" si="25"/>
        <v>22101.704028672812</v>
      </c>
    </row>
    <row r="147" spans="1:19" s="442" customFormat="1" ht="16.5" customHeight="1" x14ac:dyDescent="0.2">
      <c r="A147" s="271">
        <v>121</v>
      </c>
      <c r="B147" s="311">
        <f t="shared" si="29"/>
        <v>12.695790545596742</v>
      </c>
      <c r="C147" s="400">
        <v>36.57</v>
      </c>
      <c r="D147" s="310">
        <v>28450</v>
      </c>
      <c r="E147" s="454">
        <v>16210</v>
      </c>
      <c r="F147" s="277">
        <f t="shared" si="18"/>
        <v>26890.802803800754</v>
      </c>
      <c r="G147" s="277">
        <f t="shared" si="19"/>
        <v>5319.1140278917137</v>
      </c>
      <c r="H147" s="274">
        <f t="shared" si="26"/>
        <v>10951.371722775441</v>
      </c>
      <c r="I147" s="274">
        <f t="shared" si="22"/>
        <v>644.19833663384941</v>
      </c>
      <c r="J147" s="174">
        <v>374</v>
      </c>
      <c r="K147" s="275">
        <f t="shared" si="23"/>
        <v>44179.486891101755</v>
      </c>
      <c r="L147" s="406">
        <f t="shared" si="28"/>
        <v>25.391581091193483</v>
      </c>
      <c r="M147" s="405">
        <v>73.14</v>
      </c>
      <c r="N147" s="277">
        <f t="shared" si="20"/>
        <v>13445.401401900377</v>
      </c>
      <c r="O147" s="397">
        <f t="shared" si="21"/>
        <v>2659.5570139458569</v>
      </c>
      <c r="P147" s="274">
        <f t="shared" si="27"/>
        <v>5475.6858613877203</v>
      </c>
      <c r="Q147" s="274">
        <f t="shared" si="24"/>
        <v>322.0991683169247</v>
      </c>
      <c r="R147" s="174">
        <v>187</v>
      </c>
      <c r="S147" s="275">
        <f t="shared" si="25"/>
        <v>22089.743445550877</v>
      </c>
    </row>
    <row r="148" spans="1:19" s="442" customFormat="1" ht="16.5" customHeight="1" x14ac:dyDescent="0.2">
      <c r="A148" s="271">
        <v>122</v>
      </c>
      <c r="B148" s="311">
        <f t="shared" si="29"/>
        <v>12.704021044733256</v>
      </c>
      <c r="C148" s="400">
        <v>36.57</v>
      </c>
      <c r="D148" s="310">
        <v>28450</v>
      </c>
      <c r="E148" s="454">
        <v>16210</v>
      </c>
      <c r="F148" s="277">
        <f t="shared" si="18"/>
        <v>26873.381175760504</v>
      </c>
      <c r="G148" s="277">
        <f t="shared" si="19"/>
        <v>5319.1140278917137</v>
      </c>
      <c r="H148" s="274">
        <f t="shared" si="26"/>
        <v>10945.448369241754</v>
      </c>
      <c r="I148" s="274">
        <f t="shared" si="22"/>
        <v>643.84990407304429</v>
      </c>
      <c r="J148" s="174">
        <v>374</v>
      </c>
      <c r="K148" s="275">
        <f t="shared" si="23"/>
        <v>44155.793476967017</v>
      </c>
      <c r="L148" s="406">
        <f t="shared" si="28"/>
        <v>25.408042089466512</v>
      </c>
      <c r="M148" s="405">
        <v>73.14</v>
      </c>
      <c r="N148" s="277">
        <f t="shared" si="20"/>
        <v>13436.690587880252</v>
      </c>
      <c r="O148" s="397">
        <f t="shared" si="21"/>
        <v>2659.5570139458569</v>
      </c>
      <c r="P148" s="274">
        <f t="shared" si="27"/>
        <v>5472.7241846208772</v>
      </c>
      <c r="Q148" s="274">
        <f t="shared" si="24"/>
        <v>321.92495203652214</v>
      </c>
      <c r="R148" s="174">
        <v>187</v>
      </c>
      <c r="S148" s="275">
        <f t="shared" si="25"/>
        <v>22077.896738483509</v>
      </c>
    </row>
    <row r="149" spans="1:19" s="442" customFormat="1" ht="16.5" customHeight="1" x14ac:dyDescent="0.2">
      <c r="A149" s="271">
        <v>123</v>
      </c>
      <c r="B149" s="311">
        <f t="shared" si="29"/>
        <v>12.712184355372418</v>
      </c>
      <c r="C149" s="400">
        <v>36.57</v>
      </c>
      <c r="D149" s="310">
        <v>28450</v>
      </c>
      <c r="E149" s="454">
        <v>16210</v>
      </c>
      <c r="F149" s="277">
        <f t="shared" si="18"/>
        <v>26856.124050444381</v>
      </c>
      <c r="G149" s="277">
        <f t="shared" si="19"/>
        <v>5319.1140278917137</v>
      </c>
      <c r="H149" s="274">
        <f t="shared" si="26"/>
        <v>10939.580946634273</v>
      </c>
      <c r="I149" s="274">
        <f t="shared" si="22"/>
        <v>643.50476156672187</v>
      </c>
      <c r="J149" s="174">
        <v>374</v>
      </c>
      <c r="K149" s="275">
        <f t="shared" si="23"/>
        <v>44132.323786537083</v>
      </c>
      <c r="L149" s="406">
        <f t="shared" si="28"/>
        <v>25.424368710744837</v>
      </c>
      <c r="M149" s="405">
        <v>73.14</v>
      </c>
      <c r="N149" s="277">
        <f t="shared" si="20"/>
        <v>13428.062025222191</v>
      </c>
      <c r="O149" s="397">
        <f t="shared" si="21"/>
        <v>2659.5570139458569</v>
      </c>
      <c r="P149" s="274">
        <f t="shared" si="27"/>
        <v>5469.7904733171363</v>
      </c>
      <c r="Q149" s="274">
        <f t="shared" si="24"/>
        <v>321.75238078336093</v>
      </c>
      <c r="R149" s="174">
        <v>187</v>
      </c>
      <c r="S149" s="275">
        <f t="shared" si="25"/>
        <v>22066.161893268541</v>
      </c>
    </row>
    <row r="150" spans="1:19" s="442" customFormat="1" ht="16.5" customHeight="1" x14ac:dyDescent="0.2">
      <c r="A150" s="271">
        <v>124</v>
      </c>
      <c r="B150" s="311">
        <f t="shared" si="29"/>
        <v>12.720281565605038</v>
      </c>
      <c r="C150" s="400">
        <v>36.57</v>
      </c>
      <c r="D150" s="310">
        <v>28450</v>
      </c>
      <c r="E150" s="454">
        <v>16210</v>
      </c>
      <c r="F150" s="277">
        <f t="shared" si="18"/>
        <v>26839.028541878142</v>
      </c>
      <c r="G150" s="277">
        <f t="shared" si="19"/>
        <v>5319.1140278917137</v>
      </c>
      <c r="H150" s="274">
        <f t="shared" si="26"/>
        <v>10933.768473721753</v>
      </c>
      <c r="I150" s="274">
        <f t="shared" si="22"/>
        <v>643.16285139539718</v>
      </c>
      <c r="J150" s="174">
        <v>374</v>
      </c>
      <c r="K150" s="275">
        <f t="shared" si="23"/>
        <v>44109.073894887006</v>
      </c>
      <c r="L150" s="406">
        <f t="shared" si="28"/>
        <v>25.440563131210077</v>
      </c>
      <c r="M150" s="405">
        <v>73.14</v>
      </c>
      <c r="N150" s="277">
        <f t="shared" si="20"/>
        <v>13419.514270939071</v>
      </c>
      <c r="O150" s="397">
        <f t="shared" si="21"/>
        <v>2659.5570139458569</v>
      </c>
      <c r="P150" s="274">
        <f t="shared" si="27"/>
        <v>5466.8842368608766</v>
      </c>
      <c r="Q150" s="274">
        <f t="shared" si="24"/>
        <v>321.58142569769859</v>
      </c>
      <c r="R150" s="174">
        <v>187</v>
      </c>
      <c r="S150" s="275">
        <f t="shared" si="25"/>
        <v>22054.536947443503</v>
      </c>
    </row>
    <row r="151" spans="1:19" s="442" customFormat="1" ht="16.5" customHeight="1" x14ac:dyDescent="0.2">
      <c r="A151" s="271">
        <v>125</v>
      </c>
      <c r="B151" s="311">
        <f t="shared" si="29"/>
        <v>12.728313737302301</v>
      </c>
      <c r="C151" s="400">
        <v>36.57</v>
      </c>
      <c r="D151" s="310">
        <v>28450</v>
      </c>
      <c r="E151" s="454">
        <v>16210</v>
      </c>
      <c r="F151" s="277">
        <f t="shared" si="18"/>
        <v>26822.091837622938</v>
      </c>
      <c r="G151" s="277">
        <f t="shared" si="19"/>
        <v>5319.1140278917137</v>
      </c>
      <c r="H151" s="274">
        <f t="shared" si="26"/>
        <v>10928.009994274984</v>
      </c>
      <c r="I151" s="274">
        <f t="shared" si="22"/>
        <v>642.8241173102931</v>
      </c>
      <c r="J151" s="174">
        <v>374</v>
      </c>
      <c r="K151" s="275">
        <f t="shared" si="23"/>
        <v>44086.039977099928</v>
      </c>
      <c r="L151" s="406">
        <f t="shared" si="28"/>
        <v>25.456627474604602</v>
      </c>
      <c r="M151" s="405">
        <v>73.14</v>
      </c>
      <c r="N151" s="277">
        <f t="shared" si="20"/>
        <v>13411.045918811469</v>
      </c>
      <c r="O151" s="397">
        <f t="shared" si="21"/>
        <v>2659.5570139458569</v>
      </c>
      <c r="P151" s="274">
        <f t="shared" si="27"/>
        <v>5464.004997137492</v>
      </c>
      <c r="Q151" s="274">
        <f t="shared" si="24"/>
        <v>321.41205865514655</v>
      </c>
      <c r="R151" s="174">
        <v>187</v>
      </c>
      <c r="S151" s="275">
        <f t="shared" si="25"/>
        <v>22043.019988549964</v>
      </c>
    </row>
    <row r="152" spans="1:19" s="442" customFormat="1" ht="16.5" customHeight="1" x14ac:dyDescent="0.2">
      <c r="A152" s="271">
        <v>126</v>
      </c>
      <c r="B152" s="311">
        <f t="shared" si="29"/>
        <v>12.736281906951479</v>
      </c>
      <c r="C152" s="400">
        <v>36.57</v>
      </c>
      <c r="D152" s="310">
        <v>28450</v>
      </c>
      <c r="E152" s="454">
        <v>16210</v>
      </c>
      <c r="F152" s="277">
        <f t="shared" si="18"/>
        <v>26805.311196328294</v>
      </c>
      <c r="G152" s="277">
        <f t="shared" si="19"/>
        <v>5319.1140278917137</v>
      </c>
      <c r="H152" s="274">
        <f t="shared" si="26"/>
        <v>10922.304576234805</v>
      </c>
      <c r="I152" s="274">
        <f t="shared" si="22"/>
        <v>642.48850448440021</v>
      </c>
      <c r="J152" s="174">
        <v>374</v>
      </c>
      <c r="K152" s="275">
        <f t="shared" si="23"/>
        <v>44063.218304939212</v>
      </c>
      <c r="L152" s="406">
        <f t="shared" si="28"/>
        <v>25.472563813902958</v>
      </c>
      <c r="M152" s="405">
        <v>73.14</v>
      </c>
      <c r="N152" s="277">
        <f t="shared" si="20"/>
        <v>13402.655598164147</v>
      </c>
      <c r="O152" s="397">
        <f t="shared" si="21"/>
        <v>2659.5570139458569</v>
      </c>
      <c r="P152" s="274">
        <f t="shared" si="27"/>
        <v>5461.1522881174023</v>
      </c>
      <c r="Q152" s="274">
        <f t="shared" si="24"/>
        <v>321.2442522422001</v>
      </c>
      <c r="R152" s="174">
        <v>187</v>
      </c>
      <c r="S152" s="275">
        <f t="shared" si="25"/>
        <v>22031.609152469606</v>
      </c>
    </row>
    <row r="153" spans="1:19" s="442" customFormat="1" ht="16.5" customHeight="1" x14ac:dyDescent="0.2">
      <c r="A153" s="271">
        <v>127</v>
      </c>
      <c r="B153" s="311">
        <f t="shared" si="29"/>
        <v>12.744187086458592</v>
      </c>
      <c r="C153" s="400">
        <v>36.57</v>
      </c>
      <c r="D153" s="310">
        <v>28450</v>
      </c>
      <c r="E153" s="454">
        <v>16210</v>
      </c>
      <c r="F153" s="277">
        <f t="shared" si="18"/>
        <v>26788.683945385303</v>
      </c>
      <c r="G153" s="277">
        <f t="shared" si="19"/>
        <v>5319.1140278917137</v>
      </c>
      <c r="H153" s="274">
        <f t="shared" si="26"/>
        <v>10916.651310914187</v>
      </c>
      <c r="I153" s="274">
        <f t="shared" si="22"/>
        <v>642.15595946554038</v>
      </c>
      <c r="J153" s="174">
        <v>374</v>
      </c>
      <c r="K153" s="275">
        <f t="shared" si="23"/>
        <v>44040.605243656748</v>
      </c>
      <c r="L153" s="406">
        <f t="shared" si="28"/>
        <v>25.488374172917183</v>
      </c>
      <c r="M153" s="405">
        <v>73.14</v>
      </c>
      <c r="N153" s="277">
        <f t="shared" si="20"/>
        <v>13394.341972692651</v>
      </c>
      <c r="O153" s="397">
        <f t="shared" si="21"/>
        <v>2659.5570139458569</v>
      </c>
      <c r="P153" s="274">
        <f t="shared" si="27"/>
        <v>5458.3256554570935</v>
      </c>
      <c r="Q153" s="274">
        <f t="shared" si="24"/>
        <v>321.07797973277019</v>
      </c>
      <c r="R153" s="174">
        <v>187</v>
      </c>
      <c r="S153" s="275">
        <f t="shared" si="25"/>
        <v>22020.302621828374</v>
      </c>
    </row>
    <row r="154" spans="1:19" s="442" customFormat="1" ht="16.5" customHeight="1" x14ac:dyDescent="0.2">
      <c r="A154" s="271">
        <v>128</v>
      </c>
      <c r="B154" s="311">
        <f t="shared" si="29"/>
        <v>12.752030263919618</v>
      </c>
      <c r="C154" s="400">
        <v>36.57</v>
      </c>
      <c r="D154" s="310">
        <v>28450</v>
      </c>
      <c r="E154" s="454">
        <v>16210</v>
      </c>
      <c r="F154" s="277">
        <f t="shared" si="18"/>
        <v>26772.2074786751</v>
      </c>
      <c r="G154" s="277">
        <f t="shared" si="19"/>
        <v>5319.1140278917137</v>
      </c>
      <c r="H154" s="274">
        <f t="shared" si="26"/>
        <v>10911.049312232717</v>
      </c>
      <c r="I154" s="274">
        <f t="shared" si="22"/>
        <v>641.82643013133622</v>
      </c>
      <c r="J154" s="174">
        <v>374</v>
      </c>
      <c r="K154" s="275">
        <f t="shared" si="23"/>
        <v>44018.197248930868</v>
      </c>
      <c r="L154" s="406">
        <f t="shared" si="28"/>
        <v>25.504060527839236</v>
      </c>
      <c r="M154" s="405">
        <v>73.14</v>
      </c>
      <c r="N154" s="277">
        <f t="shared" si="20"/>
        <v>13386.10373933755</v>
      </c>
      <c r="O154" s="397">
        <f t="shared" si="21"/>
        <v>2659.5570139458569</v>
      </c>
      <c r="P154" s="274">
        <f t="shared" si="27"/>
        <v>5455.5246561163585</v>
      </c>
      <c r="Q154" s="274">
        <f t="shared" si="24"/>
        <v>320.91321506566811</v>
      </c>
      <c r="R154" s="174">
        <v>187</v>
      </c>
      <c r="S154" s="275">
        <f t="shared" si="25"/>
        <v>22009.098624465434</v>
      </c>
    </row>
    <row r="155" spans="1:19" s="442" customFormat="1" ht="16.5" customHeight="1" x14ac:dyDescent="0.2">
      <c r="A155" s="271">
        <v>129</v>
      </c>
      <c r="B155" s="311">
        <f t="shared" si="29"/>
        <v>12.759812404361671</v>
      </c>
      <c r="C155" s="400">
        <v>36.57</v>
      </c>
      <c r="D155" s="310">
        <v>28450</v>
      </c>
      <c r="E155" s="454">
        <v>16210</v>
      </c>
      <c r="F155" s="277">
        <f t="shared" ref="F155:F218" si="30">12*(1/B155*D155)</f>
        <v>26755.87925440813</v>
      </c>
      <c r="G155" s="277">
        <f t="shared" ref="G155:G218" si="31">12*(1/C155*E155)</f>
        <v>5319.1140278917137</v>
      </c>
      <c r="H155" s="274">
        <f t="shared" si="26"/>
        <v>10905.497715981948</v>
      </c>
      <c r="I155" s="274">
        <f t="shared" si="22"/>
        <v>641.49986564599692</v>
      </c>
      <c r="J155" s="174">
        <v>374</v>
      </c>
      <c r="K155" s="275">
        <f t="shared" si="23"/>
        <v>43995.990863927786</v>
      </c>
      <c r="L155" s="406">
        <f t="shared" si="28"/>
        <v>25.519624808723343</v>
      </c>
      <c r="M155" s="405">
        <v>73.14</v>
      </c>
      <c r="N155" s="277">
        <f t="shared" ref="N155:N218" si="32">12*(1/L155*D155)</f>
        <v>13377.939627204065</v>
      </c>
      <c r="O155" s="397">
        <f t="shared" ref="O155:O218" si="33">12*(1/M155*E155)</f>
        <v>2659.5570139458569</v>
      </c>
      <c r="P155" s="274">
        <f t="shared" si="27"/>
        <v>5452.7488579909741</v>
      </c>
      <c r="Q155" s="274">
        <f t="shared" si="24"/>
        <v>320.74993282299846</v>
      </c>
      <c r="R155" s="174">
        <v>187</v>
      </c>
      <c r="S155" s="275">
        <f t="shared" si="25"/>
        <v>21997.995431963893</v>
      </c>
    </row>
    <row r="156" spans="1:19" s="442" customFormat="1" ht="16.5" customHeight="1" x14ac:dyDescent="0.2">
      <c r="A156" s="279">
        <v>130</v>
      </c>
      <c r="B156" s="311">
        <f t="shared" si="29"/>
        <v>12.767534450455582</v>
      </c>
      <c r="C156" s="400">
        <v>36.57</v>
      </c>
      <c r="D156" s="310">
        <v>28450</v>
      </c>
      <c r="E156" s="454">
        <v>16210</v>
      </c>
      <c r="F156" s="277">
        <f t="shared" si="30"/>
        <v>26739.696793049799</v>
      </c>
      <c r="G156" s="277">
        <f t="shared" si="31"/>
        <v>5319.1140278917137</v>
      </c>
      <c r="H156" s="274">
        <f t="shared" si="26"/>
        <v>10899.995679120117</v>
      </c>
      <c r="I156" s="274">
        <f t="shared" ref="I156:I219" si="34">(F156+G156)*2%</f>
        <v>641.17621641883034</v>
      </c>
      <c r="J156" s="174">
        <v>374</v>
      </c>
      <c r="K156" s="275">
        <f t="shared" ref="K156:K219" si="35">SUM(F156:J156)</f>
        <v>43973.982716480466</v>
      </c>
      <c r="L156" s="406">
        <f t="shared" si="28"/>
        <v>25.535068900911163</v>
      </c>
      <c r="M156" s="405">
        <v>73.14</v>
      </c>
      <c r="N156" s="277">
        <f t="shared" si="32"/>
        <v>13369.8483965249</v>
      </c>
      <c r="O156" s="397">
        <f t="shared" si="33"/>
        <v>2659.5570139458569</v>
      </c>
      <c r="P156" s="274">
        <f t="shared" si="27"/>
        <v>5449.9978395600583</v>
      </c>
      <c r="Q156" s="274">
        <f t="shared" ref="Q156:Q219" si="36">(N156+O156)*2%</f>
        <v>320.58810820941517</v>
      </c>
      <c r="R156" s="174">
        <v>187</v>
      </c>
      <c r="S156" s="275">
        <f t="shared" ref="S156:S219" si="37">SUM(N156:R156)</f>
        <v>21986.991358240233</v>
      </c>
    </row>
    <row r="157" spans="1:19" s="442" customFormat="1" ht="16.5" customHeight="1" x14ac:dyDescent="0.2">
      <c r="A157" s="271">
        <v>131</v>
      </c>
      <c r="B157" s="311">
        <f t="shared" si="29"/>
        <v>12.775197323201152</v>
      </c>
      <c r="C157" s="400">
        <v>36.57</v>
      </c>
      <c r="D157" s="310">
        <v>28450</v>
      </c>
      <c r="E157" s="454">
        <v>16210</v>
      </c>
      <c r="F157" s="277">
        <f t="shared" si="30"/>
        <v>26723.657675328453</v>
      </c>
      <c r="G157" s="277">
        <f t="shared" si="31"/>
        <v>5319.1140278917137</v>
      </c>
      <c r="H157" s="274">
        <f t="shared" si="26"/>
        <v>10894.542379094859</v>
      </c>
      <c r="I157" s="274">
        <f t="shared" si="34"/>
        <v>640.85543406440343</v>
      </c>
      <c r="J157" s="174">
        <v>374</v>
      </c>
      <c r="K157" s="275">
        <f t="shared" si="35"/>
        <v>43952.169516379436</v>
      </c>
      <c r="L157" s="406">
        <f t="shared" si="28"/>
        <v>25.550394646402303</v>
      </c>
      <c r="M157" s="405">
        <v>73.14</v>
      </c>
      <c r="N157" s="277">
        <f t="shared" si="32"/>
        <v>13361.828837664227</v>
      </c>
      <c r="O157" s="397">
        <f t="shared" si="33"/>
        <v>2659.5570139458569</v>
      </c>
      <c r="P157" s="274">
        <f t="shared" si="27"/>
        <v>5447.2711895474295</v>
      </c>
      <c r="Q157" s="274">
        <f t="shared" si="36"/>
        <v>320.42771703220171</v>
      </c>
      <c r="R157" s="174">
        <v>187</v>
      </c>
      <c r="S157" s="275">
        <f t="shared" si="37"/>
        <v>21976.084758189718</v>
      </c>
    </row>
    <row r="158" spans="1:19" s="442" customFormat="1" ht="16.5" customHeight="1" x14ac:dyDescent="0.2">
      <c r="A158" s="271">
        <v>132</v>
      </c>
      <c r="B158" s="311">
        <f t="shared" si="29"/>
        <v>12.782801922586371</v>
      </c>
      <c r="C158" s="400">
        <v>36.57</v>
      </c>
      <c r="D158" s="310">
        <v>28450</v>
      </c>
      <c r="E158" s="454">
        <v>16210</v>
      </c>
      <c r="F158" s="277">
        <f t="shared" si="30"/>
        <v>26707.7595403218</v>
      </c>
      <c r="G158" s="277">
        <f t="shared" si="31"/>
        <v>5319.1140278917137</v>
      </c>
      <c r="H158" s="274">
        <f t="shared" si="26"/>
        <v>10889.137013192596</v>
      </c>
      <c r="I158" s="274">
        <f t="shared" si="34"/>
        <v>640.53747136427035</v>
      </c>
      <c r="J158" s="174">
        <v>374</v>
      </c>
      <c r="K158" s="275">
        <f t="shared" si="35"/>
        <v>43930.548052770377</v>
      </c>
      <c r="L158" s="406">
        <f t="shared" si="28"/>
        <v>25.565603845172742</v>
      </c>
      <c r="M158" s="405">
        <v>73.14</v>
      </c>
      <c r="N158" s="277">
        <f t="shared" si="32"/>
        <v>13353.8797701609</v>
      </c>
      <c r="O158" s="397">
        <f t="shared" si="33"/>
        <v>2659.5570139458569</v>
      </c>
      <c r="P158" s="274">
        <f t="shared" si="27"/>
        <v>5444.568506596298</v>
      </c>
      <c r="Q158" s="274">
        <f t="shared" si="36"/>
        <v>320.26873568213517</v>
      </c>
      <c r="R158" s="174">
        <v>187</v>
      </c>
      <c r="S158" s="275">
        <f t="shared" si="37"/>
        <v>21965.274026385188</v>
      </c>
    </row>
    <row r="159" spans="1:19" s="442" customFormat="1" ht="16.5" customHeight="1" x14ac:dyDescent="0.2">
      <c r="A159" s="271">
        <v>133</v>
      </c>
      <c r="B159" s="311">
        <f t="shared" si="29"/>
        <v>12.790349128221754</v>
      </c>
      <c r="C159" s="400">
        <v>36.57</v>
      </c>
      <c r="D159" s="310">
        <v>28450</v>
      </c>
      <c r="E159" s="454">
        <v>16210</v>
      </c>
      <c r="F159" s="277">
        <f t="shared" si="30"/>
        <v>26692.000083618121</v>
      </c>
      <c r="G159" s="277">
        <f t="shared" si="31"/>
        <v>5319.1140278917137</v>
      </c>
      <c r="H159" s="274">
        <f t="shared" si="26"/>
        <v>10883.778797913345</v>
      </c>
      <c r="I159" s="274">
        <f t="shared" si="34"/>
        <v>640.2222822301967</v>
      </c>
      <c r="J159" s="174">
        <v>374</v>
      </c>
      <c r="K159" s="275">
        <f t="shared" si="35"/>
        <v>43909.115191653378</v>
      </c>
      <c r="L159" s="406">
        <f t="shared" si="28"/>
        <v>25.580698256443508</v>
      </c>
      <c r="M159" s="405">
        <v>73.14</v>
      </c>
      <c r="N159" s="277">
        <f t="shared" si="32"/>
        <v>13346.00004180906</v>
      </c>
      <c r="O159" s="397">
        <f t="shared" si="33"/>
        <v>2659.5570139458569</v>
      </c>
      <c r="P159" s="274">
        <f t="shared" si="27"/>
        <v>5441.8893989566723</v>
      </c>
      <c r="Q159" s="274">
        <f t="shared" si="36"/>
        <v>320.11114111509835</v>
      </c>
      <c r="R159" s="174">
        <v>187</v>
      </c>
      <c r="S159" s="275">
        <f t="shared" si="37"/>
        <v>21954.557595826689</v>
      </c>
    </row>
    <row r="160" spans="1:19" s="442" customFormat="1" ht="16.5" customHeight="1" x14ac:dyDescent="0.2">
      <c r="A160" s="271">
        <v>134</v>
      </c>
      <c r="B160" s="311">
        <f t="shared" si="29"/>
        <v>12.797839799950911</v>
      </c>
      <c r="C160" s="400">
        <v>36.57</v>
      </c>
      <c r="D160" s="310">
        <v>28450</v>
      </c>
      <c r="E160" s="454">
        <v>16210</v>
      </c>
      <c r="F160" s="277">
        <f t="shared" si="30"/>
        <v>26676.377055548823</v>
      </c>
      <c r="G160" s="277">
        <f t="shared" si="31"/>
        <v>5319.1140278917137</v>
      </c>
      <c r="H160" s="274">
        <f t="shared" si="26"/>
        <v>10878.466968369783</v>
      </c>
      <c r="I160" s="274">
        <f t="shared" si="34"/>
        <v>639.90982166881076</v>
      </c>
      <c r="J160" s="174">
        <v>374</v>
      </c>
      <c r="K160" s="275">
        <f t="shared" si="35"/>
        <v>43887.867873479132</v>
      </c>
      <c r="L160" s="406">
        <f t="shared" si="28"/>
        <v>25.595679599901821</v>
      </c>
      <c r="M160" s="405">
        <v>73.14</v>
      </c>
      <c r="N160" s="277">
        <f t="shared" si="32"/>
        <v>13338.188527774411</v>
      </c>
      <c r="O160" s="397">
        <f t="shared" si="33"/>
        <v>2659.5570139458569</v>
      </c>
      <c r="P160" s="274">
        <f t="shared" si="27"/>
        <v>5439.2334841848915</v>
      </c>
      <c r="Q160" s="274">
        <f t="shared" si="36"/>
        <v>319.95491083440538</v>
      </c>
      <c r="R160" s="174">
        <v>187</v>
      </c>
      <c r="S160" s="275">
        <f t="shared" si="37"/>
        <v>21943.933936739566</v>
      </c>
    </row>
    <row r="161" spans="1:19" s="442" customFormat="1" ht="16.5" customHeight="1" x14ac:dyDescent="0.2">
      <c r="A161" s="271">
        <v>135</v>
      </c>
      <c r="B161" s="311">
        <f t="shared" si="29"/>
        <v>12.805274778438431</v>
      </c>
      <c r="C161" s="400">
        <v>36.57</v>
      </c>
      <c r="D161" s="310">
        <v>28450</v>
      </c>
      <c r="E161" s="454">
        <v>16210</v>
      </c>
      <c r="F161" s="277">
        <f t="shared" si="30"/>
        <v>26660.88825948902</v>
      </c>
      <c r="G161" s="277">
        <f t="shared" si="31"/>
        <v>5319.1140278917137</v>
      </c>
      <c r="H161" s="274">
        <f t="shared" si="26"/>
        <v>10873.20077770945</v>
      </c>
      <c r="I161" s="274">
        <f t="shared" si="34"/>
        <v>639.60004574761467</v>
      </c>
      <c r="J161" s="174">
        <v>374</v>
      </c>
      <c r="K161" s="275">
        <f t="shared" si="35"/>
        <v>43866.803110837791</v>
      </c>
      <c r="L161" s="406">
        <f t="shared" si="28"/>
        <v>25.610549556876862</v>
      </c>
      <c r="M161" s="405">
        <v>73.14</v>
      </c>
      <c r="N161" s="277">
        <f t="shared" si="32"/>
        <v>13330.44412974451</v>
      </c>
      <c r="O161" s="397">
        <f t="shared" si="33"/>
        <v>2659.5570139458569</v>
      </c>
      <c r="P161" s="274">
        <f t="shared" si="27"/>
        <v>5436.6003888547248</v>
      </c>
      <c r="Q161" s="274">
        <f t="shared" si="36"/>
        <v>319.80002287380734</v>
      </c>
      <c r="R161" s="174">
        <v>187</v>
      </c>
      <c r="S161" s="275">
        <f t="shared" si="37"/>
        <v>21933.401555418895</v>
      </c>
    </row>
    <row r="162" spans="1:19" s="442" customFormat="1" ht="16.5" customHeight="1" x14ac:dyDescent="0.2">
      <c r="A162" s="271">
        <v>136</v>
      </c>
      <c r="B162" s="311">
        <f t="shared" si="29"/>
        <v>12.812654885736052</v>
      </c>
      <c r="C162" s="400">
        <v>36.57</v>
      </c>
      <c r="D162" s="310">
        <v>28450</v>
      </c>
      <c r="E162" s="454">
        <v>16210</v>
      </c>
      <c r="F162" s="277">
        <f t="shared" si="30"/>
        <v>26645.531550223088</v>
      </c>
      <c r="G162" s="277">
        <f t="shared" si="31"/>
        <v>5319.1140278917137</v>
      </c>
      <c r="H162" s="274">
        <f t="shared" si="26"/>
        <v>10867.979496559034</v>
      </c>
      <c r="I162" s="274">
        <f t="shared" si="34"/>
        <v>639.29291156229613</v>
      </c>
      <c r="J162" s="174">
        <v>374</v>
      </c>
      <c r="K162" s="275">
        <f t="shared" si="35"/>
        <v>43845.917986236134</v>
      </c>
      <c r="L162" s="406">
        <f t="shared" si="28"/>
        <v>25.625309771472104</v>
      </c>
      <c r="M162" s="405">
        <v>73.14</v>
      </c>
      <c r="N162" s="277">
        <f t="shared" si="32"/>
        <v>13322.765775111544</v>
      </c>
      <c r="O162" s="397">
        <f t="shared" si="33"/>
        <v>2659.5570139458569</v>
      </c>
      <c r="P162" s="274">
        <f t="shared" si="27"/>
        <v>5433.9897482795168</v>
      </c>
      <c r="Q162" s="274">
        <f t="shared" si="36"/>
        <v>319.64645578114806</v>
      </c>
      <c r="R162" s="174">
        <v>187</v>
      </c>
      <c r="S162" s="275">
        <f t="shared" si="37"/>
        <v>21922.958993118067</v>
      </c>
    </row>
    <row r="163" spans="1:19" s="442" customFormat="1" ht="16.5" customHeight="1" x14ac:dyDescent="0.2">
      <c r="A163" s="271">
        <v>137</v>
      </c>
      <c r="B163" s="311">
        <f t="shared" si="29"/>
        <v>12.819980925828126</v>
      </c>
      <c r="C163" s="400">
        <v>36.57</v>
      </c>
      <c r="D163" s="310">
        <v>28450</v>
      </c>
      <c r="E163" s="454">
        <v>16210</v>
      </c>
      <c r="F163" s="277">
        <f t="shared" si="30"/>
        <v>26630.304832372185</v>
      </c>
      <c r="G163" s="277">
        <f t="shared" si="31"/>
        <v>5319.1140278917137</v>
      </c>
      <c r="H163" s="274">
        <f t="shared" si="26"/>
        <v>10862.802412489726</v>
      </c>
      <c r="I163" s="274">
        <f t="shared" si="34"/>
        <v>638.98837720527797</v>
      </c>
      <c r="J163" s="174">
        <v>374</v>
      </c>
      <c r="K163" s="275">
        <f t="shared" si="35"/>
        <v>43825.209649958902</v>
      </c>
      <c r="L163" s="406">
        <f t="shared" si="28"/>
        <v>25.639961851656253</v>
      </c>
      <c r="M163" s="405">
        <v>73.14</v>
      </c>
      <c r="N163" s="277">
        <f t="shared" si="32"/>
        <v>13315.152416186093</v>
      </c>
      <c r="O163" s="397">
        <f t="shared" si="33"/>
        <v>2659.5570139458569</v>
      </c>
      <c r="P163" s="274">
        <f t="shared" si="27"/>
        <v>5431.4012062448628</v>
      </c>
      <c r="Q163" s="274">
        <f t="shared" si="36"/>
        <v>319.49418860263899</v>
      </c>
      <c r="R163" s="174">
        <v>187</v>
      </c>
      <c r="S163" s="275">
        <f t="shared" si="37"/>
        <v>21912.604824979451</v>
      </c>
    </row>
    <row r="164" spans="1:19" s="442" customFormat="1" ht="16.5" customHeight="1" x14ac:dyDescent="0.2">
      <c r="A164" s="271">
        <v>138</v>
      </c>
      <c r="B164" s="311">
        <f t="shared" si="29"/>
        <v>12.827253685157206</v>
      </c>
      <c r="C164" s="400">
        <v>36.57</v>
      </c>
      <c r="D164" s="310">
        <v>28450</v>
      </c>
      <c r="E164" s="454">
        <v>16210</v>
      </c>
      <c r="F164" s="277">
        <f t="shared" si="30"/>
        <v>26615.20605888102</v>
      </c>
      <c r="G164" s="277">
        <f t="shared" si="31"/>
        <v>5319.1140278917137</v>
      </c>
      <c r="H164" s="274">
        <f t="shared" si="26"/>
        <v>10857.668829502731</v>
      </c>
      <c r="I164" s="274">
        <f t="shared" si="34"/>
        <v>638.68640173545475</v>
      </c>
      <c r="J164" s="174">
        <v>374</v>
      </c>
      <c r="K164" s="275">
        <f t="shared" si="35"/>
        <v>43804.675318010923</v>
      </c>
      <c r="L164" s="406">
        <f t="shared" si="28"/>
        <v>25.654507370314413</v>
      </c>
      <c r="M164" s="405">
        <v>73.14</v>
      </c>
      <c r="N164" s="277">
        <f t="shared" si="32"/>
        <v>13307.60302944051</v>
      </c>
      <c r="O164" s="397">
        <f t="shared" si="33"/>
        <v>2659.5570139458569</v>
      </c>
      <c r="P164" s="274">
        <f t="shared" si="27"/>
        <v>5428.8344147513653</v>
      </c>
      <c r="Q164" s="274">
        <f t="shared" si="36"/>
        <v>319.34320086772738</v>
      </c>
      <c r="R164" s="174">
        <v>187</v>
      </c>
      <c r="S164" s="275">
        <f t="shared" si="37"/>
        <v>21902.337659005461</v>
      </c>
    </row>
    <row r="165" spans="1:19" s="442" customFormat="1" ht="16.5" customHeight="1" x14ac:dyDescent="0.2">
      <c r="A165" s="271">
        <v>139</v>
      </c>
      <c r="B165" s="311">
        <f t="shared" si="29"/>
        <v>12.834473933130692</v>
      </c>
      <c r="C165" s="400">
        <v>36.57</v>
      </c>
      <c r="D165" s="310">
        <v>28450</v>
      </c>
      <c r="E165" s="454">
        <v>16210</v>
      </c>
      <c r="F165" s="277">
        <f t="shared" si="30"/>
        <v>26600.2332295612</v>
      </c>
      <c r="G165" s="277">
        <f t="shared" si="31"/>
        <v>5319.1140278917137</v>
      </c>
      <c r="H165" s="274">
        <f t="shared" si="26"/>
        <v>10852.578067533992</v>
      </c>
      <c r="I165" s="274">
        <f t="shared" si="34"/>
        <v>638.38694514905831</v>
      </c>
      <c r="J165" s="174">
        <v>374</v>
      </c>
      <c r="K165" s="275">
        <f t="shared" si="35"/>
        <v>43784.312270135968</v>
      </c>
      <c r="L165" s="406">
        <f t="shared" si="28"/>
        <v>25.668947866261384</v>
      </c>
      <c r="M165" s="405">
        <v>73.14</v>
      </c>
      <c r="N165" s="277">
        <f t="shared" si="32"/>
        <v>13300.1166147806</v>
      </c>
      <c r="O165" s="397">
        <f t="shared" si="33"/>
        <v>2659.5570139458569</v>
      </c>
      <c r="P165" s="274">
        <f t="shared" si="27"/>
        <v>5426.289033766996</v>
      </c>
      <c r="Q165" s="274">
        <f t="shared" si="36"/>
        <v>319.19347257452915</v>
      </c>
      <c r="R165" s="174">
        <v>187</v>
      </c>
      <c r="S165" s="275">
        <f t="shared" si="37"/>
        <v>21892.156135067984</v>
      </c>
    </row>
    <row r="166" spans="1:19" s="442" customFormat="1" ht="16.5" customHeight="1" x14ac:dyDescent="0.2">
      <c r="A166" s="279">
        <v>140</v>
      </c>
      <c r="B166" s="311">
        <f t="shared" si="29"/>
        <v>12.841642422609304</v>
      </c>
      <c r="C166" s="400">
        <v>36.57</v>
      </c>
      <c r="D166" s="310">
        <v>28450</v>
      </c>
      <c r="E166" s="454">
        <v>16210</v>
      </c>
      <c r="F166" s="277">
        <f t="shared" si="30"/>
        <v>26585.384389688577</v>
      </c>
      <c r="G166" s="277">
        <f t="shared" si="31"/>
        <v>5319.1140278917137</v>
      </c>
      <c r="H166" s="274">
        <f t="shared" si="26"/>
        <v>10847.529461977299</v>
      </c>
      <c r="I166" s="274">
        <f t="shared" si="34"/>
        <v>638.08996835160576</v>
      </c>
      <c r="J166" s="174">
        <v>374</v>
      </c>
      <c r="K166" s="275">
        <f t="shared" si="35"/>
        <v>43764.11784790919</v>
      </c>
      <c r="L166" s="406">
        <f t="shared" si="28"/>
        <v>25.683284845218608</v>
      </c>
      <c r="M166" s="405">
        <v>73.14</v>
      </c>
      <c r="N166" s="277">
        <f t="shared" si="32"/>
        <v>13292.692194844289</v>
      </c>
      <c r="O166" s="397">
        <f t="shared" si="33"/>
        <v>2659.5570139458569</v>
      </c>
      <c r="P166" s="274">
        <f t="shared" si="27"/>
        <v>5423.7647309886497</v>
      </c>
      <c r="Q166" s="274">
        <f t="shared" si="36"/>
        <v>319.04498417580288</v>
      </c>
      <c r="R166" s="174">
        <v>187</v>
      </c>
      <c r="S166" s="275">
        <f t="shared" si="37"/>
        <v>21882.058923954595</v>
      </c>
    </row>
    <row r="167" spans="1:19" s="442" customFormat="1" ht="16.5" customHeight="1" x14ac:dyDescent="0.2">
      <c r="A167" s="271">
        <v>141</v>
      </c>
      <c r="B167" s="311">
        <f t="shared" si="29"/>
        <v>12.848759890378169</v>
      </c>
      <c r="C167" s="400">
        <v>36.57</v>
      </c>
      <c r="D167" s="310">
        <v>28450</v>
      </c>
      <c r="E167" s="454">
        <v>16210</v>
      </c>
      <c r="F167" s="277">
        <f t="shared" si="30"/>
        <v>26570.657628652425</v>
      </c>
      <c r="G167" s="277">
        <f t="shared" si="31"/>
        <v>5319.1140278917137</v>
      </c>
      <c r="H167" s="274">
        <f t="shared" si="26"/>
        <v>10842.522363225007</v>
      </c>
      <c r="I167" s="274">
        <f t="shared" si="34"/>
        <v>637.79543313088277</v>
      </c>
      <c r="J167" s="174">
        <v>374</v>
      </c>
      <c r="K167" s="275">
        <f t="shared" si="35"/>
        <v>43744.089452900022</v>
      </c>
      <c r="L167" s="406">
        <f t="shared" si="28"/>
        <v>25.697519780756338</v>
      </c>
      <c r="M167" s="405">
        <v>73.14</v>
      </c>
      <c r="N167" s="277">
        <f t="shared" si="32"/>
        <v>13285.328814326213</v>
      </c>
      <c r="O167" s="397">
        <f t="shared" si="33"/>
        <v>2659.5570139458569</v>
      </c>
      <c r="P167" s="274">
        <f t="shared" si="27"/>
        <v>5421.2611816125036</v>
      </c>
      <c r="Q167" s="274">
        <f t="shared" si="36"/>
        <v>318.89771656544139</v>
      </c>
      <c r="R167" s="174">
        <v>187</v>
      </c>
      <c r="S167" s="275">
        <f t="shared" si="37"/>
        <v>21872.044726450011</v>
      </c>
    </row>
    <row r="168" spans="1:19" s="442" customFormat="1" ht="16.5" customHeight="1" x14ac:dyDescent="0.2">
      <c r="A168" s="271">
        <v>142</v>
      </c>
      <c r="B168" s="311">
        <f t="shared" si="29"/>
        <v>12.85582705760126</v>
      </c>
      <c r="C168" s="400">
        <v>36.57</v>
      </c>
      <c r="D168" s="310">
        <v>28450</v>
      </c>
      <c r="E168" s="454">
        <v>16210</v>
      </c>
      <c r="F168" s="277">
        <f t="shared" si="30"/>
        <v>26556.051078653909</v>
      </c>
      <c r="G168" s="277">
        <f t="shared" si="31"/>
        <v>5319.1140278917137</v>
      </c>
      <c r="H168" s="274">
        <f t="shared" si="26"/>
        <v>10837.556136225514</v>
      </c>
      <c r="I168" s="274">
        <f t="shared" si="34"/>
        <v>637.50330213091252</v>
      </c>
      <c r="J168" s="174">
        <v>374</v>
      </c>
      <c r="K168" s="275">
        <f t="shared" si="35"/>
        <v>43724.224544902048</v>
      </c>
      <c r="L168" s="406">
        <f t="shared" si="28"/>
        <v>25.711654115202521</v>
      </c>
      <c r="M168" s="405">
        <v>73.14</v>
      </c>
      <c r="N168" s="277">
        <f t="shared" si="32"/>
        <v>13278.025539326954</v>
      </c>
      <c r="O168" s="397">
        <f t="shared" si="33"/>
        <v>2659.5570139458569</v>
      </c>
      <c r="P168" s="274">
        <f t="shared" si="27"/>
        <v>5418.778068112757</v>
      </c>
      <c r="Q168" s="274">
        <f t="shared" si="36"/>
        <v>318.75165106545626</v>
      </c>
      <c r="R168" s="174">
        <v>187</v>
      </c>
      <c r="S168" s="275">
        <f t="shared" si="37"/>
        <v>21862.112272451024</v>
      </c>
    </row>
    <row r="169" spans="1:19" s="442" customFormat="1" ht="16.5" customHeight="1" x14ac:dyDescent="0.2">
      <c r="A169" s="271">
        <v>143</v>
      </c>
      <c r="B169" s="311">
        <f t="shared" si="29"/>
        <v>12.862844630259907</v>
      </c>
      <c r="C169" s="400">
        <v>36.57</v>
      </c>
      <c r="D169" s="310">
        <v>28450</v>
      </c>
      <c r="E169" s="454">
        <v>16210</v>
      </c>
      <c r="F169" s="277">
        <f t="shared" si="30"/>
        <v>26541.562913451879</v>
      </c>
      <c r="G169" s="277">
        <f t="shared" si="31"/>
        <v>5319.1140278917137</v>
      </c>
      <c r="H169" s="274">
        <f t="shared" si="26"/>
        <v>10832.630160056822</v>
      </c>
      <c r="I169" s="274">
        <f t="shared" si="34"/>
        <v>637.21353882687185</v>
      </c>
      <c r="J169" s="174">
        <v>374</v>
      </c>
      <c r="K169" s="275">
        <f t="shared" si="35"/>
        <v>43704.520640227282</v>
      </c>
      <c r="L169" s="406">
        <f t="shared" si="28"/>
        <v>25.725689260519815</v>
      </c>
      <c r="M169" s="405">
        <v>73.14</v>
      </c>
      <c r="N169" s="277">
        <f t="shared" si="32"/>
        <v>13270.781456725939</v>
      </c>
      <c r="O169" s="397">
        <f t="shared" si="33"/>
        <v>2659.5570139458569</v>
      </c>
      <c r="P169" s="274">
        <f t="shared" si="27"/>
        <v>5416.3150800284111</v>
      </c>
      <c r="Q169" s="274">
        <f t="shared" si="36"/>
        <v>318.60676941343593</v>
      </c>
      <c r="R169" s="174">
        <v>187</v>
      </c>
      <c r="S169" s="275">
        <f t="shared" si="37"/>
        <v>21852.260320113641</v>
      </c>
    </row>
    <row r="170" spans="1:19" s="442" customFormat="1" ht="16.5" customHeight="1" x14ac:dyDescent="0.2">
      <c r="A170" s="271">
        <v>144</v>
      </c>
      <c r="B170" s="311">
        <f t="shared" si="29"/>
        <v>12.869813299576002</v>
      </c>
      <c r="C170" s="400">
        <v>36.57</v>
      </c>
      <c r="D170" s="310">
        <v>28450</v>
      </c>
      <c r="E170" s="454">
        <v>16210</v>
      </c>
      <c r="F170" s="277">
        <f t="shared" si="30"/>
        <v>26527.191347154003</v>
      </c>
      <c r="G170" s="277">
        <f t="shared" si="31"/>
        <v>5319.1140278917137</v>
      </c>
      <c r="H170" s="274">
        <f t="shared" si="26"/>
        <v>10827.743827515545</v>
      </c>
      <c r="I170" s="274">
        <f t="shared" si="34"/>
        <v>636.92610750091433</v>
      </c>
      <c r="J170" s="174">
        <v>374</v>
      </c>
      <c r="K170" s="275">
        <f t="shared" si="35"/>
        <v>43684.975310062175</v>
      </c>
      <c r="L170" s="406">
        <f t="shared" si="28"/>
        <v>25.739626599152004</v>
      </c>
      <c r="M170" s="405">
        <v>73.14</v>
      </c>
      <c r="N170" s="277">
        <f t="shared" si="32"/>
        <v>13263.595673577001</v>
      </c>
      <c r="O170" s="397">
        <f t="shared" si="33"/>
        <v>2659.5570139458569</v>
      </c>
      <c r="P170" s="274">
        <f t="shared" si="27"/>
        <v>5413.8719137577727</v>
      </c>
      <c r="Q170" s="274">
        <f t="shared" si="36"/>
        <v>318.46305375045716</v>
      </c>
      <c r="R170" s="174">
        <v>187</v>
      </c>
      <c r="S170" s="275">
        <f t="shared" si="37"/>
        <v>21842.487655031087</v>
      </c>
    </row>
    <row r="171" spans="1:19" s="442" customFormat="1" ht="16.5" customHeight="1" x14ac:dyDescent="0.2">
      <c r="A171" s="271">
        <v>145</v>
      </c>
      <c r="B171" s="311">
        <f t="shared" si="29"/>
        <v>12.876733742420575</v>
      </c>
      <c r="C171" s="400">
        <v>36.57</v>
      </c>
      <c r="D171" s="310">
        <v>28450</v>
      </c>
      <c r="E171" s="454">
        <v>16210</v>
      </c>
      <c r="F171" s="277">
        <f t="shared" si="30"/>
        <v>26512.934633051085</v>
      </c>
      <c r="G171" s="277">
        <f t="shared" si="31"/>
        <v>5319.1140278917137</v>
      </c>
      <c r="H171" s="274">
        <f t="shared" si="26"/>
        <v>10822.896544720552</v>
      </c>
      <c r="I171" s="274">
        <f t="shared" si="34"/>
        <v>636.64097321885595</v>
      </c>
      <c r="J171" s="174">
        <v>374</v>
      </c>
      <c r="K171" s="275">
        <f t="shared" si="35"/>
        <v>43665.5861788822</v>
      </c>
      <c r="L171" s="406">
        <f t="shared" si="28"/>
        <v>25.753467484841149</v>
      </c>
      <c r="M171" s="405">
        <v>73.14</v>
      </c>
      <c r="N171" s="277">
        <f t="shared" si="32"/>
        <v>13256.467316525543</v>
      </c>
      <c r="O171" s="397">
        <f t="shared" si="33"/>
        <v>2659.5570139458569</v>
      </c>
      <c r="P171" s="274">
        <f t="shared" si="27"/>
        <v>5411.448272360276</v>
      </c>
      <c r="Q171" s="274">
        <f t="shared" si="36"/>
        <v>318.32048660942797</v>
      </c>
      <c r="R171" s="174">
        <v>187</v>
      </c>
      <c r="S171" s="275">
        <f t="shared" si="37"/>
        <v>21832.7930894411</v>
      </c>
    </row>
    <row r="172" spans="1:19" s="442" customFormat="1" ht="16.5" customHeight="1" x14ac:dyDescent="0.2">
      <c r="A172" s="271">
        <v>146</v>
      </c>
      <c r="B172" s="311">
        <f t="shared" si="29"/>
        <v>12.883606621708337</v>
      </c>
      <c r="C172" s="400">
        <v>36.57</v>
      </c>
      <c r="D172" s="310">
        <v>28450</v>
      </c>
      <c r="E172" s="454">
        <v>16210</v>
      </c>
      <c r="F172" s="277">
        <f t="shared" si="30"/>
        <v>26498.791062492961</v>
      </c>
      <c r="G172" s="277">
        <f t="shared" si="31"/>
        <v>5319.1140278917137</v>
      </c>
      <c r="H172" s="274">
        <f t="shared" si="26"/>
        <v>10818.087730730789</v>
      </c>
      <c r="I172" s="274">
        <f t="shared" si="34"/>
        <v>636.35810180769352</v>
      </c>
      <c r="J172" s="174">
        <v>374</v>
      </c>
      <c r="K172" s="275">
        <f t="shared" si="35"/>
        <v>43646.350922923157</v>
      </c>
      <c r="L172" s="406">
        <f t="shared" si="28"/>
        <v>25.767213243416673</v>
      </c>
      <c r="M172" s="405">
        <v>73.14</v>
      </c>
      <c r="N172" s="277">
        <f t="shared" si="32"/>
        <v>13249.39553124648</v>
      </c>
      <c r="O172" s="397">
        <f t="shared" si="33"/>
        <v>2659.5570139458569</v>
      </c>
      <c r="P172" s="274">
        <f t="shared" si="27"/>
        <v>5409.0438653653946</v>
      </c>
      <c r="Q172" s="274">
        <f t="shared" si="36"/>
        <v>318.17905090384676</v>
      </c>
      <c r="R172" s="174">
        <v>187</v>
      </c>
      <c r="S172" s="275">
        <f t="shared" si="37"/>
        <v>21823.175461461578</v>
      </c>
    </row>
    <row r="173" spans="1:19" s="442" customFormat="1" ht="16.5" customHeight="1" x14ac:dyDescent="0.2">
      <c r="A173" s="271">
        <v>147</v>
      </c>
      <c r="B173" s="311">
        <f t="shared" si="29"/>
        <v>12.890432586778736</v>
      </c>
      <c r="C173" s="400">
        <v>36.57</v>
      </c>
      <c r="D173" s="310">
        <v>28450</v>
      </c>
      <c r="E173" s="454">
        <v>16210</v>
      </c>
      <c r="F173" s="277">
        <f t="shared" si="30"/>
        <v>26484.758963804052</v>
      </c>
      <c r="G173" s="277">
        <f t="shared" si="31"/>
        <v>5319.1140278917137</v>
      </c>
      <c r="H173" s="274">
        <f t="shared" si="26"/>
        <v>10813.316817176561</v>
      </c>
      <c r="I173" s="274">
        <f t="shared" si="34"/>
        <v>636.07745983391533</v>
      </c>
      <c r="J173" s="174">
        <v>374</v>
      </c>
      <c r="K173" s="275">
        <f t="shared" si="35"/>
        <v>43627.267268706237</v>
      </c>
      <c r="L173" s="406">
        <f t="shared" si="28"/>
        <v>25.780865173557473</v>
      </c>
      <c r="M173" s="405">
        <v>73.14</v>
      </c>
      <c r="N173" s="277">
        <f t="shared" si="32"/>
        <v>13242.379481902026</v>
      </c>
      <c r="O173" s="397">
        <f t="shared" si="33"/>
        <v>2659.5570139458569</v>
      </c>
      <c r="P173" s="274">
        <f t="shared" si="27"/>
        <v>5406.6584085882805</v>
      </c>
      <c r="Q173" s="274">
        <f t="shared" si="36"/>
        <v>318.03872991695766</v>
      </c>
      <c r="R173" s="174">
        <v>187</v>
      </c>
      <c r="S173" s="275">
        <f t="shared" si="37"/>
        <v>21813.633634353118</v>
      </c>
    </row>
    <row r="174" spans="1:19" s="442" customFormat="1" ht="16.5" customHeight="1" x14ac:dyDescent="0.2">
      <c r="A174" s="271">
        <v>148</v>
      </c>
      <c r="B174" s="311">
        <f t="shared" si="29"/>
        <v>12.897212273764115</v>
      </c>
      <c r="C174" s="400">
        <v>36.57</v>
      </c>
      <c r="D174" s="310">
        <v>28450</v>
      </c>
      <c r="E174" s="454">
        <v>16210</v>
      </c>
      <c r="F174" s="277">
        <f t="shared" si="30"/>
        <v>26470.836701237044</v>
      </c>
      <c r="G174" s="277">
        <f t="shared" si="31"/>
        <v>5319.1140278917137</v>
      </c>
      <c r="H174" s="274">
        <f t="shared" si="26"/>
        <v>10808.583247903778</v>
      </c>
      <c r="I174" s="274">
        <f t="shared" si="34"/>
        <v>635.79901458257518</v>
      </c>
      <c r="J174" s="174">
        <v>374</v>
      </c>
      <c r="K174" s="275">
        <f t="shared" si="35"/>
        <v>43608.332991615112</v>
      </c>
      <c r="L174" s="406">
        <f t="shared" si="28"/>
        <v>25.79442454752823</v>
      </c>
      <c r="M174" s="405">
        <v>73.14</v>
      </c>
      <c r="N174" s="277">
        <f t="shared" si="32"/>
        <v>13235.418350618522</v>
      </c>
      <c r="O174" s="397">
        <f t="shared" si="33"/>
        <v>2659.5570139458569</v>
      </c>
      <c r="P174" s="274">
        <f t="shared" si="27"/>
        <v>5404.2916239518891</v>
      </c>
      <c r="Q174" s="274">
        <f t="shared" si="36"/>
        <v>317.89950729128759</v>
      </c>
      <c r="R174" s="174">
        <v>187</v>
      </c>
      <c r="S174" s="275">
        <f t="shared" si="37"/>
        <v>21804.166495807556</v>
      </c>
    </row>
    <row r="175" spans="1:19" s="442" customFormat="1" ht="16.5" customHeight="1" x14ac:dyDescent="0.2">
      <c r="A175" s="271">
        <v>149</v>
      </c>
      <c r="B175" s="311">
        <f t="shared" si="29"/>
        <v>12.90394630594546</v>
      </c>
      <c r="C175" s="400">
        <v>36.57</v>
      </c>
      <c r="D175" s="310">
        <v>28450</v>
      </c>
      <c r="E175" s="454">
        <v>16210</v>
      </c>
      <c r="F175" s="277">
        <f t="shared" si="30"/>
        <v>26457.022673962987</v>
      </c>
      <c r="G175" s="277">
        <f t="shared" si="31"/>
        <v>5319.1140278917137</v>
      </c>
      <c r="H175" s="274">
        <f t="shared" si="26"/>
        <v>10803.8864786306</v>
      </c>
      <c r="I175" s="274">
        <f t="shared" si="34"/>
        <v>635.5227340370941</v>
      </c>
      <c r="J175" s="174">
        <v>374</v>
      </c>
      <c r="K175" s="275">
        <f t="shared" si="35"/>
        <v>43589.545914522394</v>
      </c>
      <c r="L175" s="406">
        <f t="shared" si="28"/>
        <v>25.807892611890921</v>
      </c>
      <c r="M175" s="405">
        <v>73.14</v>
      </c>
      <c r="N175" s="277">
        <f t="shared" si="32"/>
        <v>13228.511336981494</v>
      </c>
      <c r="O175" s="397">
        <f t="shared" si="33"/>
        <v>2659.5570139458569</v>
      </c>
      <c r="P175" s="274">
        <f t="shared" si="27"/>
        <v>5401.9432393153002</v>
      </c>
      <c r="Q175" s="274">
        <f t="shared" si="36"/>
        <v>317.76136701854705</v>
      </c>
      <c r="R175" s="174">
        <v>187</v>
      </c>
      <c r="S175" s="275">
        <f t="shared" si="37"/>
        <v>21794.772957261197</v>
      </c>
    </row>
    <row r="176" spans="1:19" s="442" customFormat="1" ht="16.5" customHeight="1" x14ac:dyDescent="0.2">
      <c r="A176" s="279">
        <v>150</v>
      </c>
      <c r="B176" s="311">
        <f t="shared" si="29"/>
        <v>12.910635294096256</v>
      </c>
      <c r="C176" s="400">
        <v>36.57</v>
      </c>
      <c r="D176" s="310">
        <v>28450</v>
      </c>
      <c r="E176" s="454">
        <v>16210</v>
      </c>
      <c r="F176" s="277">
        <f t="shared" si="30"/>
        <v>26443.315315096428</v>
      </c>
      <c r="G176" s="277">
        <f t="shared" si="31"/>
        <v>5319.1140278917137</v>
      </c>
      <c r="H176" s="274">
        <f t="shared" si="26"/>
        <v>10799.22597661597</v>
      </c>
      <c r="I176" s="274">
        <f t="shared" si="34"/>
        <v>635.2485868597629</v>
      </c>
      <c r="J176" s="174">
        <v>374</v>
      </c>
      <c r="K176" s="275">
        <f t="shared" si="35"/>
        <v>43570.903906463878</v>
      </c>
      <c r="L176" s="406">
        <f t="shared" si="28"/>
        <v>25.821270588192512</v>
      </c>
      <c r="M176" s="405">
        <v>73.14</v>
      </c>
      <c r="N176" s="277">
        <f t="shared" si="32"/>
        <v>13221.657657548214</v>
      </c>
      <c r="O176" s="397">
        <f t="shared" si="33"/>
        <v>2659.5570139458569</v>
      </c>
      <c r="P176" s="274">
        <f t="shared" si="27"/>
        <v>5399.6129883079848</v>
      </c>
      <c r="Q176" s="274">
        <f t="shared" si="36"/>
        <v>317.62429342988145</v>
      </c>
      <c r="R176" s="174">
        <v>187</v>
      </c>
      <c r="S176" s="275">
        <f t="shared" si="37"/>
        <v>21785.451953231939</v>
      </c>
    </row>
    <row r="177" spans="1:19" s="442" customFormat="1" ht="16.5" customHeight="1" x14ac:dyDescent="0.2">
      <c r="A177" s="271">
        <v>151</v>
      </c>
      <c r="B177" s="311">
        <f t="shared" si="29"/>
        <v>12.917279836814924</v>
      </c>
      <c r="C177" s="400">
        <v>36.57</v>
      </c>
      <c r="D177" s="310">
        <v>28450</v>
      </c>
      <c r="E177" s="454">
        <v>16210</v>
      </c>
      <c r="F177" s="277">
        <f t="shared" si="30"/>
        <v>26429.713090753994</v>
      </c>
      <c r="G177" s="277">
        <f t="shared" si="31"/>
        <v>5319.1140278917137</v>
      </c>
      <c r="H177" s="274">
        <f t="shared" si="26"/>
        <v>10794.60122033954</v>
      </c>
      <c r="I177" s="274">
        <f t="shared" si="34"/>
        <v>634.97654237291408</v>
      </c>
      <c r="J177" s="174">
        <v>374</v>
      </c>
      <c r="K177" s="275">
        <f t="shared" si="35"/>
        <v>43552.404881358161</v>
      </c>
      <c r="L177" s="406">
        <f t="shared" si="28"/>
        <v>25.834559673629848</v>
      </c>
      <c r="M177" s="405">
        <v>73.14</v>
      </c>
      <c r="N177" s="277">
        <f t="shared" si="32"/>
        <v>13214.856545376997</v>
      </c>
      <c r="O177" s="397">
        <f t="shared" si="33"/>
        <v>2659.5570139458569</v>
      </c>
      <c r="P177" s="274">
        <f t="shared" si="27"/>
        <v>5397.3006101697702</v>
      </c>
      <c r="Q177" s="274">
        <f t="shared" si="36"/>
        <v>317.48827118645704</v>
      </c>
      <c r="R177" s="174">
        <v>187</v>
      </c>
      <c r="S177" s="275">
        <f t="shared" si="37"/>
        <v>21776.202440679081</v>
      </c>
    </row>
    <row r="178" spans="1:19" s="442" customFormat="1" ht="16.5" customHeight="1" x14ac:dyDescent="0.2">
      <c r="A178" s="271">
        <v>152</v>
      </c>
      <c r="B178" s="311">
        <f t="shared" si="29"/>
        <v>12.923880520846277</v>
      </c>
      <c r="C178" s="400">
        <v>36.57</v>
      </c>
      <c r="D178" s="310">
        <v>28450</v>
      </c>
      <c r="E178" s="454">
        <v>16210</v>
      </c>
      <c r="F178" s="277">
        <f t="shared" si="30"/>
        <v>26416.21449914523</v>
      </c>
      <c r="G178" s="277">
        <f t="shared" si="31"/>
        <v>5319.1140278917137</v>
      </c>
      <c r="H178" s="274">
        <f t="shared" si="26"/>
        <v>10790.011699192562</v>
      </c>
      <c r="I178" s="274">
        <f t="shared" si="34"/>
        <v>634.70657054073888</v>
      </c>
      <c r="J178" s="174">
        <v>374</v>
      </c>
      <c r="K178" s="275">
        <f t="shared" si="35"/>
        <v>43534.046796770243</v>
      </c>
      <c r="L178" s="406">
        <f t="shared" si="28"/>
        <v>25.847761041692554</v>
      </c>
      <c r="M178" s="405">
        <v>73.14</v>
      </c>
      <c r="N178" s="277">
        <f t="shared" si="32"/>
        <v>13208.107249572615</v>
      </c>
      <c r="O178" s="397">
        <f t="shared" si="33"/>
        <v>2659.5570139458569</v>
      </c>
      <c r="P178" s="274">
        <f t="shared" si="27"/>
        <v>5395.0058495962812</v>
      </c>
      <c r="Q178" s="274">
        <f t="shared" si="36"/>
        <v>317.35328527036944</v>
      </c>
      <c r="R178" s="174">
        <v>187</v>
      </c>
      <c r="S178" s="275">
        <f t="shared" si="37"/>
        <v>21767.023398385121</v>
      </c>
    </row>
    <row r="179" spans="1:19" s="442" customFormat="1" ht="16.5" customHeight="1" x14ac:dyDescent="0.2">
      <c r="A179" s="271">
        <v>153</v>
      </c>
      <c r="B179" s="311">
        <f t="shared" si="29"/>
        <v>12.930437921392436</v>
      </c>
      <c r="C179" s="400">
        <v>36.57</v>
      </c>
      <c r="D179" s="310">
        <v>28450</v>
      </c>
      <c r="E179" s="454">
        <v>16210</v>
      </c>
      <c r="F179" s="277">
        <f t="shared" si="30"/>
        <v>26402.818069694255</v>
      </c>
      <c r="G179" s="277">
        <f t="shared" si="31"/>
        <v>5319.1140278917137</v>
      </c>
      <c r="H179" s="274">
        <f t="shared" si="26"/>
        <v>10785.456913179229</v>
      </c>
      <c r="I179" s="274">
        <f t="shared" si="34"/>
        <v>634.43864195171932</v>
      </c>
      <c r="J179" s="174">
        <v>374</v>
      </c>
      <c r="K179" s="275">
        <f t="shared" si="35"/>
        <v>43515.827652716915</v>
      </c>
      <c r="L179" s="406">
        <f t="shared" si="28"/>
        <v>25.860875842784871</v>
      </c>
      <c r="M179" s="405">
        <v>73.14</v>
      </c>
      <c r="N179" s="277">
        <f t="shared" si="32"/>
        <v>13201.409034847127</v>
      </c>
      <c r="O179" s="397">
        <f t="shared" si="33"/>
        <v>2659.5570139458569</v>
      </c>
      <c r="P179" s="274">
        <f t="shared" si="27"/>
        <v>5392.7284565896143</v>
      </c>
      <c r="Q179" s="274">
        <f t="shared" si="36"/>
        <v>317.21932097585966</v>
      </c>
      <c r="R179" s="174">
        <v>187</v>
      </c>
      <c r="S179" s="275">
        <f t="shared" si="37"/>
        <v>21757.913826358457</v>
      </c>
    </row>
    <row r="180" spans="1:19" s="442" customFormat="1" ht="16.5" customHeight="1" x14ac:dyDescent="0.2">
      <c r="A180" s="271">
        <v>154</v>
      </c>
      <c r="B180" s="311">
        <f t="shared" si="29"/>
        <v>12.93695260241363</v>
      </c>
      <c r="C180" s="400">
        <v>36.57</v>
      </c>
      <c r="D180" s="310">
        <v>28450</v>
      </c>
      <c r="E180" s="454">
        <v>16210</v>
      </c>
      <c r="F180" s="277">
        <f t="shared" si="30"/>
        <v>26389.522362191041</v>
      </c>
      <c r="G180" s="277">
        <f t="shared" si="31"/>
        <v>5319.1140278917137</v>
      </c>
      <c r="H180" s="274">
        <f t="shared" si="26"/>
        <v>10780.936372628137</v>
      </c>
      <c r="I180" s="274">
        <f t="shared" si="34"/>
        <v>634.17272780165513</v>
      </c>
      <c r="J180" s="174">
        <v>374</v>
      </c>
      <c r="K180" s="275">
        <f t="shared" si="35"/>
        <v>43497.745490512549</v>
      </c>
      <c r="L180" s="406">
        <f t="shared" si="28"/>
        <v>25.87390520482726</v>
      </c>
      <c r="M180" s="405">
        <v>73.14</v>
      </c>
      <c r="N180" s="277">
        <f t="shared" si="32"/>
        <v>13194.76118109552</v>
      </c>
      <c r="O180" s="397">
        <f t="shared" si="33"/>
        <v>2659.5570139458569</v>
      </c>
      <c r="P180" s="274">
        <f t="shared" si="27"/>
        <v>5390.4681863140686</v>
      </c>
      <c r="Q180" s="274">
        <f t="shared" si="36"/>
        <v>317.08636390082756</v>
      </c>
      <c r="R180" s="174">
        <v>187</v>
      </c>
      <c r="S180" s="275">
        <f t="shared" si="37"/>
        <v>21748.872745256274</v>
      </c>
    </row>
    <row r="181" spans="1:19" s="442" customFormat="1" ht="16.5" customHeight="1" x14ac:dyDescent="0.2">
      <c r="A181" s="271">
        <v>155</v>
      </c>
      <c r="B181" s="311">
        <f t="shared" si="29"/>
        <v>12.943425116919247</v>
      </c>
      <c r="C181" s="400">
        <v>36.57</v>
      </c>
      <c r="D181" s="310">
        <v>28450</v>
      </c>
      <c r="E181" s="454">
        <v>16210</v>
      </c>
      <c r="F181" s="277">
        <f t="shared" si="30"/>
        <v>26376.325965971126</v>
      </c>
      <c r="G181" s="277">
        <f t="shared" si="31"/>
        <v>5319.1140278917137</v>
      </c>
      <c r="H181" s="274">
        <f t="shared" si="26"/>
        <v>10776.449597913366</v>
      </c>
      <c r="I181" s="274">
        <f t="shared" si="34"/>
        <v>633.9087998772568</v>
      </c>
      <c r="J181" s="174">
        <v>374</v>
      </c>
      <c r="K181" s="275">
        <f t="shared" si="35"/>
        <v>43479.798391653465</v>
      </c>
      <c r="L181" s="406">
        <f t="shared" si="28"/>
        <v>25.886850233838494</v>
      </c>
      <c r="M181" s="405">
        <v>73.14</v>
      </c>
      <c r="N181" s="277">
        <f t="shared" si="32"/>
        <v>13188.162982985563</v>
      </c>
      <c r="O181" s="397">
        <f t="shared" si="33"/>
        <v>2659.5570139458569</v>
      </c>
      <c r="P181" s="274">
        <f t="shared" si="27"/>
        <v>5388.2247989566831</v>
      </c>
      <c r="Q181" s="274">
        <f t="shared" si="36"/>
        <v>316.9543999386284</v>
      </c>
      <c r="R181" s="174">
        <v>187</v>
      </c>
      <c r="S181" s="275">
        <f t="shared" si="37"/>
        <v>21739.899195826732</v>
      </c>
    </row>
    <row r="182" spans="1:19" s="442" customFormat="1" ht="16.5" customHeight="1" x14ac:dyDescent="0.2">
      <c r="A182" s="271">
        <v>156</v>
      </c>
      <c r="B182" s="311">
        <f t="shared" si="29"/>
        <v>12.949856007249537</v>
      </c>
      <c r="C182" s="400">
        <v>36.57</v>
      </c>
      <c r="D182" s="310">
        <v>28450</v>
      </c>
      <c r="E182" s="454">
        <v>16210</v>
      </c>
      <c r="F182" s="277">
        <f t="shared" si="30"/>
        <v>26363.22749912268</v>
      </c>
      <c r="G182" s="277">
        <f t="shared" si="31"/>
        <v>5319.1140278917137</v>
      </c>
      <c r="H182" s="274">
        <f t="shared" si="26"/>
        <v>10771.996119184896</v>
      </c>
      <c r="I182" s="274">
        <f t="shared" si="34"/>
        <v>633.64683054028797</v>
      </c>
      <c r="J182" s="174">
        <v>374</v>
      </c>
      <c r="K182" s="275">
        <f t="shared" si="35"/>
        <v>43461.984476739577</v>
      </c>
      <c r="L182" s="406">
        <f t="shared" si="28"/>
        <v>25.899712014499073</v>
      </c>
      <c r="M182" s="405">
        <v>73.14</v>
      </c>
      <c r="N182" s="277">
        <f t="shared" si="32"/>
        <v>13181.61374956134</v>
      </c>
      <c r="O182" s="397">
        <f t="shared" si="33"/>
        <v>2659.5570139458569</v>
      </c>
      <c r="P182" s="274">
        <f t="shared" si="27"/>
        <v>5385.998059592448</v>
      </c>
      <c r="Q182" s="274">
        <f t="shared" si="36"/>
        <v>316.82341527014398</v>
      </c>
      <c r="R182" s="174">
        <v>187</v>
      </c>
      <c r="S182" s="275">
        <f t="shared" si="37"/>
        <v>21730.992238369789</v>
      </c>
    </row>
    <row r="183" spans="1:19" s="442" customFormat="1" ht="16.5" customHeight="1" x14ac:dyDescent="0.2">
      <c r="A183" s="271">
        <v>157</v>
      </c>
      <c r="B183" s="311">
        <f t="shared" si="29"/>
        <v>12.956245805348308</v>
      </c>
      <c r="C183" s="400">
        <v>36.57</v>
      </c>
      <c r="D183" s="310">
        <v>28450</v>
      </c>
      <c r="E183" s="454">
        <v>16210</v>
      </c>
      <c r="F183" s="277">
        <f t="shared" si="30"/>
        <v>26350.225607719705</v>
      </c>
      <c r="G183" s="277">
        <f t="shared" si="31"/>
        <v>5319.1140278917137</v>
      </c>
      <c r="H183" s="274">
        <f t="shared" si="26"/>
        <v>10767.575476107882</v>
      </c>
      <c r="I183" s="274">
        <f t="shared" si="34"/>
        <v>633.38679271222838</v>
      </c>
      <c r="J183" s="174">
        <v>374</v>
      </c>
      <c r="K183" s="275">
        <f t="shared" si="35"/>
        <v>43444.301904431522</v>
      </c>
      <c r="L183" s="406">
        <f t="shared" si="28"/>
        <v>25.912491610696616</v>
      </c>
      <c r="M183" s="405">
        <v>73.14</v>
      </c>
      <c r="N183" s="277">
        <f t="shared" si="32"/>
        <v>13175.112803859853</v>
      </c>
      <c r="O183" s="397">
        <f t="shared" si="33"/>
        <v>2659.5570139458569</v>
      </c>
      <c r="P183" s="274">
        <f t="shared" si="27"/>
        <v>5383.7877380539412</v>
      </c>
      <c r="Q183" s="274">
        <f t="shared" si="36"/>
        <v>316.69339635611419</v>
      </c>
      <c r="R183" s="174">
        <v>187</v>
      </c>
      <c r="S183" s="275">
        <f t="shared" si="37"/>
        <v>21722.150952215761</v>
      </c>
    </row>
    <row r="184" spans="1:19" s="442" customFormat="1" ht="16.5" customHeight="1" x14ac:dyDescent="0.2">
      <c r="A184" s="271">
        <v>158</v>
      </c>
      <c r="B184" s="311">
        <f t="shared" si="29"/>
        <v>12.962595033026968</v>
      </c>
      <c r="C184" s="400">
        <v>36.57</v>
      </c>
      <c r="D184" s="310">
        <v>28450</v>
      </c>
      <c r="E184" s="454">
        <v>16210</v>
      </c>
      <c r="F184" s="277">
        <f t="shared" si="30"/>
        <v>26337.318965080536</v>
      </c>
      <c r="G184" s="277">
        <f t="shared" si="31"/>
        <v>5319.1140278917137</v>
      </c>
      <c r="H184" s="274">
        <f t="shared" ref="H184:H247" si="38">(F184+G184)*34%</f>
        <v>10763.187217610566</v>
      </c>
      <c r="I184" s="274">
        <f t="shared" si="34"/>
        <v>633.12865985944507</v>
      </c>
      <c r="J184" s="174">
        <v>374</v>
      </c>
      <c r="K184" s="275">
        <f t="shared" si="35"/>
        <v>43426.748870442265</v>
      </c>
      <c r="L184" s="406">
        <f t="shared" si="28"/>
        <v>25.925190066053936</v>
      </c>
      <c r="M184" s="405">
        <v>73.14</v>
      </c>
      <c r="N184" s="277">
        <f t="shared" si="32"/>
        <v>13168.659482540268</v>
      </c>
      <c r="O184" s="397">
        <f t="shared" si="33"/>
        <v>2659.5570139458569</v>
      </c>
      <c r="P184" s="274">
        <f t="shared" ref="P184:P247" si="39">(N184+O184)*34%</f>
        <v>5381.5936088052831</v>
      </c>
      <c r="Q184" s="274">
        <f t="shared" si="36"/>
        <v>316.56432992972253</v>
      </c>
      <c r="R184" s="174">
        <v>187</v>
      </c>
      <c r="S184" s="275">
        <f t="shared" si="37"/>
        <v>21713.374435221132</v>
      </c>
    </row>
    <row r="185" spans="1:19" s="442" customFormat="1" ht="16.5" customHeight="1" x14ac:dyDescent="0.2">
      <c r="A185" s="271">
        <v>159</v>
      </c>
      <c r="B185" s="311">
        <f t="shared" si="29"/>
        <v>12.968904202220232</v>
      </c>
      <c r="C185" s="400">
        <v>36.57</v>
      </c>
      <c r="D185" s="310">
        <v>28450</v>
      </c>
      <c r="E185" s="454">
        <v>16210</v>
      </c>
      <c r="F185" s="277">
        <f t="shared" si="30"/>
        <v>26324.50627105053</v>
      </c>
      <c r="G185" s="277">
        <f t="shared" si="31"/>
        <v>5319.1140278917137</v>
      </c>
      <c r="H185" s="274">
        <f t="shared" si="38"/>
        <v>10758.830901640364</v>
      </c>
      <c r="I185" s="274">
        <f t="shared" si="34"/>
        <v>632.87240597884488</v>
      </c>
      <c r="J185" s="174">
        <v>374</v>
      </c>
      <c r="K185" s="275">
        <f t="shared" si="35"/>
        <v>43409.323606561455</v>
      </c>
      <c r="L185" s="406">
        <f t="shared" si="28"/>
        <v>25.937808404440464</v>
      </c>
      <c r="M185" s="405">
        <v>73.14</v>
      </c>
      <c r="N185" s="277">
        <f t="shared" si="32"/>
        <v>13162.253135525265</v>
      </c>
      <c r="O185" s="397">
        <f t="shared" si="33"/>
        <v>2659.5570139458569</v>
      </c>
      <c r="P185" s="274">
        <f t="shared" si="39"/>
        <v>5379.4154508201818</v>
      </c>
      <c r="Q185" s="274">
        <f t="shared" si="36"/>
        <v>316.43620298942244</v>
      </c>
      <c r="R185" s="174">
        <v>187</v>
      </c>
      <c r="S185" s="275">
        <f t="shared" si="37"/>
        <v>21704.661803280727</v>
      </c>
    </row>
    <row r="186" spans="1:19" s="442" customFormat="1" ht="16.5" customHeight="1" x14ac:dyDescent="0.2">
      <c r="A186" s="295">
        <v>160</v>
      </c>
      <c r="B186" s="311">
        <f t="shared" si="29"/>
        <v>12.975173815233827</v>
      </c>
      <c r="C186" s="400">
        <v>36.57</v>
      </c>
      <c r="D186" s="310">
        <v>28450</v>
      </c>
      <c r="E186" s="454">
        <v>16210</v>
      </c>
      <c r="F186" s="277">
        <f t="shared" si="30"/>
        <v>26311.786251307924</v>
      </c>
      <c r="G186" s="277">
        <f t="shared" si="31"/>
        <v>5319.1140278917137</v>
      </c>
      <c r="H186" s="274">
        <f t="shared" si="38"/>
        <v>10754.506094927878</v>
      </c>
      <c r="I186" s="274">
        <f t="shared" si="34"/>
        <v>632.61800558399284</v>
      </c>
      <c r="J186" s="174">
        <v>374</v>
      </c>
      <c r="K186" s="275">
        <f t="shared" si="35"/>
        <v>43392.024379711511</v>
      </c>
      <c r="L186" s="406">
        <f t="shared" si="28"/>
        <v>25.950347630467654</v>
      </c>
      <c r="M186" s="405">
        <v>73.14</v>
      </c>
      <c r="N186" s="277">
        <f t="shared" si="32"/>
        <v>13155.893125653962</v>
      </c>
      <c r="O186" s="397">
        <f t="shared" si="33"/>
        <v>2659.5570139458569</v>
      </c>
      <c r="P186" s="274">
        <f t="shared" si="39"/>
        <v>5377.2530474639389</v>
      </c>
      <c r="Q186" s="274">
        <f t="shared" si="36"/>
        <v>316.30900279199642</v>
      </c>
      <c r="R186" s="174">
        <v>187</v>
      </c>
      <c r="S186" s="275">
        <f t="shared" si="37"/>
        <v>21696.012189855755</v>
      </c>
    </row>
    <row r="187" spans="1:19" s="442" customFormat="1" ht="16.5" customHeight="1" x14ac:dyDescent="0.2">
      <c r="A187" s="271">
        <v>161</v>
      </c>
      <c r="B187" s="311">
        <f t="shared" si="29"/>
        <v>12.981404364984463</v>
      </c>
      <c r="C187" s="400">
        <v>36.57</v>
      </c>
      <c r="D187" s="310">
        <v>28450</v>
      </c>
      <c r="E187" s="454">
        <v>16210</v>
      </c>
      <c r="F187" s="277">
        <f t="shared" si="30"/>
        <v>26299.157656692303</v>
      </c>
      <c r="G187" s="277">
        <f t="shared" si="31"/>
        <v>5319.1140278917137</v>
      </c>
      <c r="H187" s="274">
        <f t="shared" si="38"/>
        <v>10750.212372758568</v>
      </c>
      <c r="I187" s="274">
        <f t="shared" si="34"/>
        <v>632.36543369168044</v>
      </c>
      <c r="J187" s="174">
        <v>374</v>
      </c>
      <c r="K187" s="275">
        <f t="shared" si="35"/>
        <v>43374.849491034271</v>
      </c>
      <c r="L187" s="406">
        <f t="shared" si="28"/>
        <v>25.962808729968927</v>
      </c>
      <c r="M187" s="405">
        <v>73.14</v>
      </c>
      <c r="N187" s="277">
        <f t="shared" si="32"/>
        <v>13149.578828346152</v>
      </c>
      <c r="O187" s="397">
        <f t="shared" si="33"/>
        <v>2659.5570139458569</v>
      </c>
      <c r="P187" s="274">
        <f t="shared" si="39"/>
        <v>5375.1061863792838</v>
      </c>
      <c r="Q187" s="274">
        <f t="shared" si="36"/>
        <v>316.18271684584022</v>
      </c>
      <c r="R187" s="174">
        <v>187</v>
      </c>
      <c r="S187" s="275">
        <f t="shared" si="37"/>
        <v>21687.424745517135</v>
      </c>
    </row>
    <row r="188" spans="1:19" s="442" customFormat="1" ht="16.5" customHeight="1" x14ac:dyDescent="0.2">
      <c r="A188" s="271">
        <v>162</v>
      </c>
      <c r="B188" s="311">
        <f t="shared" si="29"/>
        <v>12.987596335232384</v>
      </c>
      <c r="C188" s="400">
        <v>36.57</v>
      </c>
      <c r="D188" s="310">
        <v>28450</v>
      </c>
      <c r="E188" s="454">
        <v>16210</v>
      </c>
      <c r="F188" s="277">
        <f t="shared" si="30"/>
        <v>26286.619262554359</v>
      </c>
      <c r="G188" s="277">
        <f t="shared" si="31"/>
        <v>5319.1140278917137</v>
      </c>
      <c r="H188" s="274">
        <f t="shared" si="38"/>
        <v>10745.949318751665</v>
      </c>
      <c r="I188" s="274">
        <f t="shared" si="34"/>
        <v>632.11466580892147</v>
      </c>
      <c r="J188" s="174">
        <v>374</v>
      </c>
      <c r="K188" s="275">
        <f t="shared" si="35"/>
        <v>43357.797275006655</v>
      </c>
      <c r="L188" s="406">
        <f t="shared" si="28"/>
        <v>25.975192670464768</v>
      </c>
      <c r="M188" s="405">
        <v>73.14</v>
      </c>
      <c r="N188" s="277">
        <f t="shared" si="32"/>
        <v>13143.30963127718</v>
      </c>
      <c r="O188" s="397">
        <f t="shared" si="33"/>
        <v>2659.5570139458569</v>
      </c>
      <c r="P188" s="274">
        <f t="shared" si="39"/>
        <v>5372.9746593758327</v>
      </c>
      <c r="Q188" s="274">
        <f t="shared" si="36"/>
        <v>316.05733290446074</v>
      </c>
      <c r="R188" s="174">
        <v>187</v>
      </c>
      <c r="S188" s="275">
        <f t="shared" si="37"/>
        <v>21678.898637503327</v>
      </c>
    </row>
    <row r="189" spans="1:19" s="442" customFormat="1" ht="16.5" customHeight="1" x14ac:dyDescent="0.2">
      <c r="A189" s="271">
        <v>163</v>
      </c>
      <c r="B189" s="311">
        <f t="shared" si="29"/>
        <v>12.993750200806762</v>
      </c>
      <c r="C189" s="400">
        <v>36.57</v>
      </c>
      <c r="D189" s="310">
        <v>28450</v>
      </c>
      <c r="E189" s="454">
        <v>16210</v>
      </c>
      <c r="F189" s="277">
        <f t="shared" si="30"/>
        <v>26274.169868126526</v>
      </c>
      <c r="G189" s="277">
        <f t="shared" si="31"/>
        <v>5319.1140278917137</v>
      </c>
      <c r="H189" s="274">
        <f t="shared" si="38"/>
        <v>10741.716524646203</v>
      </c>
      <c r="I189" s="274">
        <f t="shared" si="34"/>
        <v>631.86567792036487</v>
      </c>
      <c r="J189" s="174">
        <v>374</v>
      </c>
      <c r="K189" s="275">
        <f t="shared" si="35"/>
        <v>43340.866098584811</v>
      </c>
      <c r="L189" s="406">
        <f t="shared" si="28"/>
        <v>25.987500401613524</v>
      </c>
      <c r="M189" s="405">
        <v>73.14</v>
      </c>
      <c r="N189" s="277">
        <f t="shared" si="32"/>
        <v>13137.084934063263</v>
      </c>
      <c r="O189" s="397">
        <f t="shared" si="33"/>
        <v>2659.5570139458569</v>
      </c>
      <c r="P189" s="274">
        <f t="shared" si="39"/>
        <v>5370.8582623231014</v>
      </c>
      <c r="Q189" s="274">
        <f t="shared" si="36"/>
        <v>315.93283896018244</v>
      </c>
      <c r="R189" s="174">
        <v>187</v>
      </c>
      <c r="S189" s="275">
        <f t="shared" si="37"/>
        <v>21670.433049292405</v>
      </c>
    </row>
    <row r="190" spans="1:19" s="442" customFormat="1" ht="16.5" customHeight="1" x14ac:dyDescent="0.2">
      <c r="A190" s="416">
        <v>164</v>
      </c>
      <c r="B190" s="311">
        <f t="shared" si="29"/>
        <v>12.999866427824198</v>
      </c>
      <c r="C190" s="400">
        <v>36.57</v>
      </c>
      <c r="D190" s="310">
        <v>28450</v>
      </c>
      <c r="E190" s="454">
        <v>16210</v>
      </c>
      <c r="F190" s="277">
        <f t="shared" si="30"/>
        <v>26261.808295913426</v>
      </c>
      <c r="G190" s="277">
        <f t="shared" si="31"/>
        <v>5319.1140278917137</v>
      </c>
      <c r="H190" s="274">
        <f t="shared" si="38"/>
        <v>10737.513590093749</v>
      </c>
      <c r="I190" s="274">
        <f t="shared" si="34"/>
        <v>631.6184464761028</v>
      </c>
      <c r="J190" s="174">
        <v>374</v>
      </c>
      <c r="K190" s="275">
        <f t="shared" si="35"/>
        <v>43324.054360374997</v>
      </c>
      <c r="L190" s="406">
        <f t="shared" si="28"/>
        <v>25.999732855648396</v>
      </c>
      <c r="M190" s="405">
        <v>73.14</v>
      </c>
      <c r="N190" s="277">
        <f t="shared" si="32"/>
        <v>13130.904147956713</v>
      </c>
      <c r="O190" s="397">
        <f t="shared" si="33"/>
        <v>2659.5570139458569</v>
      </c>
      <c r="P190" s="274">
        <f t="shared" si="39"/>
        <v>5368.7567950468747</v>
      </c>
      <c r="Q190" s="274">
        <f t="shared" si="36"/>
        <v>315.8092232380514</v>
      </c>
      <c r="R190" s="174">
        <v>187</v>
      </c>
      <c r="S190" s="275">
        <f t="shared" si="37"/>
        <v>21662.027180187499</v>
      </c>
    </row>
    <row r="191" spans="1:19" s="442" customFormat="1" ht="16.5" customHeight="1" x14ac:dyDescent="0.2">
      <c r="A191" s="259">
        <v>165</v>
      </c>
      <c r="B191" s="311">
        <f t="shared" si="29"/>
        <v>13.005945473900582</v>
      </c>
      <c r="C191" s="400">
        <v>36.57</v>
      </c>
      <c r="D191" s="310">
        <v>28450</v>
      </c>
      <c r="E191" s="454">
        <v>16210</v>
      </c>
      <c r="F191" s="277">
        <f t="shared" si="30"/>
        <v>26249.533391101599</v>
      </c>
      <c r="G191" s="277">
        <f t="shared" si="31"/>
        <v>5319.1140278917137</v>
      </c>
      <c r="H191" s="274">
        <f t="shared" si="38"/>
        <v>10733.340122457728</v>
      </c>
      <c r="I191" s="274">
        <f t="shared" si="34"/>
        <v>631.37294837986633</v>
      </c>
      <c r="J191" s="174">
        <v>374</v>
      </c>
      <c r="K191" s="275">
        <f t="shared" si="35"/>
        <v>43307.360489830913</v>
      </c>
      <c r="L191" s="406">
        <f t="shared" si="28"/>
        <v>26.011890947801163</v>
      </c>
      <c r="M191" s="405">
        <v>73.14</v>
      </c>
      <c r="N191" s="277">
        <f t="shared" si="32"/>
        <v>13124.766695550799</v>
      </c>
      <c r="O191" s="397">
        <f t="shared" si="33"/>
        <v>2659.5570139458569</v>
      </c>
      <c r="P191" s="274">
        <f t="shared" si="39"/>
        <v>5366.6700612288641</v>
      </c>
      <c r="Q191" s="274">
        <f t="shared" si="36"/>
        <v>315.68647418993316</v>
      </c>
      <c r="R191" s="174">
        <v>187</v>
      </c>
      <c r="S191" s="275">
        <f t="shared" si="37"/>
        <v>21653.680244915457</v>
      </c>
    </row>
    <row r="192" spans="1:19" s="442" customFormat="1" ht="16.5" customHeight="1" x14ac:dyDescent="0.2">
      <c r="A192" s="271">
        <v>166</v>
      </c>
      <c r="B192" s="311">
        <f t="shared" si="29"/>
        <v>13.011987788356544</v>
      </c>
      <c r="C192" s="400">
        <v>36.57</v>
      </c>
      <c r="D192" s="310">
        <v>28450</v>
      </c>
      <c r="E192" s="454">
        <v>16210</v>
      </c>
      <c r="F192" s="277">
        <f t="shared" si="30"/>
        <v>26237.344020987577</v>
      </c>
      <c r="G192" s="277">
        <f t="shared" si="31"/>
        <v>5319.1140278917137</v>
      </c>
      <c r="H192" s="274">
        <f t="shared" si="38"/>
        <v>10729.19573661896</v>
      </c>
      <c r="I192" s="274">
        <f t="shared" si="34"/>
        <v>631.12916097758591</v>
      </c>
      <c r="J192" s="174">
        <v>374</v>
      </c>
      <c r="K192" s="275">
        <f t="shared" si="35"/>
        <v>43290.78294647584</v>
      </c>
      <c r="L192" s="406">
        <f t="shared" si="28"/>
        <v>26.023975576713088</v>
      </c>
      <c r="M192" s="405">
        <v>73.14</v>
      </c>
      <c r="N192" s="277">
        <f t="shared" si="32"/>
        <v>13118.672010493789</v>
      </c>
      <c r="O192" s="397">
        <f t="shared" si="33"/>
        <v>2659.5570139458569</v>
      </c>
      <c r="P192" s="274">
        <f t="shared" si="39"/>
        <v>5364.59786830948</v>
      </c>
      <c r="Q192" s="274">
        <f t="shared" si="36"/>
        <v>315.56458048879296</v>
      </c>
      <c r="R192" s="174">
        <v>187</v>
      </c>
      <c r="S192" s="275">
        <f t="shared" si="37"/>
        <v>21645.39147323792</v>
      </c>
    </row>
    <row r="193" spans="1:19" s="442" customFormat="1" ht="16.5" customHeight="1" x14ac:dyDescent="0.2">
      <c r="A193" s="271">
        <v>167</v>
      </c>
      <c r="B193" s="311">
        <f t="shared" si="29"/>
        <v>13.017993812416755</v>
      </c>
      <c r="C193" s="400">
        <v>36.57</v>
      </c>
      <c r="D193" s="310">
        <v>28450</v>
      </c>
      <c r="E193" s="454">
        <v>16210</v>
      </c>
      <c r="F193" s="277">
        <f t="shared" si="30"/>
        <v>26225.239074423866</v>
      </c>
      <c r="G193" s="277">
        <f t="shared" si="31"/>
        <v>5319.1140278917137</v>
      </c>
      <c r="H193" s="274">
        <f t="shared" si="38"/>
        <v>10725.080054787299</v>
      </c>
      <c r="I193" s="274">
        <f t="shared" si="34"/>
        <v>630.8870620463116</v>
      </c>
      <c r="J193" s="174">
        <v>374</v>
      </c>
      <c r="K193" s="275">
        <f t="shared" si="35"/>
        <v>43274.320219149195</v>
      </c>
      <c r="L193" s="406">
        <f t="shared" si="28"/>
        <v>26.03598762483351</v>
      </c>
      <c r="M193" s="405">
        <v>73.14</v>
      </c>
      <c r="N193" s="277">
        <f t="shared" si="32"/>
        <v>13112.619537211933</v>
      </c>
      <c r="O193" s="397">
        <f t="shared" si="33"/>
        <v>2659.5570139458569</v>
      </c>
      <c r="P193" s="274">
        <f t="shared" si="39"/>
        <v>5362.5400273936493</v>
      </c>
      <c r="Q193" s="274">
        <f t="shared" si="36"/>
        <v>315.4435310231558</v>
      </c>
      <c r="R193" s="174">
        <v>187</v>
      </c>
      <c r="S193" s="275">
        <f t="shared" si="37"/>
        <v>21637.160109574597</v>
      </c>
    </row>
    <row r="194" spans="1:19" s="442" customFormat="1" ht="16.5" customHeight="1" x14ac:dyDescent="0.2">
      <c r="A194" s="271">
        <v>168</v>
      </c>
      <c r="B194" s="311">
        <f t="shared" si="29"/>
        <v>13.023963979403259</v>
      </c>
      <c r="C194" s="400">
        <v>36.57</v>
      </c>
      <c r="D194" s="310">
        <v>28450</v>
      </c>
      <c r="E194" s="454">
        <v>16210</v>
      </c>
      <c r="F194" s="277">
        <f t="shared" si="30"/>
        <v>26213.2174612819</v>
      </c>
      <c r="G194" s="277">
        <f t="shared" si="31"/>
        <v>5319.1140278917137</v>
      </c>
      <c r="H194" s="274">
        <f t="shared" si="38"/>
        <v>10720.99270631903</v>
      </c>
      <c r="I194" s="274">
        <f t="shared" si="34"/>
        <v>630.64662978347235</v>
      </c>
      <c r="J194" s="174">
        <v>374</v>
      </c>
      <c r="K194" s="275">
        <f t="shared" si="35"/>
        <v>43257.970825276119</v>
      </c>
      <c r="L194" s="406">
        <f t="shared" si="28"/>
        <v>26.047927958806518</v>
      </c>
      <c r="M194" s="405">
        <v>73.14</v>
      </c>
      <c r="N194" s="277">
        <f t="shared" si="32"/>
        <v>13106.60873064095</v>
      </c>
      <c r="O194" s="397">
        <f t="shared" si="33"/>
        <v>2659.5570139458569</v>
      </c>
      <c r="P194" s="274">
        <f t="shared" si="39"/>
        <v>5360.4963531595149</v>
      </c>
      <c r="Q194" s="274">
        <f t="shared" si="36"/>
        <v>315.32331489173617</v>
      </c>
      <c r="R194" s="174">
        <v>187</v>
      </c>
      <c r="S194" s="275">
        <f t="shared" si="37"/>
        <v>21628.98541263806</v>
      </c>
    </row>
    <row r="195" spans="1:19" s="442" customFormat="1" ht="16.5" customHeight="1" x14ac:dyDescent="0.2">
      <c r="A195" s="271">
        <v>169</v>
      </c>
      <c r="B195" s="311">
        <f t="shared" si="29"/>
        <v>13.029898714923075</v>
      </c>
      <c r="C195" s="400">
        <v>36.57</v>
      </c>
      <c r="D195" s="310">
        <v>28450</v>
      </c>
      <c r="E195" s="454">
        <v>16210</v>
      </c>
      <c r="F195" s="277">
        <f t="shared" si="30"/>
        <v>26201.278111931628</v>
      </c>
      <c r="G195" s="277">
        <f t="shared" si="31"/>
        <v>5319.1140278917137</v>
      </c>
      <c r="H195" s="274">
        <f t="shared" si="38"/>
        <v>10716.933327539937</v>
      </c>
      <c r="I195" s="274">
        <f t="shared" si="34"/>
        <v>630.40784279646687</v>
      </c>
      <c r="J195" s="174">
        <v>374</v>
      </c>
      <c r="K195" s="275">
        <f t="shared" si="35"/>
        <v>43241.733310159747</v>
      </c>
      <c r="L195" s="406">
        <f t="shared" si="28"/>
        <v>26.059797429846149</v>
      </c>
      <c r="M195" s="405">
        <v>73.14</v>
      </c>
      <c r="N195" s="277">
        <f t="shared" si="32"/>
        <v>13100.639055965814</v>
      </c>
      <c r="O195" s="397">
        <f t="shared" si="33"/>
        <v>2659.5570139458569</v>
      </c>
      <c r="P195" s="274">
        <f t="shared" si="39"/>
        <v>5358.4666637699684</v>
      </c>
      <c r="Q195" s="274">
        <f t="shared" si="36"/>
        <v>315.20392139823343</v>
      </c>
      <c r="R195" s="174">
        <v>187</v>
      </c>
      <c r="S195" s="275">
        <f t="shared" si="37"/>
        <v>21620.866655079873</v>
      </c>
    </row>
    <row r="196" spans="1:19" s="442" customFormat="1" ht="16.5" customHeight="1" x14ac:dyDescent="0.2">
      <c r="A196" s="279">
        <v>170</v>
      </c>
      <c r="B196" s="311">
        <f t="shared" si="29"/>
        <v>13.035798437050262</v>
      </c>
      <c r="C196" s="400">
        <v>36.57</v>
      </c>
      <c r="D196" s="310">
        <v>28450</v>
      </c>
      <c r="E196" s="454">
        <v>16210</v>
      </c>
      <c r="F196" s="277">
        <f t="shared" si="30"/>
        <v>26189.419976736914</v>
      </c>
      <c r="G196" s="277">
        <f t="shared" si="31"/>
        <v>5319.1140278917137</v>
      </c>
      <c r="H196" s="274">
        <f t="shared" si="38"/>
        <v>10712.901561573735</v>
      </c>
      <c r="I196" s="274">
        <f t="shared" si="34"/>
        <v>630.17068009257264</v>
      </c>
      <c r="J196" s="174">
        <v>374</v>
      </c>
      <c r="K196" s="275">
        <f t="shared" si="35"/>
        <v>43225.606246294941</v>
      </c>
      <c r="L196" s="406">
        <f t="shared" si="28"/>
        <v>26.071596874100525</v>
      </c>
      <c r="M196" s="405">
        <v>73.14</v>
      </c>
      <c r="N196" s="277">
        <f t="shared" si="32"/>
        <v>13094.709988368457</v>
      </c>
      <c r="O196" s="397">
        <f t="shared" si="33"/>
        <v>2659.5570139458569</v>
      </c>
      <c r="P196" s="274">
        <f t="shared" si="39"/>
        <v>5356.4507807868677</v>
      </c>
      <c r="Q196" s="274">
        <f t="shared" si="36"/>
        <v>315.08534004628632</v>
      </c>
      <c r="R196" s="174">
        <v>187</v>
      </c>
      <c r="S196" s="275">
        <f t="shared" si="37"/>
        <v>21612.803123147471</v>
      </c>
    </row>
    <row r="197" spans="1:19" s="442" customFormat="1" ht="16.5" customHeight="1" x14ac:dyDescent="0.2">
      <c r="A197" s="271">
        <v>171</v>
      </c>
      <c r="B197" s="311">
        <f t="shared" si="29"/>
        <v>13.041663556502661</v>
      </c>
      <c r="C197" s="400">
        <v>36.57</v>
      </c>
      <c r="D197" s="310">
        <v>28450</v>
      </c>
      <c r="E197" s="454">
        <v>16210</v>
      </c>
      <c r="F197" s="277">
        <f t="shared" si="30"/>
        <v>26177.642025566267</v>
      </c>
      <c r="G197" s="277">
        <f t="shared" si="31"/>
        <v>5319.1140278917137</v>
      </c>
      <c r="H197" s="274">
        <f t="shared" si="38"/>
        <v>10708.897058175715</v>
      </c>
      <c r="I197" s="274">
        <f t="shared" si="34"/>
        <v>629.93512106915966</v>
      </c>
      <c r="J197" s="174">
        <v>374</v>
      </c>
      <c r="K197" s="275">
        <f t="shared" si="35"/>
        <v>43209.588232702859</v>
      </c>
      <c r="L197" s="406">
        <f t="shared" ref="L197:L260" si="40">(LN(A197)+7.9)/0.5</f>
        <v>26.083327113005321</v>
      </c>
      <c r="M197" s="405">
        <v>73.14</v>
      </c>
      <c r="N197" s="277">
        <f t="shared" si="32"/>
        <v>13088.821012783133</v>
      </c>
      <c r="O197" s="397">
        <f t="shared" si="33"/>
        <v>2659.5570139458569</v>
      </c>
      <c r="P197" s="274">
        <f t="shared" si="39"/>
        <v>5354.4485290878574</v>
      </c>
      <c r="Q197" s="274">
        <f t="shared" si="36"/>
        <v>314.96756053457983</v>
      </c>
      <c r="R197" s="174">
        <v>187</v>
      </c>
      <c r="S197" s="275">
        <f t="shared" si="37"/>
        <v>21604.79411635143</v>
      </c>
    </row>
    <row r="198" spans="1:19" s="442" customFormat="1" ht="16.5" customHeight="1" x14ac:dyDescent="0.2">
      <c r="A198" s="271">
        <v>172</v>
      </c>
      <c r="B198" s="311">
        <f t="shared" si="29"/>
        <v>13.047494476813453</v>
      </c>
      <c r="C198" s="400">
        <v>36.57</v>
      </c>
      <c r="D198" s="310">
        <v>28450</v>
      </c>
      <c r="E198" s="454">
        <v>16210</v>
      </c>
      <c r="F198" s="277">
        <f t="shared" si="30"/>
        <v>26165.943247318319</v>
      </c>
      <c r="G198" s="277">
        <f t="shared" si="31"/>
        <v>5319.1140278917137</v>
      </c>
      <c r="H198" s="274">
        <f t="shared" si="38"/>
        <v>10704.919473571412</v>
      </c>
      <c r="I198" s="274">
        <f t="shared" si="34"/>
        <v>629.70114550420067</v>
      </c>
      <c r="J198" s="174">
        <v>374</v>
      </c>
      <c r="K198" s="275">
        <f t="shared" si="35"/>
        <v>43193.677894285647</v>
      </c>
      <c r="L198" s="406">
        <f t="shared" si="40"/>
        <v>26.094988953626906</v>
      </c>
      <c r="M198" s="405">
        <v>73.14</v>
      </c>
      <c r="N198" s="277">
        <f t="shared" si="32"/>
        <v>13082.971623659159</v>
      </c>
      <c r="O198" s="397">
        <f t="shared" si="33"/>
        <v>2659.5570139458569</v>
      </c>
      <c r="P198" s="274">
        <f t="shared" si="39"/>
        <v>5352.4597367857059</v>
      </c>
      <c r="Q198" s="274">
        <f t="shared" si="36"/>
        <v>314.85057275210033</v>
      </c>
      <c r="R198" s="174">
        <v>187</v>
      </c>
      <c r="S198" s="275">
        <f t="shared" si="37"/>
        <v>21596.838947142824</v>
      </c>
    </row>
    <row r="199" spans="1:19" s="442" customFormat="1" ht="16.5" customHeight="1" x14ac:dyDescent="0.2">
      <c r="A199" s="271">
        <v>173</v>
      </c>
      <c r="B199" s="311">
        <f t="shared" si="29"/>
        <v>13.053291594497779</v>
      </c>
      <c r="C199" s="400">
        <v>36.57</v>
      </c>
      <c r="D199" s="310">
        <v>28450</v>
      </c>
      <c r="E199" s="454">
        <v>16210</v>
      </c>
      <c r="F199" s="277">
        <f t="shared" si="30"/>
        <v>26154.322649461603</v>
      </c>
      <c r="G199" s="277">
        <f t="shared" si="31"/>
        <v>5319.1140278917137</v>
      </c>
      <c r="H199" s="274">
        <f t="shared" si="38"/>
        <v>10700.968470300129</v>
      </c>
      <c r="I199" s="274">
        <f t="shared" si="34"/>
        <v>629.46873354706634</v>
      </c>
      <c r="J199" s="174">
        <v>374</v>
      </c>
      <c r="K199" s="275">
        <f t="shared" si="35"/>
        <v>43177.873881200518</v>
      </c>
      <c r="L199" s="406">
        <f t="shared" si="40"/>
        <v>26.106583188995558</v>
      </c>
      <c r="M199" s="405">
        <v>73.14</v>
      </c>
      <c r="N199" s="277">
        <f t="shared" si="32"/>
        <v>13077.161324730801</v>
      </c>
      <c r="O199" s="397">
        <f t="shared" si="33"/>
        <v>2659.5570139458569</v>
      </c>
      <c r="P199" s="274">
        <f t="shared" si="39"/>
        <v>5350.4842351500647</v>
      </c>
      <c r="Q199" s="274">
        <f t="shared" si="36"/>
        <v>314.73436677353317</v>
      </c>
      <c r="R199" s="174">
        <v>187</v>
      </c>
      <c r="S199" s="275">
        <f t="shared" si="37"/>
        <v>21588.936940600259</v>
      </c>
    </row>
    <row r="200" spans="1:19" s="442" customFormat="1" ht="16.5" customHeight="1" x14ac:dyDescent="0.2">
      <c r="A200" s="271">
        <v>174</v>
      </c>
      <c r="B200" s="311">
        <f t="shared" si="29"/>
        <v>13.059055299214529</v>
      </c>
      <c r="C200" s="400">
        <v>36.57</v>
      </c>
      <c r="D200" s="310">
        <v>28450</v>
      </c>
      <c r="E200" s="454">
        <v>16210</v>
      </c>
      <c r="F200" s="277">
        <f t="shared" si="30"/>
        <v>26142.779257587983</v>
      </c>
      <c r="G200" s="277">
        <f t="shared" si="31"/>
        <v>5319.1140278917137</v>
      </c>
      <c r="H200" s="274">
        <f t="shared" si="38"/>
        <v>10697.043717063098</v>
      </c>
      <c r="I200" s="274">
        <f t="shared" si="34"/>
        <v>629.23786570959396</v>
      </c>
      <c r="J200" s="174">
        <v>374</v>
      </c>
      <c r="K200" s="275">
        <f t="shared" si="35"/>
        <v>43162.174868252383</v>
      </c>
      <c r="L200" s="406">
        <f t="shared" si="40"/>
        <v>26.118110598429059</v>
      </c>
      <c r="M200" s="405">
        <v>73.14</v>
      </c>
      <c r="N200" s="277">
        <f t="shared" si="32"/>
        <v>13071.389628793992</v>
      </c>
      <c r="O200" s="397">
        <f t="shared" si="33"/>
        <v>2659.5570139458569</v>
      </c>
      <c r="P200" s="274">
        <f t="shared" si="39"/>
        <v>5348.5218585315488</v>
      </c>
      <c r="Q200" s="274">
        <f t="shared" si="36"/>
        <v>314.61893285479698</v>
      </c>
      <c r="R200" s="174">
        <v>187</v>
      </c>
      <c r="S200" s="275">
        <f t="shared" si="37"/>
        <v>21581.087434126192</v>
      </c>
    </row>
    <row r="201" spans="1:19" s="442" customFormat="1" ht="16.5" customHeight="1" x14ac:dyDescent="0.2">
      <c r="A201" s="271">
        <v>175</v>
      </c>
      <c r="B201" s="311">
        <f t="shared" si="29"/>
        <v>13.064785973923515</v>
      </c>
      <c r="C201" s="400">
        <v>36.57</v>
      </c>
      <c r="D201" s="310">
        <v>28450</v>
      </c>
      <c r="E201" s="454">
        <v>16210</v>
      </c>
      <c r="F201" s="277">
        <f t="shared" si="30"/>
        <v>26131.312114979362</v>
      </c>
      <c r="G201" s="277">
        <f t="shared" si="31"/>
        <v>5319.1140278917137</v>
      </c>
      <c r="H201" s="274">
        <f t="shared" si="38"/>
        <v>10693.144888576166</v>
      </c>
      <c r="I201" s="274">
        <f t="shared" si="34"/>
        <v>629.00852285742155</v>
      </c>
      <c r="J201" s="174">
        <v>374</v>
      </c>
      <c r="K201" s="275">
        <f t="shared" si="35"/>
        <v>43146.579554304662</v>
      </c>
      <c r="L201" s="406">
        <f t="shared" si="40"/>
        <v>26.12957194784703</v>
      </c>
      <c r="M201" s="405">
        <v>73.14</v>
      </c>
      <c r="N201" s="277">
        <f t="shared" si="32"/>
        <v>13065.656057489681</v>
      </c>
      <c r="O201" s="397">
        <f t="shared" si="33"/>
        <v>2659.5570139458569</v>
      </c>
      <c r="P201" s="274">
        <f t="shared" si="39"/>
        <v>5346.5724442880828</v>
      </c>
      <c r="Q201" s="274">
        <f t="shared" si="36"/>
        <v>314.50426142871078</v>
      </c>
      <c r="R201" s="174">
        <v>187</v>
      </c>
      <c r="S201" s="275">
        <f t="shared" si="37"/>
        <v>21573.289777152331</v>
      </c>
    </row>
    <row r="202" spans="1:19" s="442" customFormat="1" ht="16.5" customHeight="1" x14ac:dyDescent="0.2">
      <c r="A202" s="271">
        <v>176</v>
      </c>
      <c r="B202" s="311">
        <f t="shared" si="29"/>
        <v>13.070483995038153</v>
      </c>
      <c r="C202" s="400">
        <v>36.57</v>
      </c>
      <c r="D202" s="310">
        <v>28450</v>
      </c>
      <c r="E202" s="454">
        <v>16210</v>
      </c>
      <c r="F202" s="277">
        <f t="shared" si="30"/>
        <v>26119.92028218718</v>
      </c>
      <c r="G202" s="277">
        <f t="shared" si="31"/>
        <v>5319.1140278917137</v>
      </c>
      <c r="H202" s="274">
        <f t="shared" si="38"/>
        <v>10689.271665426826</v>
      </c>
      <c r="I202" s="274">
        <f t="shared" si="34"/>
        <v>628.78068620157796</v>
      </c>
      <c r="J202" s="174">
        <v>374</v>
      </c>
      <c r="K202" s="275">
        <f t="shared" si="35"/>
        <v>43131.086661707297</v>
      </c>
      <c r="L202" s="406">
        <f t="shared" si="40"/>
        <v>26.140967990076305</v>
      </c>
      <c r="M202" s="405">
        <v>73.14</v>
      </c>
      <c r="N202" s="277">
        <f t="shared" si="32"/>
        <v>13059.96014109359</v>
      </c>
      <c r="O202" s="397">
        <f t="shared" si="33"/>
        <v>2659.5570139458569</v>
      </c>
      <c r="P202" s="274">
        <f t="shared" si="39"/>
        <v>5344.635832713413</v>
      </c>
      <c r="Q202" s="274">
        <f t="shared" si="36"/>
        <v>314.39034310078898</v>
      </c>
      <c r="R202" s="174">
        <v>187</v>
      </c>
      <c r="S202" s="275">
        <f t="shared" si="37"/>
        <v>21565.543330853649</v>
      </c>
    </row>
    <row r="203" spans="1:19" s="442" customFormat="1" ht="16.5" customHeight="1" x14ac:dyDescent="0.2">
      <c r="A203" s="271">
        <v>177</v>
      </c>
      <c r="B203" s="311">
        <f t="shared" si="29"/>
        <v>13.076149732573828</v>
      </c>
      <c r="C203" s="400">
        <v>36.57</v>
      </c>
      <c r="D203" s="310">
        <v>28450</v>
      </c>
      <c r="E203" s="454">
        <v>16210</v>
      </c>
      <c r="F203" s="277">
        <f t="shared" si="30"/>
        <v>26108.60283662421</v>
      </c>
      <c r="G203" s="277">
        <f t="shared" si="31"/>
        <v>5319.1140278917137</v>
      </c>
      <c r="H203" s="274">
        <f t="shared" si="38"/>
        <v>10685.423733935415</v>
      </c>
      <c r="I203" s="274">
        <f t="shared" si="34"/>
        <v>628.55433729031847</v>
      </c>
      <c r="J203" s="174">
        <v>374</v>
      </c>
      <c r="K203" s="275">
        <f t="shared" si="35"/>
        <v>43115.69493574166</v>
      </c>
      <c r="L203" s="406">
        <f t="shared" si="40"/>
        <v>26.152299465147657</v>
      </c>
      <c r="M203" s="405">
        <v>73.14</v>
      </c>
      <c r="N203" s="277">
        <f t="shared" si="32"/>
        <v>13054.301418312105</v>
      </c>
      <c r="O203" s="397">
        <f t="shared" si="33"/>
        <v>2659.5570139458569</v>
      </c>
      <c r="P203" s="274">
        <f t="shared" si="39"/>
        <v>5342.7118669677075</v>
      </c>
      <c r="Q203" s="274">
        <f t="shared" si="36"/>
        <v>314.27716864515924</v>
      </c>
      <c r="R203" s="174">
        <v>187</v>
      </c>
      <c r="S203" s="275">
        <f t="shared" si="37"/>
        <v>21557.84746787083</v>
      </c>
    </row>
    <row r="204" spans="1:19" s="442" customFormat="1" ht="16.5" customHeight="1" x14ac:dyDescent="0.2">
      <c r="A204" s="271">
        <v>178</v>
      </c>
      <c r="B204" s="311">
        <f t="shared" si="29"/>
        <v>13.081783550292085</v>
      </c>
      <c r="C204" s="400">
        <v>36.57</v>
      </c>
      <c r="D204" s="310">
        <v>28450</v>
      </c>
      <c r="E204" s="454">
        <v>16210</v>
      </c>
      <c r="F204" s="277">
        <f t="shared" si="30"/>
        <v>26097.358872168261</v>
      </c>
      <c r="G204" s="277">
        <f t="shared" si="31"/>
        <v>5319.1140278917137</v>
      </c>
      <c r="H204" s="274">
        <f t="shared" si="38"/>
        <v>10681.600786020394</v>
      </c>
      <c r="I204" s="274">
        <f t="shared" si="34"/>
        <v>628.32945800119955</v>
      </c>
      <c r="J204" s="174">
        <v>374</v>
      </c>
      <c r="K204" s="275">
        <f t="shared" si="35"/>
        <v>43100.403144081574</v>
      </c>
      <c r="L204" s="406">
        <f t="shared" si="40"/>
        <v>26.163567100584171</v>
      </c>
      <c r="M204" s="405">
        <v>73.14</v>
      </c>
      <c r="N204" s="277">
        <f t="shared" si="32"/>
        <v>13048.67943608413</v>
      </c>
      <c r="O204" s="397">
        <f t="shared" si="33"/>
        <v>2659.5570139458569</v>
      </c>
      <c r="P204" s="274">
        <f t="shared" si="39"/>
        <v>5340.8003930101968</v>
      </c>
      <c r="Q204" s="274">
        <f t="shared" si="36"/>
        <v>314.16472900059978</v>
      </c>
      <c r="R204" s="174">
        <v>187</v>
      </c>
      <c r="S204" s="275">
        <f t="shared" si="37"/>
        <v>21550.201572040787</v>
      </c>
    </row>
    <row r="205" spans="1:19" s="442" customFormat="1" ht="16.5" customHeight="1" x14ac:dyDescent="0.2">
      <c r="A205" s="271">
        <v>179</v>
      </c>
      <c r="B205" s="311">
        <f t="shared" si="29"/>
        <v>13.087385805840755</v>
      </c>
      <c r="C205" s="400">
        <v>36.57</v>
      </c>
      <c r="D205" s="310">
        <v>28450</v>
      </c>
      <c r="E205" s="454">
        <v>16210</v>
      </c>
      <c r="F205" s="277">
        <f t="shared" si="30"/>
        <v>26086.187498777414</v>
      </c>
      <c r="G205" s="277">
        <f t="shared" si="31"/>
        <v>5319.1140278917137</v>
      </c>
      <c r="H205" s="274">
        <f t="shared" si="38"/>
        <v>10677.802519067505</v>
      </c>
      <c r="I205" s="274">
        <f t="shared" si="34"/>
        <v>628.10603053338264</v>
      </c>
      <c r="J205" s="174">
        <v>374</v>
      </c>
      <c r="K205" s="275">
        <f t="shared" si="35"/>
        <v>43085.210076270014</v>
      </c>
      <c r="L205" s="406">
        <f t="shared" si="40"/>
        <v>26.174771611681511</v>
      </c>
      <c r="M205" s="405">
        <v>73.14</v>
      </c>
      <c r="N205" s="277">
        <f t="shared" si="32"/>
        <v>13043.093749388707</v>
      </c>
      <c r="O205" s="397">
        <f t="shared" si="33"/>
        <v>2659.5570139458569</v>
      </c>
      <c r="P205" s="274">
        <f t="shared" si="39"/>
        <v>5338.9012595337526</v>
      </c>
      <c r="Q205" s="274">
        <f t="shared" si="36"/>
        <v>314.05301526669132</v>
      </c>
      <c r="R205" s="174">
        <v>187</v>
      </c>
      <c r="S205" s="275">
        <f t="shared" si="37"/>
        <v>21542.605038135007</v>
      </c>
    </row>
    <row r="206" spans="1:19" s="442" customFormat="1" ht="16.5" customHeight="1" x14ac:dyDescent="0.2">
      <c r="A206" s="279">
        <v>180</v>
      </c>
      <c r="B206" s="311">
        <f t="shared" ref="B206:B269" si="41">LN(A206)+7.9</f>
        <v>13.092956850890211</v>
      </c>
      <c r="C206" s="400">
        <v>36.57</v>
      </c>
      <c r="D206" s="310">
        <v>28450</v>
      </c>
      <c r="E206" s="454">
        <v>16210</v>
      </c>
      <c r="F206" s="277">
        <f t="shared" si="30"/>
        <v>26075.087842116249</v>
      </c>
      <c r="G206" s="277">
        <f t="shared" si="31"/>
        <v>5319.1140278917137</v>
      </c>
      <c r="H206" s="274">
        <f t="shared" si="38"/>
        <v>10674.028635802708</v>
      </c>
      <c r="I206" s="274">
        <f t="shared" si="34"/>
        <v>627.88403740015929</v>
      </c>
      <c r="J206" s="174">
        <v>374</v>
      </c>
      <c r="K206" s="275">
        <f t="shared" si="35"/>
        <v>43070.114543210831</v>
      </c>
      <c r="L206" s="406">
        <f t="shared" si="40"/>
        <v>26.185913701780422</v>
      </c>
      <c r="M206" s="405">
        <v>73.14</v>
      </c>
      <c r="N206" s="277">
        <f t="shared" si="32"/>
        <v>13037.543921058124</v>
      </c>
      <c r="O206" s="397">
        <f t="shared" si="33"/>
        <v>2659.5570139458569</v>
      </c>
      <c r="P206" s="274">
        <f t="shared" si="39"/>
        <v>5337.0143179013539</v>
      </c>
      <c r="Q206" s="274">
        <f t="shared" si="36"/>
        <v>313.94201870007964</v>
      </c>
      <c r="R206" s="174">
        <v>187</v>
      </c>
      <c r="S206" s="275">
        <f t="shared" si="37"/>
        <v>21535.057271605416</v>
      </c>
    </row>
    <row r="207" spans="1:19" s="442" customFormat="1" ht="16.5" customHeight="1" x14ac:dyDescent="0.2">
      <c r="A207" s="271">
        <v>181</v>
      </c>
      <c r="B207" s="311">
        <f t="shared" si="41"/>
        <v>13.098497031265826</v>
      </c>
      <c r="C207" s="400">
        <v>36.57</v>
      </c>
      <c r="D207" s="310">
        <v>28450</v>
      </c>
      <c r="E207" s="454">
        <v>16210</v>
      </c>
      <c r="F207" s="277">
        <f t="shared" si="30"/>
        <v>26064.059043192945</v>
      </c>
      <c r="G207" s="277">
        <f t="shared" si="31"/>
        <v>5319.1140278917137</v>
      </c>
      <c r="H207" s="274">
        <f t="shared" si="38"/>
        <v>10670.278844168786</v>
      </c>
      <c r="I207" s="274">
        <f t="shared" si="34"/>
        <v>627.66346142169323</v>
      </c>
      <c r="J207" s="174">
        <v>374</v>
      </c>
      <c r="K207" s="275">
        <f t="shared" si="35"/>
        <v>43055.115376675145</v>
      </c>
      <c r="L207" s="406">
        <f t="shared" si="40"/>
        <v>26.196994062531651</v>
      </c>
      <c r="M207" s="405">
        <v>73.14</v>
      </c>
      <c r="N207" s="277">
        <f t="shared" si="32"/>
        <v>13032.029521596472</v>
      </c>
      <c r="O207" s="397">
        <f t="shared" si="33"/>
        <v>2659.5570139458569</v>
      </c>
      <c r="P207" s="274">
        <f t="shared" si="39"/>
        <v>5335.1394220843931</v>
      </c>
      <c r="Q207" s="274">
        <f t="shared" si="36"/>
        <v>313.83173071084661</v>
      </c>
      <c r="R207" s="174">
        <v>187</v>
      </c>
      <c r="S207" s="275">
        <f t="shared" si="37"/>
        <v>21527.557688337572</v>
      </c>
    </row>
    <row r="208" spans="1:19" s="442" customFormat="1" ht="16.5" customHeight="1" x14ac:dyDescent="0.2">
      <c r="A208" s="271">
        <v>182</v>
      </c>
      <c r="B208" s="311">
        <f t="shared" si="41"/>
        <v>13.104006687076796</v>
      </c>
      <c r="C208" s="400">
        <v>36.57</v>
      </c>
      <c r="D208" s="310">
        <v>28450</v>
      </c>
      <c r="E208" s="454">
        <v>16210</v>
      </c>
      <c r="F208" s="277">
        <f t="shared" si="30"/>
        <v>26053.100258006547</v>
      </c>
      <c r="G208" s="277">
        <f t="shared" si="31"/>
        <v>5319.1140278917137</v>
      </c>
      <c r="H208" s="274">
        <f t="shared" si="38"/>
        <v>10666.55285720541</v>
      </c>
      <c r="I208" s="274">
        <f t="shared" si="34"/>
        <v>627.44428571796527</v>
      </c>
      <c r="J208" s="174">
        <v>374</v>
      </c>
      <c r="K208" s="275">
        <f t="shared" si="35"/>
        <v>43040.21142882164</v>
      </c>
      <c r="L208" s="406">
        <f t="shared" si="40"/>
        <v>26.208013374153591</v>
      </c>
      <c r="M208" s="405">
        <v>73.14</v>
      </c>
      <c r="N208" s="277">
        <f t="shared" si="32"/>
        <v>13026.550129003273</v>
      </c>
      <c r="O208" s="397">
        <f t="shared" si="33"/>
        <v>2659.5570139458569</v>
      </c>
      <c r="P208" s="274">
        <f t="shared" si="39"/>
        <v>5333.276428602705</v>
      </c>
      <c r="Q208" s="274">
        <f t="shared" si="36"/>
        <v>313.72214285898264</v>
      </c>
      <c r="R208" s="174">
        <v>187</v>
      </c>
      <c r="S208" s="275">
        <f t="shared" si="37"/>
        <v>21520.10571441082</v>
      </c>
    </row>
    <row r="209" spans="1:19" s="442" customFormat="1" ht="16.5" customHeight="1" x14ac:dyDescent="0.2">
      <c r="A209" s="271">
        <v>183</v>
      </c>
      <c r="B209" s="311">
        <f t="shared" si="41"/>
        <v>13.109486152841422</v>
      </c>
      <c r="C209" s="400">
        <v>36.57</v>
      </c>
      <c r="D209" s="310">
        <v>28450</v>
      </c>
      <c r="E209" s="454">
        <v>16210</v>
      </c>
      <c r="F209" s="277">
        <f t="shared" si="30"/>
        <v>26042.21065720437</v>
      </c>
      <c r="G209" s="277">
        <f t="shared" si="31"/>
        <v>5319.1140278917137</v>
      </c>
      <c r="H209" s="274">
        <f t="shared" si="38"/>
        <v>10662.850392932671</v>
      </c>
      <c r="I209" s="274">
        <f t="shared" si="34"/>
        <v>627.22649370192175</v>
      </c>
      <c r="J209" s="174">
        <v>374</v>
      </c>
      <c r="K209" s="275">
        <f t="shared" si="35"/>
        <v>43025.401571730676</v>
      </c>
      <c r="L209" s="406">
        <f t="shared" si="40"/>
        <v>26.218972305682843</v>
      </c>
      <c r="M209" s="405">
        <v>73.14</v>
      </c>
      <c r="N209" s="277">
        <f t="shared" si="32"/>
        <v>13021.105328602185</v>
      </c>
      <c r="O209" s="397">
        <f t="shared" si="33"/>
        <v>2659.5570139458569</v>
      </c>
      <c r="P209" s="274">
        <f t="shared" si="39"/>
        <v>5331.4251964663354</v>
      </c>
      <c r="Q209" s="274">
        <f t="shared" si="36"/>
        <v>313.61324685096088</v>
      </c>
      <c r="R209" s="174">
        <v>187</v>
      </c>
      <c r="S209" s="275">
        <f t="shared" si="37"/>
        <v>21512.700785865338</v>
      </c>
    </row>
    <row r="210" spans="1:19" s="442" customFormat="1" ht="16.5" customHeight="1" x14ac:dyDescent="0.2">
      <c r="A210" s="271">
        <v>184</v>
      </c>
      <c r="B210" s="311">
        <f t="shared" si="41"/>
        <v>13.114935757608986</v>
      </c>
      <c r="C210" s="400">
        <v>36.57</v>
      </c>
      <c r="D210" s="310">
        <v>28450</v>
      </c>
      <c r="E210" s="454">
        <v>16210</v>
      </c>
      <c r="F210" s="277">
        <f t="shared" si="30"/>
        <v>26031.389425749003</v>
      </c>
      <c r="G210" s="277">
        <f t="shared" si="31"/>
        <v>5319.1140278917137</v>
      </c>
      <c r="H210" s="274">
        <f t="shared" si="38"/>
        <v>10659.171174237845</v>
      </c>
      <c r="I210" s="274">
        <f t="shared" si="34"/>
        <v>627.01006907281442</v>
      </c>
      <c r="J210" s="174">
        <v>374</v>
      </c>
      <c r="K210" s="275">
        <f t="shared" si="35"/>
        <v>43010.684696951379</v>
      </c>
      <c r="L210" s="406">
        <f t="shared" si="40"/>
        <v>26.229871515217972</v>
      </c>
      <c r="M210" s="405">
        <v>73.14</v>
      </c>
      <c r="N210" s="277">
        <f t="shared" si="32"/>
        <v>13015.694712874501</v>
      </c>
      <c r="O210" s="397">
        <f t="shared" si="33"/>
        <v>2659.5570139458569</v>
      </c>
      <c r="P210" s="274">
        <f t="shared" si="39"/>
        <v>5329.5855871189224</v>
      </c>
      <c r="Q210" s="274">
        <f t="shared" si="36"/>
        <v>313.50503453640721</v>
      </c>
      <c r="R210" s="174">
        <v>187</v>
      </c>
      <c r="S210" s="275">
        <f t="shared" si="37"/>
        <v>21505.34234847569</v>
      </c>
    </row>
    <row r="211" spans="1:19" s="442" customFormat="1" ht="16.5" customHeight="1" x14ac:dyDescent="0.2">
      <c r="A211" s="271">
        <v>185</v>
      </c>
      <c r="B211" s="311">
        <f t="shared" si="41"/>
        <v>13.120355825078324</v>
      </c>
      <c r="C211" s="400">
        <v>36.57</v>
      </c>
      <c r="D211" s="310">
        <v>28450</v>
      </c>
      <c r="E211" s="454">
        <v>16210</v>
      </c>
      <c r="F211" s="277">
        <f t="shared" si="30"/>
        <v>26020.63576259464</v>
      </c>
      <c r="G211" s="277">
        <f t="shared" si="31"/>
        <v>5319.1140278917137</v>
      </c>
      <c r="H211" s="274">
        <f t="shared" si="38"/>
        <v>10655.514928765362</v>
      </c>
      <c r="I211" s="274">
        <f t="shared" si="34"/>
        <v>626.79499580972708</v>
      </c>
      <c r="J211" s="174">
        <v>374</v>
      </c>
      <c r="K211" s="275">
        <f t="shared" si="35"/>
        <v>42996.059715061449</v>
      </c>
      <c r="L211" s="406">
        <f t="shared" si="40"/>
        <v>26.240711650156648</v>
      </c>
      <c r="M211" s="405">
        <v>73.14</v>
      </c>
      <c r="N211" s="277">
        <f t="shared" si="32"/>
        <v>13010.31788129732</v>
      </c>
      <c r="O211" s="397">
        <f t="shared" si="33"/>
        <v>2659.5570139458569</v>
      </c>
      <c r="P211" s="274">
        <f t="shared" si="39"/>
        <v>5327.7574643826811</v>
      </c>
      <c r="Q211" s="274">
        <f t="shared" si="36"/>
        <v>313.39749790486354</v>
      </c>
      <c r="R211" s="174">
        <v>187</v>
      </c>
      <c r="S211" s="275">
        <f t="shared" si="37"/>
        <v>21498.029857530724</v>
      </c>
    </row>
    <row r="212" spans="1:19" s="442" customFormat="1" ht="16.5" customHeight="1" x14ac:dyDescent="0.2">
      <c r="A212" s="271">
        <v>186</v>
      </c>
      <c r="B212" s="311">
        <f t="shared" si="41"/>
        <v>13.125746673713202</v>
      </c>
      <c r="C212" s="400">
        <v>36.57</v>
      </c>
      <c r="D212" s="310">
        <v>28450</v>
      </c>
      <c r="E212" s="454">
        <v>16210</v>
      </c>
      <c r="F212" s="277">
        <f t="shared" si="30"/>
        <v>26009.948880372518</v>
      </c>
      <c r="G212" s="277">
        <f t="shared" si="31"/>
        <v>5319.1140278917137</v>
      </c>
      <c r="H212" s="274">
        <f t="shared" si="38"/>
        <v>10651.881388809839</v>
      </c>
      <c r="I212" s="274">
        <f t="shared" si="34"/>
        <v>626.58125816528468</v>
      </c>
      <c r="J212" s="174">
        <v>374</v>
      </c>
      <c r="K212" s="275">
        <f t="shared" si="35"/>
        <v>42981.525555239357</v>
      </c>
      <c r="L212" s="406">
        <f t="shared" si="40"/>
        <v>26.251493347426404</v>
      </c>
      <c r="M212" s="405">
        <v>73.14</v>
      </c>
      <c r="N212" s="277">
        <f t="shared" si="32"/>
        <v>13004.974440186259</v>
      </c>
      <c r="O212" s="397">
        <f t="shared" si="33"/>
        <v>2659.5570139458569</v>
      </c>
      <c r="P212" s="274">
        <f t="shared" si="39"/>
        <v>5325.9406944049197</v>
      </c>
      <c r="Q212" s="274">
        <f t="shared" si="36"/>
        <v>313.29062908264234</v>
      </c>
      <c r="R212" s="174">
        <v>187</v>
      </c>
      <c r="S212" s="275">
        <f t="shared" si="37"/>
        <v>21490.762777619679</v>
      </c>
    </row>
    <row r="213" spans="1:19" s="442" customFormat="1" ht="16.5" customHeight="1" x14ac:dyDescent="0.2">
      <c r="A213" s="271">
        <v>187</v>
      </c>
      <c r="B213" s="311">
        <f t="shared" si="41"/>
        <v>13.131108616854586</v>
      </c>
      <c r="C213" s="400">
        <v>36.57</v>
      </c>
      <c r="D213" s="310">
        <v>28450</v>
      </c>
      <c r="E213" s="454">
        <v>16210</v>
      </c>
      <c r="F213" s="277">
        <f t="shared" si="30"/>
        <v>25999.328005084972</v>
      </c>
      <c r="G213" s="277">
        <f t="shared" si="31"/>
        <v>5319.1140278917137</v>
      </c>
      <c r="H213" s="274">
        <f t="shared" si="38"/>
        <v>10648.270291212075</v>
      </c>
      <c r="I213" s="274">
        <f t="shared" si="34"/>
        <v>626.3688406595337</v>
      </c>
      <c r="J213" s="174">
        <v>374</v>
      </c>
      <c r="K213" s="275">
        <f t="shared" si="35"/>
        <v>42967.081164848292</v>
      </c>
      <c r="L213" s="406">
        <f t="shared" si="40"/>
        <v>26.262217233709173</v>
      </c>
      <c r="M213" s="405">
        <v>73.14</v>
      </c>
      <c r="N213" s="277">
        <f t="shared" si="32"/>
        <v>12999.664002542486</v>
      </c>
      <c r="O213" s="397">
        <f t="shared" si="33"/>
        <v>2659.5570139458569</v>
      </c>
      <c r="P213" s="274">
        <f t="shared" si="39"/>
        <v>5324.1351456060374</v>
      </c>
      <c r="Q213" s="274">
        <f t="shared" si="36"/>
        <v>313.18442032976685</v>
      </c>
      <c r="R213" s="174">
        <v>187</v>
      </c>
      <c r="S213" s="275">
        <f t="shared" si="37"/>
        <v>21483.540582424146</v>
      </c>
    </row>
    <row r="214" spans="1:19" s="442" customFormat="1" ht="16.5" customHeight="1" x14ac:dyDescent="0.2">
      <c r="A214" s="271">
        <v>188</v>
      </c>
      <c r="B214" s="311">
        <f t="shared" si="41"/>
        <v>13.136441962829949</v>
      </c>
      <c r="C214" s="400">
        <v>36.57</v>
      </c>
      <c r="D214" s="310">
        <v>28450</v>
      </c>
      <c r="E214" s="454">
        <v>16210</v>
      </c>
      <c r="F214" s="277">
        <f t="shared" si="30"/>
        <v>25988.772375808003</v>
      </c>
      <c r="G214" s="277">
        <f t="shared" si="31"/>
        <v>5319.1140278917137</v>
      </c>
      <c r="H214" s="274">
        <f t="shared" si="38"/>
        <v>10644.681377257904</v>
      </c>
      <c r="I214" s="274">
        <f t="shared" si="34"/>
        <v>626.15772807399435</v>
      </c>
      <c r="J214" s="174">
        <v>374</v>
      </c>
      <c r="K214" s="275">
        <f t="shared" si="35"/>
        <v>42952.725509031618</v>
      </c>
      <c r="L214" s="406">
        <f t="shared" si="40"/>
        <v>26.272883925659897</v>
      </c>
      <c r="M214" s="405">
        <v>73.14</v>
      </c>
      <c r="N214" s="277">
        <f t="shared" si="32"/>
        <v>12994.386187904001</v>
      </c>
      <c r="O214" s="397">
        <f t="shared" si="33"/>
        <v>2659.5570139458569</v>
      </c>
      <c r="P214" s="274">
        <f t="shared" si="39"/>
        <v>5322.3406886289522</v>
      </c>
      <c r="Q214" s="274">
        <f t="shared" si="36"/>
        <v>313.07886403699717</v>
      </c>
      <c r="R214" s="174">
        <v>187</v>
      </c>
      <c r="S214" s="275">
        <f t="shared" si="37"/>
        <v>21476.362754515809</v>
      </c>
    </row>
    <row r="215" spans="1:19" s="442" customFormat="1" ht="16.5" customHeight="1" x14ac:dyDescent="0.2">
      <c r="A215" s="271">
        <v>189</v>
      </c>
      <c r="B215" s="311">
        <f t="shared" si="41"/>
        <v>13.141747015059643</v>
      </c>
      <c r="C215" s="400">
        <v>36.57</v>
      </c>
      <c r="D215" s="310">
        <v>28450</v>
      </c>
      <c r="E215" s="454">
        <v>16210</v>
      </c>
      <c r="F215" s="277">
        <f t="shared" si="30"/>
        <v>25978.281244402002</v>
      </c>
      <c r="G215" s="277">
        <f t="shared" si="31"/>
        <v>5319.1140278917137</v>
      </c>
      <c r="H215" s="274">
        <f t="shared" si="38"/>
        <v>10641.114392579864</v>
      </c>
      <c r="I215" s="274">
        <f t="shared" si="34"/>
        <v>625.94790544587431</v>
      </c>
      <c r="J215" s="174">
        <v>374</v>
      </c>
      <c r="K215" s="275">
        <f t="shared" si="35"/>
        <v>42938.45757031945</v>
      </c>
      <c r="L215" s="406">
        <f t="shared" si="40"/>
        <v>26.283494030119286</v>
      </c>
      <c r="M215" s="405">
        <v>73.14</v>
      </c>
      <c r="N215" s="277">
        <f t="shared" si="32"/>
        <v>12989.140622201001</v>
      </c>
      <c r="O215" s="397">
        <f t="shared" si="33"/>
        <v>2659.5570139458569</v>
      </c>
      <c r="P215" s="274">
        <f t="shared" si="39"/>
        <v>5320.5571962899321</v>
      </c>
      <c r="Q215" s="274">
        <f t="shared" si="36"/>
        <v>312.97395272293716</v>
      </c>
      <c r="R215" s="174">
        <v>187</v>
      </c>
      <c r="S215" s="275">
        <f t="shared" si="37"/>
        <v>21469.228785159725</v>
      </c>
    </row>
    <row r="216" spans="1:19" s="442" customFormat="1" ht="16.5" customHeight="1" x14ac:dyDescent="0.2">
      <c r="A216" s="279">
        <v>190</v>
      </c>
      <c r="B216" s="311">
        <f t="shared" si="41"/>
        <v>13.147024072160487</v>
      </c>
      <c r="C216" s="400">
        <v>36.57</v>
      </c>
      <c r="D216" s="310">
        <v>28450</v>
      </c>
      <c r="E216" s="454">
        <v>16210</v>
      </c>
      <c r="F216" s="277">
        <f t="shared" si="30"/>
        <v>25967.853875230394</v>
      </c>
      <c r="G216" s="277">
        <f t="shared" si="31"/>
        <v>5319.1140278917137</v>
      </c>
      <c r="H216" s="274">
        <f t="shared" si="38"/>
        <v>10637.569087061518</v>
      </c>
      <c r="I216" s="274">
        <f t="shared" si="34"/>
        <v>625.73935806244219</v>
      </c>
      <c r="J216" s="174">
        <v>374</v>
      </c>
      <c r="K216" s="275">
        <f t="shared" si="35"/>
        <v>42924.276348246065</v>
      </c>
      <c r="L216" s="406">
        <f t="shared" si="40"/>
        <v>26.294048144320975</v>
      </c>
      <c r="M216" s="405">
        <v>73.14</v>
      </c>
      <c r="N216" s="277">
        <f t="shared" si="32"/>
        <v>12983.926937615197</v>
      </c>
      <c r="O216" s="397">
        <f t="shared" si="33"/>
        <v>2659.5570139458569</v>
      </c>
      <c r="P216" s="274">
        <f t="shared" si="39"/>
        <v>5318.784543530759</v>
      </c>
      <c r="Q216" s="274">
        <f t="shared" si="36"/>
        <v>312.8696790312211</v>
      </c>
      <c r="R216" s="174">
        <v>187</v>
      </c>
      <c r="S216" s="275">
        <f t="shared" si="37"/>
        <v>21462.138174123033</v>
      </c>
    </row>
    <row r="217" spans="1:19" s="442" customFormat="1" ht="16.5" customHeight="1" x14ac:dyDescent="0.2">
      <c r="A217" s="271">
        <v>191</v>
      </c>
      <c r="B217" s="311">
        <f t="shared" si="41"/>
        <v>13.15227342804663</v>
      </c>
      <c r="C217" s="400">
        <v>36.57</v>
      </c>
      <c r="D217" s="310">
        <v>28450</v>
      </c>
      <c r="E217" s="454">
        <v>16210</v>
      </c>
      <c r="F217" s="277">
        <f t="shared" si="30"/>
        <v>25957.489544885822</v>
      </c>
      <c r="G217" s="277">
        <f t="shared" si="31"/>
        <v>5319.1140278917137</v>
      </c>
      <c r="H217" s="274">
        <f t="shared" si="38"/>
        <v>10634.045214744363</v>
      </c>
      <c r="I217" s="274">
        <f t="shared" si="34"/>
        <v>625.53207145555075</v>
      </c>
      <c r="J217" s="174">
        <v>374</v>
      </c>
      <c r="K217" s="275">
        <f t="shared" si="35"/>
        <v>42910.180858977452</v>
      </c>
      <c r="L217" s="406">
        <f t="shared" si="40"/>
        <v>26.30454685609326</v>
      </c>
      <c r="M217" s="405">
        <v>73.14</v>
      </c>
      <c r="N217" s="277">
        <f t="shared" si="32"/>
        <v>12978.744772442911</v>
      </c>
      <c r="O217" s="397">
        <f t="shared" si="33"/>
        <v>2659.5570139458569</v>
      </c>
      <c r="P217" s="274">
        <f t="shared" si="39"/>
        <v>5317.0226073721815</v>
      </c>
      <c r="Q217" s="274">
        <f t="shared" si="36"/>
        <v>312.76603572777537</v>
      </c>
      <c r="R217" s="174">
        <v>187</v>
      </c>
      <c r="S217" s="275">
        <f t="shared" si="37"/>
        <v>21455.090429488726</v>
      </c>
    </row>
    <row r="218" spans="1:19" s="442" customFormat="1" ht="16.5" customHeight="1" x14ac:dyDescent="0.2">
      <c r="A218" s="271">
        <v>192</v>
      </c>
      <c r="B218" s="311">
        <f t="shared" si="41"/>
        <v>13.157495372027782</v>
      </c>
      <c r="C218" s="400">
        <v>36.57</v>
      </c>
      <c r="D218" s="310">
        <v>28450</v>
      </c>
      <c r="E218" s="454">
        <v>16210</v>
      </c>
      <c r="F218" s="277">
        <f t="shared" si="30"/>
        <v>25947.187541923849</v>
      </c>
      <c r="G218" s="277">
        <f t="shared" si="31"/>
        <v>5319.1140278917137</v>
      </c>
      <c r="H218" s="274">
        <f t="shared" si="38"/>
        <v>10630.542533737293</v>
      </c>
      <c r="I218" s="274">
        <f t="shared" si="34"/>
        <v>625.32603139631135</v>
      </c>
      <c r="J218" s="174">
        <v>374</v>
      </c>
      <c r="K218" s="275">
        <f t="shared" si="35"/>
        <v>42896.17013494917</v>
      </c>
      <c r="L218" s="406">
        <f t="shared" si="40"/>
        <v>26.314990744055564</v>
      </c>
      <c r="M218" s="405">
        <v>73.14</v>
      </c>
      <c r="N218" s="277">
        <f t="shared" si="32"/>
        <v>12973.593770961925</v>
      </c>
      <c r="O218" s="397">
        <f t="shared" si="33"/>
        <v>2659.5570139458569</v>
      </c>
      <c r="P218" s="274">
        <f t="shared" si="39"/>
        <v>5315.2712668686463</v>
      </c>
      <c r="Q218" s="274">
        <f t="shared" si="36"/>
        <v>312.66301569815568</v>
      </c>
      <c r="R218" s="174">
        <v>187</v>
      </c>
      <c r="S218" s="275">
        <f t="shared" si="37"/>
        <v>21448.085067474585</v>
      </c>
    </row>
    <row r="219" spans="1:19" s="442" customFormat="1" ht="16.5" customHeight="1" x14ac:dyDescent="0.2">
      <c r="A219" s="271">
        <v>193</v>
      </c>
      <c r="B219" s="311">
        <f t="shared" si="41"/>
        <v>13.162690188904886</v>
      </c>
      <c r="C219" s="400">
        <v>36.57</v>
      </c>
      <c r="D219" s="310">
        <v>28450</v>
      </c>
      <c r="E219" s="454">
        <v>16210</v>
      </c>
      <c r="F219" s="277">
        <f t="shared" ref="F219:F282" si="42">12*(1/B219*D219)</f>
        <v>25936.947166603779</v>
      </c>
      <c r="G219" s="277">
        <f t="shared" ref="G219:G282" si="43">12*(1/C219*E219)</f>
        <v>5319.1140278917137</v>
      </c>
      <c r="H219" s="274">
        <f t="shared" si="38"/>
        <v>10627.060806128469</v>
      </c>
      <c r="I219" s="274">
        <f t="shared" si="34"/>
        <v>625.12122388990986</v>
      </c>
      <c r="J219" s="174">
        <v>374</v>
      </c>
      <c r="K219" s="275">
        <f t="shared" si="35"/>
        <v>42882.24322451387</v>
      </c>
      <c r="L219" s="406">
        <f t="shared" si="40"/>
        <v>26.325380377809772</v>
      </c>
      <c r="M219" s="405">
        <v>73.14</v>
      </c>
      <c r="N219" s="277">
        <f t="shared" ref="N219:N282" si="44">12*(1/L219*D219)</f>
        <v>12968.473583301889</v>
      </c>
      <c r="O219" s="397">
        <f t="shared" ref="O219:O282" si="45">12*(1/M219*E219)</f>
        <v>2659.5570139458569</v>
      </c>
      <c r="P219" s="274">
        <f t="shared" si="39"/>
        <v>5313.5304030642346</v>
      </c>
      <c r="Q219" s="274">
        <f t="shared" si="36"/>
        <v>312.56061194495493</v>
      </c>
      <c r="R219" s="174">
        <v>187</v>
      </c>
      <c r="S219" s="275">
        <f t="shared" si="37"/>
        <v>21441.121612256935</v>
      </c>
    </row>
    <row r="220" spans="1:19" s="442" customFormat="1" ht="16.5" customHeight="1" x14ac:dyDescent="0.2">
      <c r="A220" s="271">
        <v>194</v>
      </c>
      <c r="B220" s="311">
        <f t="shared" si="41"/>
        <v>13.167858159063329</v>
      </c>
      <c r="C220" s="400">
        <v>36.57</v>
      </c>
      <c r="D220" s="310">
        <v>28450</v>
      </c>
      <c r="E220" s="454">
        <v>16210</v>
      </c>
      <c r="F220" s="277">
        <f t="shared" si="42"/>
        <v>25926.767730636377</v>
      </c>
      <c r="G220" s="277">
        <f t="shared" si="43"/>
        <v>5319.1140278917137</v>
      </c>
      <c r="H220" s="274">
        <f t="shared" si="38"/>
        <v>10623.599797899553</v>
      </c>
      <c r="I220" s="274">
        <f t="shared" ref="I220:I283" si="46">(F220+G220)*2%</f>
        <v>624.91763517056188</v>
      </c>
      <c r="J220" s="174">
        <v>374</v>
      </c>
      <c r="K220" s="275">
        <f t="shared" ref="K220:K283" si="47">SUM(F220:J220)</f>
        <v>42868.399191598204</v>
      </c>
      <c r="L220" s="406">
        <f t="shared" si="40"/>
        <v>26.335716318126657</v>
      </c>
      <c r="M220" s="405">
        <v>73.14</v>
      </c>
      <c r="N220" s="277">
        <f t="shared" si="44"/>
        <v>12963.383865318188</v>
      </c>
      <c r="O220" s="397">
        <f t="shared" si="45"/>
        <v>2659.5570139458569</v>
      </c>
      <c r="P220" s="274">
        <f t="shared" si="39"/>
        <v>5311.7998989497764</v>
      </c>
      <c r="Q220" s="274">
        <f t="shared" ref="Q220:Q283" si="48">(N220+O220)*2%</f>
        <v>312.45881758528094</v>
      </c>
      <c r="R220" s="174">
        <v>187</v>
      </c>
      <c r="S220" s="275">
        <f t="shared" ref="S220:S283" si="49">SUM(N220:R220)</f>
        <v>21434.199595799102</v>
      </c>
    </row>
    <row r="221" spans="1:19" s="442" customFormat="1" ht="16.5" customHeight="1" x14ac:dyDescent="0.2">
      <c r="A221" s="271">
        <v>195</v>
      </c>
      <c r="B221" s="311">
        <f t="shared" si="41"/>
        <v>13.172999558563747</v>
      </c>
      <c r="C221" s="400">
        <v>36.57</v>
      </c>
      <c r="D221" s="310">
        <v>28450</v>
      </c>
      <c r="E221" s="454">
        <v>16210</v>
      </c>
      <c r="F221" s="277">
        <f t="shared" si="42"/>
        <v>25916.6485569383</v>
      </c>
      <c r="G221" s="277">
        <f t="shared" si="43"/>
        <v>5319.1140278917137</v>
      </c>
      <c r="H221" s="274">
        <f t="shared" si="38"/>
        <v>10620.159278842206</v>
      </c>
      <c r="I221" s="274">
        <f t="shared" si="46"/>
        <v>624.71525169660038</v>
      </c>
      <c r="J221" s="174">
        <v>374</v>
      </c>
      <c r="K221" s="275">
        <f t="shared" si="47"/>
        <v>42854.637115368823</v>
      </c>
      <c r="L221" s="406">
        <f t="shared" si="40"/>
        <v>26.345999117127494</v>
      </c>
      <c r="M221" s="405">
        <v>73.14</v>
      </c>
      <c r="N221" s="277">
        <f t="shared" si="44"/>
        <v>12958.32427846915</v>
      </c>
      <c r="O221" s="397">
        <f t="shared" si="45"/>
        <v>2659.5570139458569</v>
      </c>
      <c r="P221" s="274">
        <f t="shared" si="39"/>
        <v>5310.0796394211029</v>
      </c>
      <c r="Q221" s="274">
        <f t="shared" si="48"/>
        <v>312.35762584830019</v>
      </c>
      <c r="R221" s="174">
        <v>187</v>
      </c>
      <c r="S221" s="275">
        <f t="shared" si="49"/>
        <v>21427.318557684412</v>
      </c>
    </row>
    <row r="222" spans="1:19" s="442" customFormat="1" ht="16.5" customHeight="1" x14ac:dyDescent="0.2">
      <c r="A222" s="271">
        <v>196</v>
      </c>
      <c r="B222" s="311">
        <f t="shared" si="41"/>
        <v>13.178114659230516</v>
      </c>
      <c r="C222" s="400">
        <v>36.57</v>
      </c>
      <c r="D222" s="310">
        <v>28450</v>
      </c>
      <c r="E222" s="454">
        <v>16210</v>
      </c>
      <c r="F222" s="277">
        <f t="shared" si="42"/>
        <v>25906.588979393106</v>
      </c>
      <c r="G222" s="277">
        <f t="shared" si="43"/>
        <v>5319.1140278917137</v>
      </c>
      <c r="H222" s="274">
        <f t="shared" si="38"/>
        <v>10616.739022476841</v>
      </c>
      <c r="I222" s="274">
        <f t="shared" si="46"/>
        <v>624.51406014569648</v>
      </c>
      <c r="J222" s="174">
        <v>374</v>
      </c>
      <c r="K222" s="275">
        <f t="shared" si="47"/>
        <v>42840.956089907355</v>
      </c>
      <c r="L222" s="406">
        <f t="shared" si="40"/>
        <v>26.356229318461033</v>
      </c>
      <c r="M222" s="405">
        <v>73.14</v>
      </c>
      <c r="N222" s="277">
        <f t="shared" si="44"/>
        <v>12953.294489696553</v>
      </c>
      <c r="O222" s="397">
        <f t="shared" si="45"/>
        <v>2659.5570139458569</v>
      </c>
      <c r="P222" s="274">
        <f t="shared" si="39"/>
        <v>5308.3695112384203</v>
      </c>
      <c r="Q222" s="274">
        <f t="shared" si="48"/>
        <v>312.25703007284824</v>
      </c>
      <c r="R222" s="174">
        <v>187</v>
      </c>
      <c r="S222" s="275">
        <f t="shared" si="49"/>
        <v>21420.478044953677</v>
      </c>
    </row>
    <row r="223" spans="1:19" s="442" customFormat="1" ht="16.5" customHeight="1" x14ac:dyDescent="0.2">
      <c r="A223" s="271">
        <v>197</v>
      </c>
      <c r="B223" s="311">
        <f t="shared" si="41"/>
        <v>13.18320372873799</v>
      </c>
      <c r="C223" s="400">
        <v>36.57</v>
      </c>
      <c r="D223" s="310">
        <v>28450</v>
      </c>
      <c r="E223" s="454">
        <v>16210</v>
      </c>
      <c r="F223" s="277">
        <f t="shared" si="42"/>
        <v>25896.58834261843</v>
      </c>
      <c r="G223" s="277">
        <f t="shared" si="43"/>
        <v>5319.1140278917137</v>
      </c>
      <c r="H223" s="274">
        <f t="shared" si="38"/>
        <v>10613.33880597345</v>
      </c>
      <c r="I223" s="274">
        <f t="shared" si="46"/>
        <v>624.31404741020287</v>
      </c>
      <c r="J223" s="174">
        <v>374</v>
      </c>
      <c r="K223" s="275">
        <f t="shared" si="47"/>
        <v>42827.355223893799</v>
      </c>
      <c r="L223" s="406">
        <f t="shared" si="40"/>
        <v>26.366407457475979</v>
      </c>
      <c r="M223" s="405">
        <v>73.14</v>
      </c>
      <c r="N223" s="277">
        <f t="shared" si="44"/>
        <v>12948.294171309215</v>
      </c>
      <c r="O223" s="397">
        <f t="shared" si="45"/>
        <v>2659.5570139458569</v>
      </c>
      <c r="P223" s="274">
        <f t="shared" si="39"/>
        <v>5306.6694029867249</v>
      </c>
      <c r="Q223" s="274">
        <f t="shared" si="48"/>
        <v>312.15702370510144</v>
      </c>
      <c r="R223" s="174">
        <v>187</v>
      </c>
      <c r="S223" s="275">
        <f t="shared" si="49"/>
        <v>21413.6776119469</v>
      </c>
    </row>
    <row r="224" spans="1:19" s="442" customFormat="1" ht="16.5" customHeight="1" x14ac:dyDescent="0.2">
      <c r="A224" s="271">
        <v>198</v>
      </c>
      <c r="B224" s="311">
        <f t="shared" si="41"/>
        <v>13.188267030694536</v>
      </c>
      <c r="C224" s="400">
        <v>36.57</v>
      </c>
      <c r="D224" s="310">
        <v>28450</v>
      </c>
      <c r="E224" s="454">
        <v>16210</v>
      </c>
      <c r="F224" s="277">
        <f t="shared" si="42"/>
        <v>25886.64600173938</v>
      </c>
      <c r="G224" s="277">
        <f t="shared" si="43"/>
        <v>5319.1140278917137</v>
      </c>
      <c r="H224" s="274">
        <f t="shared" si="38"/>
        <v>10609.958410074572</v>
      </c>
      <c r="I224" s="274">
        <f t="shared" si="46"/>
        <v>624.11520059262182</v>
      </c>
      <c r="J224" s="174">
        <v>374</v>
      </c>
      <c r="K224" s="275">
        <f t="shared" si="47"/>
        <v>42813.833640298282</v>
      </c>
      <c r="L224" s="406">
        <f t="shared" si="40"/>
        <v>26.376534061389073</v>
      </c>
      <c r="M224" s="405">
        <v>73.14</v>
      </c>
      <c r="N224" s="277">
        <f t="shared" si="44"/>
        <v>12943.32300086969</v>
      </c>
      <c r="O224" s="397">
        <f t="shared" si="45"/>
        <v>2659.5570139458569</v>
      </c>
      <c r="P224" s="274">
        <f t="shared" si="39"/>
        <v>5304.9792050372862</v>
      </c>
      <c r="Q224" s="274">
        <f t="shared" si="48"/>
        <v>312.05760029631091</v>
      </c>
      <c r="R224" s="174">
        <v>187</v>
      </c>
      <c r="S224" s="275">
        <f t="shared" si="49"/>
        <v>21406.916820149141</v>
      </c>
    </row>
    <row r="225" spans="1:19" s="442" customFormat="1" ht="16.5" customHeight="1" x14ac:dyDescent="0.2">
      <c r="A225" s="271">
        <v>199</v>
      </c>
      <c r="B225" s="311">
        <f t="shared" si="41"/>
        <v>13.193304824724493</v>
      </c>
      <c r="C225" s="400">
        <v>36.57</v>
      </c>
      <c r="D225" s="310">
        <v>28450</v>
      </c>
      <c r="E225" s="454">
        <v>16210</v>
      </c>
      <c r="F225" s="277">
        <f t="shared" si="42"/>
        <v>25876.761322167757</v>
      </c>
      <c r="G225" s="277">
        <f t="shared" si="43"/>
        <v>5319.1140278917137</v>
      </c>
      <c r="H225" s="274">
        <f t="shared" si="38"/>
        <v>10606.59761902022</v>
      </c>
      <c r="I225" s="274">
        <f t="shared" si="46"/>
        <v>623.91750700118939</v>
      </c>
      <c r="J225" s="174">
        <v>374</v>
      </c>
      <c r="K225" s="275">
        <f t="shared" si="47"/>
        <v>42800.39047608088</v>
      </c>
      <c r="L225" s="406">
        <f t="shared" si="40"/>
        <v>26.386609649448985</v>
      </c>
      <c r="M225" s="405">
        <v>73.14</v>
      </c>
      <c r="N225" s="277">
        <f t="shared" si="44"/>
        <v>12938.380661083878</v>
      </c>
      <c r="O225" s="397">
        <f t="shared" si="45"/>
        <v>2659.5570139458569</v>
      </c>
      <c r="P225" s="274">
        <f t="shared" si="39"/>
        <v>5303.29880951011</v>
      </c>
      <c r="Q225" s="274">
        <f t="shared" si="48"/>
        <v>311.9587535005947</v>
      </c>
      <c r="R225" s="174">
        <v>187</v>
      </c>
      <c r="S225" s="275">
        <f t="shared" si="49"/>
        <v>21400.19523804044</v>
      </c>
    </row>
    <row r="226" spans="1:19" s="442" customFormat="1" ht="16.5" customHeight="1" x14ac:dyDescent="0.2">
      <c r="A226" s="279">
        <v>200</v>
      </c>
      <c r="B226" s="311">
        <f t="shared" si="41"/>
        <v>13.198317366548036</v>
      </c>
      <c r="C226" s="400">
        <v>36.57</v>
      </c>
      <c r="D226" s="310">
        <v>28450</v>
      </c>
      <c r="E226" s="454">
        <v>16210</v>
      </c>
      <c r="F226" s="277">
        <f t="shared" si="42"/>
        <v>25866.933679387017</v>
      </c>
      <c r="G226" s="277">
        <f t="shared" si="43"/>
        <v>5319.1140278917137</v>
      </c>
      <c r="H226" s="274">
        <f t="shared" si="38"/>
        <v>10603.25622047477</v>
      </c>
      <c r="I226" s="274">
        <f t="shared" si="46"/>
        <v>623.72095414557464</v>
      </c>
      <c r="J226" s="174">
        <v>374</v>
      </c>
      <c r="K226" s="275">
        <f t="shared" si="47"/>
        <v>42787.024881899073</v>
      </c>
      <c r="L226" s="406">
        <f t="shared" si="40"/>
        <v>26.396634733096072</v>
      </c>
      <c r="M226" s="405">
        <v>73.14</v>
      </c>
      <c r="N226" s="277">
        <f t="shared" si="44"/>
        <v>12933.466839693509</v>
      </c>
      <c r="O226" s="397">
        <f t="shared" si="45"/>
        <v>2659.5570139458569</v>
      </c>
      <c r="P226" s="274">
        <f t="shared" si="39"/>
        <v>5301.628110237385</v>
      </c>
      <c r="Q226" s="274">
        <f t="shared" si="48"/>
        <v>311.86047707278732</v>
      </c>
      <c r="R226" s="174">
        <v>187</v>
      </c>
      <c r="S226" s="275">
        <f t="shared" si="49"/>
        <v>21393.512440949537</v>
      </c>
    </row>
    <row r="227" spans="1:19" s="442" customFormat="1" ht="16.5" customHeight="1" x14ac:dyDescent="0.2">
      <c r="A227" s="271">
        <v>201</v>
      </c>
      <c r="B227" s="311">
        <f t="shared" si="41"/>
        <v>13.203304908059076</v>
      </c>
      <c r="C227" s="400">
        <v>36.57</v>
      </c>
      <c r="D227" s="310">
        <v>28450</v>
      </c>
      <c r="E227" s="454">
        <v>16210</v>
      </c>
      <c r="F227" s="277">
        <f t="shared" si="42"/>
        <v>25857.162458742823</v>
      </c>
      <c r="G227" s="277">
        <f t="shared" si="43"/>
        <v>5319.1140278917137</v>
      </c>
      <c r="H227" s="274">
        <f t="shared" si="38"/>
        <v>10599.934005455743</v>
      </c>
      <c r="I227" s="274">
        <f t="shared" si="46"/>
        <v>623.52552973269076</v>
      </c>
      <c r="J227" s="174">
        <v>374</v>
      </c>
      <c r="K227" s="275">
        <f t="shared" si="47"/>
        <v>42773.736021822966</v>
      </c>
      <c r="L227" s="406">
        <f t="shared" si="40"/>
        <v>26.406609816118152</v>
      </c>
      <c r="M227" s="405">
        <v>73.14</v>
      </c>
      <c r="N227" s="277">
        <f t="shared" si="44"/>
        <v>12928.581229371412</v>
      </c>
      <c r="O227" s="397">
        <f t="shared" si="45"/>
        <v>2659.5570139458569</v>
      </c>
      <c r="P227" s="274">
        <f t="shared" si="39"/>
        <v>5299.9670027278717</v>
      </c>
      <c r="Q227" s="274">
        <f t="shared" si="48"/>
        <v>311.76276486634538</v>
      </c>
      <c r="R227" s="174">
        <v>187</v>
      </c>
      <c r="S227" s="275">
        <f t="shared" si="49"/>
        <v>21386.868010911483</v>
      </c>
    </row>
    <row r="228" spans="1:19" s="442" customFormat="1" ht="16.5" customHeight="1" x14ac:dyDescent="0.2">
      <c r="A228" s="271">
        <v>202</v>
      </c>
      <c r="B228" s="311">
        <f t="shared" si="41"/>
        <v>13.208267697401205</v>
      </c>
      <c r="C228" s="400">
        <v>36.57</v>
      </c>
      <c r="D228" s="310">
        <v>28450</v>
      </c>
      <c r="E228" s="454">
        <v>16210</v>
      </c>
      <c r="F228" s="277">
        <f t="shared" si="42"/>
        <v>25847.44705523891</v>
      </c>
      <c r="G228" s="277">
        <f t="shared" si="43"/>
        <v>5319.1140278917137</v>
      </c>
      <c r="H228" s="274">
        <f t="shared" si="38"/>
        <v>10596.630768264413</v>
      </c>
      <c r="I228" s="274">
        <f t="shared" si="46"/>
        <v>623.33122166261251</v>
      </c>
      <c r="J228" s="174">
        <v>374</v>
      </c>
      <c r="K228" s="275">
        <f t="shared" si="47"/>
        <v>42760.523073057651</v>
      </c>
      <c r="L228" s="406">
        <f t="shared" si="40"/>
        <v>26.416535394802409</v>
      </c>
      <c r="M228" s="405">
        <v>73.14</v>
      </c>
      <c r="N228" s="277">
        <f t="shared" si="44"/>
        <v>12923.723527619455</v>
      </c>
      <c r="O228" s="397">
        <f t="shared" si="45"/>
        <v>2659.5570139458569</v>
      </c>
      <c r="P228" s="274">
        <f t="shared" si="39"/>
        <v>5298.3153841322064</v>
      </c>
      <c r="Q228" s="274">
        <f t="shared" si="48"/>
        <v>311.66561083130625</v>
      </c>
      <c r="R228" s="174">
        <v>187</v>
      </c>
      <c r="S228" s="275">
        <f t="shared" si="49"/>
        <v>21380.261536528826</v>
      </c>
    </row>
    <row r="229" spans="1:19" s="442" customFormat="1" ht="16.5" customHeight="1" x14ac:dyDescent="0.2">
      <c r="A229" s="271">
        <v>203</v>
      </c>
      <c r="B229" s="311">
        <f t="shared" si="41"/>
        <v>13.213205979041788</v>
      </c>
      <c r="C229" s="400">
        <v>36.57</v>
      </c>
      <c r="D229" s="310">
        <v>28450</v>
      </c>
      <c r="E229" s="454">
        <v>16210</v>
      </c>
      <c r="F229" s="277">
        <f t="shared" si="42"/>
        <v>25837.78687333822</v>
      </c>
      <c r="G229" s="277">
        <f t="shared" si="43"/>
        <v>5319.1140278917137</v>
      </c>
      <c r="H229" s="274">
        <f t="shared" si="38"/>
        <v>10593.34630641818</v>
      </c>
      <c r="I229" s="274">
        <f t="shared" si="46"/>
        <v>623.13801802459875</v>
      </c>
      <c r="J229" s="174">
        <v>374</v>
      </c>
      <c r="K229" s="275">
        <f t="shared" si="47"/>
        <v>42747.385225672711</v>
      </c>
      <c r="L229" s="406">
        <f t="shared" si="40"/>
        <v>26.426411958083577</v>
      </c>
      <c r="M229" s="405">
        <v>73.14</v>
      </c>
      <c r="N229" s="277">
        <f t="shared" si="44"/>
        <v>12918.89343666911</v>
      </c>
      <c r="O229" s="397">
        <f t="shared" si="45"/>
        <v>2659.5570139458569</v>
      </c>
      <c r="P229" s="274">
        <f t="shared" si="39"/>
        <v>5296.6731532090898</v>
      </c>
      <c r="Q229" s="274">
        <f t="shared" si="48"/>
        <v>311.56900901229938</v>
      </c>
      <c r="R229" s="174">
        <v>187</v>
      </c>
      <c r="S229" s="275">
        <f t="shared" si="49"/>
        <v>21373.692612836356</v>
      </c>
    </row>
    <row r="230" spans="1:19" s="442" customFormat="1" ht="16.5" customHeight="1" x14ac:dyDescent="0.2">
      <c r="A230" s="271">
        <v>204</v>
      </c>
      <c r="B230" s="311">
        <f t="shared" si="41"/>
        <v>13.218119993844216</v>
      </c>
      <c r="C230" s="400">
        <v>36.57</v>
      </c>
      <c r="D230" s="310">
        <v>28450</v>
      </c>
      <c r="E230" s="454">
        <v>16210</v>
      </c>
      <c r="F230" s="277">
        <f t="shared" si="42"/>
        <v>25828.181326769063</v>
      </c>
      <c r="G230" s="277">
        <f t="shared" si="43"/>
        <v>5319.1140278917137</v>
      </c>
      <c r="H230" s="274">
        <f t="shared" si="38"/>
        <v>10590.080420584663</v>
      </c>
      <c r="I230" s="274">
        <f t="shared" si="46"/>
        <v>622.94590709321551</v>
      </c>
      <c r="J230" s="174">
        <v>374</v>
      </c>
      <c r="K230" s="275">
        <f t="shared" si="47"/>
        <v>42734.321682338654</v>
      </c>
      <c r="L230" s="406">
        <f t="shared" si="40"/>
        <v>26.436239987688431</v>
      </c>
      <c r="M230" s="405">
        <v>73.14</v>
      </c>
      <c r="N230" s="277">
        <f t="shared" si="44"/>
        <v>12914.090663384532</v>
      </c>
      <c r="O230" s="397">
        <f t="shared" si="45"/>
        <v>2659.5570139458569</v>
      </c>
      <c r="P230" s="274">
        <f t="shared" si="39"/>
        <v>5295.0402102923317</v>
      </c>
      <c r="Q230" s="274">
        <f t="shared" si="48"/>
        <v>311.47295354660776</v>
      </c>
      <c r="R230" s="174">
        <v>187</v>
      </c>
      <c r="S230" s="275">
        <f t="shared" si="49"/>
        <v>21367.160841169327</v>
      </c>
    </row>
    <row r="231" spans="1:19" s="442" customFormat="1" ht="16.5" customHeight="1" x14ac:dyDescent="0.2">
      <c r="A231" s="271">
        <v>205</v>
      </c>
      <c r="B231" s="311">
        <f t="shared" si="41"/>
        <v>13.223009979138409</v>
      </c>
      <c r="C231" s="400">
        <v>36.57</v>
      </c>
      <c r="D231" s="310">
        <v>28450</v>
      </c>
      <c r="E231" s="454">
        <v>16210</v>
      </c>
      <c r="F231" s="277">
        <f t="shared" si="42"/>
        <v>25818.629838336179</v>
      </c>
      <c r="G231" s="277">
        <f t="shared" si="43"/>
        <v>5319.1140278917137</v>
      </c>
      <c r="H231" s="274">
        <f t="shared" si="38"/>
        <v>10586.832914517485</v>
      </c>
      <c r="I231" s="274">
        <f t="shared" si="46"/>
        <v>622.75487732455792</v>
      </c>
      <c r="J231" s="174">
        <v>374</v>
      </c>
      <c r="K231" s="275">
        <f t="shared" si="47"/>
        <v>42721.331658069939</v>
      </c>
      <c r="L231" s="406">
        <f t="shared" si="40"/>
        <v>26.446019958276818</v>
      </c>
      <c r="M231" s="405">
        <v>73.14</v>
      </c>
      <c r="N231" s="277">
        <f t="shared" si="44"/>
        <v>12909.31491916809</v>
      </c>
      <c r="O231" s="397">
        <f t="shared" si="45"/>
        <v>2659.5570139458569</v>
      </c>
      <c r="P231" s="274">
        <f t="shared" si="39"/>
        <v>5293.4164572587424</v>
      </c>
      <c r="Q231" s="274">
        <f t="shared" si="48"/>
        <v>311.37743866227896</v>
      </c>
      <c r="R231" s="174">
        <v>187</v>
      </c>
      <c r="S231" s="275">
        <f t="shared" si="49"/>
        <v>21360.66582903497</v>
      </c>
    </row>
    <row r="232" spans="1:19" s="442" customFormat="1" ht="16.5" customHeight="1" x14ac:dyDescent="0.2">
      <c r="A232" s="271">
        <v>206</v>
      </c>
      <c r="B232" s="311">
        <f t="shared" si="41"/>
        <v>13.227876168789582</v>
      </c>
      <c r="C232" s="400">
        <v>36.57</v>
      </c>
      <c r="D232" s="310">
        <v>28450</v>
      </c>
      <c r="E232" s="454">
        <v>16210</v>
      </c>
      <c r="F232" s="277">
        <f t="shared" si="42"/>
        <v>25809.131839736587</v>
      </c>
      <c r="G232" s="277">
        <f t="shared" si="43"/>
        <v>5319.1140278917137</v>
      </c>
      <c r="H232" s="274">
        <f t="shared" si="38"/>
        <v>10583.603594993623</v>
      </c>
      <c r="I232" s="274">
        <f t="shared" si="46"/>
        <v>622.564917352566</v>
      </c>
      <c r="J232" s="174">
        <v>374</v>
      </c>
      <c r="K232" s="275">
        <f t="shared" si="47"/>
        <v>42708.414379974485</v>
      </c>
      <c r="L232" s="406">
        <f t="shared" si="40"/>
        <v>26.455752337579163</v>
      </c>
      <c r="M232" s="405">
        <v>73.14</v>
      </c>
      <c r="N232" s="277">
        <f t="shared" si="44"/>
        <v>12904.565919868293</v>
      </c>
      <c r="O232" s="397">
        <f t="shared" si="45"/>
        <v>2659.5570139458569</v>
      </c>
      <c r="P232" s="274">
        <f t="shared" si="39"/>
        <v>5291.8017974968116</v>
      </c>
      <c r="Q232" s="274">
        <f t="shared" si="48"/>
        <v>311.282458676283</v>
      </c>
      <c r="R232" s="174">
        <v>187</v>
      </c>
      <c r="S232" s="275">
        <f t="shared" si="49"/>
        <v>21354.207189987243</v>
      </c>
    </row>
    <row r="233" spans="1:19" s="442" customFormat="1" ht="16.5" customHeight="1" x14ac:dyDescent="0.2">
      <c r="A233" s="271">
        <v>207</v>
      </c>
      <c r="B233" s="311">
        <f t="shared" si="41"/>
        <v>13.23271879326537</v>
      </c>
      <c r="C233" s="400">
        <v>36.57</v>
      </c>
      <c r="D233" s="310">
        <v>28450</v>
      </c>
      <c r="E233" s="454">
        <v>16210</v>
      </c>
      <c r="F233" s="277">
        <f t="shared" si="42"/>
        <v>25799.686771379991</v>
      </c>
      <c r="G233" s="277">
        <f t="shared" si="43"/>
        <v>5319.1140278917137</v>
      </c>
      <c r="H233" s="274">
        <f t="shared" si="38"/>
        <v>10580.39227175238</v>
      </c>
      <c r="I233" s="274">
        <f t="shared" si="46"/>
        <v>622.37601598543404</v>
      </c>
      <c r="J233" s="174">
        <v>374</v>
      </c>
      <c r="K233" s="275">
        <f t="shared" si="47"/>
        <v>42695.56908700952</v>
      </c>
      <c r="L233" s="406">
        <f t="shared" si="40"/>
        <v>26.46543758653074</v>
      </c>
      <c r="M233" s="405">
        <v>73.14</v>
      </c>
      <c r="N233" s="277">
        <f t="shared" si="44"/>
        <v>12899.843385689996</v>
      </c>
      <c r="O233" s="397">
        <f t="shared" si="45"/>
        <v>2659.5570139458569</v>
      </c>
      <c r="P233" s="274">
        <f t="shared" si="39"/>
        <v>5290.1961358761901</v>
      </c>
      <c r="Q233" s="274">
        <f t="shared" si="48"/>
        <v>311.18800799271702</v>
      </c>
      <c r="R233" s="174">
        <v>187</v>
      </c>
      <c r="S233" s="275">
        <f t="shared" si="49"/>
        <v>21347.78454350476</v>
      </c>
    </row>
    <row r="234" spans="1:19" s="442" customFormat="1" ht="16.5" customHeight="1" x14ac:dyDescent="0.2">
      <c r="A234" s="271">
        <v>208</v>
      </c>
      <c r="B234" s="311">
        <f t="shared" si="41"/>
        <v>13.237538079701318</v>
      </c>
      <c r="C234" s="400">
        <v>36.57</v>
      </c>
      <c r="D234" s="310">
        <v>28450</v>
      </c>
      <c r="E234" s="454">
        <v>16210</v>
      </c>
      <c r="F234" s="277">
        <f t="shared" si="42"/>
        <v>25790.294082213746</v>
      </c>
      <c r="G234" s="277">
        <f t="shared" si="43"/>
        <v>5319.1140278917137</v>
      </c>
      <c r="H234" s="274">
        <f t="shared" si="38"/>
        <v>10577.198757435857</v>
      </c>
      <c r="I234" s="274">
        <f t="shared" si="46"/>
        <v>622.1881622021092</v>
      </c>
      <c r="J234" s="174">
        <v>374</v>
      </c>
      <c r="K234" s="275">
        <f t="shared" si="47"/>
        <v>42682.795029743429</v>
      </c>
      <c r="L234" s="406">
        <f t="shared" si="40"/>
        <v>26.475076159402636</v>
      </c>
      <c r="M234" s="405">
        <v>73.14</v>
      </c>
      <c r="N234" s="277">
        <f t="shared" si="44"/>
        <v>12895.147041106873</v>
      </c>
      <c r="O234" s="397">
        <f t="shared" si="45"/>
        <v>2659.5570139458569</v>
      </c>
      <c r="P234" s="274">
        <f t="shared" si="39"/>
        <v>5288.5993787179286</v>
      </c>
      <c r="Q234" s="274">
        <f t="shared" si="48"/>
        <v>311.0940811010546</v>
      </c>
      <c r="R234" s="174">
        <v>187</v>
      </c>
      <c r="S234" s="275">
        <f t="shared" si="49"/>
        <v>21341.397514871715</v>
      </c>
    </row>
    <row r="235" spans="1:19" s="442" customFormat="1" ht="16.5" customHeight="1" x14ac:dyDescent="0.2">
      <c r="A235" s="271">
        <v>209</v>
      </c>
      <c r="B235" s="311">
        <f t="shared" si="41"/>
        <v>13.242334251964811</v>
      </c>
      <c r="C235" s="400">
        <v>36.57</v>
      </c>
      <c r="D235" s="310">
        <v>28450</v>
      </c>
      <c r="E235" s="454">
        <v>16210</v>
      </c>
      <c r="F235" s="277">
        <f t="shared" si="42"/>
        <v>25780.953229552055</v>
      </c>
      <c r="G235" s="277">
        <f t="shared" si="43"/>
        <v>5319.1140278917137</v>
      </c>
      <c r="H235" s="274">
        <f t="shared" si="38"/>
        <v>10574.022867530883</v>
      </c>
      <c r="I235" s="274">
        <f t="shared" si="46"/>
        <v>622.00134514887543</v>
      </c>
      <c r="J235" s="174">
        <v>374</v>
      </c>
      <c r="K235" s="275">
        <f t="shared" si="47"/>
        <v>42670.091470123531</v>
      </c>
      <c r="L235" s="406">
        <f t="shared" si="40"/>
        <v>26.484668503929623</v>
      </c>
      <c r="M235" s="405">
        <v>73.14</v>
      </c>
      <c r="N235" s="277">
        <f t="shared" si="44"/>
        <v>12890.476614776027</v>
      </c>
      <c r="O235" s="397">
        <f t="shared" si="45"/>
        <v>2659.5570139458569</v>
      </c>
      <c r="P235" s="274">
        <f t="shared" si="39"/>
        <v>5287.0114337654413</v>
      </c>
      <c r="Q235" s="274">
        <f t="shared" si="48"/>
        <v>311.00067257443771</v>
      </c>
      <c r="R235" s="174">
        <v>187</v>
      </c>
      <c r="S235" s="275">
        <f t="shared" si="49"/>
        <v>21335.045735061765</v>
      </c>
    </row>
    <row r="236" spans="1:19" s="442" customFormat="1" ht="16.5" customHeight="1" x14ac:dyDescent="0.2">
      <c r="A236" s="279">
        <v>210</v>
      </c>
      <c r="B236" s="311">
        <f t="shared" si="41"/>
        <v>13.247107530717468</v>
      </c>
      <c r="C236" s="400">
        <v>36.57</v>
      </c>
      <c r="D236" s="310">
        <v>28450</v>
      </c>
      <c r="E236" s="454">
        <v>16210</v>
      </c>
      <c r="F236" s="277">
        <f t="shared" si="42"/>
        <v>25771.663678909506</v>
      </c>
      <c r="G236" s="277">
        <f t="shared" si="43"/>
        <v>5319.1140278917137</v>
      </c>
      <c r="H236" s="274">
        <f t="shared" si="38"/>
        <v>10570.864420312417</v>
      </c>
      <c r="I236" s="274">
        <f t="shared" si="46"/>
        <v>621.8155541360245</v>
      </c>
      <c r="J236" s="174">
        <v>374</v>
      </c>
      <c r="K236" s="275">
        <f t="shared" si="47"/>
        <v>42657.45768124966</v>
      </c>
      <c r="L236" s="406">
        <f t="shared" si="40"/>
        <v>26.494215061434936</v>
      </c>
      <c r="M236" s="405">
        <v>73.14</v>
      </c>
      <c r="N236" s="277">
        <f t="shared" si="44"/>
        <v>12885.831839454753</v>
      </c>
      <c r="O236" s="397">
        <f t="shared" si="45"/>
        <v>2659.5570139458569</v>
      </c>
      <c r="P236" s="274">
        <f t="shared" si="39"/>
        <v>5285.4322101562084</v>
      </c>
      <c r="Q236" s="274">
        <f t="shared" si="48"/>
        <v>310.90777706801225</v>
      </c>
      <c r="R236" s="174">
        <v>187</v>
      </c>
      <c r="S236" s="275">
        <f t="shared" si="49"/>
        <v>21328.72884062483</v>
      </c>
    </row>
    <row r="237" spans="1:19" s="442" customFormat="1" ht="16.5" customHeight="1" x14ac:dyDescent="0.2">
      <c r="A237" s="271">
        <v>211</v>
      </c>
      <c r="B237" s="311">
        <f t="shared" si="41"/>
        <v>13.251858133476066</v>
      </c>
      <c r="C237" s="400">
        <v>36.57</v>
      </c>
      <c r="D237" s="310">
        <v>28450</v>
      </c>
      <c r="E237" s="454">
        <v>16210</v>
      </c>
      <c r="F237" s="277">
        <f t="shared" si="42"/>
        <v>25762.424903838604</v>
      </c>
      <c r="G237" s="277">
        <f t="shared" si="43"/>
        <v>5319.1140278917137</v>
      </c>
      <c r="H237" s="274">
        <f t="shared" si="38"/>
        <v>10567.72323678831</v>
      </c>
      <c r="I237" s="274">
        <f t="shared" si="46"/>
        <v>621.63077863460637</v>
      </c>
      <c r="J237" s="174">
        <v>374</v>
      </c>
      <c r="K237" s="275">
        <f t="shared" si="47"/>
        <v>42644.892947153239</v>
      </c>
      <c r="L237" s="406">
        <f t="shared" si="40"/>
        <v>26.503716266952132</v>
      </c>
      <c r="M237" s="405">
        <v>73.14</v>
      </c>
      <c r="N237" s="277">
        <f t="shared" si="44"/>
        <v>12881.212451919302</v>
      </c>
      <c r="O237" s="397">
        <f t="shared" si="45"/>
        <v>2659.5570139458569</v>
      </c>
      <c r="P237" s="274">
        <f t="shared" si="39"/>
        <v>5283.8616183941549</v>
      </c>
      <c r="Q237" s="274">
        <f t="shared" si="48"/>
        <v>310.81538931730319</v>
      </c>
      <c r="R237" s="174">
        <v>187</v>
      </c>
      <c r="S237" s="275">
        <f t="shared" si="49"/>
        <v>21322.44647357662</v>
      </c>
    </row>
    <row r="238" spans="1:19" s="442" customFormat="1" ht="16.5" customHeight="1" x14ac:dyDescent="0.2">
      <c r="A238" s="271">
        <v>212</v>
      </c>
      <c r="B238" s="311">
        <f t="shared" si="41"/>
        <v>13.256586274672014</v>
      </c>
      <c r="C238" s="400">
        <v>36.57</v>
      </c>
      <c r="D238" s="310">
        <v>28450</v>
      </c>
      <c r="E238" s="454">
        <v>16210</v>
      </c>
      <c r="F238" s="277">
        <f t="shared" si="42"/>
        <v>25753.236385771321</v>
      </c>
      <c r="G238" s="277">
        <f t="shared" si="43"/>
        <v>5319.1140278917137</v>
      </c>
      <c r="H238" s="274">
        <f t="shared" si="38"/>
        <v>10564.599140645432</v>
      </c>
      <c r="I238" s="274">
        <f t="shared" si="46"/>
        <v>621.44700827326074</v>
      </c>
      <c r="J238" s="174">
        <v>374</v>
      </c>
      <c r="K238" s="275">
        <f t="shared" si="47"/>
        <v>42632.396562581729</v>
      </c>
      <c r="L238" s="406">
        <f t="shared" si="40"/>
        <v>26.513172549344027</v>
      </c>
      <c r="M238" s="405">
        <v>73.14</v>
      </c>
      <c r="N238" s="277">
        <f t="shared" si="44"/>
        <v>12876.61819288566</v>
      </c>
      <c r="O238" s="397">
        <f t="shared" si="45"/>
        <v>2659.5570139458569</v>
      </c>
      <c r="P238" s="274">
        <f t="shared" si="39"/>
        <v>5282.2995703227161</v>
      </c>
      <c r="Q238" s="274">
        <f t="shared" si="48"/>
        <v>310.72350413663037</v>
      </c>
      <c r="R238" s="174">
        <v>187</v>
      </c>
      <c r="S238" s="275">
        <f t="shared" si="49"/>
        <v>21316.198281290865</v>
      </c>
    </row>
    <row r="239" spans="1:19" s="442" customFormat="1" ht="16.5" customHeight="1" x14ac:dyDescent="0.2">
      <c r="A239" s="271">
        <v>213</v>
      </c>
      <c r="B239" s="311">
        <f t="shared" si="41"/>
        <v>13.261292165709426</v>
      </c>
      <c r="C239" s="400">
        <v>36.57</v>
      </c>
      <c r="D239" s="310">
        <v>28450</v>
      </c>
      <c r="E239" s="454">
        <v>16210</v>
      </c>
      <c r="F239" s="277">
        <f t="shared" si="42"/>
        <v>25744.097613864498</v>
      </c>
      <c r="G239" s="277">
        <f t="shared" si="43"/>
        <v>5319.1140278917137</v>
      </c>
      <c r="H239" s="274">
        <f t="shared" si="38"/>
        <v>10561.491958197113</v>
      </c>
      <c r="I239" s="274">
        <f t="shared" si="46"/>
        <v>621.26423283512429</v>
      </c>
      <c r="J239" s="174">
        <v>374</v>
      </c>
      <c r="K239" s="275">
        <f t="shared" si="47"/>
        <v>42619.967832788447</v>
      </c>
      <c r="L239" s="406">
        <f t="shared" si="40"/>
        <v>26.522584331418852</v>
      </c>
      <c r="M239" s="405">
        <v>73.14</v>
      </c>
      <c r="N239" s="277">
        <f t="shared" si="44"/>
        <v>12872.048806932249</v>
      </c>
      <c r="O239" s="397">
        <f t="shared" si="45"/>
        <v>2659.5570139458569</v>
      </c>
      <c r="P239" s="274">
        <f t="shared" si="39"/>
        <v>5280.7459790985567</v>
      </c>
      <c r="Q239" s="274">
        <f t="shared" si="48"/>
        <v>310.63211641756214</v>
      </c>
      <c r="R239" s="174">
        <v>187</v>
      </c>
      <c r="S239" s="275">
        <f t="shared" si="49"/>
        <v>21309.983916394223</v>
      </c>
    </row>
    <row r="240" spans="1:19" s="442" customFormat="1" ht="16.5" customHeight="1" x14ac:dyDescent="0.2">
      <c r="A240" s="271">
        <v>214</v>
      </c>
      <c r="B240" s="311">
        <f t="shared" si="41"/>
        <v>13.265976015021852</v>
      </c>
      <c r="C240" s="400">
        <v>36.57</v>
      </c>
      <c r="D240" s="310">
        <v>28450</v>
      </c>
      <c r="E240" s="454">
        <v>16210</v>
      </c>
      <c r="F240" s="277">
        <f t="shared" si="42"/>
        <v>25735.008084848978</v>
      </c>
      <c r="G240" s="277">
        <f t="shared" si="43"/>
        <v>5319.1140278917137</v>
      </c>
      <c r="H240" s="274">
        <f t="shared" si="38"/>
        <v>10558.401518331835</v>
      </c>
      <c r="I240" s="274">
        <f t="shared" si="46"/>
        <v>621.08244225481383</v>
      </c>
      <c r="J240" s="174">
        <v>374</v>
      </c>
      <c r="K240" s="275">
        <f t="shared" si="47"/>
        <v>42607.606073327333</v>
      </c>
      <c r="L240" s="406">
        <f t="shared" si="40"/>
        <v>26.531952030043705</v>
      </c>
      <c r="M240" s="405">
        <v>73.14</v>
      </c>
      <c r="N240" s="277">
        <f t="shared" si="44"/>
        <v>12867.504042424489</v>
      </c>
      <c r="O240" s="397">
        <f t="shared" si="45"/>
        <v>2659.5570139458569</v>
      </c>
      <c r="P240" s="274">
        <f t="shared" si="39"/>
        <v>5279.2007591659176</v>
      </c>
      <c r="Q240" s="274">
        <f t="shared" si="48"/>
        <v>310.54122112740691</v>
      </c>
      <c r="R240" s="174">
        <v>187</v>
      </c>
      <c r="S240" s="275">
        <f t="shared" si="49"/>
        <v>21303.803036663667</v>
      </c>
    </row>
    <row r="241" spans="1:19" s="442" customFormat="1" ht="16.5" customHeight="1" x14ac:dyDescent="0.2">
      <c r="A241" s="271">
        <v>215</v>
      </c>
      <c r="B241" s="311">
        <f t="shared" si="41"/>
        <v>13.270638028127664</v>
      </c>
      <c r="C241" s="400">
        <v>36.57</v>
      </c>
      <c r="D241" s="310">
        <v>28450</v>
      </c>
      <c r="E241" s="454">
        <v>16210</v>
      </c>
      <c r="F241" s="277">
        <f t="shared" si="42"/>
        <v>25725.967302882396</v>
      </c>
      <c r="G241" s="277">
        <f t="shared" si="43"/>
        <v>5319.1140278917137</v>
      </c>
      <c r="H241" s="274">
        <f t="shared" si="38"/>
        <v>10555.327652463198</v>
      </c>
      <c r="I241" s="274">
        <f t="shared" si="46"/>
        <v>620.9016266154822</v>
      </c>
      <c r="J241" s="174">
        <v>374</v>
      </c>
      <c r="K241" s="275">
        <f t="shared" si="47"/>
        <v>42595.310609852793</v>
      </c>
      <c r="L241" s="406">
        <f t="shared" si="40"/>
        <v>26.541276056255327</v>
      </c>
      <c r="M241" s="405">
        <v>73.14</v>
      </c>
      <c r="N241" s="277">
        <f t="shared" si="44"/>
        <v>12862.983651441198</v>
      </c>
      <c r="O241" s="397">
        <f t="shared" si="45"/>
        <v>2659.5570139458569</v>
      </c>
      <c r="P241" s="274">
        <f t="shared" si="39"/>
        <v>5277.6638262315992</v>
      </c>
      <c r="Q241" s="274">
        <f t="shared" si="48"/>
        <v>310.4508133077411</v>
      </c>
      <c r="R241" s="174">
        <v>187</v>
      </c>
      <c r="S241" s="275">
        <f t="shared" si="49"/>
        <v>21297.655304926397</v>
      </c>
    </row>
    <row r="242" spans="1:19" s="442" customFormat="1" ht="16.5" customHeight="1" x14ac:dyDescent="0.2">
      <c r="A242" s="271">
        <v>216</v>
      </c>
      <c r="B242" s="311">
        <f t="shared" si="41"/>
        <v>13.275278407684166</v>
      </c>
      <c r="C242" s="400">
        <v>36.57</v>
      </c>
      <c r="D242" s="310">
        <v>28450</v>
      </c>
      <c r="E242" s="454">
        <v>16210</v>
      </c>
      <c r="F242" s="277">
        <f t="shared" si="42"/>
        <v>25716.974779405493</v>
      </c>
      <c r="G242" s="277">
        <f t="shared" si="43"/>
        <v>5319.1140278917137</v>
      </c>
      <c r="H242" s="274">
        <f t="shared" si="38"/>
        <v>10552.270194481052</v>
      </c>
      <c r="I242" s="274">
        <f t="shared" si="46"/>
        <v>620.7217761459442</v>
      </c>
      <c r="J242" s="174">
        <v>374</v>
      </c>
      <c r="K242" s="275">
        <f t="shared" si="47"/>
        <v>42583.08077792421</v>
      </c>
      <c r="L242" s="406">
        <f t="shared" si="40"/>
        <v>26.550556815368331</v>
      </c>
      <c r="M242" s="405">
        <v>73.14</v>
      </c>
      <c r="N242" s="277">
        <f t="shared" si="44"/>
        <v>12858.487389702746</v>
      </c>
      <c r="O242" s="397">
        <f t="shared" si="45"/>
        <v>2659.5570139458569</v>
      </c>
      <c r="P242" s="274">
        <f t="shared" si="39"/>
        <v>5276.1350972405262</v>
      </c>
      <c r="Q242" s="274">
        <f t="shared" si="48"/>
        <v>310.3608880729721</v>
      </c>
      <c r="R242" s="174">
        <v>187</v>
      </c>
      <c r="S242" s="275">
        <f t="shared" si="49"/>
        <v>21291.540388962105</v>
      </c>
    </row>
    <row r="243" spans="1:19" s="442" customFormat="1" ht="16.5" customHeight="1" x14ac:dyDescent="0.2">
      <c r="A243" s="271">
        <v>217</v>
      </c>
      <c r="B243" s="311">
        <f t="shared" si="41"/>
        <v>13.279897353540459</v>
      </c>
      <c r="C243" s="400">
        <v>36.57</v>
      </c>
      <c r="D243" s="310">
        <v>28450</v>
      </c>
      <c r="E243" s="454">
        <v>16210</v>
      </c>
      <c r="F243" s="277">
        <f t="shared" si="42"/>
        <v>25708.030033001858</v>
      </c>
      <c r="G243" s="277">
        <f t="shared" si="43"/>
        <v>5319.1140278917137</v>
      </c>
      <c r="H243" s="274">
        <f t="shared" si="38"/>
        <v>10549.228980703816</v>
      </c>
      <c r="I243" s="274">
        <f t="shared" si="46"/>
        <v>620.54288121787147</v>
      </c>
      <c r="J243" s="174">
        <v>374</v>
      </c>
      <c r="K243" s="275">
        <f t="shared" si="47"/>
        <v>42570.915922815264</v>
      </c>
      <c r="L243" s="406">
        <f t="shared" si="40"/>
        <v>26.559794707080918</v>
      </c>
      <c r="M243" s="405">
        <v>73.14</v>
      </c>
      <c r="N243" s="277">
        <f t="shared" si="44"/>
        <v>12854.015016500929</v>
      </c>
      <c r="O243" s="397">
        <f t="shared" si="45"/>
        <v>2659.5570139458569</v>
      </c>
      <c r="P243" s="274">
        <f t="shared" si="39"/>
        <v>5274.614490351908</v>
      </c>
      <c r="Q243" s="274">
        <f t="shared" si="48"/>
        <v>310.27144060893573</v>
      </c>
      <c r="R243" s="174">
        <v>187</v>
      </c>
      <c r="S243" s="275">
        <f t="shared" si="49"/>
        <v>21285.457961407632</v>
      </c>
    </row>
    <row r="244" spans="1:19" s="442" customFormat="1" ht="16.5" customHeight="1" x14ac:dyDescent="0.2">
      <c r="A244" s="271">
        <v>218</v>
      </c>
      <c r="B244" s="311">
        <f t="shared" si="41"/>
        <v>13.284495062789089</v>
      </c>
      <c r="C244" s="400">
        <v>36.57</v>
      </c>
      <c r="D244" s="310">
        <v>28450</v>
      </c>
      <c r="E244" s="454">
        <v>16210</v>
      </c>
      <c r="F244" s="277">
        <f t="shared" si="42"/>
        <v>25699.132589261004</v>
      </c>
      <c r="G244" s="277">
        <f t="shared" si="43"/>
        <v>5319.1140278917137</v>
      </c>
      <c r="H244" s="274">
        <f t="shared" si="38"/>
        <v>10546.203849831925</v>
      </c>
      <c r="I244" s="274">
        <f t="shared" si="46"/>
        <v>620.36493234305442</v>
      </c>
      <c r="J244" s="174">
        <v>374</v>
      </c>
      <c r="K244" s="275">
        <f t="shared" si="47"/>
        <v>42558.815399327694</v>
      </c>
      <c r="L244" s="406">
        <f t="shared" si="40"/>
        <v>26.568990125578178</v>
      </c>
      <c r="M244" s="405">
        <v>73.14</v>
      </c>
      <c r="N244" s="277">
        <f t="shared" si="44"/>
        <v>12849.566294630502</v>
      </c>
      <c r="O244" s="397">
        <f t="shared" si="45"/>
        <v>2659.5570139458569</v>
      </c>
      <c r="P244" s="274">
        <f t="shared" si="39"/>
        <v>5273.1019249159626</v>
      </c>
      <c r="Q244" s="274">
        <f t="shared" si="48"/>
        <v>310.18246617152721</v>
      </c>
      <c r="R244" s="174">
        <v>187</v>
      </c>
      <c r="S244" s="275">
        <f t="shared" si="49"/>
        <v>21279.407699663847</v>
      </c>
    </row>
    <row r="245" spans="1:19" s="442" customFormat="1" ht="16.5" customHeight="1" x14ac:dyDescent="0.2">
      <c r="A245" s="271">
        <v>219</v>
      </c>
      <c r="B245" s="311">
        <f t="shared" si="41"/>
        <v>13.289071729816502</v>
      </c>
      <c r="C245" s="400">
        <v>36.57</v>
      </c>
      <c r="D245" s="310">
        <v>28450</v>
      </c>
      <c r="E245" s="454">
        <v>16210</v>
      </c>
      <c r="F245" s="277">
        <f t="shared" si="42"/>
        <v>25690.281980644715</v>
      </c>
      <c r="G245" s="277">
        <f t="shared" si="43"/>
        <v>5319.1140278917137</v>
      </c>
      <c r="H245" s="274">
        <f t="shared" si="38"/>
        <v>10543.194642902386</v>
      </c>
      <c r="I245" s="274">
        <f t="shared" si="46"/>
        <v>620.1879201707286</v>
      </c>
      <c r="J245" s="174">
        <v>374</v>
      </c>
      <c r="K245" s="275">
        <f t="shared" si="47"/>
        <v>42546.778571609546</v>
      </c>
      <c r="L245" s="406">
        <f t="shared" si="40"/>
        <v>26.578143459633004</v>
      </c>
      <c r="M245" s="405">
        <v>73.14</v>
      </c>
      <c r="N245" s="277">
        <f t="shared" si="44"/>
        <v>12845.140990322358</v>
      </c>
      <c r="O245" s="397">
        <f t="shared" si="45"/>
        <v>2659.5570139458569</v>
      </c>
      <c r="P245" s="274">
        <f t="shared" si="39"/>
        <v>5271.5973214511932</v>
      </c>
      <c r="Q245" s="274">
        <f t="shared" si="48"/>
        <v>310.0939600853643</v>
      </c>
      <c r="R245" s="174">
        <v>187</v>
      </c>
      <c r="S245" s="275">
        <f t="shared" si="49"/>
        <v>21273.389285804773</v>
      </c>
    </row>
    <row r="246" spans="1:19" s="442" customFormat="1" ht="16.5" customHeight="1" x14ac:dyDescent="0.2">
      <c r="A246" s="279">
        <v>220</v>
      </c>
      <c r="B246" s="311">
        <f t="shared" si="41"/>
        <v>13.293627546352361</v>
      </c>
      <c r="C246" s="400">
        <v>36.57</v>
      </c>
      <c r="D246" s="310">
        <v>28450</v>
      </c>
      <c r="E246" s="454">
        <v>16210</v>
      </c>
      <c r="F246" s="277">
        <f t="shared" si="42"/>
        <v>25681.477746356504</v>
      </c>
      <c r="G246" s="277">
        <f t="shared" si="43"/>
        <v>5319.1140278917137</v>
      </c>
      <c r="H246" s="274">
        <f t="shared" si="38"/>
        <v>10540.201203244396</v>
      </c>
      <c r="I246" s="274">
        <f t="shared" si="46"/>
        <v>620.01183548496442</v>
      </c>
      <c r="J246" s="174">
        <v>374</v>
      </c>
      <c r="K246" s="275">
        <f t="shared" si="47"/>
        <v>42534.804812977578</v>
      </c>
      <c r="L246" s="406">
        <f t="shared" si="40"/>
        <v>26.587255092704723</v>
      </c>
      <c r="M246" s="405">
        <v>73.14</v>
      </c>
      <c r="N246" s="277">
        <f t="shared" si="44"/>
        <v>12840.738873178252</v>
      </c>
      <c r="O246" s="397">
        <f t="shared" si="45"/>
        <v>2659.5570139458569</v>
      </c>
      <c r="P246" s="274">
        <f t="shared" si="39"/>
        <v>5270.1006016221982</v>
      </c>
      <c r="Q246" s="274">
        <f t="shared" si="48"/>
        <v>310.00591774248221</v>
      </c>
      <c r="R246" s="174">
        <v>187</v>
      </c>
      <c r="S246" s="275">
        <f t="shared" si="49"/>
        <v>21267.402406488789</v>
      </c>
    </row>
    <row r="247" spans="1:19" s="442" customFormat="1" ht="16.5" customHeight="1" x14ac:dyDescent="0.2">
      <c r="A247" s="259">
        <v>221</v>
      </c>
      <c r="B247" s="311">
        <f t="shared" si="41"/>
        <v>13.298162701517754</v>
      </c>
      <c r="C247" s="400">
        <v>36.57</v>
      </c>
      <c r="D247" s="310">
        <v>28450</v>
      </c>
      <c r="E247" s="454">
        <v>16210</v>
      </c>
      <c r="F247" s="277">
        <f t="shared" si="42"/>
        <v>25672.719432214129</v>
      </c>
      <c r="G247" s="277">
        <f t="shared" si="43"/>
        <v>5319.1140278917137</v>
      </c>
      <c r="H247" s="274">
        <f t="shared" si="38"/>
        <v>10537.223376435988</v>
      </c>
      <c r="I247" s="274">
        <f t="shared" si="46"/>
        <v>619.83666920211692</v>
      </c>
      <c r="J247" s="174">
        <v>374</v>
      </c>
      <c r="K247" s="275">
        <f t="shared" si="47"/>
        <v>42522.893505743945</v>
      </c>
      <c r="L247" s="406">
        <f t="shared" si="40"/>
        <v>26.596325403035507</v>
      </c>
      <c r="M247" s="405">
        <v>73.14</v>
      </c>
      <c r="N247" s="277">
        <f t="shared" si="44"/>
        <v>12836.359716107065</v>
      </c>
      <c r="O247" s="397">
        <f t="shared" si="45"/>
        <v>2659.5570139458569</v>
      </c>
      <c r="P247" s="274">
        <f t="shared" si="39"/>
        <v>5268.611688217994</v>
      </c>
      <c r="Q247" s="274">
        <f t="shared" si="48"/>
        <v>309.91833460105846</v>
      </c>
      <c r="R247" s="174">
        <v>187</v>
      </c>
      <c r="S247" s="275">
        <f t="shared" si="49"/>
        <v>21261.446752871972</v>
      </c>
    </row>
    <row r="248" spans="1:19" s="442" customFormat="1" ht="16.5" customHeight="1" x14ac:dyDescent="0.2">
      <c r="A248" s="271">
        <v>222</v>
      </c>
      <c r="B248" s="311">
        <f t="shared" si="41"/>
        <v>13.302677381872279</v>
      </c>
      <c r="C248" s="400">
        <v>36.57</v>
      </c>
      <c r="D248" s="310">
        <v>28450</v>
      </c>
      <c r="E248" s="454">
        <v>16210</v>
      </c>
      <c r="F248" s="277">
        <f t="shared" si="42"/>
        <v>25664.006590525154</v>
      </c>
      <c r="G248" s="277">
        <f t="shared" si="43"/>
        <v>5319.1140278917137</v>
      </c>
      <c r="H248" s="274">
        <f t="shared" ref="H248:H311" si="50">(F248+G248)*34%</f>
        <v>10534.261010261736</v>
      </c>
      <c r="I248" s="274">
        <f t="shared" si="46"/>
        <v>619.66241236833741</v>
      </c>
      <c r="J248" s="174">
        <v>374</v>
      </c>
      <c r="K248" s="275">
        <f t="shared" si="47"/>
        <v>42511.044041046938</v>
      </c>
      <c r="L248" s="406">
        <f t="shared" si="40"/>
        <v>26.605354763744558</v>
      </c>
      <c r="M248" s="405">
        <v>73.14</v>
      </c>
      <c r="N248" s="277">
        <f t="shared" si="44"/>
        <v>12832.003295262577</v>
      </c>
      <c r="O248" s="397">
        <f t="shared" si="45"/>
        <v>2659.5570139458569</v>
      </c>
      <c r="P248" s="274">
        <f t="shared" ref="P248:P311" si="51">(N248+O248)*34%</f>
        <v>5267.1305051308682</v>
      </c>
      <c r="Q248" s="274">
        <f t="shared" si="48"/>
        <v>309.83120618416871</v>
      </c>
      <c r="R248" s="174">
        <v>187</v>
      </c>
      <c r="S248" s="275">
        <f t="shared" si="49"/>
        <v>21255.522020523469</v>
      </c>
    </row>
    <row r="249" spans="1:19" s="442" customFormat="1" ht="16.5" customHeight="1" x14ac:dyDescent="0.2">
      <c r="A249" s="271">
        <v>223</v>
      </c>
      <c r="B249" s="311">
        <f t="shared" si="41"/>
        <v>13.307171771460119</v>
      </c>
      <c r="C249" s="400">
        <v>36.57</v>
      </c>
      <c r="D249" s="310">
        <v>28450</v>
      </c>
      <c r="E249" s="454">
        <v>16210</v>
      </c>
      <c r="F249" s="277">
        <f t="shared" si="42"/>
        <v>25655.338779965277</v>
      </c>
      <c r="G249" s="277">
        <f t="shared" si="43"/>
        <v>5319.1140278917137</v>
      </c>
      <c r="H249" s="274">
        <f t="shared" si="50"/>
        <v>10531.313954671379</v>
      </c>
      <c r="I249" s="274">
        <f t="shared" si="46"/>
        <v>619.48905615713988</v>
      </c>
      <c r="J249" s="174">
        <v>374</v>
      </c>
      <c r="K249" s="275">
        <f t="shared" si="47"/>
        <v>42499.255818685509</v>
      </c>
      <c r="L249" s="406">
        <f t="shared" si="40"/>
        <v>26.614343542920238</v>
      </c>
      <c r="M249" s="405">
        <v>73.14</v>
      </c>
      <c r="N249" s="277">
        <f t="shared" si="44"/>
        <v>12827.669389982639</v>
      </c>
      <c r="O249" s="397">
        <f t="shared" si="45"/>
        <v>2659.5570139458569</v>
      </c>
      <c r="P249" s="274">
        <f t="shared" si="51"/>
        <v>5265.6569773356896</v>
      </c>
      <c r="Q249" s="274">
        <f t="shared" si="48"/>
        <v>309.74452807856994</v>
      </c>
      <c r="R249" s="174">
        <v>187</v>
      </c>
      <c r="S249" s="275">
        <f t="shared" si="49"/>
        <v>21249.627909342755</v>
      </c>
    </row>
    <row r="250" spans="1:19" s="442" customFormat="1" ht="16.5" customHeight="1" x14ac:dyDescent="0.2">
      <c r="A250" s="271">
        <v>224</v>
      </c>
      <c r="B250" s="306">
        <f t="shared" si="41"/>
        <v>13.311646051855039</v>
      </c>
      <c r="C250" s="396">
        <v>36.57</v>
      </c>
      <c r="D250" s="305">
        <v>28450</v>
      </c>
      <c r="E250" s="454">
        <v>16210</v>
      </c>
      <c r="F250" s="277">
        <f t="shared" si="42"/>
        <v>25646.715565459643</v>
      </c>
      <c r="G250" s="277">
        <f t="shared" si="43"/>
        <v>5319.1140278917137</v>
      </c>
      <c r="H250" s="274">
        <f t="shared" si="50"/>
        <v>10528.382061739463</v>
      </c>
      <c r="I250" s="274">
        <f t="shared" si="46"/>
        <v>619.31659186702723</v>
      </c>
      <c r="J250" s="174">
        <v>374</v>
      </c>
      <c r="K250" s="275">
        <f t="shared" si="47"/>
        <v>42487.528246957852</v>
      </c>
      <c r="L250" s="406">
        <f t="shared" si="40"/>
        <v>26.623292103710078</v>
      </c>
      <c r="M250" s="417">
        <v>73.14</v>
      </c>
      <c r="N250" s="277">
        <f t="shared" si="44"/>
        <v>12823.357782729821</v>
      </c>
      <c r="O250" s="397">
        <f t="shared" si="45"/>
        <v>2659.5570139458569</v>
      </c>
      <c r="P250" s="274">
        <f t="shared" si="51"/>
        <v>5264.1910308697315</v>
      </c>
      <c r="Q250" s="274">
        <f t="shared" si="48"/>
        <v>309.65829593351361</v>
      </c>
      <c r="R250" s="174">
        <v>187</v>
      </c>
      <c r="S250" s="275">
        <f t="shared" si="49"/>
        <v>21243.764123478926</v>
      </c>
    </row>
    <row r="251" spans="1:19" ht="16.5" customHeight="1" x14ac:dyDescent="0.2">
      <c r="A251" s="271">
        <v>225</v>
      </c>
      <c r="B251" s="306">
        <f t="shared" si="41"/>
        <v>13.31610040220442</v>
      </c>
      <c r="C251" s="396">
        <v>36.57</v>
      </c>
      <c r="D251" s="305">
        <v>28450</v>
      </c>
      <c r="E251" s="454">
        <v>16210</v>
      </c>
      <c r="F251" s="277">
        <f t="shared" si="42"/>
        <v>25638.13651806672</v>
      </c>
      <c r="G251" s="277">
        <f t="shared" si="43"/>
        <v>5319.1140278917137</v>
      </c>
      <c r="H251" s="274">
        <f t="shared" si="50"/>
        <v>10525.465185625868</v>
      </c>
      <c r="I251" s="274">
        <f t="shared" si="46"/>
        <v>619.14501091916873</v>
      </c>
      <c r="J251" s="174">
        <v>374</v>
      </c>
      <c r="K251" s="275">
        <f t="shared" si="47"/>
        <v>42475.860742503479</v>
      </c>
      <c r="L251" s="406">
        <f t="shared" si="40"/>
        <v>26.632200804408839</v>
      </c>
      <c r="M251" s="417">
        <v>73.14</v>
      </c>
      <c r="N251" s="277">
        <f t="shared" si="44"/>
        <v>12819.06825903336</v>
      </c>
      <c r="O251" s="397">
        <f t="shared" si="45"/>
        <v>2659.5570139458569</v>
      </c>
      <c r="P251" s="274">
        <f t="shared" si="51"/>
        <v>5262.7325928129339</v>
      </c>
      <c r="Q251" s="274">
        <f t="shared" si="48"/>
        <v>309.57250545958436</v>
      </c>
      <c r="R251" s="174">
        <v>187</v>
      </c>
      <c r="S251" s="275">
        <f t="shared" si="49"/>
        <v>21237.930371251739</v>
      </c>
    </row>
    <row r="252" spans="1:19" ht="16.5" customHeight="1" x14ac:dyDescent="0.2">
      <c r="A252" s="271">
        <v>226</v>
      </c>
      <c r="B252" s="306">
        <f t="shared" si="41"/>
        <v>13.320534999272287</v>
      </c>
      <c r="C252" s="396">
        <v>36.57</v>
      </c>
      <c r="D252" s="305">
        <v>28450</v>
      </c>
      <c r="E252" s="454">
        <v>16210</v>
      </c>
      <c r="F252" s="277">
        <f t="shared" si="42"/>
        <v>25629.601214864946</v>
      </c>
      <c r="G252" s="277">
        <f t="shared" si="43"/>
        <v>5319.1140278917137</v>
      </c>
      <c r="H252" s="274">
        <f t="shared" si="50"/>
        <v>10522.563182537266</v>
      </c>
      <c r="I252" s="274">
        <f t="shared" si="46"/>
        <v>618.97430485513325</v>
      </c>
      <c r="J252" s="174">
        <v>374</v>
      </c>
      <c r="K252" s="275">
        <f t="shared" si="47"/>
        <v>42464.252730149063</v>
      </c>
      <c r="L252" s="406">
        <f t="shared" si="40"/>
        <v>26.641069998544573</v>
      </c>
      <c r="M252" s="417">
        <v>73.14</v>
      </c>
      <c r="N252" s="277">
        <f t="shared" si="44"/>
        <v>12814.800607432473</v>
      </c>
      <c r="O252" s="397">
        <f t="shared" si="45"/>
        <v>2659.5570139458569</v>
      </c>
      <c r="P252" s="274">
        <f t="shared" si="51"/>
        <v>5261.2815912686328</v>
      </c>
      <c r="Q252" s="274">
        <f t="shared" si="48"/>
        <v>309.48715242756663</v>
      </c>
      <c r="R252" s="174">
        <v>187</v>
      </c>
      <c r="S252" s="275">
        <f t="shared" si="49"/>
        <v>21232.126365074531</v>
      </c>
    </row>
    <row r="253" spans="1:19" ht="16.5" customHeight="1" x14ac:dyDescent="0.2">
      <c r="A253" s="271">
        <v>227</v>
      </c>
      <c r="B253" s="306">
        <f t="shared" si="41"/>
        <v>13.324950017481402</v>
      </c>
      <c r="C253" s="396">
        <v>36.57</v>
      </c>
      <c r="D253" s="305">
        <v>28450</v>
      </c>
      <c r="E253" s="454">
        <v>16210</v>
      </c>
      <c r="F253" s="277">
        <f t="shared" si="42"/>
        <v>25621.109238841949</v>
      </c>
      <c r="G253" s="277">
        <f t="shared" si="43"/>
        <v>5319.1140278917137</v>
      </c>
      <c r="H253" s="274">
        <f t="shared" si="50"/>
        <v>10519.675910689446</v>
      </c>
      <c r="I253" s="274">
        <f t="shared" si="46"/>
        <v>618.8044653346733</v>
      </c>
      <c r="J253" s="174">
        <v>374</v>
      </c>
      <c r="K253" s="275">
        <f t="shared" si="47"/>
        <v>42452.703642757784</v>
      </c>
      <c r="L253" s="406">
        <f t="shared" si="40"/>
        <v>26.649900034962805</v>
      </c>
      <c r="M253" s="417">
        <v>73.14</v>
      </c>
      <c r="N253" s="277">
        <f t="shared" si="44"/>
        <v>12810.554619420975</v>
      </c>
      <c r="O253" s="397">
        <f t="shared" si="45"/>
        <v>2659.5570139458569</v>
      </c>
      <c r="P253" s="274">
        <f t="shared" si="51"/>
        <v>5259.837955344723</v>
      </c>
      <c r="Q253" s="274">
        <f t="shared" si="48"/>
        <v>309.40223266733665</v>
      </c>
      <c r="R253" s="174">
        <v>187</v>
      </c>
      <c r="S253" s="275">
        <f t="shared" si="49"/>
        <v>21226.351821378892</v>
      </c>
    </row>
    <row r="254" spans="1:19" ht="16.5" customHeight="1" x14ac:dyDescent="0.2">
      <c r="A254" s="271">
        <v>228</v>
      </c>
      <c r="B254" s="306">
        <f t="shared" si="41"/>
        <v>13.329345628954442</v>
      </c>
      <c r="C254" s="396">
        <v>36.57</v>
      </c>
      <c r="D254" s="305">
        <v>28450</v>
      </c>
      <c r="E254" s="454">
        <v>16210</v>
      </c>
      <c r="F254" s="277">
        <f t="shared" si="42"/>
        <v>25612.660178786253</v>
      </c>
      <c r="G254" s="277">
        <f t="shared" si="43"/>
        <v>5319.1140278917137</v>
      </c>
      <c r="H254" s="274">
        <f t="shared" si="50"/>
        <v>10516.803230270511</v>
      </c>
      <c r="I254" s="274">
        <f t="shared" si="46"/>
        <v>618.63548413355943</v>
      </c>
      <c r="J254" s="174">
        <v>374</v>
      </c>
      <c r="K254" s="275">
        <f t="shared" si="47"/>
        <v>42441.212921082035</v>
      </c>
      <c r="L254" s="406">
        <f t="shared" si="40"/>
        <v>26.658691257908885</v>
      </c>
      <c r="M254" s="417">
        <v>73.14</v>
      </c>
      <c r="N254" s="277">
        <f t="shared" si="44"/>
        <v>12806.330089393126</v>
      </c>
      <c r="O254" s="397">
        <f t="shared" si="45"/>
        <v>2659.5570139458569</v>
      </c>
      <c r="P254" s="274">
        <f t="shared" si="51"/>
        <v>5258.4016151352553</v>
      </c>
      <c r="Q254" s="274">
        <f t="shared" si="48"/>
        <v>309.31774206677972</v>
      </c>
      <c r="R254" s="174">
        <v>187</v>
      </c>
      <c r="S254" s="275">
        <f t="shared" si="49"/>
        <v>21220.606460541017</v>
      </c>
    </row>
    <row r="255" spans="1:19" ht="16.5" customHeight="1" x14ac:dyDescent="0.2">
      <c r="A255" s="271">
        <v>229</v>
      </c>
      <c r="B255" s="306">
        <f t="shared" si="41"/>
        <v>13.333722003554239</v>
      </c>
      <c r="C255" s="396">
        <v>36.57</v>
      </c>
      <c r="D255" s="305">
        <v>28450</v>
      </c>
      <c r="E255" s="454">
        <v>16210</v>
      </c>
      <c r="F255" s="277">
        <f t="shared" si="42"/>
        <v>25604.253629181432</v>
      </c>
      <c r="G255" s="277">
        <f t="shared" si="43"/>
        <v>5319.1140278917137</v>
      </c>
      <c r="H255" s="274">
        <f t="shared" si="50"/>
        <v>10513.945003404871</v>
      </c>
      <c r="I255" s="274">
        <f t="shared" si="46"/>
        <v>618.46735314146292</v>
      </c>
      <c r="J255" s="174">
        <v>374</v>
      </c>
      <c r="K255" s="275">
        <f t="shared" si="47"/>
        <v>42429.780013619486</v>
      </c>
      <c r="L255" s="406">
        <f t="shared" si="40"/>
        <v>26.667444007108479</v>
      </c>
      <c r="M255" s="417">
        <v>73.14</v>
      </c>
      <c r="N255" s="277">
        <f t="shared" si="44"/>
        <v>12802.126814590716</v>
      </c>
      <c r="O255" s="397">
        <f t="shared" si="45"/>
        <v>2659.5570139458569</v>
      </c>
      <c r="P255" s="274">
        <f t="shared" si="51"/>
        <v>5256.9725017024357</v>
      </c>
      <c r="Q255" s="274">
        <f t="shared" si="48"/>
        <v>309.23367657073146</v>
      </c>
      <c r="R255" s="174">
        <v>187</v>
      </c>
      <c r="S255" s="275">
        <f t="shared" si="49"/>
        <v>21214.890006809743</v>
      </c>
    </row>
    <row r="256" spans="1:19" ht="16.5" customHeight="1" x14ac:dyDescent="0.2">
      <c r="A256" s="318">
        <v>230</v>
      </c>
      <c r="B256" s="306">
        <f t="shared" si="41"/>
        <v>13.338079308923195</v>
      </c>
      <c r="C256" s="396">
        <v>36.57</v>
      </c>
      <c r="D256" s="305">
        <v>28450</v>
      </c>
      <c r="E256" s="454">
        <v>16210</v>
      </c>
      <c r="F256" s="277">
        <f t="shared" si="42"/>
        <v>25595.88919010272</v>
      </c>
      <c r="G256" s="277">
        <f t="shared" si="43"/>
        <v>5319.1140278917137</v>
      </c>
      <c r="H256" s="274">
        <f t="shared" si="50"/>
        <v>10511.101094118108</v>
      </c>
      <c r="I256" s="274">
        <f t="shared" si="46"/>
        <v>618.30006435988867</v>
      </c>
      <c r="J256" s="174">
        <v>374</v>
      </c>
      <c r="K256" s="275">
        <f t="shared" si="47"/>
        <v>42418.404376472427</v>
      </c>
      <c r="L256" s="406">
        <f t="shared" si="40"/>
        <v>26.67615861784639</v>
      </c>
      <c r="M256" s="417">
        <v>73.14</v>
      </c>
      <c r="N256" s="277">
        <f t="shared" si="44"/>
        <v>12797.94459505136</v>
      </c>
      <c r="O256" s="397">
        <f t="shared" si="45"/>
        <v>2659.5570139458569</v>
      </c>
      <c r="P256" s="274">
        <f t="shared" si="51"/>
        <v>5255.5505470590542</v>
      </c>
      <c r="Q256" s="274">
        <f t="shared" si="48"/>
        <v>309.15003217994433</v>
      </c>
      <c r="R256" s="174">
        <v>187</v>
      </c>
      <c r="S256" s="275">
        <f t="shared" si="49"/>
        <v>21209.202188236213</v>
      </c>
    </row>
    <row r="257" spans="1:19" ht="16.5" customHeight="1" x14ac:dyDescent="0.2">
      <c r="A257" s="271">
        <v>231</v>
      </c>
      <c r="B257" s="306">
        <f t="shared" si="41"/>
        <v>13.342417710521794</v>
      </c>
      <c r="C257" s="396">
        <v>36.57</v>
      </c>
      <c r="D257" s="305">
        <v>28450</v>
      </c>
      <c r="E257" s="454">
        <v>16210</v>
      </c>
      <c r="F257" s="277">
        <f t="shared" si="42"/>
        <v>25587.566467115845</v>
      </c>
      <c r="G257" s="277">
        <f t="shared" si="43"/>
        <v>5319.1140278917137</v>
      </c>
      <c r="H257" s="274">
        <f t="shared" si="50"/>
        <v>10508.27136830257</v>
      </c>
      <c r="I257" s="274">
        <f t="shared" si="46"/>
        <v>618.13360990015121</v>
      </c>
      <c r="J257" s="174">
        <v>374</v>
      </c>
      <c r="K257" s="275">
        <f t="shared" si="47"/>
        <v>42407.085473210282</v>
      </c>
      <c r="L257" s="406">
        <f t="shared" si="40"/>
        <v>26.684835421043587</v>
      </c>
      <c r="M257" s="417">
        <v>73.14</v>
      </c>
      <c r="N257" s="277">
        <f t="shared" si="44"/>
        <v>12793.783233557922</v>
      </c>
      <c r="O257" s="397">
        <f t="shared" si="45"/>
        <v>2659.5570139458569</v>
      </c>
      <c r="P257" s="274">
        <f t="shared" si="51"/>
        <v>5254.1356841512852</v>
      </c>
      <c r="Q257" s="274">
        <f t="shared" si="48"/>
        <v>309.06680495007561</v>
      </c>
      <c r="R257" s="174">
        <v>187</v>
      </c>
      <c r="S257" s="275">
        <f t="shared" si="49"/>
        <v>21203.542736605141</v>
      </c>
    </row>
    <row r="258" spans="1:19" ht="16.5" customHeight="1" x14ac:dyDescent="0.2">
      <c r="A258" s="271">
        <v>232</v>
      </c>
      <c r="B258" s="306">
        <f t="shared" si="41"/>
        <v>13.346737371666311</v>
      </c>
      <c r="C258" s="396">
        <v>36.57</v>
      </c>
      <c r="D258" s="305">
        <v>28450</v>
      </c>
      <c r="E258" s="454">
        <v>16210</v>
      </c>
      <c r="F258" s="277">
        <f t="shared" si="42"/>
        <v>25579.285071178179</v>
      </c>
      <c r="G258" s="277">
        <f t="shared" si="43"/>
        <v>5319.1140278917137</v>
      </c>
      <c r="H258" s="274">
        <f t="shared" si="50"/>
        <v>10505.455693683765</v>
      </c>
      <c r="I258" s="274">
        <f t="shared" si="46"/>
        <v>617.96798198139788</v>
      </c>
      <c r="J258" s="174">
        <v>374</v>
      </c>
      <c r="K258" s="275">
        <f t="shared" si="47"/>
        <v>42395.822774735054</v>
      </c>
      <c r="L258" s="406">
        <f t="shared" si="40"/>
        <v>26.693474743332622</v>
      </c>
      <c r="M258" s="417">
        <v>73.14</v>
      </c>
      <c r="N258" s="277">
        <f t="shared" si="44"/>
        <v>12789.64253558909</v>
      </c>
      <c r="O258" s="397">
        <f t="shared" si="45"/>
        <v>2659.5570139458569</v>
      </c>
      <c r="P258" s="274">
        <f t="shared" si="51"/>
        <v>5252.7278468418826</v>
      </c>
      <c r="Q258" s="274">
        <f t="shared" si="48"/>
        <v>308.98399099069894</v>
      </c>
      <c r="R258" s="174">
        <v>187</v>
      </c>
      <c r="S258" s="275">
        <f t="shared" si="49"/>
        <v>21197.911387367527</v>
      </c>
    </row>
    <row r="259" spans="1:19" ht="16.5" customHeight="1" x14ac:dyDescent="0.2">
      <c r="A259" s="271">
        <v>233</v>
      </c>
      <c r="B259" s="306">
        <f t="shared" si="41"/>
        <v>13.3510384535657</v>
      </c>
      <c r="C259" s="396">
        <v>36.57</v>
      </c>
      <c r="D259" s="305">
        <v>28450</v>
      </c>
      <c r="E259" s="454">
        <v>16210</v>
      </c>
      <c r="F259" s="277">
        <f t="shared" si="42"/>
        <v>25571.04461854211</v>
      </c>
      <c r="G259" s="277">
        <f t="shared" si="43"/>
        <v>5319.1140278917137</v>
      </c>
      <c r="H259" s="274">
        <f t="shared" si="50"/>
        <v>10502.653939787502</v>
      </c>
      <c r="I259" s="274">
        <f t="shared" si="46"/>
        <v>617.80317292867653</v>
      </c>
      <c r="J259" s="174">
        <v>374</v>
      </c>
      <c r="K259" s="275">
        <f t="shared" si="47"/>
        <v>42384.615759150001</v>
      </c>
      <c r="L259" s="406">
        <f t="shared" si="40"/>
        <v>26.702076907131399</v>
      </c>
      <c r="M259" s="417">
        <v>73.14</v>
      </c>
      <c r="N259" s="277">
        <f t="shared" si="44"/>
        <v>12785.522309271055</v>
      </c>
      <c r="O259" s="397">
        <f t="shared" si="45"/>
        <v>2659.5570139458569</v>
      </c>
      <c r="P259" s="274">
        <f t="shared" si="51"/>
        <v>5251.3269698937511</v>
      </c>
      <c r="Q259" s="274">
        <f t="shared" si="48"/>
        <v>308.90158646433827</v>
      </c>
      <c r="R259" s="174">
        <v>187</v>
      </c>
      <c r="S259" s="275">
        <f t="shared" si="49"/>
        <v>21192.307879575001</v>
      </c>
    </row>
    <row r="260" spans="1:19" ht="16.5" customHeight="1" x14ac:dyDescent="0.2">
      <c r="A260" s="271">
        <v>234</v>
      </c>
      <c r="B260" s="306">
        <f t="shared" si="41"/>
        <v>13.355321115357702</v>
      </c>
      <c r="C260" s="396">
        <v>36.57</v>
      </c>
      <c r="D260" s="305">
        <v>28450</v>
      </c>
      <c r="E260" s="454">
        <v>16210</v>
      </c>
      <c r="F260" s="277">
        <f t="shared" si="42"/>
        <v>25562.844730660458</v>
      </c>
      <c r="G260" s="277">
        <f t="shared" si="43"/>
        <v>5319.1140278917137</v>
      </c>
      <c r="H260" s="274">
        <f t="shared" si="50"/>
        <v>10499.865977907739</v>
      </c>
      <c r="I260" s="274">
        <f t="shared" si="46"/>
        <v>617.63917517104346</v>
      </c>
      <c r="J260" s="174">
        <v>374</v>
      </c>
      <c r="K260" s="275">
        <f t="shared" si="47"/>
        <v>42373.463911630955</v>
      </c>
      <c r="L260" s="406">
        <f t="shared" si="40"/>
        <v>26.710642230715404</v>
      </c>
      <c r="M260" s="417">
        <v>73.14</v>
      </c>
      <c r="N260" s="277">
        <f t="shared" si="44"/>
        <v>12781.422365330229</v>
      </c>
      <c r="O260" s="397">
        <f t="shared" si="45"/>
        <v>2659.5570139458569</v>
      </c>
      <c r="P260" s="274">
        <f t="shared" si="51"/>
        <v>5249.9329889538694</v>
      </c>
      <c r="Q260" s="274">
        <f t="shared" si="48"/>
        <v>308.81958758552173</v>
      </c>
      <c r="R260" s="174">
        <v>187</v>
      </c>
      <c r="S260" s="275">
        <f t="shared" si="49"/>
        <v>21186.731955815478</v>
      </c>
    </row>
    <row r="261" spans="1:19" ht="16.5" customHeight="1" x14ac:dyDescent="0.2">
      <c r="A261" s="271">
        <v>235</v>
      </c>
      <c r="B261" s="306">
        <f t="shared" si="41"/>
        <v>13.359585514144159</v>
      </c>
      <c r="C261" s="396">
        <v>36.57</v>
      </c>
      <c r="D261" s="305">
        <v>28450</v>
      </c>
      <c r="E261" s="454">
        <v>16210</v>
      </c>
      <c r="F261" s="277">
        <f t="shared" si="42"/>
        <v>25554.685034094095</v>
      </c>
      <c r="G261" s="277">
        <f t="shared" si="43"/>
        <v>5319.1140278917137</v>
      </c>
      <c r="H261" s="274">
        <f t="shared" si="50"/>
        <v>10497.091681075177</v>
      </c>
      <c r="I261" s="274">
        <f t="shared" si="46"/>
        <v>617.47598123971625</v>
      </c>
      <c r="J261" s="174">
        <v>374</v>
      </c>
      <c r="K261" s="275">
        <f t="shared" si="47"/>
        <v>42362.3667243007</v>
      </c>
      <c r="L261" s="406">
        <f t="shared" ref="L261:L311" si="52">(LN(A261)+7.9)/0.5</f>
        <v>26.719171028288319</v>
      </c>
      <c r="M261" s="417">
        <v>73.14</v>
      </c>
      <c r="N261" s="277">
        <f t="shared" si="44"/>
        <v>12777.342517047047</v>
      </c>
      <c r="O261" s="397">
        <f t="shared" si="45"/>
        <v>2659.5570139458569</v>
      </c>
      <c r="P261" s="274">
        <f t="shared" si="51"/>
        <v>5248.5458405375884</v>
      </c>
      <c r="Q261" s="274">
        <f t="shared" si="48"/>
        <v>308.73799061985812</v>
      </c>
      <c r="R261" s="174">
        <v>187</v>
      </c>
      <c r="S261" s="275">
        <f t="shared" si="49"/>
        <v>21181.18336215035</v>
      </c>
    </row>
    <row r="262" spans="1:19" ht="16.5" customHeight="1" x14ac:dyDescent="0.2">
      <c r="A262" s="271">
        <v>236</v>
      </c>
      <c r="B262" s="306">
        <f t="shared" si="41"/>
        <v>13.363831805025612</v>
      </c>
      <c r="C262" s="396">
        <v>36.57</v>
      </c>
      <c r="D262" s="305">
        <v>28450</v>
      </c>
      <c r="E262" s="454">
        <v>16210</v>
      </c>
      <c r="F262" s="277">
        <f t="shared" si="42"/>
        <v>25546.565160421495</v>
      </c>
      <c r="G262" s="277">
        <f t="shared" si="43"/>
        <v>5319.1140278917137</v>
      </c>
      <c r="H262" s="274">
        <f t="shared" si="50"/>
        <v>10494.330924026492</v>
      </c>
      <c r="I262" s="274">
        <f t="shared" si="46"/>
        <v>617.31358376626417</v>
      </c>
      <c r="J262" s="174">
        <v>374</v>
      </c>
      <c r="K262" s="275">
        <f t="shared" si="47"/>
        <v>42351.323696105967</v>
      </c>
      <c r="L262" s="406">
        <f t="shared" si="52"/>
        <v>26.727663610051223</v>
      </c>
      <c r="M262" s="417">
        <v>73.14</v>
      </c>
      <c r="N262" s="277">
        <f t="shared" si="44"/>
        <v>12773.282580210747</v>
      </c>
      <c r="O262" s="397">
        <f t="shared" si="45"/>
        <v>2659.5570139458569</v>
      </c>
      <c r="P262" s="274">
        <f t="shared" si="51"/>
        <v>5247.1654620132458</v>
      </c>
      <c r="Q262" s="274">
        <f t="shared" si="48"/>
        <v>308.65679188313209</v>
      </c>
      <c r="R262" s="174">
        <v>187</v>
      </c>
      <c r="S262" s="275">
        <f t="shared" si="49"/>
        <v>21175.661848052983</v>
      </c>
    </row>
    <row r="263" spans="1:19" ht="16.5" customHeight="1" x14ac:dyDescent="0.2">
      <c r="A263" s="271">
        <v>237</v>
      </c>
      <c r="B263" s="306">
        <f t="shared" si="41"/>
        <v>13.368060141135132</v>
      </c>
      <c r="C263" s="396">
        <v>36.57</v>
      </c>
      <c r="D263" s="305">
        <v>28450</v>
      </c>
      <c r="E263" s="454">
        <v>16210</v>
      </c>
      <c r="F263" s="277">
        <f t="shared" si="42"/>
        <v>25538.484746150345</v>
      </c>
      <c r="G263" s="277">
        <f t="shared" si="43"/>
        <v>5319.1140278917137</v>
      </c>
      <c r="H263" s="274">
        <f t="shared" si="50"/>
        <v>10491.583583174301</v>
      </c>
      <c r="I263" s="274">
        <f t="shared" si="46"/>
        <v>617.1519754808412</v>
      </c>
      <c r="J263" s="174">
        <v>374</v>
      </c>
      <c r="K263" s="275">
        <f t="shared" si="47"/>
        <v>42340.334332697203</v>
      </c>
      <c r="L263" s="406">
        <f t="shared" si="52"/>
        <v>26.736120282270264</v>
      </c>
      <c r="M263" s="417">
        <v>73.14</v>
      </c>
      <c r="N263" s="277">
        <f t="shared" si="44"/>
        <v>12769.242373075173</v>
      </c>
      <c r="O263" s="397">
        <f t="shared" si="45"/>
        <v>2659.5570139458569</v>
      </c>
      <c r="P263" s="274">
        <f t="shared" si="51"/>
        <v>5245.7917915871503</v>
      </c>
      <c r="Q263" s="274">
        <f t="shared" si="48"/>
        <v>308.5759877404206</v>
      </c>
      <c r="R263" s="174">
        <v>187</v>
      </c>
      <c r="S263" s="275">
        <f t="shared" si="49"/>
        <v>21170.167166348601</v>
      </c>
    </row>
    <row r="264" spans="1:19" ht="16.5" customHeight="1" x14ac:dyDescent="0.2">
      <c r="A264" s="271">
        <v>238</v>
      </c>
      <c r="B264" s="306">
        <f t="shared" si="41"/>
        <v>13.372270673671476</v>
      </c>
      <c r="C264" s="396">
        <v>36.57</v>
      </c>
      <c r="D264" s="305">
        <v>28450</v>
      </c>
      <c r="E264" s="454">
        <v>16210</v>
      </c>
      <c r="F264" s="277">
        <f t="shared" si="42"/>
        <v>25530.443432630997</v>
      </c>
      <c r="G264" s="277">
        <f t="shared" si="43"/>
        <v>5319.1140278917137</v>
      </c>
      <c r="H264" s="274">
        <f t="shared" si="50"/>
        <v>10488.849536577722</v>
      </c>
      <c r="I264" s="274">
        <f t="shared" si="46"/>
        <v>616.99114921045418</v>
      </c>
      <c r="J264" s="174">
        <v>374</v>
      </c>
      <c r="K264" s="275">
        <f t="shared" si="47"/>
        <v>42329.398146310879</v>
      </c>
      <c r="L264" s="406">
        <f t="shared" si="52"/>
        <v>26.744541347342953</v>
      </c>
      <c r="M264" s="417">
        <v>73.14</v>
      </c>
      <c r="N264" s="277">
        <f t="shared" si="44"/>
        <v>12765.221716315498</v>
      </c>
      <c r="O264" s="397">
        <f t="shared" si="45"/>
        <v>2659.5570139458569</v>
      </c>
      <c r="P264" s="274">
        <f t="shared" si="51"/>
        <v>5244.4247682888608</v>
      </c>
      <c r="Q264" s="274">
        <f t="shared" si="48"/>
        <v>308.49557460522709</v>
      </c>
      <c r="R264" s="174">
        <v>187</v>
      </c>
      <c r="S264" s="275">
        <f t="shared" si="49"/>
        <v>21164.69907315544</v>
      </c>
    </row>
    <row r="265" spans="1:19" ht="16.5" customHeight="1" x14ac:dyDescent="0.2">
      <c r="A265" s="271">
        <v>239</v>
      </c>
      <c r="B265" s="306">
        <f t="shared" si="41"/>
        <v>13.376463551931511</v>
      </c>
      <c r="C265" s="396">
        <v>36.57</v>
      </c>
      <c r="D265" s="305">
        <v>28450</v>
      </c>
      <c r="E265" s="454">
        <v>16210</v>
      </c>
      <c r="F265" s="277">
        <f t="shared" si="42"/>
        <v>25522.440865971868</v>
      </c>
      <c r="G265" s="277">
        <f t="shared" si="43"/>
        <v>5319.1140278917137</v>
      </c>
      <c r="H265" s="274">
        <f t="shared" si="50"/>
        <v>10486.12866391362</v>
      </c>
      <c r="I265" s="274">
        <f t="shared" si="46"/>
        <v>616.83109787727165</v>
      </c>
      <c r="J265" s="174">
        <v>374</v>
      </c>
      <c r="K265" s="275">
        <f t="shared" si="47"/>
        <v>42318.514655654471</v>
      </c>
      <c r="L265" s="406">
        <f t="shared" si="52"/>
        <v>26.752927103863023</v>
      </c>
      <c r="M265" s="417">
        <v>73.14</v>
      </c>
      <c r="N265" s="277">
        <f t="shared" si="44"/>
        <v>12761.220432985934</v>
      </c>
      <c r="O265" s="397">
        <f t="shared" si="45"/>
        <v>2659.5570139458569</v>
      </c>
      <c r="P265" s="274">
        <f t="shared" si="51"/>
        <v>5243.0643319568098</v>
      </c>
      <c r="Q265" s="274">
        <f t="shared" si="48"/>
        <v>308.41554893863582</v>
      </c>
      <c r="R265" s="174">
        <v>187</v>
      </c>
      <c r="S265" s="275">
        <f t="shared" si="49"/>
        <v>21159.257327827236</v>
      </c>
    </row>
    <row r="266" spans="1:19" ht="16.5" customHeight="1" x14ac:dyDescent="0.2">
      <c r="A266" s="318">
        <v>240</v>
      </c>
      <c r="B266" s="306">
        <f t="shared" si="41"/>
        <v>13.380638923341991</v>
      </c>
      <c r="C266" s="396">
        <v>36.57</v>
      </c>
      <c r="D266" s="305">
        <v>28450</v>
      </c>
      <c r="E266" s="454">
        <v>16210</v>
      </c>
      <c r="F266" s="277">
        <f t="shared" si="42"/>
        <v>25514.476696956626</v>
      </c>
      <c r="G266" s="277">
        <f t="shared" si="43"/>
        <v>5319.1140278917137</v>
      </c>
      <c r="H266" s="274">
        <f t="shared" si="50"/>
        <v>10483.420846448436</v>
      </c>
      <c r="I266" s="274">
        <f t="shared" si="46"/>
        <v>616.67181449696682</v>
      </c>
      <c r="J266" s="174">
        <v>374</v>
      </c>
      <c r="K266" s="275">
        <f t="shared" si="47"/>
        <v>42307.683385793745</v>
      </c>
      <c r="L266" s="406">
        <f t="shared" si="52"/>
        <v>26.761277846683981</v>
      </c>
      <c r="M266" s="417">
        <v>73.14</v>
      </c>
      <c r="N266" s="277">
        <f t="shared" si="44"/>
        <v>12757.238348478313</v>
      </c>
      <c r="O266" s="397">
        <f t="shared" si="45"/>
        <v>2659.5570139458569</v>
      </c>
      <c r="P266" s="274">
        <f t="shared" si="51"/>
        <v>5241.7104232242182</v>
      </c>
      <c r="Q266" s="274">
        <f t="shared" si="48"/>
        <v>308.33590724848341</v>
      </c>
      <c r="R266" s="174">
        <v>187</v>
      </c>
      <c r="S266" s="275">
        <f t="shared" si="49"/>
        <v>21153.841692896873</v>
      </c>
    </row>
    <row r="267" spans="1:19" ht="16.5" customHeight="1" x14ac:dyDescent="0.2">
      <c r="A267" s="271">
        <v>241</v>
      </c>
      <c r="B267" s="306">
        <f t="shared" si="41"/>
        <v>13.384796933490655</v>
      </c>
      <c r="C267" s="396">
        <v>36.57</v>
      </c>
      <c r="D267" s="305">
        <v>28450</v>
      </c>
      <c r="E267" s="454">
        <v>16210</v>
      </c>
      <c r="F267" s="277">
        <f t="shared" si="42"/>
        <v>25506.550580963158</v>
      </c>
      <c r="G267" s="277">
        <f t="shared" si="43"/>
        <v>5319.1140278917137</v>
      </c>
      <c r="H267" s="274">
        <f t="shared" si="50"/>
        <v>10480.725967010658</v>
      </c>
      <c r="I267" s="274">
        <f t="shared" si="46"/>
        <v>616.51329217709747</v>
      </c>
      <c r="J267" s="174">
        <v>374</v>
      </c>
      <c r="K267" s="275">
        <f t="shared" si="47"/>
        <v>42296.903868042631</v>
      </c>
      <c r="L267" s="406">
        <f t="shared" si="52"/>
        <v>26.76959386698131</v>
      </c>
      <c r="M267" s="417">
        <v>73.14</v>
      </c>
      <c r="N267" s="277">
        <f t="shared" si="44"/>
        <v>12753.275290481579</v>
      </c>
      <c r="O267" s="397">
        <f t="shared" si="45"/>
        <v>2659.5570139458569</v>
      </c>
      <c r="P267" s="274">
        <f t="shared" si="51"/>
        <v>5240.3629835053289</v>
      </c>
      <c r="Q267" s="274">
        <f t="shared" si="48"/>
        <v>308.25664608854873</v>
      </c>
      <c r="R267" s="174">
        <v>187</v>
      </c>
      <c r="S267" s="275">
        <f t="shared" si="49"/>
        <v>21148.451934021316</v>
      </c>
    </row>
    <row r="268" spans="1:19" ht="16.5" customHeight="1" x14ac:dyDescent="0.2">
      <c r="A268" s="271">
        <v>242</v>
      </c>
      <c r="B268" s="306">
        <f t="shared" si="41"/>
        <v>13.388937726156687</v>
      </c>
      <c r="C268" s="396">
        <v>36.57</v>
      </c>
      <c r="D268" s="305">
        <v>28450</v>
      </c>
      <c r="E268" s="454">
        <v>16210</v>
      </c>
      <c r="F268" s="277">
        <f t="shared" si="42"/>
        <v>25498.662177884318</v>
      </c>
      <c r="G268" s="277">
        <f t="shared" si="43"/>
        <v>5319.1140278917137</v>
      </c>
      <c r="H268" s="274">
        <f t="shared" si="50"/>
        <v>10478.043909963852</v>
      </c>
      <c r="I268" s="274">
        <f t="shared" si="46"/>
        <v>616.35552411552067</v>
      </c>
      <c r="J268" s="174">
        <v>374</v>
      </c>
      <c r="K268" s="275">
        <f t="shared" si="47"/>
        <v>42286.175639855406</v>
      </c>
      <c r="L268" s="406">
        <f t="shared" si="52"/>
        <v>26.777875452313374</v>
      </c>
      <c r="M268" s="417">
        <v>73.14</v>
      </c>
      <c r="N268" s="277">
        <f t="shared" si="44"/>
        <v>12749.331088942159</v>
      </c>
      <c r="O268" s="397">
        <f t="shared" si="45"/>
        <v>2659.5570139458569</v>
      </c>
      <c r="P268" s="274">
        <f t="shared" si="51"/>
        <v>5239.0219549819258</v>
      </c>
      <c r="Q268" s="274">
        <f t="shared" si="48"/>
        <v>308.17776205776033</v>
      </c>
      <c r="R268" s="174">
        <v>187</v>
      </c>
      <c r="S268" s="275">
        <f t="shared" si="49"/>
        <v>21143.087819927703</v>
      </c>
    </row>
    <row r="269" spans="1:19" ht="16.5" customHeight="1" x14ac:dyDescent="0.2">
      <c r="A269" s="271">
        <v>243</v>
      </c>
      <c r="B269" s="306">
        <f t="shared" si="41"/>
        <v>13.393061443340549</v>
      </c>
      <c r="C269" s="396">
        <v>36.57</v>
      </c>
      <c r="D269" s="305">
        <v>28450</v>
      </c>
      <c r="E269" s="454">
        <v>16210</v>
      </c>
      <c r="F269" s="277">
        <f t="shared" si="42"/>
        <v>25490.811152050286</v>
      </c>
      <c r="G269" s="277">
        <f t="shared" si="43"/>
        <v>5319.1140278917137</v>
      </c>
      <c r="H269" s="274">
        <f t="shared" si="50"/>
        <v>10475.374561180281</v>
      </c>
      <c r="I269" s="274">
        <f t="shared" si="46"/>
        <v>616.19850359884003</v>
      </c>
      <c r="J269" s="174">
        <v>374</v>
      </c>
      <c r="K269" s="275">
        <f t="shared" si="47"/>
        <v>42275.498244721122</v>
      </c>
      <c r="L269" s="406">
        <f t="shared" si="52"/>
        <v>26.786122886681099</v>
      </c>
      <c r="M269" s="417">
        <v>73.14</v>
      </c>
      <c r="N269" s="277">
        <f t="shared" si="44"/>
        <v>12745.405576025143</v>
      </c>
      <c r="O269" s="397">
        <f t="shared" si="45"/>
        <v>2659.5570139458569</v>
      </c>
      <c r="P269" s="274">
        <f t="shared" si="51"/>
        <v>5237.6872805901403</v>
      </c>
      <c r="Q269" s="274">
        <f t="shared" si="48"/>
        <v>308.09925179942002</v>
      </c>
      <c r="R269" s="174">
        <v>187</v>
      </c>
      <c r="S269" s="275">
        <f t="shared" si="49"/>
        <v>21137.749122360561</v>
      </c>
    </row>
    <row r="270" spans="1:19" ht="16.5" customHeight="1" x14ac:dyDescent="0.2">
      <c r="A270" s="271">
        <v>244</v>
      </c>
      <c r="B270" s="306">
        <f t="shared" ref="B270:B311" si="53">LN(A270)+7.9</f>
        <v>13.397168225293203</v>
      </c>
      <c r="C270" s="396">
        <v>36.57</v>
      </c>
      <c r="D270" s="305">
        <v>28450</v>
      </c>
      <c r="E270" s="454">
        <v>16210</v>
      </c>
      <c r="F270" s="277">
        <f t="shared" si="42"/>
        <v>25482.997172152645</v>
      </c>
      <c r="G270" s="277">
        <f t="shared" si="43"/>
        <v>5319.1140278917137</v>
      </c>
      <c r="H270" s="274">
        <f t="shared" si="50"/>
        <v>10472.717808015084</v>
      </c>
      <c r="I270" s="274">
        <f t="shared" si="46"/>
        <v>616.04222400088724</v>
      </c>
      <c r="J270" s="174">
        <v>374</v>
      </c>
      <c r="K270" s="275">
        <f t="shared" si="47"/>
        <v>42264.87123206033</v>
      </c>
      <c r="L270" s="406">
        <f t="shared" si="52"/>
        <v>26.794336450586407</v>
      </c>
      <c r="M270" s="417">
        <v>73.14</v>
      </c>
      <c r="N270" s="277">
        <f t="shared" si="44"/>
        <v>12741.498586076323</v>
      </c>
      <c r="O270" s="397">
        <f t="shared" si="45"/>
        <v>2659.5570139458569</v>
      </c>
      <c r="P270" s="274">
        <f t="shared" si="51"/>
        <v>5236.3589040075422</v>
      </c>
      <c r="Q270" s="274">
        <f t="shared" si="48"/>
        <v>308.02111200044362</v>
      </c>
      <c r="R270" s="174">
        <v>187</v>
      </c>
      <c r="S270" s="275">
        <f t="shared" si="49"/>
        <v>21132.435616030165</v>
      </c>
    </row>
    <row r="271" spans="1:19" ht="16.5" customHeight="1" x14ac:dyDescent="0.2">
      <c r="A271" s="271">
        <v>245</v>
      </c>
      <c r="B271" s="306">
        <f t="shared" si="53"/>
        <v>13.401258210544729</v>
      </c>
      <c r="C271" s="396">
        <v>36.57</v>
      </c>
      <c r="D271" s="305">
        <v>28450</v>
      </c>
      <c r="E271" s="454">
        <v>16210</v>
      </c>
      <c r="F271" s="277">
        <f t="shared" si="42"/>
        <v>25475.219911170036</v>
      </c>
      <c r="G271" s="277">
        <f t="shared" si="43"/>
        <v>5319.1140278917137</v>
      </c>
      <c r="H271" s="274">
        <f t="shared" si="50"/>
        <v>10470.073539280995</v>
      </c>
      <c r="I271" s="274">
        <f t="shared" si="46"/>
        <v>615.88667878123499</v>
      </c>
      <c r="J271" s="174">
        <v>374</v>
      </c>
      <c r="K271" s="275">
        <f t="shared" si="47"/>
        <v>42254.294157123979</v>
      </c>
      <c r="L271" s="406">
        <f t="shared" si="52"/>
        <v>26.802516421089457</v>
      </c>
      <c r="M271" s="417">
        <v>73.14</v>
      </c>
      <c r="N271" s="277">
        <f t="shared" si="44"/>
        <v>12737.609955585018</v>
      </c>
      <c r="O271" s="397">
        <f t="shared" si="45"/>
        <v>2659.5570139458569</v>
      </c>
      <c r="P271" s="274">
        <f t="shared" si="51"/>
        <v>5235.0367696404974</v>
      </c>
      <c r="Q271" s="274">
        <f t="shared" si="48"/>
        <v>307.9433393906175</v>
      </c>
      <c r="R271" s="174">
        <v>187</v>
      </c>
      <c r="S271" s="275">
        <f t="shared" si="49"/>
        <v>21127.147078561989</v>
      </c>
    </row>
    <row r="272" spans="1:19" ht="16.5" customHeight="1" x14ac:dyDescent="0.2">
      <c r="A272" s="271">
        <v>246</v>
      </c>
      <c r="B272" s="306">
        <f t="shared" si="53"/>
        <v>13.405331535932362</v>
      </c>
      <c r="C272" s="396">
        <v>36.57</v>
      </c>
      <c r="D272" s="305">
        <v>28450</v>
      </c>
      <c r="E272" s="454">
        <v>16210</v>
      </c>
      <c r="F272" s="277">
        <f t="shared" si="42"/>
        <v>25467.479046295375</v>
      </c>
      <c r="G272" s="277">
        <f t="shared" si="43"/>
        <v>5319.1140278917137</v>
      </c>
      <c r="H272" s="274">
        <f t="shared" si="50"/>
        <v>10467.441645223611</v>
      </c>
      <c r="I272" s="274">
        <f t="shared" si="46"/>
        <v>615.7318614837418</v>
      </c>
      <c r="J272" s="174">
        <v>374</v>
      </c>
      <c r="K272" s="275">
        <f t="shared" si="47"/>
        <v>42243.766580894444</v>
      </c>
      <c r="L272" s="406">
        <f t="shared" si="52"/>
        <v>26.810663071864724</v>
      </c>
      <c r="M272" s="417">
        <v>73.14</v>
      </c>
      <c r="N272" s="277">
        <f t="shared" si="44"/>
        <v>12733.739523147688</v>
      </c>
      <c r="O272" s="397">
        <f t="shared" si="45"/>
        <v>2659.5570139458569</v>
      </c>
      <c r="P272" s="274">
        <f t="shared" si="51"/>
        <v>5233.7208226118055</v>
      </c>
      <c r="Q272" s="274">
        <f t="shared" si="48"/>
        <v>307.8659307418709</v>
      </c>
      <c r="R272" s="174">
        <v>187</v>
      </c>
      <c r="S272" s="275">
        <f t="shared" si="49"/>
        <v>21121.883290447222</v>
      </c>
    </row>
    <row r="273" spans="1:19" ht="16.5" customHeight="1" x14ac:dyDescent="0.2">
      <c r="A273" s="271">
        <v>247</v>
      </c>
      <c r="B273" s="306">
        <f t="shared" si="53"/>
        <v>13.409388336627977</v>
      </c>
      <c r="C273" s="396">
        <v>36.57</v>
      </c>
      <c r="D273" s="305">
        <v>28450</v>
      </c>
      <c r="E273" s="454">
        <v>16210</v>
      </c>
      <c r="F273" s="277">
        <f t="shared" si="42"/>
        <v>25459.774258864585</v>
      </c>
      <c r="G273" s="277">
        <f t="shared" si="43"/>
        <v>5319.1140278917137</v>
      </c>
      <c r="H273" s="274">
        <f t="shared" si="50"/>
        <v>10464.822017497143</v>
      </c>
      <c r="I273" s="274">
        <f t="shared" si="46"/>
        <v>615.57776573512604</v>
      </c>
      <c r="J273" s="174">
        <v>374</v>
      </c>
      <c r="K273" s="275">
        <f t="shared" si="47"/>
        <v>42233.288069988572</v>
      </c>
      <c r="L273" s="406">
        <f t="shared" si="52"/>
        <v>26.818776673255954</v>
      </c>
      <c r="M273" s="417">
        <v>73.14</v>
      </c>
      <c r="N273" s="277">
        <f t="shared" si="44"/>
        <v>12729.887129432293</v>
      </c>
      <c r="O273" s="397">
        <f t="shared" si="45"/>
        <v>2659.5570139458569</v>
      </c>
      <c r="P273" s="274">
        <f t="shared" si="51"/>
        <v>5232.4110087485715</v>
      </c>
      <c r="Q273" s="274">
        <f t="shared" si="48"/>
        <v>307.78888286756302</v>
      </c>
      <c r="R273" s="174">
        <v>187</v>
      </c>
      <c r="S273" s="275">
        <f t="shared" si="49"/>
        <v>21116.644034994286</v>
      </c>
    </row>
    <row r="274" spans="1:19" ht="16.5" customHeight="1" x14ac:dyDescent="0.2">
      <c r="A274" s="271">
        <v>248</v>
      </c>
      <c r="B274" s="306">
        <f t="shared" si="53"/>
        <v>13.413428746164982</v>
      </c>
      <c r="C274" s="396">
        <v>36.57</v>
      </c>
      <c r="D274" s="305">
        <v>28450</v>
      </c>
      <c r="E274" s="454">
        <v>16210</v>
      </c>
      <c r="F274" s="277">
        <f t="shared" si="42"/>
        <v>25452.105234286893</v>
      </c>
      <c r="G274" s="277">
        <f t="shared" si="43"/>
        <v>5319.1140278917137</v>
      </c>
      <c r="H274" s="274">
        <f t="shared" si="50"/>
        <v>10462.214549140728</v>
      </c>
      <c r="I274" s="274">
        <f t="shared" si="46"/>
        <v>615.42438524357215</v>
      </c>
      <c r="J274" s="174">
        <v>374</v>
      </c>
      <c r="K274" s="275">
        <f t="shared" si="47"/>
        <v>42222.858196562913</v>
      </c>
      <c r="L274" s="406">
        <f t="shared" si="52"/>
        <v>26.826857492329964</v>
      </c>
      <c r="M274" s="417">
        <v>73.14</v>
      </c>
      <c r="N274" s="277">
        <f t="shared" si="44"/>
        <v>12726.052617143447</v>
      </c>
      <c r="O274" s="397">
        <f t="shared" si="45"/>
        <v>2659.5570139458569</v>
      </c>
      <c r="P274" s="274">
        <f t="shared" si="51"/>
        <v>5231.1072745703641</v>
      </c>
      <c r="Q274" s="274">
        <f t="shared" si="48"/>
        <v>307.71219262178607</v>
      </c>
      <c r="R274" s="174">
        <v>187</v>
      </c>
      <c r="S274" s="275">
        <f t="shared" si="49"/>
        <v>21111.429098281456</v>
      </c>
    </row>
    <row r="275" spans="1:19" ht="16.5" customHeight="1" x14ac:dyDescent="0.2">
      <c r="A275" s="271">
        <v>249</v>
      </c>
      <c r="B275" s="306">
        <f t="shared" si="53"/>
        <v>13.417452896464708</v>
      </c>
      <c r="C275" s="396">
        <v>36.57</v>
      </c>
      <c r="D275" s="305">
        <v>28450</v>
      </c>
      <c r="E275" s="454">
        <v>16210</v>
      </c>
      <c r="F275" s="277">
        <f t="shared" si="42"/>
        <v>25444.471661976444</v>
      </c>
      <c r="G275" s="277">
        <f t="shared" si="43"/>
        <v>5319.1140278917137</v>
      </c>
      <c r="H275" s="274">
        <f t="shared" si="50"/>
        <v>10459.619134555174</v>
      </c>
      <c r="I275" s="274">
        <f t="shared" si="46"/>
        <v>615.27171379736319</v>
      </c>
      <c r="J275" s="174">
        <v>374</v>
      </c>
      <c r="K275" s="275">
        <f t="shared" si="47"/>
        <v>42212.476538220697</v>
      </c>
      <c r="L275" s="406">
        <f t="shared" si="52"/>
        <v>26.834905792929415</v>
      </c>
      <c r="M275" s="417">
        <v>73.14</v>
      </c>
      <c r="N275" s="277">
        <f t="shared" si="44"/>
        <v>12722.235830988222</v>
      </c>
      <c r="O275" s="397">
        <f t="shared" si="45"/>
        <v>2659.5570139458569</v>
      </c>
      <c r="P275" s="274">
        <f t="shared" si="51"/>
        <v>5229.8095672775871</v>
      </c>
      <c r="Q275" s="274">
        <f t="shared" si="48"/>
        <v>307.6358568986816</v>
      </c>
      <c r="R275" s="174">
        <v>187</v>
      </c>
      <c r="S275" s="275">
        <f t="shared" si="49"/>
        <v>21106.238269110348</v>
      </c>
    </row>
    <row r="276" spans="1:19" ht="16.5" customHeight="1" x14ac:dyDescent="0.2">
      <c r="A276" s="318">
        <v>250</v>
      </c>
      <c r="B276" s="306">
        <f t="shared" si="53"/>
        <v>13.421460917862246</v>
      </c>
      <c r="C276" s="396">
        <v>36.57</v>
      </c>
      <c r="D276" s="305">
        <v>28450</v>
      </c>
      <c r="E276" s="454">
        <v>16210</v>
      </c>
      <c r="F276" s="277">
        <f t="shared" si="42"/>
        <v>25436.873235285464</v>
      </c>
      <c r="G276" s="277">
        <f t="shared" si="43"/>
        <v>5319.1140278917137</v>
      </c>
      <c r="H276" s="274">
        <f t="shared" si="50"/>
        <v>10457.035669480241</v>
      </c>
      <c r="I276" s="274">
        <f t="shared" si="46"/>
        <v>615.11974526354356</v>
      </c>
      <c r="J276" s="174">
        <v>374</v>
      </c>
      <c r="K276" s="275">
        <f t="shared" si="47"/>
        <v>42202.142677920965</v>
      </c>
      <c r="L276" s="406">
        <f t="shared" si="52"/>
        <v>26.842921835724493</v>
      </c>
      <c r="M276" s="417">
        <v>73.14</v>
      </c>
      <c r="N276" s="277">
        <f t="shared" si="44"/>
        <v>12718.436617642732</v>
      </c>
      <c r="O276" s="397">
        <f t="shared" si="45"/>
        <v>2659.5570139458569</v>
      </c>
      <c r="P276" s="274">
        <f t="shared" si="51"/>
        <v>5228.5178347401206</v>
      </c>
      <c r="Q276" s="274">
        <f t="shared" si="48"/>
        <v>307.55987263177178</v>
      </c>
      <c r="R276" s="174">
        <v>187</v>
      </c>
      <c r="S276" s="275">
        <f t="shared" si="49"/>
        <v>21101.071338960483</v>
      </c>
    </row>
    <row r="277" spans="1:19" ht="16.5" customHeight="1" x14ac:dyDescent="0.2">
      <c r="A277" s="271">
        <v>251</v>
      </c>
      <c r="B277" s="306">
        <f t="shared" si="53"/>
        <v>13.425452939131784</v>
      </c>
      <c r="C277" s="396">
        <v>36.57</v>
      </c>
      <c r="D277" s="305">
        <v>28450</v>
      </c>
      <c r="E277" s="454">
        <v>16210</v>
      </c>
      <c r="F277" s="277">
        <f t="shared" si="42"/>
        <v>25429.309651438703</v>
      </c>
      <c r="G277" s="277">
        <f t="shared" si="43"/>
        <v>5319.1140278917137</v>
      </c>
      <c r="H277" s="274">
        <f t="shared" si="50"/>
        <v>10454.464050972341</v>
      </c>
      <c r="I277" s="274">
        <f t="shared" si="46"/>
        <v>614.9684735866083</v>
      </c>
      <c r="J277" s="174">
        <v>374</v>
      </c>
      <c r="K277" s="275">
        <f t="shared" si="47"/>
        <v>42191.856203889365</v>
      </c>
      <c r="L277" s="406">
        <f t="shared" si="52"/>
        <v>26.850905878263568</v>
      </c>
      <c r="M277" s="417">
        <v>73.14</v>
      </c>
      <c r="N277" s="277">
        <f t="shared" si="44"/>
        <v>12714.654825719352</v>
      </c>
      <c r="O277" s="397">
        <f t="shared" si="45"/>
        <v>2659.5570139458569</v>
      </c>
      <c r="P277" s="274">
        <f t="shared" si="51"/>
        <v>5227.2320254861706</v>
      </c>
      <c r="Q277" s="274">
        <f t="shared" si="48"/>
        <v>307.48423679330415</v>
      </c>
      <c r="R277" s="174">
        <v>187</v>
      </c>
      <c r="S277" s="275">
        <f t="shared" si="49"/>
        <v>21095.928101944683</v>
      </c>
    </row>
    <row r="278" spans="1:19" ht="16.5" customHeight="1" x14ac:dyDescent="0.2">
      <c r="A278" s="271">
        <v>252</v>
      </c>
      <c r="B278" s="306">
        <f t="shared" si="53"/>
        <v>13.429429087511423</v>
      </c>
      <c r="C278" s="396">
        <v>36.57</v>
      </c>
      <c r="D278" s="305">
        <v>28450</v>
      </c>
      <c r="E278" s="454">
        <v>16210</v>
      </c>
      <c r="F278" s="277">
        <f t="shared" si="42"/>
        <v>25421.780611469319</v>
      </c>
      <c r="G278" s="277">
        <f t="shared" si="43"/>
        <v>5319.1140278917137</v>
      </c>
      <c r="H278" s="274">
        <f t="shared" si="50"/>
        <v>10451.904177382752</v>
      </c>
      <c r="I278" s="274">
        <f t="shared" si="46"/>
        <v>614.81789278722067</v>
      </c>
      <c r="J278" s="174">
        <v>374</v>
      </c>
      <c r="K278" s="275">
        <f t="shared" si="47"/>
        <v>42181.616709531008</v>
      </c>
      <c r="L278" s="406">
        <f t="shared" si="52"/>
        <v>26.858858175022846</v>
      </c>
      <c r="M278" s="417">
        <v>73.14</v>
      </c>
      <c r="N278" s="277">
        <f t="shared" si="44"/>
        <v>12710.89030573466</v>
      </c>
      <c r="O278" s="397">
        <f t="shared" si="45"/>
        <v>2659.5570139458569</v>
      </c>
      <c r="P278" s="274">
        <f t="shared" si="51"/>
        <v>5225.952088691376</v>
      </c>
      <c r="Q278" s="274">
        <f t="shared" si="48"/>
        <v>307.40894639361034</v>
      </c>
      <c r="R278" s="174">
        <v>187</v>
      </c>
      <c r="S278" s="275">
        <f t="shared" si="49"/>
        <v>21090.808354765504</v>
      </c>
    </row>
    <row r="279" spans="1:19" ht="16.5" customHeight="1" x14ac:dyDescent="0.2">
      <c r="A279" s="271">
        <v>253</v>
      </c>
      <c r="B279" s="306">
        <f t="shared" si="53"/>
        <v>13.433389488727521</v>
      </c>
      <c r="C279" s="396">
        <v>36.57</v>
      </c>
      <c r="D279" s="305">
        <v>28450</v>
      </c>
      <c r="E279" s="454">
        <v>16210</v>
      </c>
      <c r="F279" s="277">
        <f t="shared" si="42"/>
        <v>25414.285820155965</v>
      </c>
      <c r="G279" s="277">
        <f t="shared" si="43"/>
        <v>5319.1140278917137</v>
      </c>
      <c r="H279" s="274">
        <f t="shared" si="50"/>
        <v>10449.355948336211</v>
      </c>
      <c r="I279" s="274">
        <f t="shared" si="46"/>
        <v>614.66799696095359</v>
      </c>
      <c r="J279" s="174">
        <v>374</v>
      </c>
      <c r="K279" s="275">
        <f t="shared" si="47"/>
        <v>42171.423793344846</v>
      </c>
      <c r="L279" s="406">
        <f t="shared" si="52"/>
        <v>26.866778977455041</v>
      </c>
      <c r="M279" s="417">
        <v>73.14</v>
      </c>
      <c r="N279" s="277">
        <f t="shared" si="44"/>
        <v>12707.142910077982</v>
      </c>
      <c r="O279" s="397">
        <f t="shared" si="45"/>
        <v>2659.5570139458569</v>
      </c>
      <c r="P279" s="274">
        <f t="shared" si="51"/>
        <v>5224.6779741681057</v>
      </c>
      <c r="Q279" s="274">
        <f t="shared" si="48"/>
        <v>307.33399848047679</v>
      </c>
      <c r="R279" s="174">
        <v>187</v>
      </c>
      <c r="S279" s="275">
        <f t="shared" si="49"/>
        <v>21085.711896672423</v>
      </c>
    </row>
    <row r="280" spans="1:19" ht="16.5" customHeight="1" x14ac:dyDescent="0.2">
      <c r="A280" s="271">
        <v>254</v>
      </c>
      <c r="B280" s="306">
        <f t="shared" si="53"/>
        <v>13.437334267018537</v>
      </c>
      <c r="C280" s="396">
        <v>36.57</v>
      </c>
      <c r="D280" s="305">
        <v>28450</v>
      </c>
      <c r="E280" s="454">
        <v>16210</v>
      </c>
      <c r="F280" s="277">
        <f t="shared" si="42"/>
        <v>25406.824985961259</v>
      </c>
      <c r="G280" s="277">
        <f t="shared" si="43"/>
        <v>5319.1140278917137</v>
      </c>
      <c r="H280" s="274">
        <f t="shared" si="50"/>
        <v>10446.819264710011</v>
      </c>
      <c r="I280" s="274">
        <f t="shared" si="46"/>
        <v>614.51878027705948</v>
      </c>
      <c r="J280" s="174">
        <v>374</v>
      </c>
      <c r="K280" s="275">
        <f t="shared" si="47"/>
        <v>42161.277058840038</v>
      </c>
      <c r="L280" s="406">
        <f t="shared" si="52"/>
        <v>26.874668534037074</v>
      </c>
      <c r="M280" s="417">
        <v>73.14</v>
      </c>
      <c r="N280" s="277">
        <f t="shared" si="44"/>
        <v>12703.412492980629</v>
      </c>
      <c r="O280" s="397">
        <f t="shared" si="45"/>
        <v>2659.5570139458569</v>
      </c>
      <c r="P280" s="274">
        <f t="shared" si="51"/>
        <v>5223.4096323550057</v>
      </c>
      <c r="Q280" s="274">
        <f t="shared" si="48"/>
        <v>307.25939013852974</v>
      </c>
      <c r="R280" s="174">
        <v>187</v>
      </c>
      <c r="S280" s="275">
        <f t="shared" si="49"/>
        <v>21080.638529420019</v>
      </c>
    </row>
    <row r="281" spans="1:19" ht="16.5" customHeight="1" x14ac:dyDescent="0.2">
      <c r="A281" s="271">
        <v>255</v>
      </c>
      <c r="B281" s="306">
        <f t="shared" si="53"/>
        <v>13.441263545158426</v>
      </c>
      <c r="C281" s="396">
        <v>36.57</v>
      </c>
      <c r="D281" s="305">
        <v>28450</v>
      </c>
      <c r="E281" s="454">
        <v>16210</v>
      </c>
      <c r="F281" s="277">
        <f t="shared" si="42"/>
        <v>25399.397820971462</v>
      </c>
      <c r="G281" s="277">
        <f t="shared" si="43"/>
        <v>5319.1140278917137</v>
      </c>
      <c r="H281" s="274">
        <f t="shared" si="50"/>
        <v>10444.294028613482</v>
      </c>
      <c r="I281" s="274">
        <f t="shared" si="46"/>
        <v>614.37023697726352</v>
      </c>
      <c r="J281" s="174">
        <v>374</v>
      </c>
      <c r="K281" s="275">
        <f t="shared" si="47"/>
        <v>42151.176114453927</v>
      </c>
      <c r="L281" s="406">
        <f t="shared" si="52"/>
        <v>26.882527090316852</v>
      </c>
      <c r="M281" s="417">
        <v>73.14</v>
      </c>
      <c r="N281" s="277">
        <f t="shared" si="44"/>
        <v>12699.698910485731</v>
      </c>
      <c r="O281" s="397">
        <f t="shared" si="45"/>
        <v>2659.5570139458569</v>
      </c>
      <c r="P281" s="274">
        <f t="shared" si="51"/>
        <v>5222.1470143067409</v>
      </c>
      <c r="Q281" s="274">
        <f t="shared" si="48"/>
        <v>307.18511848863176</v>
      </c>
      <c r="R281" s="174">
        <v>187</v>
      </c>
      <c r="S281" s="275">
        <f t="shared" si="49"/>
        <v>21075.588057226963</v>
      </c>
    </row>
    <row r="282" spans="1:19" ht="16.5" customHeight="1" x14ac:dyDescent="0.2">
      <c r="A282" s="271">
        <v>256</v>
      </c>
      <c r="B282" s="306">
        <f t="shared" si="53"/>
        <v>13.445177444479562</v>
      </c>
      <c r="C282" s="396">
        <v>36.57</v>
      </c>
      <c r="D282" s="305">
        <v>28450</v>
      </c>
      <c r="E282" s="454">
        <v>16210</v>
      </c>
      <c r="F282" s="277">
        <f t="shared" si="42"/>
        <v>25392.004040837332</v>
      </c>
      <c r="G282" s="277">
        <f t="shared" si="43"/>
        <v>5319.1140278917137</v>
      </c>
      <c r="H282" s="274">
        <f t="shared" si="50"/>
        <v>10441.780143367876</v>
      </c>
      <c r="I282" s="274">
        <f t="shared" si="46"/>
        <v>614.22236137458094</v>
      </c>
      <c r="J282" s="174">
        <v>374</v>
      </c>
      <c r="K282" s="275">
        <f t="shared" si="47"/>
        <v>42141.120573471504</v>
      </c>
      <c r="L282" s="406">
        <f t="shared" si="52"/>
        <v>26.890354888959124</v>
      </c>
      <c r="M282" s="417">
        <v>73.14</v>
      </c>
      <c r="N282" s="277">
        <f t="shared" si="44"/>
        <v>12696.002020418666</v>
      </c>
      <c r="O282" s="397">
        <f t="shared" si="45"/>
        <v>2659.5570139458569</v>
      </c>
      <c r="P282" s="274">
        <f t="shared" si="51"/>
        <v>5220.890071683938</v>
      </c>
      <c r="Q282" s="274">
        <f t="shared" si="48"/>
        <v>307.11118068729047</v>
      </c>
      <c r="R282" s="174">
        <v>187</v>
      </c>
      <c r="S282" s="275">
        <f t="shared" si="49"/>
        <v>21070.560286735752</v>
      </c>
    </row>
    <row r="283" spans="1:19" ht="16.5" customHeight="1" x14ac:dyDescent="0.2">
      <c r="A283" s="271">
        <v>257</v>
      </c>
      <c r="B283" s="306">
        <f t="shared" si="53"/>
        <v>13.449076084895221</v>
      </c>
      <c r="C283" s="396">
        <v>36.57</v>
      </c>
      <c r="D283" s="305">
        <v>28450</v>
      </c>
      <c r="E283" s="454">
        <v>16210</v>
      </c>
      <c r="F283" s="277">
        <f t="shared" ref="F283:F311" si="54">12*(1/B283*D283)</f>
        <v>25384.643364716285</v>
      </c>
      <c r="G283" s="277">
        <f t="shared" ref="G283:G311" si="55">12*(1/C283*E283)</f>
        <v>5319.1140278917137</v>
      </c>
      <c r="H283" s="274">
        <f t="shared" si="50"/>
        <v>10439.277513486721</v>
      </c>
      <c r="I283" s="274">
        <f t="shared" si="46"/>
        <v>614.07514785216006</v>
      </c>
      <c r="J283" s="174">
        <v>374</v>
      </c>
      <c r="K283" s="275">
        <f t="shared" si="47"/>
        <v>42131.110053946883</v>
      </c>
      <c r="L283" s="406">
        <f t="shared" si="52"/>
        <v>26.898152169790443</v>
      </c>
      <c r="M283" s="417">
        <v>73.14</v>
      </c>
      <c r="N283" s="277">
        <f t="shared" ref="N283:N311" si="56">12*(1/L283*D283)</f>
        <v>12692.321682358142</v>
      </c>
      <c r="O283" s="397">
        <f t="shared" ref="O283:O311" si="57">12*(1/M283*E283)</f>
        <v>2659.5570139458569</v>
      </c>
      <c r="P283" s="274">
        <f t="shared" si="51"/>
        <v>5219.6387567433603</v>
      </c>
      <c r="Q283" s="274">
        <f t="shared" si="48"/>
        <v>307.03757392608003</v>
      </c>
      <c r="R283" s="174">
        <v>187</v>
      </c>
      <c r="S283" s="275">
        <f t="shared" si="49"/>
        <v>21065.555026973441</v>
      </c>
    </row>
    <row r="284" spans="1:19" ht="16.5" customHeight="1" x14ac:dyDescent="0.2">
      <c r="A284" s="271">
        <v>258</v>
      </c>
      <c r="B284" s="306">
        <f t="shared" si="53"/>
        <v>13.452959584921619</v>
      </c>
      <c r="C284" s="396">
        <v>36.57</v>
      </c>
      <c r="D284" s="305">
        <v>28450</v>
      </c>
      <c r="E284" s="454">
        <v>16210</v>
      </c>
      <c r="F284" s="277">
        <f t="shared" si="54"/>
        <v>25377.315515215614</v>
      </c>
      <c r="G284" s="277">
        <f t="shared" si="55"/>
        <v>5319.1140278917137</v>
      </c>
      <c r="H284" s="274">
        <f t="shared" si="50"/>
        <v>10436.786044656492</v>
      </c>
      <c r="I284" s="274">
        <f t="shared" ref="I284:I311" si="58">(F284+G284)*2%</f>
        <v>613.92859086214651</v>
      </c>
      <c r="J284" s="174">
        <v>374</v>
      </c>
      <c r="K284" s="275">
        <f t="shared" ref="K284:K311" si="59">SUM(F284:J284)</f>
        <v>42121.14417862596</v>
      </c>
      <c r="L284" s="406">
        <f t="shared" si="52"/>
        <v>26.905919169843237</v>
      </c>
      <c r="M284" s="417">
        <v>73.14</v>
      </c>
      <c r="N284" s="277">
        <f t="shared" si="56"/>
        <v>12688.657757607807</v>
      </c>
      <c r="O284" s="397">
        <f t="shared" si="57"/>
        <v>2659.5570139458569</v>
      </c>
      <c r="P284" s="274">
        <f t="shared" si="51"/>
        <v>5218.3930223282459</v>
      </c>
      <c r="Q284" s="274">
        <f t="shared" ref="Q284:Q311" si="60">(N284+O284)*2%</f>
        <v>306.96429543107325</v>
      </c>
      <c r="R284" s="174">
        <v>187</v>
      </c>
      <c r="S284" s="275">
        <f t="shared" ref="S284:S311" si="61">SUM(N284:R284)</f>
        <v>21060.57208931298</v>
      </c>
    </row>
    <row r="285" spans="1:19" ht="16.5" customHeight="1" x14ac:dyDescent="0.2">
      <c r="A285" s="271">
        <v>259</v>
      </c>
      <c r="B285" s="306">
        <f t="shared" si="53"/>
        <v>13.456828061699538</v>
      </c>
      <c r="C285" s="396">
        <v>36.57</v>
      </c>
      <c r="D285" s="305">
        <v>28450</v>
      </c>
      <c r="E285" s="454">
        <v>16210</v>
      </c>
      <c r="F285" s="277">
        <f t="shared" si="54"/>
        <v>25370.020218336853</v>
      </c>
      <c r="G285" s="277">
        <f t="shared" si="55"/>
        <v>5319.1140278917137</v>
      </c>
      <c r="H285" s="274">
        <f t="shared" si="50"/>
        <v>10434.305643717715</v>
      </c>
      <c r="I285" s="274">
        <f t="shared" si="58"/>
        <v>613.78268492457141</v>
      </c>
      <c r="J285" s="174">
        <v>374</v>
      </c>
      <c r="K285" s="275">
        <f t="shared" si="59"/>
        <v>42111.222574870852</v>
      </c>
      <c r="L285" s="406">
        <f t="shared" si="52"/>
        <v>26.913656123399075</v>
      </c>
      <c r="M285" s="417">
        <v>73.14</v>
      </c>
      <c r="N285" s="277">
        <f t="shared" si="56"/>
        <v>12685.010109168426</v>
      </c>
      <c r="O285" s="397">
        <f t="shared" si="57"/>
        <v>2659.5570139458569</v>
      </c>
      <c r="P285" s="274">
        <f t="shared" si="51"/>
        <v>5217.1528218588574</v>
      </c>
      <c r="Q285" s="274">
        <f t="shared" si="60"/>
        <v>306.89134246228571</v>
      </c>
      <c r="R285" s="174">
        <v>187</v>
      </c>
      <c r="S285" s="275">
        <f t="shared" si="61"/>
        <v>21055.611287435426</v>
      </c>
    </row>
    <row r="286" spans="1:19" ht="16.5" customHeight="1" x14ac:dyDescent="0.2">
      <c r="A286" s="318">
        <v>260</v>
      </c>
      <c r="B286" s="306">
        <f t="shared" si="53"/>
        <v>13.460681631015529</v>
      </c>
      <c r="C286" s="396">
        <v>36.57</v>
      </c>
      <c r="D286" s="305">
        <v>28450</v>
      </c>
      <c r="E286" s="454">
        <v>16210</v>
      </c>
      <c r="F286" s="277">
        <f t="shared" si="54"/>
        <v>25362.757203421304</v>
      </c>
      <c r="G286" s="277">
        <f t="shared" si="55"/>
        <v>5319.1140278917137</v>
      </c>
      <c r="H286" s="274">
        <f t="shared" si="50"/>
        <v>10431.836218646426</v>
      </c>
      <c r="I286" s="274">
        <f t="shared" si="58"/>
        <v>613.63742462626033</v>
      </c>
      <c r="J286" s="174">
        <v>374</v>
      </c>
      <c r="K286" s="275">
        <f t="shared" si="59"/>
        <v>42101.344874585702</v>
      </c>
      <c r="L286" s="406">
        <f t="shared" si="52"/>
        <v>26.921363262031058</v>
      </c>
      <c r="M286" s="417">
        <v>73.14</v>
      </c>
      <c r="N286" s="277">
        <f t="shared" si="56"/>
        <v>12681.378601710652</v>
      </c>
      <c r="O286" s="397">
        <f t="shared" si="57"/>
        <v>2659.5570139458569</v>
      </c>
      <c r="P286" s="274">
        <f t="shared" si="51"/>
        <v>5215.9181093232128</v>
      </c>
      <c r="Q286" s="274">
        <f t="shared" si="60"/>
        <v>306.81871231313016</v>
      </c>
      <c r="R286" s="174">
        <v>187</v>
      </c>
      <c r="S286" s="275">
        <f t="shared" si="61"/>
        <v>21050.672437292851</v>
      </c>
    </row>
    <row r="287" spans="1:19" ht="16.5" customHeight="1" x14ac:dyDescent="0.2">
      <c r="A287" s="271">
        <v>261</v>
      </c>
      <c r="B287" s="306">
        <f t="shared" si="53"/>
        <v>13.464520407322695</v>
      </c>
      <c r="C287" s="396">
        <v>36.57</v>
      </c>
      <c r="D287" s="305">
        <v>28450</v>
      </c>
      <c r="E287" s="454">
        <v>16210</v>
      </c>
      <c r="F287" s="277">
        <f t="shared" si="54"/>
        <v>25355.526203096637</v>
      </c>
      <c r="G287" s="277">
        <f t="shared" si="55"/>
        <v>5319.1140278917137</v>
      </c>
      <c r="H287" s="274">
        <f t="shared" si="50"/>
        <v>10429.377678536039</v>
      </c>
      <c r="I287" s="274">
        <f t="shared" si="58"/>
        <v>613.49280461976696</v>
      </c>
      <c r="J287" s="174">
        <v>374</v>
      </c>
      <c r="K287" s="275">
        <f t="shared" si="59"/>
        <v>42091.510714144155</v>
      </c>
      <c r="L287" s="406">
        <f t="shared" si="52"/>
        <v>26.92904081464539</v>
      </c>
      <c r="M287" s="417">
        <v>73.14</v>
      </c>
      <c r="N287" s="277">
        <f t="shared" si="56"/>
        <v>12677.763101548318</v>
      </c>
      <c r="O287" s="397">
        <f t="shared" si="57"/>
        <v>2659.5570139458569</v>
      </c>
      <c r="P287" s="274">
        <f t="shared" si="51"/>
        <v>5214.6888392680194</v>
      </c>
      <c r="Q287" s="274">
        <f t="shared" si="60"/>
        <v>306.74640230988348</v>
      </c>
      <c r="R287" s="174">
        <v>187</v>
      </c>
      <c r="S287" s="275">
        <f t="shared" si="61"/>
        <v>21045.755357072077</v>
      </c>
    </row>
    <row r="288" spans="1:19" ht="16.5" customHeight="1" x14ac:dyDescent="0.2">
      <c r="A288" s="271">
        <v>262</v>
      </c>
      <c r="B288" s="306">
        <f t="shared" si="53"/>
        <v>13.468344503761097</v>
      </c>
      <c r="C288" s="396">
        <v>36.57</v>
      </c>
      <c r="D288" s="305">
        <v>28450</v>
      </c>
      <c r="E288" s="454">
        <v>16210</v>
      </c>
      <c r="F288" s="277">
        <f t="shared" si="54"/>
        <v>25348.326953224467</v>
      </c>
      <c r="G288" s="277">
        <f t="shared" si="55"/>
        <v>5319.1140278917137</v>
      </c>
      <c r="H288" s="274">
        <f t="shared" si="50"/>
        <v>10426.929933579502</v>
      </c>
      <c r="I288" s="274">
        <f t="shared" si="58"/>
        <v>613.34881962232362</v>
      </c>
      <c r="J288" s="174">
        <v>374</v>
      </c>
      <c r="K288" s="275">
        <f t="shared" si="59"/>
        <v>42081.719734318009</v>
      </c>
      <c r="L288" s="406">
        <f t="shared" si="52"/>
        <v>26.936689007522194</v>
      </c>
      <c r="M288" s="417">
        <v>73.14</v>
      </c>
      <c r="N288" s="277">
        <f t="shared" si="56"/>
        <v>12674.163476612233</v>
      </c>
      <c r="O288" s="397">
        <f t="shared" si="57"/>
        <v>2659.5570139458569</v>
      </c>
      <c r="P288" s="274">
        <f t="shared" si="51"/>
        <v>5213.4649667897511</v>
      </c>
      <c r="Q288" s="274">
        <f t="shared" si="60"/>
        <v>306.67440981116181</v>
      </c>
      <c r="R288" s="174">
        <v>187</v>
      </c>
      <c r="S288" s="275">
        <f t="shared" si="61"/>
        <v>21040.859867159004</v>
      </c>
    </row>
    <row r="289" spans="1:19" ht="16.5" customHeight="1" x14ac:dyDescent="0.2">
      <c r="A289" s="271">
        <v>263</v>
      </c>
      <c r="B289" s="306">
        <f t="shared" si="53"/>
        <v>13.472154032177766</v>
      </c>
      <c r="C289" s="396">
        <v>36.57</v>
      </c>
      <c r="D289" s="305">
        <v>28450</v>
      </c>
      <c r="E289" s="454">
        <v>16210</v>
      </c>
      <c r="F289" s="277">
        <f t="shared" si="54"/>
        <v>25341.159192849049</v>
      </c>
      <c r="G289" s="277">
        <f t="shared" si="55"/>
        <v>5319.1140278917137</v>
      </c>
      <c r="H289" s="274">
        <f t="shared" si="50"/>
        <v>10424.492895051859</v>
      </c>
      <c r="I289" s="274">
        <f t="shared" si="58"/>
        <v>613.2054644148152</v>
      </c>
      <c r="J289" s="174">
        <v>374</v>
      </c>
      <c r="K289" s="275">
        <f t="shared" si="59"/>
        <v>42071.971580207435</v>
      </c>
      <c r="L289" s="406">
        <f t="shared" si="52"/>
        <v>26.944308064355532</v>
      </c>
      <c r="M289" s="417">
        <v>73.14</v>
      </c>
      <c r="N289" s="277">
        <f t="shared" si="56"/>
        <v>12670.579596424524</v>
      </c>
      <c r="O289" s="397">
        <f t="shared" si="57"/>
        <v>2659.5570139458569</v>
      </c>
      <c r="P289" s="274">
        <f t="shared" si="51"/>
        <v>5212.2464475259294</v>
      </c>
      <c r="Q289" s="274">
        <f t="shared" si="60"/>
        <v>306.6027322074076</v>
      </c>
      <c r="R289" s="174">
        <v>187</v>
      </c>
      <c r="S289" s="275">
        <f t="shared" si="61"/>
        <v>21035.985790103718</v>
      </c>
    </row>
    <row r="290" spans="1:19" ht="16.5" customHeight="1" x14ac:dyDescent="0.2">
      <c r="A290" s="271">
        <v>264</v>
      </c>
      <c r="B290" s="306">
        <f t="shared" si="53"/>
        <v>13.475949103146316</v>
      </c>
      <c r="C290" s="396">
        <v>36.57</v>
      </c>
      <c r="D290" s="305">
        <v>28450</v>
      </c>
      <c r="E290" s="454">
        <v>16210</v>
      </c>
      <c r="F290" s="277">
        <f t="shared" si="54"/>
        <v>25334.022664146982</v>
      </c>
      <c r="G290" s="277">
        <f t="shared" si="55"/>
        <v>5319.1140278917137</v>
      </c>
      <c r="H290" s="274">
        <f t="shared" si="50"/>
        <v>10422.066475293157</v>
      </c>
      <c r="I290" s="274">
        <f t="shared" si="58"/>
        <v>613.06273384077383</v>
      </c>
      <c r="J290" s="174">
        <v>374</v>
      </c>
      <c r="K290" s="275">
        <f t="shared" si="59"/>
        <v>42062.265901172621</v>
      </c>
      <c r="L290" s="406">
        <f t="shared" si="52"/>
        <v>26.951898206292633</v>
      </c>
      <c r="M290" s="417">
        <v>73.14</v>
      </c>
      <c r="N290" s="277">
        <f t="shared" si="56"/>
        <v>12667.011332073491</v>
      </c>
      <c r="O290" s="397">
        <f t="shared" si="57"/>
        <v>2659.5570139458569</v>
      </c>
      <c r="P290" s="274">
        <f t="shared" si="51"/>
        <v>5211.0332376465785</v>
      </c>
      <c r="Q290" s="274">
        <f t="shared" si="60"/>
        <v>306.53136692038692</v>
      </c>
      <c r="R290" s="174">
        <v>187</v>
      </c>
      <c r="S290" s="275">
        <f t="shared" si="61"/>
        <v>21031.13295058631</v>
      </c>
    </row>
    <row r="291" spans="1:19" ht="16.5" customHeight="1" x14ac:dyDescent="0.2">
      <c r="A291" s="271">
        <v>265</v>
      </c>
      <c r="B291" s="306">
        <f t="shared" si="53"/>
        <v>13.479729825986222</v>
      </c>
      <c r="C291" s="396">
        <v>36.57</v>
      </c>
      <c r="D291" s="305">
        <v>28450</v>
      </c>
      <c r="E291" s="454">
        <v>16210</v>
      </c>
      <c r="F291" s="277">
        <f t="shared" si="54"/>
        <v>25326.917112377807</v>
      </c>
      <c r="G291" s="277">
        <f t="shared" si="55"/>
        <v>5319.1140278917137</v>
      </c>
      <c r="H291" s="274">
        <f t="shared" si="50"/>
        <v>10419.650587691638</v>
      </c>
      <c r="I291" s="274">
        <f t="shared" si="58"/>
        <v>612.92062280539051</v>
      </c>
      <c r="J291" s="174">
        <v>374</v>
      </c>
      <c r="K291" s="275">
        <f t="shared" si="59"/>
        <v>42052.602350766545</v>
      </c>
      <c r="L291" s="406">
        <f t="shared" si="52"/>
        <v>26.959459651972445</v>
      </c>
      <c r="M291" s="417">
        <v>73.14</v>
      </c>
      <c r="N291" s="277">
        <f t="shared" si="56"/>
        <v>12663.458556188903</v>
      </c>
      <c r="O291" s="397">
        <f t="shared" si="57"/>
        <v>2659.5570139458569</v>
      </c>
      <c r="P291" s="274">
        <f t="shared" si="51"/>
        <v>5209.825293845819</v>
      </c>
      <c r="Q291" s="274">
        <f t="shared" si="60"/>
        <v>306.46031140269525</v>
      </c>
      <c r="R291" s="174">
        <v>187</v>
      </c>
      <c r="S291" s="275">
        <f t="shared" si="61"/>
        <v>21026.301175383272</v>
      </c>
    </row>
    <row r="292" spans="1:19" ht="16.5" customHeight="1" x14ac:dyDescent="0.2">
      <c r="A292" s="271">
        <v>266</v>
      </c>
      <c r="B292" s="306">
        <f t="shared" si="53"/>
        <v>13.483496308781699</v>
      </c>
      <c r="C292" s="396">
        <v>36.57</v>
      </c>
      <c r="D292" s="305">
        <v>28450</v>
      </c>
      <c r="E292" s="454">
        <v>16210</v>
      </c>
      <c r="F292" s="277">
        <f t="shared" si="54"/>
        <v>25319.842285835668</v>
      </c>
      <c r="G292" s="277">
        <f t="shared" si="55"/>
        <v>5319.1140278917137</v>
      </c>
      <c r="H292" s="274">
        <f t="shared" si="50"/>
        <v>10417.24514666731</v>
      </c>
      <c r="I292" s="274">
        <f t="shared" si="58"/>
        <v>612.77912627454759</v>
      </c>
      <c r="J292" s="174">
        <v>374</v>
      </c>
      <c r="K292" s="275">
        <f t="shared" si="59"/>
        <v>42042.980586669233</v>
      </c>
      <c r="L292" s="406">
        <f t="shared" si="52"/>
        <v>26.966992617563399</v>
      </c>
      <c r="M292" s="417">
        <v>73.14</v>
      </c>
      <c r="N292" s="277">
        <f t="shared" si="56"/>
        <v>12659.921142917834</v>
      </c>
      <c r="O292" s="397">
        <f t="shared" si="57"/>
        <v>2659.5570139458569</v>
      </c>
      <c r="P292" s="274">
        <f t="shared" si="51"/>
        <v>5208.6225733336551</v>
      </c>
      <c r="Q292" s="274">
        <f t="shared" si="60"/>
        <v>306.3895631372738</v>
      </c>
      <c r="R292" s="174">
        <v>187</v>
      </c>
      <c r="S292" s="275">
        <f t="shared" si="61"/>
        <v>21021.490293334617</v>
      </c>
    </row>
    <row r="293" spans="1:19" ht="16.5" customHeight="1" x14ac:dyDescent="0.2">
      <c r="A293" s="271">
        <v>267</v>
      </c>
      <c r="B293" s="306">
        <f t="shared" si="53"/>
        <v>13.487248658400251</v>
      </c>
      <c r="C293" s="396">
        <v>36.57</v>
      </c>
      <c r="D293" s="305">
        <v>28450</v>
      </c>
      <c r="E293" s="454">
        <v>16210</v>
      </c>
      <c r="F293" s="277">
        <f t="shared" si="54"/>
        <v>25312.797935801835</v>
      </c>
      <c r="G293" s="277">
        <f t="shared" si="55"/>
        <v>5319.1140278917137</v>
      </c>
      <c r="H293" s="274">
        <f t="shared" si="50"/>
        <v>10414.850067655807</v>
      </c>
      <c r="I293" s="274">
        <f t="shared" si="58"/>
        <v>612.63823927387102</v>
      </c>
      <c r="J293" s="174">
        <v>374</v>
      </c>
      <c r="K293" s="275">
        <f t="shared" si="59"/>
        <v>42033.400270623228</v>
      </c>
      <c r="L293" s="406">
        <f t="shared" si="52"/>
        <v>26.974497316800502</v>
      </c>
      <c r="M293" s="417">
        <v>73.14</v>
      </c>
      <c r="N293" s="277">
        <f t="shared" si="56"/>
        <v>12656.398967900917</v>
      </c>
      <c r="O293" s="397">
        <f t="shared" si="57"/>
        <v>2659.5570139458569</v>
      </c>
      <c r="P293" s="274">
        <f t="shared" si="51"/>
        <v>5207.4250338279035</v>
      </c>
      <c r="Q293" s="274">
        <f t="shared" si="60"/>
        <v>306.31911963693551</v>
      </c>
      <c r="R293" s="174">
        <v>187</v>
      </c>
      <c r="S293" s="275">
        <f t="shared" si="61"/>
        <v>21016.700135311614</v>
      </c>
    </row>
    <row r="294" spans="1:19" ht="16.5" customHeight="1" x14ac:dyDescent="0.2">
      <c r="A294" s="271">
        <v>268</v>
      </c>
      <c r="B294" s="306">
        <f t="shared" si="53"/>
        <v>13.490986980510858</v>
      </c>
      <c r="C294" s="396">
        <v>36.57</v>
      </c>
      <c r="D294" s="305">
        <v>28450</v>
      </c>
      <c r="E294" s="454">
        <v>16210</v>
      </c>
      <c r="F294" s="277">
        <f t="shared" si="54"/>
        <v>25305.783816498231</v>
      </c>
      <c r="G294" s="277">
        <f t="shared" si="55"/>
        <v>5319.1140278917137</v>
      </c>
      <c r="H294" s="274">
        <f t="shared" si="50"/>
        <v>10412.465267092583</v>
      </c>
      <c r="I294" s="274">
        <f t="shared" si="58"/>
        <v>612.49795688779898</v>
      </c>
      <c r="J294" s="174">
        <v>374</v>
      </c>
      <c r="K294" s="275">
        <f t="shared" si="59"/>
        <v>42023.861068370323</v>
      </c>
      <c r="L294" s="406">
        <f t="shared" si="52"/>
        <v>26.981973961021716</v>
      </c>
      <c r="M294" s="417">
        <v>73.14</v>
      </c>
      <c r="N294" s="277">
        <f t="shared" si="56"/>
        <v>12652.891908249116</v>
      </c>
      <c r="O294" s="397">
        <f t="shared" si="57"/>
        <v>2659.5570139458569</v>
      </c>
      <c r="P294" s="274">
        <f t="shared" si="51"/>
        <v>5206.2326335462913</v>
      </c>
      <c r="Q294" s="274">
        <f t="shared" si="60"/>
        <v>306.24897844389949</v>
      </c>
      <c r="R294" s="174">
        <v>187</v>
      </c>
      <c r="S294" s="275">
        <f t="shared" si="61"/>
        <v>21011.930534185161</v>
      </c>
    </row>
    <row r="295" spans="1:19" ht="16.5" customHeight="1" x14ac:dyDescent="0.2">
      <c r="A295" s="271">
        <v>269</v>
      </c>
      <c r="B295" s="306">
        <f t="shared" si="53"/>
        <v>13.494711379601839</v>
      </c>
      <c r="C295" s="396">
        <v>36.57</v>
      </c>
      <c r="D295" s="305">
        <v>28450</v>
      </c>
      <c r="E295" s="454">
        <v>16210</v>
      </c>
      <c r="F295" s="277">
        <f t="shared" si="54"/>
        <v>25298.799685041729</v>
      </c>
      <c r="G295" s="277">
        <f t="shared" si="55"/>
        <v>5319.1140278917137</v>
      </c>
      <c r="H295" s="274">
        <f t="shared" si="50"/>
        <v>10410.090662397371</v>
      </c>
      <c r="I295" s="274">
        <f t="shared" si="58"/>
        <v>612.35827425866887</v>
      </c>
      <c r="J295" s="174">
        <v>374</v>
      </c>
      <c r="K295" s="275">
        <f t="shared" si="59"/>
        <v>42014.362649589479</v>
      </c>
      <c r="L295" s="406">
        <f t="shared" si="52"/>
        <v>26.989422759203677</v>
      </c>
      <c r="M295" s="417">
        <v>73.14</v>
      </c>
      <c r="N295" s="277">
        <f t="shared" si="56"/>
        <v>12649.399842520865</v>
      </c>
      <c r="O295" s="397">
        <f t="shared" si="57"/>
        <v>2659.5570139458569</v>
      </c>
      <c r="P295" s="274">
        <f t="shared" si="51"/>
        <v>5205.0453311986857</v>
      </c>
      <c r="Q295" s="274">
        <f t="shared" si="60"/>
        <v>306.17913712933444</v>
      </c>
      <c r="R295" s="174">
        <v>187</v>
      </c>
      <c r="S295" s="275">
        <f t="shared" si="61"/>
        <v>21007.181324794739</v>
      </c>
    </row>
    <row r="296" spans="1:19" ht="16.5" customHeight="1" x14ac:dyDescent="0.2">
      <c r="A296" s="318">
        <v>270</v>
      </c>
      <c r="B296" s="306">
        <f t="shared" si="53"/>
        <v>13.498421958998374</v>
      </c>
      <c r="C296" s="396">
        <v>36.57</v>
      </c>
      <c r="D296" s="305">
        <v>28450</v>
      </c>
      <c r="E296" s="454">
        <v>16210</v>
      </c>
      <c r="F296" s="277">
        <f t="shared" si="54"/>
        <v>25291.845301399437</v>
      </c>
      <c r="G296" s="277">
        <f t="shared" si="55"/>
        <v>5319.1140278917137</v>
      </c>
      <c r="H296" s="274">
        <f t="shared" si="50"/>
        <v>10407.726171958993</v>
      </c>
      <c r="I296" s="274">
        <f t="shared" si="58"/>
        <v>612.21918658582308</v>
      </c>
      <c r="J296" s="174">
        <v>374</v>
      </c>
      <c r="K296" s="275">
        <f t="shared" si="59"/>
        <v>42004.904687835973</v>
      </c>
      <c r="L296" s="406">
        <f t="shared" si="52"/>
        <v>26.996843917996749</v>
      </c>
      <c r="M296" s="417">
        <v>73.14</v>
      </c>
      <c r="N296" s="277">
        <f t="shared" si="56"/>
        <v>12645.922650699718</v>
      </c>
      <c r="O296" s="397">
        <f t="shared" si="57"/>
        <v>2659.5570139458569</v>
      </c>
      <c r="P296" s="274">
        <f t="shared" si="51"/>
        <v>5203.8630859794966</v>
      </c>
      <c r="Q296" s="274">
        <f t="shared" si="60"/>
        <v>306.10959329291154</v>
      </c>
      <c r="R296" s="174">
        <v>187</v>
      </c>
      <c r="S296" s="275">
        <f t="shared" si="61"/>
        <v>21002.452343917987</v>
      </c>
    </row>
    <row r="297" spans="1:19" ht="16.5" customHeight="1" x14ac:dyDescent="0.2">
      <c r="A297" s="271">
        <v>271</v>
      </c>
      <c r="B297" s="306">
        <f t="shared" si="53"/>
        <v>13.502118820879701</v>
      </c>
      <c r="C297" s="396">
        <v>36.57</v>
      </c>
      <c r="D297" s="305">
        <v>28450</v>
      </c>
      <c r="E297" s="454">
        <v>16210</v>
      </c>
      <c r="F297" s="277">
        <f t="shared" si="54"/>
        <v>25284.920428344805</v>
      </c>
      <c r="G297" s="277">
        <f t="shared" si="55"/>
        <v>5319.1140278917137</v>
      </c>
      <c r="H297" s="274">
        <f t="shared" si="50"/>
        <v>10405.371715120418</v>
      </c>
      <c r="I297" s="274">
        <f t="shared" si="58"/>
        <v>612.08068912473038</v>
      </c>
      <c r="J297" s="174">
        <v>374</v>
      </c>
      <c r="K297" s="275">
        <f t="shared" si="59"/>
        <v>41995.486860481673</v>
      </c>
      <c r="L297" s="406">
        <f t="shared" si="52"/>
        <v>27.004237641759403</v>
      </c>
      <c r="M297" s="417">
        <v>73.14</v>
      </c>
      <c r="N297" s="277">
        <f t="shared" si="56"/>
        <v>12642.460214172403</v>
      </c>
      <c r="O297" s="397">
        <f t="shared" si="57"/>
        <v>2659.5570139458569</v>
      </c>
      <c r="P297" s="274">
        <f t="shared" si="51"/>
        <v>5202.6858575602091</v>
      </c>
      <c r="Q297" s="274">
        <f t="shared" si="60"/>
        <v>306.04034456236519</v>
      </c>
      <c r="R297" s="174">
        <v>187</v>
      </c>
      <c r="S297" s="275">
        <f t="shared" si="61"/>
        <v>20997.743430240836</v>
      </c>
    </row>
    <row r="298" spans="1:19" ht="16.5" customHeight="1" x14ac:dyDescent="0.2">
      <c r="A298" s="271">
        <v>272</v>
      </c>
      <c r="B298" s="306">
        <f t="shared" si="53"/>
        <v>13.505802066295999</v>
      </c>
      <c r="C298" s="396">
        <v>36.57</v>
      </c>
      <c r="D298" s="305">
        <v>28450</v>
      </c>
      <c r="E298" s="454">
        <v>16210</v>
      </c>
      <c r="F298" s="277">
        <f t="shared" si="54"/>
        <v>25278.024831414536</v>
      </c>
      <c r="G298" s="277">
        <f t="shared" si="55"/>
        <v>5319.1140278917137</v>
      </c>
      <c r="H298" s="274">
        <f t="shared" si="50"/>
        <v>10403.027212164126</v>
      </c>
      <c r="I298" s="274">
        <f t="shared" si="58"/>
        <v>611.942777186125</v>
      </c>
      <c r="J298" s="174">
        <v>374</v>
      </c>
      <c r="K298" s="275">
        <f t="shared" si="59"/>
        <v>41986.108848656499</v>
      </c>
      <c r="L298" s="406">
        <f t="shared" si="52"/>
        <v>27.011604132591998</v>
      </c>
      <c r="M298" s="417">
        <v>73.14</v>
      </c>
      <c r="N298" s="277">
        <f t="shared" si="56"/>
        <v>12639.012415707268</v>
      </c>
      <c r="O298" s="397">
        <f t="shared" si="57"/>
        <v>2659.5570139458569</v>
      </c>
      <c r="P298" s="274">
        <f t="shared" si="51"/>
        <v>5201.5136060820632</v>
      </c>
      <c r="Q298" s="274">
        <f t="shared" si="60"/>
        <v>305.9713885930625</v>
      </c>
      <c r="R298" s="174">
        <v>187</v>
      </c>
      <c r="S298" s="275">
        <f t="shared" si="61"/>
        <v>20993.054424328249</v>
      </c>
    </row>
    <row r="299" spans="1:19" ht="16.5" customHeight="1" x14ac:dyDescent="0.2">
      <c r="A299" s="271">
        <v>273</v>
      </c>
      <c r="B299" s="306">
        <f t="shared" si="53"/>
        <v>13.509471795184961</v>
      </c>
      <c r="C299" s="396">
        <v>36.57</v>
      </c>
      <c r="D299" s="305">
        <v>28450</v>
      </c>
      <c r="E299" s="454">
        <v>16210</v>
      </c>
      <c r="F299" s="277">
        <f t="shared" si="54"/>
        <v>25271.158278866358</v>
      </c>
      <c r="G299" s="277">
        <f t="shared" si="55"/>
        <v>5319.1140278917137</v>
      </c>
      <c r="H299" s="274">
        <f t="shared" si="50"/>
        <v>10400.692584297745</v>
      </c>
      <c r="I299" s="274">
        <f t="shared" si="58"/>
        <v>611.80544613516145</v>
      </c>
      <c r="J299" s="174">
        <v>374</v>
      </c>
      <c r="K299" s="275">
        <f t="shared" si="59"/>
        <v>41976.770337190981</v>
      </c>
      <c r="L299" s="406">
        <f t="shared" si="52"/>
        <v>27.018943590369922</v>
      </c>
      <c r="M299" s="417">
        <v>73.14</v>
      </c>
      <c r="N299" s="277">
        <f t="shared" si="56"/>
        <v>12635.579139433179</v>
      </c>
      <c r="O299" s="397">
        <f t="shared" si="57"/>
        <v>2659.5570139458569</v>
      </c>
      <c r="P299" s="274">
        <f t="shared" si="51"/>
        <v>5200.3462921488726</v>
      </c>
      <c r="Q299" s="274">
        <f t="shared" si="60"/>
        <v>305.90272306758072</v>
      </c>
      <c r="R299" s="174">
        <v>187</v>
      </c>
      <c r="S299" s="275">
        <f t="shared" si="61"/>
        <v>20988.385168595491</v>
      </c>
    </row>
    <row r="300" spans="1:19" ht="16.5" customHeight="1" x14ac:dyDescent="0.2">
      <c r="A300" s="271">
        <v>274</v>
      </c>
      <c r="B300" s="306">
        <f t="shared" si="53"/>
        <v>13.51312810638807</v>
      </c>
      <c r="C300" s="396">
        <v>36.57</v>
      </c>
      <c r="D300" s="305">
        <v>28450</v>
      </c>
      <c r="E300" s="454">
        <v>16210</v>
      </c>
      <c r="F300" s="277">
        <f t="shared" si="54"/>
        <v>25264.320541637564</v>
      </c>
      <c r="G300" s="277">
        <f t="shared" si="55"/>
        <v>5319.1140278917137</v>
      </c>
      <c r="H300" s="274">
        <f t="shared" si="50"/>
        <v>10398.367753639955</v>
      </c>
      <c r="I300" s="274">
        <f t="shared" si="58"/>
        <v>611.66869139058565</v>
      </c>
      <c r="J300" s="174">
        <v>374</v>
      </c>
      <c r="K300" s="275">
        <f t="shared" si="59"/>
        <v>41967.471014559822</v>
      </c>
      <c r="L300" s="406">
        <f t="shared" si="52"/>
        <v>27.02625621277614</v>
      </c>
      <c r="M300" s="417">
        <v>73.14</v>
      </c>
      <c r="N300" s="277">
        <f t="shared" si="56"/>
        <v>12632.160270818782</v>
      </c>
      <c r="O300" s="397">
        <f t="shared" si="57"/>
        <v>2659.5570139458569</v>
      </c>
      <c r="P300" s="274">
        <f t="shared" si="51"/>
        <v>5199.1838768199777</v>
      </c>
      <c r="Q300" s="274">
        <f t="shared" si="60"/>
        <v>305.83434569529282</v>
      </c>
      <c r="R300" s="174">
        <v>187</v>
      </c>
      <c r="S300" s="275">
        <f t="shared" si="61"/>
        <v>20983.735507279911</v>
      </c>
    </row>
    <row r="301" spans="1:19" ht="16.5" customHeight="1" x14ac:dyDescent="0.2">
      <c r="A301" s="271">
        <v>275</v>
      </c>
      <c r="B301" s="306">
        <f t="shared" si="53"/>
        <v>13.516771097666572</v>
      </c>
      <c r="C301" s="396">
        <v>36.57</v>
      </c>
      <c r="D301" s="305">
        <v>28450</v>
      </c>
      <c r="E301" s="454">
        <v>16210</v>
      </c>
      <c r="F301" s="277">
        <f t="shared" si="54"/>
        <v>25257.511393304321</v>
      </c>
      <c r="G301" s="277">
        <f t="shared" si="55"/>
        <v>5319.1140278917137</v>
      </c>
      <c r="H301" s="274">
        <f t="shared" si="50"/>
        <v>10396.052643206653</v>
      </c>
      <c r="I301" s="274">
        <f t="shared" si="58"/>
        <v>611.53250842392072</v>
      </c>
      <c r="J301" s="174">
        <v>374</v>
      </c>
      <c r="K301" s="275">
        <f t="shared" si="59"/>
        <v>41958.210572826611</v>
      </c>
      <c r="L301" s="406">
        <f t="shared" si="52"/>
        <v>27.033542195333144</v>
      </c>
      <c r="M301" s="417">
        <v>73.14</v>
      </c>
      <c r="N301" s="277">
        <f t="shared" si="56"/>
        <v>12628.755696652161</v>
      </c>
      <c r="O301" s="397">
        <f t="shared" si="57"/>
        <v>2659.5570139458569</v>
      </c>
      <c r="P301" s="274">
        <f t="shared" si="51"/>
        <v>5198.0263216033263</v>
      </c>
      <c r="Q301" s="274">
        <f t="shared" si="60"/>
        <v>305.76625421196036</v>
      </c>
      <c r="R301" s="174">
        <v>187</v>
      </c>
      <c r="S301" s="275">
        <f t="shared" si="61"/>
        <v>20979.105286413305</v>
      </c>
    </row>
    <row r="302" spans="1:19" ht="16.5" customHeight="1" x14ac:dyDescent="0.2">
      <c r="A302" s="271">
        <v>276</v>
      </c>
      <c r="B302" s="306">
        <f t="shared" si="53"/>
        <v>13.52040086571715</v>
      </c>
      <c r="C302" s="396">
        <v>36.57</v>
      </c>
      <c r="D302" s="305">
        <v>28450</v>
      </c>
      <c r="E302" s="454">
        <v>16210</v>
      </c>
      <c r="F302" s="277">
        <f t="shared" si="54"/>
        <v>25250.730610041821</v>
      </c>
      <c r="G302" s="277">
        <f t="shared" si="55"/>
        <v>5319.1140278917137</v>
      </c>
      <c r="H302" s="274">
        <f t="shared" si="50"/>
        <v>10393.747176897403</v>
      </c>
      <c r="I302" s="274">
        <f t="shared" si="58"/>
        <v>611.39689275867079</v>
      </c>
      <c r="J302" s="174">
        <v>374</v>
      </c>
      <c r="K302" s="275">
        <f t="shared" si="59"/>
        <v>41948.988707589611</v>
      </c>
      <c r="L302" s="406">
        <f t="shared" si="52"/>
        <v>27.0408017314343</v>
      </c>
      <c r="M302" s="417">
        <v>73.14</v>
      </c>
      <c r="N302" s="277">
        <f t="shared" si="56"/>
        <v>12625.36530502091</v>
      </c>
      <c r="O302" s="397">
        <f t="shared" si="57"/>
        <v>2659.5570139458569</v>
      </c>
      <c r="P302" s="274">
        <f t="shared" si="51"/>
        <v>5196.8735884487014</v>
      </c>
      <c r="Q302" s="274">
        <f t="shared" si="60"/>
        <v>305.69844637933539</v>
      </c>
      <c r="R302" s="174">
        <v>187</v>
      </c>
      <c r="S302" s="275">
        <f t="shared" si="61"/>
        <v>20974.494353794806</v>
      </c>
    </row>
    <row r="303" spans="1:19" ht="16.5" customHeight="1" x14ac:dyDescent="0.2">
      <c r="A303" s="271">
        <v>277</v>
      </c>
      <c r="B303" s="306">
        <f t="shared" si="53"/>
        <v>13.524017506187338</v>
      </c>
      <c r="C303" s="396">
        <v>36.57</v>
      </c>
      <c r="D303" s="305">
        <v>28450</v>
      </c>
      <c r="E303" s="454">
        <v>16210</v>
      </c>
      <c r="F303" s="277">
        <f t="shared" si="54"/>
        <v>25243.977970585074</v>
      </c>
      <c r="G303" s="277">
        <f t="shared" si="55"/>
        <v>5319.1140278917137</v>
      </c>
      <c r="H303" s="274">
        <f t="shared" si="50"/>
        <v>10391.451279482109</v>
      </c>
      <c r="I303" s="274">
        <f t="shared" si="58"/>
        <v>611.2618399695358</v>
      </c>
      <c r="J303" s="174">
        <v>374</v>
      </c>
      <c r="K303" s="275">
        <f t="shared" si="59"/>
        <v>41939.805117928438</v>
      </c>
      <c r="L303" s="406">
        <f t="shared" si="52"/>
        <v>27.048035012374676</v>
      </c>
      <c r="M303" s="417">
        <v>73.14</v>
      </c>
      <c r="N303" s="277">
        <f t="shared" si="56"/>
        <v>12621.988985292537</v>
      </c>
      <c r="O303" s="397">
        <f t="shared" si="57"/>
        <v>2659.5570139458569</v>
      </c>
      <c r="P303" s="274">
        <f t="shared" si="51"/>
        <v>5195.7256397410547</v>
      </c>
      <c r="Q303" s="274">
        <f t="shared" si="60"/>
        <v>305.6309199847679</v>
      </c>
      <c r="R303" s="174">
        <v>187</v>
      </c>
      <c r="S303" s="275">
        <f t="shared" si="61"/>
        <v>20969.902558964219</v>
      </c>
    </row>
    <row r="304" spans="1:19" ht="17.25" customHeight="1" x14ac:dyDescent="0.2">
      <c r="A304" s="271">
        <v>278</v>
      </c>
      <c r="B304" s="306">
        <f t="shared" si="53"/>
        <v>13.527621113690637</v>
      </c>
      <c r="C304" s="396">
        <v>36.57</v>
      </c>
      <c r="D304" s="305">
        <v>28450</v>
      </c>
      <c r="E304" s="454">
        <v>16210</v>
      </c>
      <c r="F304" s="277">
        <f t="shared" si="54"/>
        <v>25237.253256190466</v>
      </c>
      <c r="G304" s="277">
        <f t="shared" si="55"/>
        <v>5319.1140278917137</v>
      </c>
      <c r="H304" s="274">
        <f t="shared" si="50"/>
        <v>10389.164876587942</v>
      </c>
      <c r="I304" s="274">
        <f t="shared" si="58"/>
        <v>611.12734568164365</v>
      </c>
      <c r="J304" s="174">
        <v>374</v>
      </c>
      <c r="K304" s="275">
        <f t="shared" si="59"/>
        <v>41930.659506351767</v>
      </c>
      <c r="L304" s="406">
        <f t="shared" si="52"/>
        <v>27.055242227381274</v>
      </c>
      <c r="M304" s="417">
        <v>73.14</v>
      </c>
      <c r="N304" s="277">
        <f t="shared" si="56"/>
        <v>12618.626628095233</v>
      </c>
      <c r="O304" s="397">
        <f t="shared" si="57"/>
        <v>2659.5570139458569</v>
      </c>
      <c r="P304" s="274">
        <f t="shared" si="51"/>
        <v>5194.5824382939709</v>
      </c>
      <c r="Q304" s="274">
        <f t="shared" si="60"/>
        <v>305.56367284082182</v>
      </c>
      <c r="R304" s="174">
        <v>187</v>
      </c>
      <c r="S304" s="275">
        <f t="shared" si="61"/>
        <v>20965.329753175884</v>
      </c>
    </row>
    <row r="305" spans="1:19" ht="17.25" customHeight="1" x14ac:dyDescent="0.2">
      <c r="A305" s="271">
        <v>279</v>
      </c>
      <c r="B305" s="306">
        <f t="shared" si="53"/>
        <v>13.531211781821366</v>
      </c>
      <c r="C305" s="396">
        <v>36.57</v>
      </c>
      <c r="D305" s="305">
        <v>28450</v>
      </c>
      <c r="E305" s="454">
        <v>16210</v>
      </c>
      <c r="F305" s="277">
        <f t="shared" si="54"/>
        <v>25230.556250598122</v>
      </c>
      <c r="G305" s="277">
        <f t="shared" si="55"/>
        <v>5319.1140278917137</v>
      </c>
      <c r="H305" s="274">
        <f t="shared" si="50"/>
        <v>10386.887894686546</v>
      </c>
      <c r="I305" s="274">
        <f t="shared" si="58"/>
        <v>610.99340556979678</v>
      </c>
      <c r="J305" s="174">
        <v>374</v>
      </c>
      <c r="K305" s="275">
        <f t="shared" si="59"/>
        <v>41921.551578746177</v>
      </c>
      <c r="L305" s="406">
        <f t="shared" si="52"/>
        <v>27.062423563642731</v>
      </c>
      <c r="M305" s="417">
        <v>73.14</v>
      </c>
      <c r="N305" s="277">
        <f t="shared" si="56"/>
        <v>12615.278125299061</v>
      </c>
      <c r="O305" s="397">
        <f t="shared" si="57"/>
        <v>2659.5570139458569</v>
      </c>
      <c r="P305" s="274">
        <f t="shared" si="51"/>
        <v>5193.4439473432731</v>
      </c>
      <c r="Q305" s="274">
        <f t="shared" si="60"/>
        <v>305.49670278489839</v>
      </c>
      <c r="R305" s="174">
        <v>187</v>
      </c>
      <c r="S305" s="275">
        <f t="shared" si="61"/>
        <v>20960.775789373089</v>
      </c>
    </row>
    <row r="306" spans="1:19" ht="17.25" customHeight="1" x14ac:dyDescent="0.2">
      <c r="A306" s="318">
        <v>280</v>
      </c>
      <c r="B306" s="306">
        <f t="shared" si="53"/>
        <v>13.53478960316925</v>
      </c>
      <c r="C306" s="396">
        <v>36.57</v>
      </c>
      <c r="D306" s="305">
        <v>28450</v>
      </c>
      <c r="E306" s="454">
        <v>16210</v>
      </c>
      <c r="F306" s="277">
        <f t="shared" si="54"/>
        <v>25223.886739994778</v>
      </c>
      <c r="G306" s="277">
        <f t="shared" si="55"/>
        <v>5319.1140278917137</v>
      </c>
      <c r="H306" s="274">
        <f t="shared" si="50"/>
        <v>10384.620261081409</v>
      </c>
      <c r="I306" s="274">
        <f t="shared" si="58"/>
        <v>610.86001535772982</v>
      </c>
      <c r="J306" s="174">
        <v>374</v>
      </c>
      <c r="K306" s="275">
        <f t="shared" si="59"/>
        <v>41912.481044325628</v>
      </c>
      <c r="L306" s="406">
        <f t="shared" si="52"/>
        <v>27.069579206338499</v>
      </c>
      <c r="M306" s="417">
        <v>73.14</v>
      </c>
      <c r="N306" s="277">
        <f t="shared" si="56"/>
        <v>12611.943369997389</v>
      </c>
      <c r="O306" s="397">
        <f t="shared" si="57"/>
        <v>2659.5570139458569</v>
      </c>
      <c r="P306" s="274">
        <f t="shared" si="51"/>
        <v>5192.3101305407044</v>
      </c>
      <c r="Q306" s="274">
        <f t="shared" si="60"/>
        <v>305.43000767886491</v>
      </c>
      <c r="R306" s="174">
        <v>187</v>
      </c>
      <c r="S306" s="275">
        <f t="shared" si="61"/>
        <v>20956.240522162814</v>
      </c>
    </row>
    <row r="307" spans="1:19" ht="17.25" customHeight="1" x14ac:dyDescent="0.2">
      <c r="A307" s="271">
        <v>281</v>
      </c>
      <c r="B307" s="306">
        <f t="shared" si="53"/>
        <v>13.538354669333746</v>
      </c>
      <c r="C307" s="396">
        <v>36.57</v>
      </c>
      <c r="D307" s="305">
        <v>28450</v>
      </c>
      <c r="E307" s="454">
        <v>16210</v>
      </c>
      <c r="F307" s="277">
        <f t="shared" si="54"/>
        <v>25217.244512977522</v>
      </c>
      <c r="G307" s="277">
        <f t="shared" si="55"/>
        <v>5319.1140278917137</v>
      </c>
      <c r="H307" s="274">
        <f t="shared" si="50"/>
        <v>10382.361903895542</v>
      </c>
      <c r="I307" s="274">
        <f t="shared" si="58"/>
        <v>610.72717081738472</v>
      </c>
      <c r="J307" s="174">
        <v>374</v>
      </c>
      <c r="K307" s="275">
        <f t="shared" si="59"/>
        <v>41903.447615582169</v>
      </c>
      <c r="L307" s="406">
        <f t="shared" si="52"/>
        <v>27.076709338667492</v>
      </c>
      <c r="M307" s="417">
        <v>73.14</v>
      </c>
      <c r="N307" s="277">
        <f t="shared" si="56"/>
        <v>12608.622256488761</v>
      </c>
      <c r="O307" s="397">
        <f t="shared" si="57"/>
        <v>2659.5570139458569</v>
      </c>
      <c r="P307" s="274">
        <f t="shared" si="51"/>
        <v>5191.1809519477711</v>
      </c>
      <c r="Q307" s="274">
        <f t="shared" si="60"/>
        <v>305.36358540869236</v>
      </c>
      <c r="R307" s="174">
        <v>187</v>
      </c>
      <c r="S307" s="275">
        <f t="shared" si="61"/>
        <v>20951.723807791084</v>
      </c>
    </row>
    <row r="308" spans="1:19" ht="17.25" customHeight="1" x14ac:dyDescent="0.2">
      <c r="A308" s="271">
        <v>282</v>
      </c>
      <c r="B308" s="306">
        <f t="shared" si="53"/>
        <v>13.541907070938114</v>
      </c>
      <c r="C308" s="396">
        <v>36.57</v>
      </c>
      <c r="D308" s="305">
        <v>28450</v>
      </c>
      <c r="E308" s="454">
        <v>16210</v>
      </c>
      <c r="F308" s="277">
        <f t="shared" si="54"/>
        <v>25210.629360518098</v>
      </c>
      <c r="G308" s="277">
        <f t="shared" si="55"/>
        <v>5319.1140278917137</v>
      </c>
      <c r="H308" s="274">
        <f t="shared" si="50"/>
        <v>10380.112752059338</v>
      </c>
      <c r="I308" s="274">
        <f t="shared" si="58"/>
        <v>610.59486776819631</v>
      </c>
      <c r="J308" s="174">
        <v>374</v>
      </c>
      <c r="K308" s="275">
        <f t="shared" si="59"/>
        <v>41894.451008237345</v>
      </c>
      <c r="L308" s="406">
        <f t="shared" si="52"/>
        <v>27.083814141876228</v>
      </c>
      <c r="M308" s="417">
        <v>73.14</v>
      </c>
      <c r="N308" s="277">
        <f t="shared" si="56"/>
        <v>12605.314680259049</v>
      </c>
      <c r="O308" s="397">
        <f t="shared" si="57"/>
        <v>2659.5570139458569</v>
      </c>
      <c r="P308" s="274">
        <f t="shared" si="51"/>
        <v>5190.0563760296691</v>
      </c>
      <c r="Q308" s="274">
        <f t="shared" si="60"/>
        <v>305.29743388409815</v>
      </c>
      <c r="R308" s="174">
        <v>187</v>
      </c>
      <c r="S308" s="275">
        <f t="shared" si="61"/>
        <v>20947.225504118673</v>
      </c>
    </row>
    <row r="309" spans="1:19" ht="17.25" customHeight="1" x14ac:dyDescent="0.2">
      <c r="A309" s="271">
        <v>283</v>
      </c>
      <c r="B309" s="306">
        <f t="shared" si="53"/>
        <v>13.545446897643238</v>
      </c>
      <c r="C309" s="396">
        <v>36.57</v>
      </c>
      <c r="D309" s="305">
        <v>28450</v>
      </c>
      <c r="E309" s="454">
        <v>16210</v>
      </c>
      <c r="F309" s="277">
        <f t="shared" si="54"/>
        <v>25204.041075927878</v>
      </c>
      <c r="G309" s="277">
        <f t="shared" si="55"/>
        <v>5319.1140278917137</v>
      </c>
      <c r="H309" s="274">
        <f t="shared" si="50"/>
        <v>10377.872735298661</v>
      </c>
      <c r="I309" s="274">
        <f t="shared" si="58"/>
        <v>610.46310207639181</v>
      </c>
      <c r="J309" s="174">
        <v>374</v>
      </c>
      <c r="K309" s="275">
        <f t="shared" si="59"/>
        <v>41885.490941194643</v>
      </c>
      <c r="L309" s="406">
        <f t="shared" si="52"/>
        <v>27.090893795286476</v>
      </c>
      <c r="M309" s="417">
        <v>73.14</v>
      </c>
      <c r="N309" s="277">
        <f t="shared" si="56"/>
        <v>12602.020537963939</v>
      </c>
      <c r="O309" s="397">
        <f t="shared" si="57"/>
        <v>2659.5570139458569</v>
      </c>
      <c r="P309" s="274">
        <f t="shared" si="51"/>
        <v>5188.9363676493304</v>
      </c>
      <c r="Q309" s="274">
        <f t="shared" si="60"/>
        <v>305.2315510381959</v>
      </c>
      <c r="R309" s="174">
        <v>187</v>
      </c>
      <c r="S309" s="275">
        <f t="shared" si="61"/>
        <v>20942.745470597321</v>
      </c>
    </row>
    <row r="310" spans="1:19" ht="17.25" customHeight="1" x14ac:dyDescent="0.2">
      <c r="A310" s="271">
        <v>284</v>
      </c>
      <c r="B310" s="306">
        <f t="shared" si="53"/>
        <v>13.548974238161207</v>
      </c>
      <c r="C310" s="396">
        <v>36.57</v>
      </c>
      <c r="D310" s="305">
        <v>28450</v>
      </c>
      <c r="E310" s="454">
        <v>16210</v>
      </c>
      <c r="F310" s="277">
        <f t="shared" si="54"/>
        <v>25197.479454823508</v>
      </c>
      <c r="G310" s="277">
        <f t="shared" si="55"/>
        <v>5319.1140278917137</v>
      </c>
      <c r="H310" s="274">
        <f t="shared" si="50"/>
        <v>10375.641784123176</v>
      </c>
      <c r="I310" s="274">
        <f t="shared" si="58"/>
        <v>610.33186965430446</v>
      </c>
      <c r="J310" s="174">
        <v>374</v>
      </c>
      <c r="K310" s="275">
        <f t="shared" si="59"/>
        <v>41876.567136492704</v>
      </c>
      <c r="L310" s="406">
        <f t="shared" si="52"/>
        <v>27.097948476322415</v>
      </c>
      <c r="M310" s="417">
        <v>73.14</v>
      </c>
      <c r="N310" s="277">
        <f t="shared" si="56"/>
        <v>12598.739727411754</v>
      </c>
      <c r="O310" s="397">
        <f t="shared" si="57"/>
        <v>2659.5570139458569</v>
      </c>
      <c r="P310" s="274">
        <f t="shared" si="51"/>
        <v>5187.820892061588</v>
      </c>
      <c r="Q310" s="274">
        <f t="shared" si="60"/>
        <v>305.16593482715223</v>
      </c>
      <c r="R310" s="174">
        <v>187</v>
      </c>
      <c r="S310" s="275">
        <f t="shared" si="61"/>
        <v>20938.283568246352</v>
      </c>
    </row>
    <row r="311" spans="1:19" ht="17.25" customHeight="1" thickBot="1" x14ac:dyDescent="0.25">
      <c r="A311" s="418">
        <v>285</v>
      </c>
      <c r="B311" s="316">
        <f t="shared" si="53"/>
        <v>13.552489180268651</v>
      </c>
      <c r="C311" s="398">
        <v>36.57</v>
      </c>
      <c r="D311" s="315">
        <v>28450</v>
      </c>
      <c r="E311" s="455">
        <v>16210</v>
      </c>
      <c r="F311" s="285">
        <f t="shared" si="54"/>
        <v>25190.944295093133</v>
      </c>
      <c r="G311" s="285">
        <f t="shared" si="55"/>
        <v>5319.1140278917137</v>
      </c>
      <c r="H311" s="282">
        <f t="shared" si="50"/>
        <v>10373.419829814849</v>
      </c>
      <c r="I311" s="282">
        <f t="shared" si="58"/>
        <v>610.20116645969699</v>
      </c>
      <c r="J311" s="183">
        <v>374</v>
      </c>
      <c r="K311" s="283">
        <f t="shared" si="59"/>
        <v>41867.67931925939</v>
      </c>
      <c r="L311" s="414">
        <f t="shared" si="52"/>
        <v>27.104978360537302</v>
      </c>
      <c r="M311" s="403">
        <v>73.14</v>
      </c>
      <c r="N311" s="285">
        <f t="shared" si="56"/>
        <v>12595.472147546567</v>
      </c>
      <c r="O311" s="399">
        <f t="shared" si="57"/>
        <v>2659.5570139458569</v>
      </c>
      <c r="P311" s="282">
        <f t="shared" si="51"/>
        <v>5186.7099149074247</v>
      </c>
      <c r="Q311" s="282">
        <f t="shared" si="60"/>
        <v>305.1005832298485</v>
      </c>
      <c r="R311" s="183">
        <v>187</v>
      </c>
      <c r="S311" s="283">
        <f t="shared" si="61"/>
        <v>20933.839659629695</v>
      </c>
    </row>
    <row r="312" spans="1:19" ht="15" x14ac:dyDescent="0.25">
      <c r="A312" s="321"/>
      <c r="B312" s="321"/>
      <c r="C312" s="321"/>
      <c r="D312" s="321"/>
      <c r="E312" s="321"/>
      <c r="F312" s="321"/>
      <c r="G312" s="321"/>
      <c r="H312" s="321"/>
      <c r="I312" s="321"/>
      <c r="J312" s="321"/>
      <c r="K312" s="321"/>
      <c r="L312" s="321"/>
      <c r="M312" s="321"/>
      <c r="N312" s="321"/>
      <c r="O312" s="321"/>
      <c r="P312" s="321"/>
      <c r="Q312" s="321"/>
      <c r="R312" s="321"/>
      <c r="S312" s="321"/>
    </row>
    <row r="313" spans="1:19" ht="15" x14ac:dyDescent="0.25">
      <c r="A313" s="321"/>
      <c r="B313" s="321"/>
      <c r="C313" s="321"/>
      <c r="D313" s="321"/>
      <c r="E313" s="321"/>
      <c r="F313" s="321"/>
      <c r="G313" s="321"/>
      <c r="H313" s="321"/>
      <c r="I313" s="321"/>
      <c r="J313" s="321"/>
      <c r="K313" s="321"/>
      <c r="L313" s="321"/>
      <c r="M313" s="321"/>
      <c r="N313" s="321"/>
      <c r="O313" s="321"/>
      <c r="P313" s="321"/>
      <c r="Q313" s="321"/>
      <c r="R313" s="321"/>
      <c r="S313" s="321"/>
    </row>
    <row r="314" spans="1:19" ht="15" x14ac:dyDescent="0.25">
      <c r="A314" s="321"/>
      <c r="B314" s="321"/>
      <c r="C314" s="321"/>
      <c r="D314" s="321"/>
      <c r="E314" s="321"/>
      <c r="F314" s="321"/>
      <c r="G314" s="321"/>
      <c r="H314" s="321"/>
      <c r="I314" s="321"/>
      <c r="J314" s="321"/>
      <c r="K314" s="321"/>
      <c r="L314" s="321"/>
      <c r="M314" s="321"/>
      <c r="N314" s="321"/>
      <c r="O314" s="321"/>
      <c r="P314" s="321"/>
      <c r="Q314" s="321"/>
      <c r="R314" s="321"/>
      <c r="S314" s="321"/>
    </row>
    <row r="315" spans="1:19" ht="15" x14ac:dyDescent="0.25">
      <c r="A315" s="321"/>
      <c r="B315" s="321"/>
      <c r="C315" s="321"/>
      <c r="D315" s="321"/>
      <c r="E315" s="321"/>
      <c r="F315" s="321"/>
      <c r="G315" s="321"/>
      <c r="H315" s="321"/>
      <c r="I315" s="321"/>
      <c r="J315" s="321"/>
      <c r="K315" s="321"/>
      <c r="L315" s="321"/>
      <c r="M315" s="321"/>
      <c r="N315" s="321"/>
      <c r="O315" s="321"/>
      <c r="P315" s="321"/>
      <c r="Q315" s="321"/>
      <c r="R315" s="321"/>
      <c r="S315" s="321"/>
    </row>
    <row r="316" spans="1:19" ht="15" x14ac:dyDescent="0.25">
      <c r="A316" s="321"/>
      <c r="B316" s="321"/>
      <c r="C316" s="321"/>
      <c r="D316" s="321"/>
      <c r="E316" s="321"/>
      <c r="F316" s="321"/>
      <c r="G316" s="321"/>
      <c r="H316" s="321"/>
      <c r="I316" s="321"/>
      <c r="J316" s="321"/>
      <c r="K316" s="321"/>
      <c r="L316" s="321"/>
      <c r="M316" s="321"/>
      <c r="N316" s="321"/>
      <c r="O316" s="321"/>
      <c r="P316" s="321"/>
      <c r="Q316" s="321"/>
      <c r="R316" s="321"/>
      <c r="S316" s="321"/>
    </row>
    <row r="317" spans="1:19" ht="15" x14ac:dyDescent="0.25">
      <c r="A317" s="321"/>
      <c r="B317" s="321"/>
      <c r="C317" s="321"/>
      <c r="D317" s="321"/>
      <c r="E317" s="321"/>
      <c r="F317" s="321"/>
      <c r="G317" s="321"/>
      <c r="H317" s="321"/>
      <c r="I317" s="321"/>
      <c r="J317" s="321"/>
      <c r="K317" s="321"/>
      <c r="L317" s="321"/>
      <c r="M317" s="321"/>
      <c r="N317" s="321"/>
      <c r="O317" s="321"/>
      <c r="P317" s="321"/>
      <c r="Q317" s="321"/>
      <c r="R317" s="321"/>
      <c r="S317" s="321"/>
    </row>
    <row r="318" spans="1:19" ht="15" x14ac:dyDescent="0.25">
      <c r="A318" s="321"/>
      <c r="B318" s="321"/>
      <c r="C318" s="321"/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1"/>
      <c r="O318" s="321"/>
      <c r="P318" s="321"/>
      <c r="Q318" s="321"/>
      <c r="R318" s="321"/>
      <c r="S318" s="321"/>
    </row>
    <row r="319" spans="1:19" ht="15" x14ac:dyDescent="0.25">
      <c r="A319" s="321"/>
      <c r="B319" s="321"/>
      <c r="C319" s="321"/>
      <c r="D319" s="321"/>
      <c r="E319" s="321"/>
      <c r="F319" s="321"/>
      <c r="G319" s="321"/>
      <c r="H319" s="321"/>
      <c r="I319" s="321"/>
      <c r="J319" s="321"/>
      <c r="K319" s="321"/>
      <c r="L319" s="321"/>
      <c r="M319" s="321"/>
      <c r="N319" s="321"/>
      <c r="O319" s="321"/>
      <c r="P319" s="321"/>
      <c r="Q319" s="321"/>
      <c r="R319" s="321"/>
      <c r="S319" s="321"/>
    </row>
    <row r="320" spans="1:19" ht="15" x14ac:dyDescent="0.25">
      <c r="A320" s="321"/>
      <c r="B320" s="321"/>
      <c r="C320" s="321"/>
      <c r="D320" s="321"/>
      <c r="E320" s="321"/>
      <c r="F320" s="321"/>
      <c r="G320" s="321"/>
      <c r="H320" s="321"/>
      <c r="I320" s="321"/>
      <c r="J320" s="321"/>
      <c r="K320" s="321"/>
      <c r="L320" s="321"/>
      <c r="M320" s="321"/>
      <c r="N320" s="321"/>
      <c r="O320" s="321"/>
      <c r="P320" s="321"/>
      <c r="Q320" s="321"/>
      <c r="R320" s="321"/>
      <c r="S320" s="321"/>
    </row>
    <row r="321" spans="1:19" ht="15" x14ac:dyDescent="0.25">
      <c r="A321" s="321"/>
      <c r="B321" s="321"/>
      <c r="C321" s="321"/>
      <c r="D321" s="321"/>
      <c r="E321" s="321"/>
      <c r="F321" s="321"/>
      <c r="G321" s="321"/>
      <c r="H321" s="321"/>
      <c r="I321" s="321"/>
      <c r="J321" s="321"/>
      <c r="K321" s="321"/>
      <c r="L321" s="321"/>
      <c r="M321" s="321"/>
      <c r="N321" s="321"/>
      <c r="O321" s="321"/>
      <c r="P321" s="321"/>
      <c r="Q321" s="321"/>
      <c r="R321" s="321"/>
      <c r="S321" s="321"/>
    </row>
    <row r="322" spans="1:19" ht="15" x14ac:dyDescent="0.25">
      <c r="A322" s="321"/>
      <c r="B322" s="321"/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</row>
    <row r="323" spans="1:19" ht="15" x14ac:dyDescent="0.25">
      <c r="A323" s="321"/>
      <c r="B323" s="321"/>
      <c r="C323" s="321"/>
      <c r="D323" s="321"/>
      <c r="E323" s="321"/>
      <c r="F323" s="321"/>
      <c r="G323" s="321"/>
      <c r="H323" s="321"/>
      <c r="I323" s="321"/>
      <c r="J323" s="321"/>
      <c r="K323" s="321"/>
      <c r="L323" s="321"/>
      <c r="M323" s="321"/>
      <c r="N323" s="321"/>
      <c r="O323" s="321"/>
      <c r="P323" s="321"/>
      <c r="Q323" s="321"/>
      <c r="R323" s="321"/>
      <c r="S323" s="321"/>
    </row>
    <row r="324" spans="1:19" ht="15" x14ac:dyDescent="0.25">
      <c r="A324" s="321"/>
      <c r="B324" s="321"/>
      <c r="C324" s="321"/>
      <c r="D324" s="321"/>
      <c r="E324" s="321"/>
      <c r="F324" s="321"/>
      <c r="G324" s="321"/>
      <c r="H324" s="321"/>
      <c r="I324" s="321"/>
      <c r="J324" s="321"/>
      <c r="K324" s="321"/>
      <c r="L324" s="321"/>
      <c r="M324" s="321"/>
      <c r="N324" s="321"/>
      <c r="O324" s="321"/>
      <c r="P324" s="321"/>
      <c r="Q324" s="321"/>
      <c r="R324" s="321"/>
      <c r="S324" s="321"/>
    </row>
    <row r="325" spans="1:19" ht="15" x14ac:dyDescent="0.25">
      <c r="A325" s="321"/>
      <c r="B325" s="321"/>
      <c r="C325" s="321"/>
      <c r="D325" s="321"/>
      <c r="E325" s="321"/>
      <c r="F325" s="321"/>
      <c r="G325" s="321"/>
      <c r="H325" s="321"/>
      <c r="I325" s="321"/>
      <c r="J325" s="321"/>
      <c r="K325" s="321"/>
      <c r="L325" s="321"/>
      <c r="M325" s="321"/>
      <c r="N325" s="321"/>
      <c r="O325" s="321"/>
      <c r="P325" s="321"/>
      <c r="Q325" s="321"/>
      <c r="R325" s="321"/>
      <c r="S325" s="321"/>
    </row>
    <row r="326" spans="1:19" ht="15" x14ac:dyDescent="0.25">
      <c r="A326" s="321"/>
      <c r="B326" s="321"/>
      <c r="C326" s="321"/>
      <c r="D326" s="321"/>
      <c r="E326" s="321"/>
      <c r="F326" s="321"/>
      <c r="G326" s="321"/>
      <c r="H326" s="321"/>
      <c r="I326" s="321"/>
      <c r="J326" s="321"/>
      <c r="K326" s="321"/>
      <c r="L326" s="321"/>
      <c r="M326" s="321"/>
      <c r="N326" s="321"/>
      <c r="O326" s="321"/>
      <c r="P326" s="321"/>
      <c r="Q326" s="321"/>
      <c r="R326" s="321"/>
      <c r="S326" s="321"/>
    </row>
    <row r="327" spans="1:19" ht="15" x14ac:dyDescent="0.25">
      <c r="A327" s="321"/>
      <c r="B327" s="321"/>
      <c r="C327" s="321"/>
      <c r="D327" s="321"/>
      <c r="E327" s="321"/>
      <c r="F327" s="321"/>
      <c r="G327" s="321"/>
      <c r="H327" s="321"/>
      <c r="I327" s="321"/>
      <c r="J327" s="321"/>
      <c r="K327" s="321"/>
      <c r="L327" s="321"/>
      <c r="M327" s="321"/>
      <c r="N327" s="321"/>
      <c r="O327" s="321"/>
      <c r="P327" s="321"/>
      <c r="Q327" s="321"/>
      <c r="R327" s="321"/>
      <c r="S327" s="321"/>
    </row>
    <row r="328" spans="1:19" ht="15" x14ac:dyDescent="0.25">
      <c r="A328" s="321"/>
      <c r="B328" s="321"/>
      <c r="C328" s="321"/>
      <c r="D328" s="321"/>
      <c r="E328" s="321"/>
      <c r="F328" s="321"/>
      <c r="G328" s="321"/>
      <c r="H328" s="321"/>
      <c r="I328" s="321"/>
      <c r="J328" s="321"/>
      <c r="K328" s="321"/>
      <c r="L328" s="321"/>
      <c r="M328" s="321"/>
      <c r="N328" s="321"/>
      <c r="O328" s="321"/>
      <c r="P328" s="321"/>
      <c r="Q328" s="321"/>
      <c r="R328" s="321"/>
      <c r="S328" s="321"/>
    </row>
    <row r="329" spans="1:19" ht="15" x14ac:dyDescent="0.25">
      <c r="A329" s="321"/>
      <c r="B329" s="321"/>
      <c r="C329" s="321"/>
      <c r="D329" s="321"/>
      <c r="E329" s="321"/>
      <c r="F329" s="321"/>
      <c r="G329" s="321"/>
      <c r="H329" s="321"/>
      <c r="I329" s="321"/>
      <c r="J329" s="321"/>
      <c r="K329" s="321"/>
      <c r="L329" s="321"/>
      <c r="M329" s="321"/>
      <c r="N329" s="321"/>
      <c r="O329" s="321"/>
      <c r="P329" s="321"/>
      <c r="Q329" s="321"/>
      <c r="R329" s="321"/>
      <c r="S329" s="321"/>
    </row>
    <row r="330" spans="1:19" ht="15" x14ac:dyDescent="0.25">
      <c r="A330" s="321"/>
      <c r="B330" s="321"/>
      <c r="C330" s="321"/>
      <c r="D330" s="321"/>
      <c r="E330" s="321"/>
      <c r="F330" s="321"/>
      <c r="G330" s="321"/>
      <c r="H330" s="321"/>
      <c r="I330" s="321"/>
      <c r="J330" s="321"/>
      <c r="K330" s="321"/>
      <c r="L330" s="321"/>
      <c r="M330" s="321"/>
      <c r="N330" s="321"/>
      <c r="O330" s="321"/>
      <c r="P330" s="321"/>
      <c r="Q330" s="321"/>
      <c r="R330" s="321"/>
      <c r="S330" s="321"/>
    </row>
    <row r="331" spans="1:19" ht="15" x14ac:dyDescent="0.25">
      <c r="A331" s="321"/>
      <c r="B331" s="321"/>
      <c r="C331" s="321"/>
      <c r="D331" s="321"/>
      <c r="E331" s="321"/>
      <c r="F331" s="321"/>
      <c r="G331" s="321"/>
      <c r="H331" s="321"/>
      <c r="I331" s="321"/>
      <c r="J331" s="321"/>
      <c r="K331" s="321"/>
      <c r="L331" s="321"/>
      <c r="M331" s="321"/>
      <c r="N331" s="321"/>
      <c r="O331" s="321"/>
      <c r="P331" s="321"/>
      <c r="Q331" s="321"/>
      <c r="R331" s="321"/>
      <c r="S331" s="321"/>
    </row>
    <row r="332" spans="1:19" ht="15" x14ac:dyDescent="0.25">
      <c r="A332" s="321"/>
      <c r="B332" s="321"/>
      <c r="C332" s="321"/>
      <c r="D332" s="321"/>
      <c r="E332" s="321"/>
      <c r="F332" s="321"/>
      <c r="G332" s="321"/>
      <c r="H332" s="321"/>
      <c r="I332" s="321"/>
      <c r="J332" s="321"/>
      <c r="K332" s="321"/>
      <c r="L332" s="321"/>
      <c r="M332" s="321"/>
      <c r="N332" s="321"/>
      <c r="O332" s="321"/>
      <c r="P332" s="321"/>
      <c r="Q332" s="321"/>
      <c r="R332" s="321"/>
      <c r="S332" s="321"/>
    </row>
    <row r="333" spans="1:19" ht="15" x14ac:dyDescent="0.25">
      <c r="A333" s="321"/>
      <c r="B333" s="321"/>
      <c r="C333" s="321"/>
      <c r="D333" s="321"/>
      <c r="E333" s="321"/>
      <c r="F333" s="321"/>
      <c r="G333" s="321"/>
      <c r="H333" s="321"/>
      <c r="I333" s="321"/>
      <c r="J333" s="321"/>
      <c r="K333" s="321"/>
      <c r="L333" s="321"/>
      <c r="M333" s="321"/>
      <c r="N333" s="321"/>
      <c r="O333" s="321"/>
      <c r="P333" s="321"/>
      <c r="Q333" s="321"/>
      <c r="R333" s="321"/>
      <c r="S333" s="321"/>
    </row>
    <row r="334" spans="1:19" ht="15" x14ac:dyDescent="0.25">
      <c r="A334" s="321"/>
      <c r="B334" s="321"/>
      <c r="C334" s="321"/>
      <c r="D334" s="321"/>
      <c r="E334" s="321"/>
      <c r="F334" s="321"/>
      <c r="G334" s="321"/>
      <c r="H334" s="321"/>
      <c r="I334" s="321"/>
      <c r="J334" s="321"/>
      <c r="K334" s="321"/>
      <c r="L334" s="321"/>
      <c r="M334" s="321"/>
      <c r="N334" s="321"/>
      <c r="O334" s="321"/>
      <c r="P334" s="321"/>
      <c r="Q334" s="321"/>
      <c r="R334" s="321"/>
      <c r="S334" s="321"/>
    </row>
    <row r="335" spans="1:19" ht="15" x14ac:dyDescent="0.25">
      <c r="A335" s="321"/>
      <c r="B335" s="321"/>
      <c r="C335" s="321"/>
      <c r="D335" s="321"/>
      <c r="E335" s="321"/>
      <c r="F335" s="321"/>
      <c r="G335" s="321"/>
      <c r="H335" s="321"/>
      <c r="I335" s="321"/>
      <c r="J335" s="321"/>
      <c r="K335" s="321"/>
      <c r="L335" s="321"/>
      <c r="M335" s="321"/>
      <c r="N335" s="321"/>
      <c r="O335" s="321"/>
      <c r="P335" s="321"/>
      <c r="Q335" s="321"/>
      <c r="R335" s="321"/>
      <c r="S335" s="321"/>
    </row>
    <row r="336" spans="1:19" ht="15" x14ac:dyDescent="0.25">
      <c r="A336" s="321"/>
      <c r="B336" s="321"/>
      <c r="C336" s="321"/>
      <c r="D336" s="321"/>
      <c r="E336" s="321"/>
      <c r="F336" s="321"/>
      <c r="G336" s="321"/>
      <c r="H336" s="321"/>
      <c r="I336" s="321"/>
      <c r="J336" s="321"/>
      <c r="K336" s="321"/>
      <c r="L336" s="321"/>
      <c r="M336" s="321"/>
      <c r="N336" s="321"/>
      <c r="O336" s="321"/>
      <c r="P336" s="321"/>
      <c r="Q336" s="321"/>
      <c r="R336" s="321"/>
      <c r="S336" s="321"/>
    </row>
    <row r="337" spans="1:19" ht="15" x14ac:dyDescent="0.25">
      <c r="A337" s="321"/>
      <c r="B337" s="321"/>
      <c r="C337" s="321"/>
      <c r="D337" s="321"/>
      <c r="E337" s="321"/>
      <c r="F337" s="321"/>
      <c r="G337" s="321"/>
      <c r="H337" s="321"/>
      <c r="I337" s="321"/>
      <c r="J337" s="321"/>
      <c r="K337" s="321"/>
      <c r="L337" s="321"/>
      <c r="M337" s="321"/>
      <c r="N337" s="321"/>
      <c r="O337" s="321"/>
      <c r="P337" s="321"/>
      <c r="Q337" s="321"/>
      <c r="R337" s="321"/>
      <c r="S337" s="321"/>
    </row>
    <row r="338" spans="1:19" ht="15" x14ac:dyDescent="0.25">
      <c r="A338" s="321"/>
      <c r="B338" s="321"/>
      <c r="C338" s="321"/>
      <c r="D338" s="321"/>
      <c r="E338" s="321"/>
      <c r="F338" s="321"/>
      <c r="G338" s="321"/>
      <c r="H338" s="321"/>
      <c r="I338" s="321"/>
      <c r="J338" s="321"/>
      <c r="K338" s="321"/>
      <c r="L338" s="321"/>
      <c r="M338" s="321"/>
      <c r="N338" s="321"/>
      <c r="O338" s="321"/>
      <c r="P338" s="321"/>
      <c r="Q338" s="321"/>
      <c r="R338" s="321"/>
      <c r="S338" s="321"/>
    </row>
    <row r="339" spans="1:19" ht="15" x14ac:dyDescent="0.25">
      <c r="A339" s="321"/>
      <c r="B339" s="321"/>
      <c r="C339" s="321"/>
      <c r="D339" s="321"/>
      <c r="E339" s="321"/>
      <c r="F339" s="321"/>
      <c r="G339" s="321"/>
      <c r="H339" s="321"/>
      <c r="I339" s="321"/>
      <c r="J339" s="321"/>
      <c r="K339" s="321"/>
      <c r="L339" s="321"/>
      <c r="M339" s="321"/>
      <c r="N339" s="321"/>
      <c r="O339" s="321"/>
      <c r="P339" s="321"/>
      <c r="Q339" s="321"/>
      <c r="R339" s="321"/>
      <c r="S339" s="321"/>
    </row>
    <row r="340" spans="1:19" ht="15" x14ac:dyDescent="0.25">
      <c r="A340" s="321"/>
      <c r="B340" s="321"/>
      <c r="C340" s="321"/>
      <c r="D340" s="321"/>
      <c r="E340" s="321"/>
      <c r="F340" s="321"/>
      <c r="G340" s="321"/>
      <c r="H340" s="321"/>
      <c r="I340" s="321"/>
      <c r="J340" s="321"/>
      <c r="K340" s="321"/>
      <c r="L340" s="321"/>
      <c r="M340" s="321"/>
      <c r="N340" s="321"/>
      <c r="O340" s="321"/>
      <c r="P340" s="321"/>
      <c r="Q340" s="321"/>
      <c r="R340" s="321"/>
      <c r="S340" s="321"/>
    </row>
    <row r="341" spans="1:19" ht="15" x14ac:dyDescent="0.25">
      <c r="A341" s="321"/>
      <c r="B341" s="321"/>
      <c r="C341" s="321"/>
      <c r="D341" s="321"/>
      <c r="E341" s="321"/>
      <c r="F341" s="321"/>
      <c r="G341" s="321"/>
      <c r="H341" s="321"/>
      <c r="I341" s="321"/>
      <c r="J341" s="321"/>
      <c r="K341" s="321"/>
      <c r="L341" s="321"/>
      <c r="M341" s="321"/>
      <c r="N341" s="321"/>
      <c r="O341" s="321"/>
      <c r="P341" s="321"/>
      <c r="Q341" s="321"/>
      <c r="R341" s="321"/>
      <c r="S341" s="321"/>
    </row>
    <row r="342" spans="1:19" ht="15" x14ac:dyDescent="0.25">
      <c r="A342" s="321"/>
      <c r="B342" s="321"/>
      <c r="C342" s="321"/>
      <c r="D342" s="321"/>
      <c r="E342" s="321"/>
      <c r="F342" s="321"/>
      <c r="G342" s="321"/>
      <c r="H342" s="321"/>
      <c r="I342" s="321"/>
      <c r="J342" s="321"/>
      <c r="K342" s="321"/>
      <c r="L342" s="321"/>
      <c r="M342" s="321"/>
      <c r="N342" s="321"/>
      <c r="O342" s="321"/>
      <c r="P342" s="321"/>
      <c r="Q342" s="321"/>
      <c r="R342" s="321"/>
      <c r="S342" s="321"/>
    </row>
    <row r="343" spans="1:19" ht="15" x14ac:dyDescent="0.25">
      <c r="A343" s="321"/>
      <c r="B343" s="321"/>
      <c r="C343" s="321"/>
      <c r="D343" s="321"/>
      <c r="E343" s="321"/>
      <c r="F343" s="321"/>
      <c r="G343" s="321"/>
      <c r="H343" s="321"/>
      <c r="I343" s="321"/>
      <c r="J343" s="321"/>
      <c r="K343" s="321"/>
      <c r="L343" s="321"/>
      <c r="M343" s="321"/>
      <c r="N343" s="321"/>
      <c r="O343" s="321"/>
      <c r="P343" s="321"/>
      <c r="Q343" s="321"/>
      <c r="R343" s="321"/>
      <c r="S343" s="321"/>
    </row>
    <row r="344" spans="1:19" ht="15" x14ac:dyDescent="0.25">
      <c r="A344" s="321"/>
      <c r="B344" s="321"/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321"/>
      <c r="N344" s="321"/>
      <c r="O344" s="321"/>
      <c r="P344" s="321"/>
      <c r="Q344" s="321"/>
      <c r="R344" s="321"/>
      <c r="S344" s="321"/>
    </row>
    <row r="345" spans="1:19" ht="15" x14ac:dyDescent="0.25">
      <c r="A345" s="321"/>
      <c r="B345" s="321"/>
      <c r="C345" s="321"/>
      <c r="D345" s="321"/>
      <c r="E345" s="321"/>
      <c r="F345" s="321"/>
      <c r="G345" s="321"/>
      <c r="H345" s="321"/>
      <c r="I345" s="321"/>
      <c r="J345" s="321"/>
      <c r="K345" s="321"/>
      <c r="L345" s="321"/>
      <c r="M345" s="321"/>
      <c r="N345" s="321"/>
      <c r="O345" s="321"/>
      <c r="P345" s="321"/>
      <c r="Q345" s="321"/>
      <c r="R345" s="321"/>
      <c r="S345" s="321"/>
    </row>
    <row r="346" spans="1:19" ht="15" x14ac:dyDescent="0.25">
      <c r="A346" s="321"/>
      <c r="B346" s="321"/>
      <c r="C346" s="321"/>
      <c r="D346" s="321"/>
      <c r="E346" s="321"/>
      <c r="F346" s="321"/>
      <c r="G346" s="321"/>
      <c r="H346" s="321"/>
      <c r="I346" s="321"/>
      <c r="J346" s="321"/>
      <c r="K346" s="321"/>
      <c r="L346" s="321"/>
      <c r="M346" s="321"/>
      <c r="N346" s="321"/>
      <c r="O346" s="321"/>
      <c r="P346" s="321"/>
      <c r="Q346" s="321"/>
      <c r="R346" s="321"/>
      <c r="S346" s="321"/>
    </row>
    <row r="347" spans="1:19" ht="15" x14ac:dyDescent="0.25">
      <c r="A347" s="321"/>
      <c r="B347" s="321"/>
      <c r="C347" s="321"/>
      <c r="D347" s="321"/>
      <c r="E347" s="321"/>
      <c r="F347" s="321"/>
      <c r="G347" s="321"/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21"/>
    </row>
    <row r="348" spans="1:19" ht="15" x14ac:dyDescent="0.25">
      <c r="A348" s="321"/>
      <c r="B348" s="321"/>
      <c r="C348" s="321"/>
      <c r="D348" s="321"/>
      <c r="E348" s="321"/>
      <c r="F348" s="321"/>
      <c r="G348" s="321"/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21"/>
    </row>
    <row r="349" spans="1:19" ht="15" x14ac:dyDescent="0.25">
      <c r="A349" s="321"/>
      <c r="B349" s="321"/>
      <c r="C349" s="321"/>
      <c r="D349" s="321"/>
      <c r="E349" s="321"/>
      <c r="F349" s="321"/>
      <c r="G349" s="321"/>
      <c r="H349" s="321"/>
      <c r="I349" s="321"/>
      <c r="J349" s="321"/>
      <c r="K349" s="321"/>
      <c r="L349" s="321"/>
      <c r="M349" s="321"/>
      <c r="N349" s="321"/>
      <c r="O349" s="321"/>
      <c r="P349" s="321"/>
      <c r="Q349" s="321"/>
      <c r="R349" s="321"/>
      <c r="S349" s="321"/>
    </row>
    <row r="350" spans="1:19" ht="15" x14ac:dyDescent="0.25">
      <c r="A350" s="321"/>
      <c r="B350" s="321"/>
      <c r="C350" s="321"/>
      <c r="D350" s="321"/>
      <c r="E350" s="321"/>
      <c r="F350" s="321"/>
      <c r="G350" s="321"/>
      <c r="H350" s="321"/>
      <c r="I350" s="321"/>
      <c r="J350" s="321"/>
      <c r="K350" s="321"/>
      <c r="L350" s="321"/>
      <c r="M350" s="321"/>
      <c r="N350" s="321"/>
      <c r="O350" s="321"/>
      <c r="P350" s="321"/>
      <c r="Q350" s="321"/>
      <c r="R350" s="321"/>
      <c r="S350" s="321"/>
    </row>
    <row r="351" spans="1:19" ht="15" x14ac:dyDescent="0.25">
      <c r="A351" s="321"/>
      <c r="B351" s="321"/>
      <c r="C351" s="321"/>
      <c r="D351" s="321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321"/>
      <c r="Q351" s="321"/>
      <c r="R351" s="321"/>
      <c r="S351" s="321"/>
    </row>
    <row r="352" spans="1:19" ht="15" x14ac:dyDescent="0.25">
      <c r="A352" s="321"/>
      <c r="B352" s="321"/>
      <c r="C352" s="321"/>
      <c r="D352" s="321"/>
      <c r="E352" s="321"/>
      <c r="F352" s="321"/>
      <c r="G352" s="321"/>
      <c r="H352" s="321"/>
      <c r="I352" s="321"/>
      <c r="J352" s="321"/>
      <c r="K352" s="321"/>
      <c r="L352" s="321"/>
      <c r="M352" s="321"/>
      <c r="N352" s="321"/>
      <c r="O352" s="321"/>
      <c r="P352" s="321"/>
      <c r="Q352" s="321"/>
      <c r="R352" s="321"/>
      <c r="S352" s="321"/>
    </row>
    <row r="353" spans="1:19" ht="15" x14ac:dyDescent="0.25">
      <c r="A353" s="321"/>
      <c r="B353" s="321"/>
      <c r="C353" s="321"/>
      <c r="D353" s="321"/>
      <c r="E353" s="321"/>
      <c r="F353" s="321"/>
      <c r="G353" s="321"/>
      <c r="H353" s="321"/>
      <c r="I353" s="321"/>
      <c r="J353" s="321"/>
      <c r="K353" s="321"/>
      <c r="L353" s="321"/>
      <c r="M353" s="321"/>
      <c r="N353" s="321"/>
      <c r="O353" s="321"/>
      <c r="P353" s="321"/>
      <c r="Q353" s="321"/>
      <c r="R353" s="321"/>
      <c r="S353" s="321"/>
    </row>
    <row r="354" spans="1:19" ht="15" x14ac:dyDescent="0.25">
      <c r="A354" s="321"/>
      <c r="B354" s="321"/>
      <c r="C354" s="321"/>
      <c r="D354" s="321"/>
      <c r="E354" s="321"/>
      <c r="F354" s="321"/>
      <c r="G354" s="321"/>
      <c r="H354" s="321"/>
      <c r="I354" s="321"/>
      <c r="J354" s="321"/>
      <c r="K354" s="321"/>
      <c r="L354" s="321"/>
      <c r="M354" s="321"/>
      <c r="N354" s="321"/>
      <c r="O354" s="321"/>
      <c r="P354" s="321"/>
      <c r="Q354" s="321"/>
      <c r="R354" s="321"/>
      <c r="S354" s="321"/>
    </row>
    <row r="355" spans="1:19" ht="15" x14ac:dyDescent="0.25">
      <c r="A355" s="321"/>
      <c r="B355" s="321"/>
      <c r="C355" s="321"/>
      <c r="D355" s="321"/>
      <c r="E355" s="321"/>
      <c r="F355" s="321"/>
      <c r="G355" s="321"/>
      <c r="H355" s="321"/>
      <c r="I355" s="321"/>
      <c r="J355" s="321"/>
      <c r="K355" s="321"/>
      <c r="L355" s="321"/>
      <c r="M355" s="321"/>
      <c r="N355" s="321"/>
      <c r="O355" s="321"/>
      <c r="P355" s="321"/>
      <c r="Q355" s="321"/>
      <c r="R355" s="321"/>
      <c r="S355" s="321"/>
    </row>
    <row r="356" spans="1:19" ht="15" x14ac:dyDescent="0.25">
      <c r="A356" s="321"/>
      <c r="B356" s="321"/>
      <c r="C356" s="321"/>
      <c r="D356" s="321"/>
      <c r="E356" s="321"/>
      <c r="F356" s="321"/>
      <c r="G356" s="321"/>
      <c r="H356" s="321"/>
      <c r="I356" s="321"/>
      <c r="J356" s="321"/>
      <c r="K356" s="321"/>
      <c r="L356" s="321"/>
      <c r="M356" s="321"/>
      <c r="N356" s="321"/>
      <c r="O356" s="321"/>
      <c r="P356" s="321"/>
      <c r="Q356" s="321"/>
      <c r="R356" s="321"/>
      <c r="S356" s="321"/>
    </row>
    <row r="357" spans="1:19" ht="15" x14ac:dyDescent="0.25">
      <c r="A357" s="321"/>
      <c r="B357" s="321"/>
      <c r="C357" s="321"/>
      <c r="D357" s="321"/>
      <c r="E357" s="321"/>
      <c r="F357" s="321"/>
      <c r="G357" s="321"/>
      <c r="H357" s="321"/>
      <c r="I357" s="321"/>
      <c r="J357" s="321"/>
      <c r="K357" s="321"/>
      <c r="L357" s="321"/>
      <c r="M357" s="321"/>
      <c r="N357" s="321"/>
      <c r="O357" s="321"/>
      <c r="P357" s="321"/>
      <c r="Q357" s="321"/>
      <c r="R357" s="321"/>
      <c r="S357" s="321"/>
    </row>
    <row r="358" spans="1:19" ht="15" x14ac:dyDescent="0.25">
      <c r="A358" s="321"/>
      <c r="B358" s="321"/>
      <c r="C358" s="321"/>
      <c r="D358" s="321"/>
      <c r="E358" s="321"/>
      <c r="F358" s="321"/>
      <c r="G358" s="321"/>
      <c r="H358" s="321"/>
      <c r="I358" s="321"/>
      <c r="J358" s="321"/>
      <c r="K358" s="321"/>
      <c r="L358" s="321"/>
      <c r="M358" s="321"/>
      <c r="N358" s="321"/>
      <c r="O358" s="321"/>
      <c r="P358" s="321"/>
      <c r="Q358" s="321"/>
      <c r="R358" s="321"/>
      <c r="S358" s="321"/>
    </row>
    <row r="359" spans="1:19" ht="15" x14ac:dyDescent="0.25">
      <c r="A359" s="321"/>
      <c r="B359" s="321"/>
      <c r="C359" s="321"/>
      <c r="D359" s="321"/>
      <c r="E359" s="321"/>
      <c r="F359" s="321"/>
      <c r="G359" s="321"/>
      <c r="H359" s="321"/>
      <c r="I359" s="321"/>
      <c r="J359" s="321"/>
      <c r="K359" s="321"/>
      <c r="L359" s="321"/>
      <c r="M359" s="321"/>
      <c r="N359" s="321"/>
      <c r="O359" s="321"/>
      <c r="P359" s="321"/>
      <c r="Q359" s="321"/>
      <c r="R359" s="321"/>
      <c r="S359" s="321"/>
    </row>
    <row r="360" spans="1:19" ht="15" x14ac:dyDescent="0.25">
      <c r="A360" s="321"/>
      <c r="B360" s="321"/>
      <c r="C360" s="321"/>
      <c r="D360" s="321"/>
      <c r="E360" s="321"/>
      <c r="F360" s="321"/>
      <c r="G360" s="321"/>
      <c r="H360" s="321"/>
      <c r="I360" s="321"/>
      <c r="J360" s="321"/>
      <c r="K360" s="321"/>
      <c r="L360" s="321"/>
      <c r="M360" s="321"/>
      <c r="N360" s="321"/>
      <c r="O360" s="321"/>
      <c r="P360" s="321"/>
      <c r="Q360" s="321"/>
      <c r="R360" s="321"/>
      <c r="S360" s="321"/>
    </row>
    <row r="361" spans="1:19" ht="15" x14ac:dyDescent="0.25">
      <c r="A361" s="321"/>
      <c r="B361" s="321"/>
      <c r="C361" s="321"/>
      <c r="D361" s="321"/>
      <c r="E361" s="321"/>
      <c r="F361" s="321"/>
      <c r="G361" s="321"/>
      <c r="H361" s="321"/>
      <c r="I361" s="321"/>
      <c r="J361" s="321"/>
      <c r="K361" s="321"/>
      <c r="L361" s="321"/>
      <c r="M361" s="321"/>
      <c r="N361" s="321"/>
      <c r="O361" s="321"/>
      <c r="P361" s="321"/>
      <c r="Q361" s="321"/>
      <c r="R361" s="321"/>
      <c r="S361" s="321"/>
    </row>
    <row r="362" spans="1:19" x14ac:dyDescent="0.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 x14ac:dyDescent="0.2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 x14ac:dyDescent="0.2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 x14ac:dyDescent="0.2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 x14ac:dyDescent="0.2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 x14ac:dyDescent="0.2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 x14ac:dyDescent="0.2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 x14ac:dyDescent="0.2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 x14ac:dyDescent="0.2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 x14ac:dyDescent="0.2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 x14ac:dyDescent="0.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 x14ac:dyDescent="0.2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 x14ac:dyDescent="0.2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 x14ac:dyDescent="0.2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 x14ac:dyDescent="0.2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 x14ac:dyDescent="0.2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 x14ac:dyDescent="0.2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 x14ac:dyDescent="0.2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 x14ac:dyDescent="0.2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 x14ac:dyDescent="0.2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 x14ac:dyDescent="0.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 x14ac:dyDescent="0.2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 x14ac:dyDescent="0.2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 x14ac:dyDescent="0.2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 x14ac:dyDescent="0.2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 x14ac:dyDescent="0.2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 x14ac:dyDescent="0.2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 x14ac:dyDescent="0.2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 x14ac:dyDescent="0.2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 x14ac:dyDescent="0.2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 x14ac:dyDescent="0.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 x14ac:dyDescent="0.2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 x14ac:dyDescent="0.2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 x14ac:dyDescent="0.2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 x14ac:dyDescent="0.2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 x14ac:dyDescent="0.2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 x14ac:dyDescent="0.2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 x14ac:dyDescent="0.2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 x14ac:dyDescent="0.2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 x14ac:dyDescent="0.2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 x14ac:dyDescent="0.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 x14ac:dyDescent="0.2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 x14ac:dyDescent="0.2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 x14ac:dyDescent="0.2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 x14ac:dyDescent="0.2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 x14ac:dyDescent="0.2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 x14ac:dyDescent="0.2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 x14ac:dyDescent="0.2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 x14ac:dyDescent="0.2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 x14ac:dyDescent="0.2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 x14ac:dyDescent="0.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 x14ac:dyDescent="0.2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 x14ac:dyDescent="0.2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 x14ac:dyDescent="0.2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 x14ac:dyDescent="0.2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 x14ac:dyDescent="0.2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 x14ac:dyDescent="0.2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 x14ac:dyDescent="0.2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 x14ac:dyDescent="0.2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 x14ac:dyDescent="0.2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 x14ac:dyDescent="0.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 x14ac:dyDescent="0.2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 x14ac:dyDescent="0.2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 x14ac:dyDescent="0.2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 x14ac:dyDescent="0.2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 x14ac:dyDescent="0.2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 x14ac:dyDescent="0.2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 x14ac:dyDescent="0.2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 x14ac:dyDescent="0.2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 x14ac:dyDescent="0.2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 x14ac:dyDescent="0.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 x14ac:dyDescent="0.2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 x14ac:dyDescent="0.2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 x14ac:dyDescent="0.2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 x14ac:dyDescent="0.2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 x14ac:dyDescent="0.2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 x14ac:dyDescent="0.2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 x14ac:dyDescent="0.2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 x14ac:dyDescent="0.2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 x14ac:dyDescent="0.2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 x14ac:dyDescent="0.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 x14ac:dyDescent="0.2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 x14ac:dyDescent="0.2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 x14ac:dyDescent="0.2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 x14ac:dyDescent="0.2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 x14ac:dyDescent="0.2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 x14ac:dyDescent="0.2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 x14ac:dyDescent="0.2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 x14ac:dyDescent="0.2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 x14ac:dyDescent="0.2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 x14ac:dyDescent="0.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 x14ac:dyDescent="0.2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 x14ac:dyDescent="0.2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 x14ac:dyDescent="0.2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 x14ac:dyDescent="0.2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 x14ac:dyDescent="0.2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 x14ac:dyDescent="0.2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 x14ac:dyDescent="0.2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 x14ac:dyDescent="0.2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 x14ac:dyDescent="0.2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 x14ac:dyDescent="0.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 x14ac:dyDescent="0.2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 x14ac:dyDescent="0.2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 x14ac:dyDescent="0.2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 x14ac:dyDescent="0.2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 x14ac:dyDescent="0.2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 x14ac:dyDescent="0.2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 x14ac:dyDescent="0.2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 x14ac:dyDescent="0.2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 x14ac:dyDescent="0.2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 x14ac:dyDescent="0.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 x14ac:dyDescent="0.2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 x14ac:dyDescent="0.2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 x14ac:dyDescent="0.2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 x14ac:dyDescent="0.2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 x14ac:dyDescent="0.2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 x14ac:dyDescent="0.2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 x14ac:dyDescent="0.2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 x14ac:dyDescent="0.2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 x14ac:dyDescent="0.2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 x14ac:dyDescent="0.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 x14ac:dyDescent="0.2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 x14ac:dyDescent="0.2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 x14ac:dyDescent="0.2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 x14ac:dyDescent="0.2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 x14ac:dyDescent="0.2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 x14ac:dyDescent="0.2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 x14ac:dyDescent="0.2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 x14ac:dyDescent="0.2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 x14ac:dyDescent="0.2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 x14ac:dyDescent="0.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 x14ac:dyDescent="0.2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 x14ac:dyDescent="0.2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 x14ac:dyDescent="0.2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 x14ac:dyDescent="0.2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 x14ac:dyDescent="0.2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 x14ac:dyDescent="0.2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 x14ac:dyDescent="0.2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 x14ac:dyDescent="0.2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 x14ac:dyDescent="0.2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 x14ac:dyDescent="0.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 x14ac:dyDescent="0.2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 x14ac:dyDescent="0.2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 x14ac:dyDescent="0.2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 x14ac:dyDescent="0.2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 x14ac:dyDescent="0.2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 x14ac:dyDescent="0.2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 x14ac:dyDescent="0.2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 x14ac:dyDescent="0.2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 x14ac:dyDescent="0.2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 x14ac:dyDescent="0.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 x14ac:dyDescent="0.2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 x14ac:dyDescent="0.2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 x14ac:dyDescent="0.2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 x14ac:dyDescent="0.2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 x14ac:dyDescent="0.2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 x14ac:dyDescent="0.2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 x14ac:dyDescent="0.2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 x14ac:dyDescent="0.2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 x14ac:dyDescent="0.2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 x14ac:dyDescent="0.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 x14ac:dyDescent="0.2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 x14ac:dyDescent="0.2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 x14ac:dyDescent="0.2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 x14ac:dyDescent="0.2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 x14ac:dyDescent="0.2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 x14ac:dyDescent="0.2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 x14ac:dyDescent="0.2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 x14ac:dyDescent="0.2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 x14ac:dyDescent="0.2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 x14ac:dyDescent="0.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 x14ac:dyDescent="0.2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 x14ac:dyDescent="0.2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 x14ac:dyDescent="0.2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 x14ac:dyDescent="0.2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 x14ac:dyDescent="0.2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 x14ac:dyDescent="0.2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 x14ac:dyDescent="0.2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 x14ac:dyDescent="0.2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 x14ac:dyDescent="0.2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 x14ac:dyDescent="0.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 x14ac:dyDescent="0.2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 x14ac:dyDescent="0.2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 x14ac:dyDescent="0.2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 x14ac:dyDescent="0.2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 x14ac:dyDescent="0.2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 x14ac:dyDescent="0.2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 x14ac:dyDescent="0.2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 x14ac:dyDescent="0.2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 x14ac:dyDescent="0.2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 x14ac:dyDescent="0.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 x14ac:dyDescent="0.2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 x14ac:dyDescent="0.2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 x14ac:dyDescent="0.2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 x14ac:dyDescent="0.2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 x14ac:dyDescent="0.2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 x14ac:dyDescent="0.2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 x14ac:dyDescent="0.2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 x14ac:dyDescent="0.2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 x14ac:dyDescent="0.2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 x14ac:dyDescent="0.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 x14ac:dyDescent="0.2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 x14ac:dyDescent="0.2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 x14ac:dyDescent="0.2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 x14ac:dyDescent="0.2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 x14ac:dyDescent="0.2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 x14ac:dyDescent="0.2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 x14ac:dyDescent="0.2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 x14ac:dyDescent="0.2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 x14ac:dyDescent="0.2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 x14ac:dyDescent="0.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 x14ac:dyDescent="0.2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 x14ac:dyDescent="0.2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 x14ac:dyDescent="0.2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 x14ac:dyDescent="0.2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 x14ac:dyDescent="0.2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 x14ac:dyDescent="0.2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 x14ac:dyDescent="0.2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 x14ac:dyDescent="0.2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 x14ac:dyDescent="0.2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 x14ac:dyDescent="0.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 x14ac:dyDescent="0.2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 x14ac:dyDescent="0.2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 x14ac:dyDescent="0.2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 x14ac:dyDescent="0.2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 x14ac:dyDescent="0.2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 x14ac:dyDescent="0.2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 x14ac:dyDescent="0.2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 x14ac:dyDescent="0.2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 x14ac:dyDescent="0.2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 x14ac:dyDescent="0.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 x14ac:dyDescent="0.2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 x14ac:dyDescent="0.2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 x14ac:dyDescent="0.2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 x14ac:dyDescent="0.2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 x14ac:dyDescent="0.2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 x14ac:dyDescent="0.2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 x14ac:dyDescent="0.2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 x14ac:dyDescent="0.2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 x14ac:dyDescent="0.2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 x14ac:dyDescent="0.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 x14ac:dyDescent="0.2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 x14ac:dyDescent="0.2">
      <c r="A604" s="441"/>
      <c r="B604" s="441"/>
      <c r="C604" s="5"/>
      <c r="D604" s="441"/>
    </row>
    <row r="605" spans="1:19" x14ac:dyDescent="0.2">
      <c r="A605" s="441"/>
      <c r="B605" s="441"/>
      <c r="C605" s="5"/>
      <c r="D605" s="441"/>
    </row>
    <row r="606" spans="1:19" x14ac:dyDescent="0.2">
      <c r="A606" s="441"/>
      <c r="B606" s="441"/>
      <c r="C606" s="5"/>
      <c r="D606" s="441"/>
    </row>
    <row r="607" spans="1:19" x14ac:dyDescent="0.2">
      <c r="A607" s="441"/>
      <c r="B607" s="441"/>
      <c r="C607" s="5"/>
      <c r="D607" s="441"/>
    </row>
    <row r="608" spans="1:19" x14ac:dyDescent="0.2">
      <c r="A608" s="441"/>
      <c r="B608" s="441"/>
      <c r="C608" s="5"/>
      <c r="D608" s="441"/>
    </row>
    <row r="609" spans="1:4" x14ac:dyDescent="0.2">
      <c r="A609" s="441"/>
      <c r="B609" s="441"/>
      <c r="C609" s="5"/>
      <c r="D609" s="441"/>
    </row>
    <row r="610" spans="1:4" x14ac:dyDescent="0.2">
      <c r="A610" s="441"/>
      <c r="B610" s="441"/>
      <c r="C610" s="5"/>
      <c r="D610" s="441"/>
    </row>
    <row r="611" spans="1:4" x14ac:dyDescent="0.2">
      <c r="A611" s="441"/>
      <c r="B611" s="441"/>
      <c r="C611" s="5"/>
      <c r="D611" s="441"/>
    </row>
    <row r="612" spans="1:4" x14ac:dyDescent="0.2">
      <c r="A612" s="441"/>
      <c r="B612" s="441"/>
      <c r="C612" s="5"/>
      <c r="D612" s="441"/>
    </row>
    <row r="613" spans="1:4" x14ac:dyDescent="0.2">
      <c r="A613" s="441"/>
      <c r="B613" s="441"/>
      <c r="C613" s="5"/>
      <c r="D613" s="441"/>
    </row>
    <row r="614" spans="1:4" x14ac:dyDescent="0.2">
      <c r="A614" s="441"/>
      <c r="B614" s="441"/>
      <c r="C614" s="5"/>
      <c r="D614" s="441"/>
    </row>
    <row r="615" spans="1:4" x14ac:dyDescent="0.2">
      <c r="A615" s="441"/>
      <c r="B615" s="441"/>
      <c r="C615" s="5"/>
      <c r="D615" s="441"/>
    </row>
    <row r="616" spans="1:4" x14ac:dyDescent="0.2">
      <c r="A616" s="441"/>
      <c r="B616" s="441"/>
      <c r="C616" s="5"/>
      <c r="D616" s="441"/>
    </row>
    <row r="617" spans="1:4" x14ac:dyDescent="0.2">
      <c r="A617" s="441"/>
      <c r="B617" s="441"/>
      <c r="C617" s="5"/>
      <c r="D617" s="441"/>
    </row>
    <row r="618" spans="1:4" x14ac:dyDescent="0.2">
      <c r="A618" s="441"/>
      <c r="B618" s="441"/>
      <c r="C618" s="5"/>
      <c r="D618" s="441"/>
    </row>
    <row r="619" spans="1:4" x14ac:dyDescent="0.2">
      <c r="A619" s="441"/>
      <c r="B619" s="441"/>
      <c r="C619" s="5"/>
      <c r="D619" s="441"/>
    </row>
    <row r="620" spans="1:4" x14ac:dyDescent="0.2">
      <c r="A620" s="441"/>
      <c r="B620" s="441"/>
      <c r="C620" s="5"/>
      <c r="D620" s="441"/>
    </row>
    <row r="621" spans="1:4" x14ac:dyDescent="0.2">
      <c r="A621" s="441"/>
      <c r="B621" s="441"/>
      <c r="C621" s="5"/>
      <c r="D621" s="441"/>
    </row>
    <row r="622" spans="1:4" x14ac:dyDescent="0.2">
      <c r="A622" s="441"/>
      <c r="B622" s="441"/>
      <c r="C622" s="5"/>
      <c r="D622" s="441"/>
    </row>
    <row r="623" spans="1:4" x14ac:dyDescent="0.2">
      <c r="A623" s="441"/>
      <c r="B623" s="441"/>
      <c r="C623" s="5"/>
      <c r="D623" s="441"/>
    </row>
    <row r="624" spans="1:4" x14ac:dyDescent="0.2">
      <c r="A624" s="441"/>
      <c r="B624" s="441"/>
      <c r="C624" s="5"/>
      <c r="D624" s="441"/>
    </row>
    <row r="625" spans="1:4" x14ac:dyDescent="0.2">
      <c r="A625" s="441"/>
      <c r="B625" s="441"/>
      <c r="C625" s="5"/>
      <c r="D625" s="441"/>
    </row>
    <row r="626" spans="1:4" x14ac:dyDescent="0.2">
      <c r="A626" s="441"/>
      <c r="B626" s="441"/>
      <c r="C626" s="5"/>
      <c r="D626" s="441"/>
    </row>
    <row r="627" spans="1:4" x14ac:dyDescent="0.2">
      <c r="A627" s="441"/>
      <c r="B627" s="441"/>
      <c r="C627" s="5"/>
      <c r="D627" s="441"/>
    </row>
    <row r="628" spans="1:4" x14ac:dyDescent="0.2">
      <c r="A628" s="441"/>
      <c r="B628" s="441"/>
      <c r="C628" s="5"/>
      <c r="D628" s="441"/>
    </row>
    <row r="629" spans="1:4" x14ac:dyDescent="0.2">
      <c r="A629" s="441"/>
      <c r="B629" s="441"/>
      <c r="C629" s="5"/>
      <c r="D629" s="441"/>
    </row>
    <row r="630" spans="1:4" x14ac:dyDescent="0.2">
      <c r="A630" s="441"/>
      <c r="B630" s="441"/>
      <c r="C630" s="5"/>
      <c r="D630" s="441"/>
    </row>
    <row r="631" spans="1:4" x14ac:dyDescent="0.2">
      <c r="A631" s="441"/>
      <c r="B631" s="441"/>
      <c r="C631" s="5"/>
      <c r="D631" s="441"/>
    </row>
    <row r="632" spans="1:4" x14ac:dyDescent="0.2">
      <c r="A632" s="441"/>
      <c r="B632" s="441"/>
      <c r="C632" s="5"/>
      <c r="D632" s="441"/>
    </row>
    <row r="633" spans="1:4" x14ac:dyDescent="0.2">
      <c r="A633" s="441"/>
      <c r="B633" s="441"/>
      <c r="C633" s="5"/>
      <c r="D633" s="441"/>
    </row>
    <row r="634" spans="1:4" x14ac:dyDescent="0.2">
      <c r="A634" s="441"/>
      <c r="B634" s="441"/>
      <c r="C634" s="5"/>
      <c r="D634" s="441"/>
    </row>
    <row r="635" spans="1:4" x14ac:dyDescent="0.2">
      <c r="A635" s="441"/>
      <c r="B635" s="441"/>
      <c r="C635" s="5"/>
      <c r="D635" s="441"/>
    </row>
    <row r="636" spans="1:4" x14ac:dyDescent="0.2">
      <c r="A636" s="441"/>
      <c r="B636" s="441"/>
      <c r="C636" s="5"/>
      <c r="D636" s="441"/>
    </row>
    <row r="637" spans="1:4" x14ac:dyDescent="0.2">
      <c r="A637" s="441"/>
      <c r="B637" s="441"/>
      <c r="C637" s="5"/>
      <c r="D637" s="441"/>
    </row>
    <row r="638" spans="1:4" x14ac:dyDescent="0.2">
      <c r="A638" s="441"/>
      <c r="B638" s="441"/>
      <c r="C638" s="5"/>
      <c r="D638" s="441"/>
    </row>
    <row r="639" spans="1:4" x14ac:dyDescent="0.2">
      <c r="A639" s="441"/>
      <c r="B639" s="441"/>
      <c r="C639" s="5"/>
      <c r="D639" s="441"/>
    </row>
    <row r="640" spans="1:4" x14ac:dyDescent="0.2">
      <c r="A640" s="441"/>
      <c r="B640" s="441"/>
      <c r="C640" s="5"/>
      <c r="D640" s="441"/>
    </row>
    <row r="641" spans="1:4" x14ac:dyDescent="0.2">
      <c r="A641" s="441"/>
      <c r="B641" s="441"/>
      <c r="C641" s="5"/>
      <c r="D641" s="441"/>
    </row>
    <row r="642" spans="1:4" x14ac:dyDescent="0.2">
      <c r="A642" s="441"/>
      <c r="B642" s="441"/>
      <c r="C642" s="5"/>
      <c r="D642" s="441"/>
    </row>
    <row r="643" spans="1:4" x14ac:dyDescent="0.2">
      <c r="A643" s="441"/>
      <c r="B643" s="441"/>
      <c r="C643" s="5"/>
      <c r="D643" s="441"/>
    </row>
    <row r="644" spans="1:4" x14ac:dyDescent="0.2">
      <c r="A644" s="441"/>
      <c r="B644" s="441"/>
      <c r="C644" s="5"/>
      <c r="D644" s="441"/>
    </row>
    <row r="645" spans="1:4" x14ac:dyDescent="0.2">
      <c r="A645" s="441"/>
      <c r="B645" s="441"/>
      <c r="C645" s="5"/>
      <c r="D645" s="441"/>
    </row>
    <row r="646" spans="1:4" x14ac:dyDescent="0.2">
      <c r="A646" s="441"/>
      <c r="B646" s="441"/>
      <c r="C646" s="5"/>
      <c r="D646" s="441"/>
    </row>
    <row r="647" spans="1:4" x14ac:dyDescent="0.2">
      <c r="A647" s="441"/>
      <c r="B647" s="441"/>
      <c r="C647" s="5"/>
      <c r="D647" s="441"/>
    </row>
    <row r="648" spans="1:4" x14ac:dyDescent="0.2">
      <c r="A648" s="441"/>
      <c r="B648" s="441"/>
      <c r="C648" s="5"/>
      <c r="D648" s="441"/>
    </row>
    <row r="649" spans="1:4" x14ac:dyDescent="0.2">
      <c r="A649" s="441"/>
      <c r="B649" s="441"/>
      <c r="C649" s="5"/>
      <c r="D649" s="441"/>
    </row>
    <row r="650" spans="1:4" x14ac:dyDescent="0.2">
      <c r="A650" s="441"/>
      <c r="B650" s="441"/>
      <c r="C650" s="5"/>
      <c r="D650" s="441"/>
    </row>
    <row r="651" spans="1:4" x14ac:dyDescent="0.2">
      <c r="A651" s="441"/>
      <c r="B651" s="441"/>
      <c r="C651" s="5"/>
      <c r="D651" s="441"/>
    </row>
    <row r="652" spans="1:4" x14ac:dyDescent="0.2">
      <c r="A652" s="441"/>
      <c r="B652" s="441"/>
      <c r="C652" s="5"/>
      <c r="D652" s="441"/>
    </row>
    <row r="653" spans="1:4" x14ac:dyDescent="0.2">
      <c r="A653" s="441"/>
      <c r="B653" s="441"/>
      <c r="C653" s="5"/>
      <c r="D653" s="441"/>
    </row>
    <row r="654" spans="1:4" x14ac:dyDescent="0.2">
      <c r="A654" s="441"/>
      <c r="B654" s="441"/>
      <c r="C654" s="5"/>
      <c r="D654" s="441"/>
    </row>
    <row r="655" spans="1:4" x14ac:dyDescent="0.2">
      <c r="A655" s="441"/>
      <c r="B655" s="441"/>
      <c r="C655" s="5"/>
      <c r="D655" s="441"/>
    </row>
    <row r="656" spans="1:4" x14ac:dyDescent="0.2">
      <c r="A656" s="441"/>
      <c r="B656" s="441"/>
      <c r="C656" s="5"/>
      <c r="D656" s="441"/>
    </row>
    <row r="657" spans="1:4" x14ac:dyDescent="0.2">
      <c r="A657" s="441"/>
      <c r="B657" s="441"/>
      <c r="C657" s="5"/>
      <c r="D657" s="441"/>
    </row>
    <row r="658" spans="1:4" x14ac:dyDescent="0.2">
      <c r="A658" s="441"/>
      <c r="B658" s="441"/>
      <c r="C658" s="5"/>
      <c r="D658" s="441"/>
    </row>
    <row r="659" spans="1:4" x14ac:dyDescent="0.2">
      <c r="A659" s="441"/>
      <c r="B659" s="441"/>
      <c r="C659" s="5"/>
      <c r="D659" s="441"/>
    </row>
    <row r="660" spans="1:4" x14ac:dyDescent="0.2">
      <c r="A660" s="441"/>
      <c r="B660" s="441"/>
      <c r="C660" s="5"/>
      <c r="D660" s="441"/>
    </row>
    <row r="661" spans="1:4" x14ac:dyDescent="0.2">
      <c r="A661" s="441"/>
      <c r="B661" s="441"/>
      <c r="C661" s="5"/>
      <c r="D661" s="441"/>
    </row>
    <row r="662" spans="1:4" x14ac:dyDescent="0.2">
      <c r="A662" s="441"/>
      <c r="B662" s="441"/>
      <c r="C662" s="5"/>
      <c r="D662" s="441"/>
    </row>
    <row r="663" spans="1:4" x14ac:dyDescent="0.2">
      <c r="A663" s="441"/>
      <c r="B663" s="441"/>
      <c r="C663" s="5"/>
      <c r="D663" s="441"/>
    </row>
    <row r="664" spans="1:4" x14ac:dyDescent="0.2">
      <c r="A664" s="441"/>
      <c r="B664" s="441"/>
      <c r="C664" s="5"/>
      <c r="D664" s="441"/>
    </row>
    <row r="665" spans="1:4" x14ac:dyDescent="0.2">
      <c r="A665" s="441"/>
      <c r="B665" s="441"/>
      <c r="C665" s="5"/>
      <c r="D665" s="441"/>
    </row>
    <row r="666" spans="1:4" x14ac:dyDescent="0.2">
      <c r="A666" s="441"/>
      <c r="B666" s="441"/>
      <c r="C666" s="5"/>
      <c r="D666" s="441"/>
    </row>
    <row r="667" spans="1:4" x14ac:dyDescent="0.2">
      <c r="A667" s="441"/>
      <c r="B667" s="441"/>
      <c r="C667" s="5"/>
      <c r="D667" s="441"/>
    </row>
    <row r="668" spans="1:4" x14ac:dyDescent="0.2">
      <c r="A668" s="441"/>
      <c r="B668" s="441"/>
      <c r="C668" s="5"/>
      <c r="D668" s="441"/>
    </row>
    <row r="669" spans="1:4" x14ac:dyDescent="0.2">
      <c r="A669" s="441"/>
      <c r="B669" s="441"/>
      <c r="C669" s="5"/>
      <c r="D669" s="441"/>
    </row>
    <row r="670" spans="1:4" x14ac:dyDescent="0.2">
      <c r="A670" s="441"/>
      <c r="B670" s="441"/>
      <c r="C670" s="5"/>
      <c r="D670" s="441"/>
    </row>
    <row r="671" spans="1:4" x14ac:dyDescent="0.2">
      <c r="A671" s="441"/>
      <c r="B671" s="441"/>
      <c r="C671" s="5"/>
      <c r="D671" s="441"/>
    </row>
    <row r="672" spans="1:4" x14ac:dyDescent="0.2">
      <c r="A672" s="441"/>
      <c r="B672" s="441"/>
      <c r="C672" s="5"/>
      <c r="D672" s="441"/>
    </row>
    <row r="673" spans="1:4" x14ac:dyDescent="0.2">
      <c r="A673" s="441"/>
      <c r="B673" s="441"/>
      <c r="C673" s="5"/>
      <c r="D673" s="441"/>
    </row>
    <row r="674" spans="1:4" x14ac:dyDescent="0.2">
      <c r="A674" s="441"/>
      <c r="B674" s="441"/>
      <c r="C674" s="5"/>
      <c r="D674" s="441"/>
    </row>
    <row r="675" spans="1:4" x14ac:dyDescent="0.2">
      <c r="A675" s="441"/>
      <c r="B675" s="441"/>
      <c r="C675" s="5"/>
      <c r="D675" s="441"/>
    </row>
    <row r="676" spans="1:4" x14ac:dyDescent="0.2">
      <c r="A676" s="441"/>
      <c r="B676" s="441"/>
      <c r="C676" s="5"/>
      <c r="D676" s="441"/>
    </row>
    <row r="677" spans="1:4" x14ac:dyDescent="0.2">
      <c r="A677" s="441"/>
      <c r="B677" s="441"/>
      <c r="C677" s="5"/>
      <c r="D677" s="441"/>
    </row>
    <row r="678" spans="1:4" x14ac:dyDescent="0.2">
      <c r="A678" s="441"/>
      <c r="B678" s="441"/>
      <c r="C678" s="5"/>
      <c r="D678" s="441"/>
    </row>
    <row r="679" spans="1:4" x14ac:dyDescent="0.2">
      <c r="A679" s="441"/>
      <c r="B679" s="441"/>
      <c r="C679" s="5"/>
      <c r="D679" s="441"/>
    </row>
    <row r="680" spans="1:4" x14ac:dyDescent="0.2">
      <c r="A680" s="441"/>
      <c r="B680" s="441"/>
      <c r="C680" s="5"/>
      <c r="D680" s="441"/>
    </row>
    <row r="681" spans="1:4" x14ac:dyDescent="0.2">
      <c r="A681" s="441"/>
      <c r="B681" s="441"/>
      <c r="C681" s="5"/>
      <c r="D681" s="441"/>
    </row>
    <row r="682" spans="1:4" x14ac:dyDescent="0.2">
      <c r="A682" s="441"/>
      <c r="B682" s="441"/>
      <c r="C682" s="5"/>
      <c r="D682" s="441"/>
    </row>
    <row r="683" spans="1:4" x14ac:dyDescent="0.2">
      <c r="A683" s="441"/>
      <c r="B683" s="441"/>
      <c r="C683" s="5"/>
      <c r="D683" s="441"/>
    </row>
    <row r="684" spans="1:4" x14ac:dyDescent="0.2">
      <c r="A684" s="441"/>
      <c r="B684" s="441"/>
      <c r="C684" s="5"/>
      <c r="D684" s="441"/>
    </row>
    <row r="685" spans="1:4" x14ac:dyDescent="0.2">
      <c r="A685" s="441"/>
      <c r="B685" s="441"/>
      <c r="C685" s="5"/>
      <c r="D685" s="441"/>
    </row>
    <row r="686" spans="1:4" x14ac:dyDescent="0.2">
      <c r="A686" s="441"/>
      <c r="B686" s="441"/>
      <c r="C686" s="5"/>
      <c r="D686" s="441"/>
    </row>
    <row r="687" spans="1:4" x14ac:dyDescent="0.2">
      <c r="A687" s="441"/>
      <c r="B687" s="441"/>
      <c r="C687" s="5"/>
      <c r="D687" s="441"/>
    </row>
    <row r="688" spans="1:4" x14ac:dyDescent="0.2">
      <c r="A688" s="441"/>
      <c r="B688" s="441"/>
      <c r="C688" s="5"/>
      <c r="D688" s="441"/>
    </row>
    <row r="689" spans="1:4" x14ac:dyDescent="0.2">
      <c r="A689" s="441"/>
      <c r="B689" s="441"/>
      <c r="C689" s="5"/>
      <c r="D689" s="441"/>
    </row>
    <row r="690" spans="1:4" x14ac:dyDescent="0.2">
      <c r="A690" s="441"/>
      <c r="B690" s="441"/>
      <c r="C690" s="5"/>
      <c r="D690" s="441"/>
    </row>
    <row r="691" spans="1:4" x14ac:dyDescent="0.2">
      <c r="A691" s="441"/>
      <c r="B691" s="441"/>
      <c r="C691" s="5"/>
      <c r="D691" s="441"/>
    </row>
    <row r="692" spans="1:4" x14ac:dyDescent="0.2">
      <c r="A692" s="441"/>
      <c r="B692" s="441"/>
      <c r="C692" s="5"/>
      <c r="D692" s="441"/>
    </row>
    <row r="693" spans="1:4" x14ac:dyDescent="0.2">
      <c r="A693" s="441"/>
      <c r="B693" s="441"/>
      <c r="C693" s="5"/>
      <c r="D693" s="441"/>
    </row>
    <row r="694" spans="1:4" x14ac:dyDescent="0.2">
      <c r="A694" s="441"/>
      <c r="B694" s="441"/>
      <c r="C694" s="5"/>
      <c r="D694" s="441"/>
    </row>
    <row r="695" spans="1:4" x14ac:dyDescent="0.2">
      <c r="A695" s="441"/>
      <c r="B695" s="441"/>
      <c r="C695" s="5"/>
      <c r="D695" s="441"/>
    </row>
    <row r="696" spans="1:4" x14ac:dyDescent="0.2">
      <c r="A696" s="441"/>
      <c r="B696" s="441"/>
      <c r="C696" s="5"/>
      <c r="D696" s="441"/>
    </row>
    <row r="697" spans="1:4" x14ac:dyDescent="0.2">
      <c r="A697" s="441"/>
      <c r="B697" s="441"/>
      <c r="C697" s="5"/>
      <c r="D697" s="441"/>
    </row>
    <row r="698" spans="1:4" x14ac:dyDescent="0.2">
      <c r="A698" s="441"/>
      <c r="B698" s="441"/>
      <c r="C698" s="5"/>
      <c r="D698" s="441"/>
    </row>
    <row r="699" spans="1:4" x14ac:dyDescent="0.2">
      <c r="A699" s="441"/>
      <c r="B699" s="441"/>
      <c r="C699" s="5"/>
      <c r="D699" s="441"/>
    </row>
    <row r="700" spans="1:4" x14ac:dyDescent="0.2">
      <c r="A700" s="441"/>
      <c r="B700" s="441"/>
      <c r="C700" s="5"/>
      <c r="D700" s="441"/>
    </row>
    <row r="701" spans="1:4" x14ac:dyDescent="0.2">
      <c r="A701" s="441"/>
      <c r="B701" s="441"/>
      <c r="C701" s="5"/>
      <c r="D701" s="441"/>
    </row>
    <row r="702" spans="1:4" x14ac:dyDescent="0.2">
      <c r="A702" s="441"/>
      <c r="B702" s="441"/>
      <c r="C702" s="5"/>
      <c r="D702" s="441"/>
    </row>
    <row r="703" spans="1:4" x14ac:dyDescent="0.2">
      <c r="A703" s="441"/>
      <c r="B703" s="441"/>
      <c r="C703" s="5"/>
      <c r="D703" s="441"/>
    </row>
    <row r="704" spans="1:4" x14ac:dyDescent="0.2">
      <c r="A704" s="441"/>
      <c r="B704" s="441"/>
      <c r="C704" s="5"/>
      <c r="D704" s="441"/>
    </row>
    <row r="705" spans="1:4" x14ac:dyDescent="0.2">
      <c r="A705" s="441"/>
      <c r="B705" s="441"/>
      <c r="C705" s="5"/>
      <c r="D705" s="441"/>
    </row>
    <row r="706" spans="1:4" x14ac:dyDescent="0.2">
      <c r="A706" s="441"/>
      <c r="B706" s="441"/>
      <c r="C706" s="5"/>
      <c r="D706" s="441"/>
    </row>
    <row r="707" spans="1:4" x14ac:dyDescent="0.2">
      <c r="A707" s="441"/>
      <c r="B707" s="441"/>
      <c r="C707" s="5"/>
      <c r="D707" s="441"/>
    </row>
    <row r="708" spans="1:4" x14ac:dyDescent="0.2">
      <c r="A708" s="441"/>
      <c r="B708" s="441"/>
      <c r="C708" s="5"/>
      <c r="D708" s="441"/>
    </row>
    <row r="709" spans="1:4" x14ac:dyDescent="0.2">
      <c r="A709" s="441"/>
      <c r="B709" s="441"/>
      <c r="C709" s="5"/>
      <c r="D709" s="441"/>
    </row>
    <row r="710" spans="1:4" x14ac:dyDescent="0.2">
      <c r="A710" s="441"/>
      <c r="B710" s="441"/>
      <c r="C710" s="5"/>
      <c r="D710" s="441"/>
    </row>
    <row r="711" spans="1:4" x14ac:dyDescent="0.2">
      <c r="A711" s="441"/>
      <c r="B711" s="441"/>
      <c r="C711" s="5"/>
      <c r="D711" s="441"/>
    </row>
    <row r="712" spans="1:4" x14ac:dyDescent="0.2">
      <c r="A712" s="441"/>
      <c r="B712" s="441"/>
      <c r="C712" s="5"/>
      <c r="D712" s="441"/>
    </row>
    <row r="713" spans="1:4" x14ac:dyDescent="0.2">
      <c r="A713" s="441"/>
      <c r="B713" s="441"/>
      <c r="C713" s="5"/>
      <c r="D713" s="441"/>
    </row>
    <row r="714" spans="1:4" x14ac:dyDescent="0.2">
      <c r="A714" s="441"/>
      <c r="B714" s="441"/>
      <c r="C714" s="5"/>
      <c r="D714" s="441"/>
    </row>
    <row r="715" spans="1:4" x14ac:dyDescent="0.2">
      <c r="A715" s="441"/>
      <c r="B715" s="441"/>
      <c r="C715" s="5"/>
      <c r="D715" s="441"/>
    </row>
    <row r="716" spans="1:4" x14ac:dyDescent="0.2">
      <c r="A716" s="441"/>
      <c r="B716" s="441"/>
      <c r="C716" s="5"/>
      <c r="D716" s="441"/>
    </row>
    <row r="717" spans="1:4" x14ac:dyDescent="0.2">
      <c r="A717" s="441"/>
      <c r="B717" s="441"/>
      <c r="C717" s="5"/>
      <c r="D717" s="441"/>
    </row>
    <row r="718" spans="1:4" x14ac:dyDescent="0.2">
      <c r="A718" s="441"/>
      <c r="B718" s="441"/>
      <c r="C718" s="5"/>
      <c r="D718" s="441"/>
    </row>
    <row r="719" spans="1:4" x14ac:dyDescent="0.2">
      <c r="A719" s="441"/>
      <c r="B719" s="441"/>
      <c r="C719" s="5"/>
      <c r="D719" s="441"/>
    </row>
    <row r="720" spans="1:4" x14ac:dyDescent="0.2">
      <c r="A720" s="441"/>
      <c r="B720" s="441"/>
      <c r="C720" s="5"/>
      <c r="D720" s="441"/>
    </row>
    <row r="721" spans="1:4" x14ac:dyDescent="0.2">
      <c r="A721" s="441"/>
      <c r="B721" s="441"/>
      <c r="C721" s="5"/>
      <c r="D721" s="441"/>
    </row>
    <row r="722" spans="1:4" x14ac:dyDescent="0.2">
      <c r="A722" s="441"/>
      <c r="B722" s="441"/>
      <c r="C722" s="5"/>
      <c r="D722" s="441"/>
    </row>
    <row r="723" spans="1:4" x14ac:dyDescent="0.2">
      <c r="A723" s="441"/>
      <c r="B723" s="441"/>
      <c r="C723" s="5"/>
      <c r="D723" s="441"/>
    </row>
    <row r="724" spans="1:4" x14ac:dyDescent="0.2">
      <c r="A724" s="441"/>
      <c r="B724" s="441"/>
      <c r="C724" s="5"/>
      <c r="D724" s="441"/>
    </row>
    <row r="725" spans="1:4" x14ac:dyDescent="0.2">
      <c r="A725" s="441"/>
      <c r="B725" s="441"/>
      <c r="C725" s="5"/>
      <c r="D725" s="441"/>
    </row>
    <row r="726" spans="1:4" x14ac:dyDescent="0.2">
      <c r="A726" s="441"/>
      <c r="B726" s="441"/>
      <c r="C726" s="5"/>
      <c r="D726" s="441"/>
    </row>
    <row r="727" spans="1:4" x14ac:dyDescent="0.2">
      <c r="A727" s="441"/>
      <c r="B727" s="441"/>
      <c r="C727" s="5"/>
      <c r="D727" s="441"/>
    </row>
    <row r="728" spans="1:4" x14ac:dyDescent="0.2">
      <c r="A728" s="441"/>
      <c r="B728" s="441"/>
      <c r="C728" s="5"/>
      <c r="D728" s="441"/>
    </row>
    <row r="729" spans="1:4" x14ac:dyDescent="0.2">
      <c r="A729" s="441"/>
      <c r="B729" s="441"/>
      <c r="C729" s="5"/>
      <c r="D729" s="441"/>
    </row>
    <row r="730" spans="1:4" x14ac:dyDescent="0.2">
      <c r="A730" s="441"/>
      <c r="B730" s="441"/>
      <c r="C730" s="5"/>
      <c r="D730" s="441"/>
    </row>
    <row r="731" spans="1:4" x14ac:dyDescent="0.2">
      <c r="A731" s="441"/>
      <c r="B731" s="441"/>
      <c r="C731" s="5"/>
      <c r="D731" s="441"/>
    </row>
    <row r="732" spans="1:4" x14ac:dyDescent="0.2">
      <c r="A732" s="441"/>
      <c r="B732" s="441"/>
      <c r="C732" s="5"/>
      <c r="D732" s="441"/>
    </row>
    <row r="733" spans="1:4" x14ac:dyDescent="0.2">
      <c r="A733" s="441"/>
      <c r="B733" s="441"/>
      <c r="C733" s="5"/>
      <c r="D733" s="441"/>
    </row>
    <row r="734" spans="1:4" x14ac:dyDescent="0.2">
      <c r="A734" s="441"/>
      <c r="B734" s="441"/>
      <c r="C734" s="5"/>
      <c r="D734" s="441"/>
    </row>
    <row r="735" spans="1:4" x14ac:dyDescent="0.2">
      <c r="A735" s="441"/>
      <c r="B735" s="441"/>
      <c r="C735" s="5"/>
      <c r="D735" s="441"/>
    </row>
    <row r="736" spans="1:4" x14ac:dyDescent="0.2">
      <c r="A736" s="441"/>
      <c r="B736" s="441"/>
      <c r="C736" s="5"/>
      <c r="D736" s="441"/>
    </row>
    <row r="737" spans="1:4" x14ac:dyDescent="0.2">
      <c r="A737" s="441"/>
      <c r="B737" s="441"/>
      <c r="C737" s="5"/>
      <c r="D737" s="441"/>
    </row>
    <row r="738" spans="1:4" x14ac:dyDescent="0.2">
      <c r="A738" s="441"/>
      <c r="B738" s="441"/>
      <c r="C738" s="5"/>
      <c r="D738" s="441"/>
    </row>
    <row r="739" spans="1:4" x14ac:dyDescent="0.2">
      <c r="A739" s="441"/>
      <c r="B739" s="441"/>
      <c r="C739" s="5"/>
      <c r="D739" s="441"/>
    </row>
    <row r="740" spans="1:4" x14ac:dyDescent="0.2">
      <c r="A740" s="441"/>
      <c r="B740" s="441"/>
      <c r="C740" s="5"/>
      <c r="D740" s="441"/>
    </row>
    <row r="741" spans="1:4" x14ac:dyDescent="0.2">
      <c r="A741" s="441"/>
      <c r="B741" s="441"/>
      <c r="C741" s="5"/>
      <c r="D741" s="441"/>
    </row>
    <row r="742" spans="1:4" x14ac:dyDescent="0.2">
      <c r="A742" s="441"/>
      <c r="B742" s="441"/>
      <c r="C742" s="5"/>
      <c r="D742" s="441"/>
    </row>
    <row r="743" spans="1:4" x14ac:dyDescent="0.2">
      <c r="A743" s="441"/>
      <c r="B743" s="441"/>
      <c r="C743" s="5"/>
      <c r="D743" s="441"/>
    </row>
    <row r="744" spans="1:4" x14ac:dyDescent="0.2">
      <c r="A744" s="441"/>
      <c r="B744" s="441"/>
      <c r="C744" s="5"/>
      <c r="D744" s="441"/>
    </row>
    <row r="745" spans="1:4" x14ac:dyDescent="0.2">
      <c r="A745" s="441"/>
      <c r="B745" s="441"/>
      <c r="C745" s="5"/>
      <c r="D745" s="441"/>
    </row>
    <row r="746" spans="1:4" x14ac:dyDescent="0.2">
      <c r="A746" s="441"/>
      <c r="B746" s="441"/>
      <c r="C746" s="5"/>
      <c r="D746" s="441"/>
    </row>
    <row r="747" spans="1:4" x14ac:dyDescent="0.2">
      <c r="A747" s="441"/>
      <c r="B747" s="441"/>
      <c r="C747" s="5"/>
      <c r="D747" s="441"/>
    </row>
    <row r="748" spans="1:4" x14ac:dyDescent="0.2">
      <c r="A748" s="441"/>
      <c r="B748" s="441"/>
      <c r="C748" s="5"/>
      <c r="D748" s="441"/>
    </row>
    <row r="749" spans="1:4" x14ac:dyDescent="0.2">
      <c r="A749" s="441"/>
      <c r="B749" s="441"/>
      <c r="C749" s="5"/>
      <c r="D749" s="441"/>
    </row>
    <row r="750" spans="1:4" x14ac:dyDescent="0.2">
      <c r="A750" s="441"/>
      <c r="B750" s="441"/>
      <c r="C750" s="5"/>
      <c r="D750" s="441"/>
    </row>
    <row r="751" spans="1:4" x14ac:dyDescent="0.2">
      <c r="A751" s="441"/>
      <c r="B751" s="441"/>
      <c r="C751" s="5"/>
      <c r="D751" s="441"/>
    </row>
    <row r="752" spans="1:4" x14ac:dyDescent="0.2">
      <c r="A752" s="441"/>
      <c r="B752" s="441"/>
      <c r="C752" s="5"/>
      <c r="D752" s="441"/>
    </row>
    <row r="753" spans="1:4" x14ac:dyDescent="0.2">
      <c r="A753" s="441"/>
      <c r="B753" s="441"/>
      <c r="C753" s="5"/>
      <c r="D753" s="441"/>
    </row>
    <row r="754" spans="1:4" x14ac:dyDescent="0.2">
      <c r="A754" s="441"/>
      <c r="B754" s="441"/>
      <c r="C754" s="5"/>
      <c r="D754" s="441"/>
    </row>
    <row r="755" spans="1:4" x14ac:dyDescent="0.2">
      <c r="A755" s="441"/>
      <c r="B755" s="441"/>
      <c r="C755" s="5"/>
      <c r="D755" s="441"/>
    </row>
    <row r="756" spans="1:4" x14ac:dyDescent="0.2">
      <c r="A756" s="441"/>
      <c r="B756" s="441"/>
      <c r="C756" s="5"/>
      <c r="D756" s="441"/>
    </row>
    <row r="757" spans="1:4" x14ac:dyDescent="0.2">
      <c r="A757" s="441"/>
      <c r="B757" s="441"/>
      <c r="C757" s="5"/>
      <c r="D757" s="441"/>
    </row>
    <row r="758" spans="1:4" x14ac:dyDescent="0.2">
      <c r="A758" s="441"/>
      <c r="B758" s="441"/>
      <c r="C758" s="5"/>
      <c r="D758" s="441"/>
    </row>
    <row r="759" spans="1:4" x14ac:dyDescent="0.2">
      <c r="A759" s="441"/>
      <c r="B759" s="441"/>
      <c r="C759" s="5"/>
      <c r="D759" s="441"/>
    </row>
    <row r="760" spans="1:4" x14ac:dyDescent="0.2">
      <c r="A760" s="441"/>
      <c r="B760" s="441"/>
      <c r="C760" s="5"/>
      <c r="D760" s="441"/>
    </row>
    <row r="761" spans="1:4" x14ac:dyDescent="0.2">
      <c r="A761" s="441"/>
      <c r="B761" s="441"/>
      <c r="C761" s="5"/>
      <c r="D761" s="441"/>
    </row>
    <row r="762" spans="1:4" x14ac:dyDescent="0.2">
      <c r="A762" s="441"/>
      <c r="B762" s="441"/>
      <c r="C762" s="5"/>
      <c r="D762" s="441"/>
    </row>
    <row r="763" spans="1:4" x14ac:dyDescent="0.2">
      <c r="A763" s="441"/>
      <c r="B763" s="441"/>
      <c r="C763" s="5"/>
      <c r="D763" s="441"/>
    </row>
    <row r="764" spans="1:4" x14ac:dyDescent="0.2">
      <c r="A764" s="441"/>
      <c r="B764" s="441"/>
      <c r="C764" s="5"/>
      <c r="D764" s="441"/>
    </row>
    <row r="765" spans="1:4" x14ac:dyDescent="0.2">
      <c r="A765" s="441"/>
      <c r="B765" s="441"/>
      <c r="C765" s="5"/>
      <c r="D765" s="441"/>
    </row>
    <row r="766" spans="1:4" x14ac:dyDescent="0.2">
      <c r="A766" s="441"/>
      <c r="B766" s="441"/>
      <c r="C766" s="5"/>
      <c r="D766" s="441"/>
    </row>
    <row r="767" spans="1:4" x14ac:dyDescent="0.2">
      <c r="A767" s="441"/>
      <c r="B767" s="441"/>
      <c r="C767" s="5"/>
      <c r="D767" s="441"/>
    </row>
    <row r="768" spans="1:4" x14ac:dyDescent="0.2">
      <c r="A768" s="441"/>
      <c r="B768" s="441"/>
      <c r="C768" s="5"/>
      <c r="D768" s="441"/>
    </row>
    <row r="769" spans="1:4" x14ac:dyDescent="0.2">
      <c r="A769" s="441"/>
      <c r="B769" s="441"/>
      <c r="C769" s="5"/>
      <c r="D769" s="441"/>
    </row>
    <row r="770" spans="1:4" x14ac:dyDescent="0.2">
      <c r="A770" s="441"/>
      <c r="B770" s="441"/>
      <c r="C770" s="5"/>
      <c r="D770" s="441"/>
    </row>
    <row r="771" spans="1:4" x14ac:dyDescent="0.2">
      <c r="A771" s="441"/>
      <c r="B771" s="441"/>
      <c r="C771" s="5"/>
      <c r="D771" s="441"/>
    </row>
    <row r="772" spans="1:4" x14ac:dyDescent="0.2">
      <c r="A772" s="441"/>
      <c r="B772" s="441"/>
      <c r="C772" s="5"/>
      <c r="D772" s="441"/>
    </row>
    <row r="773" spans="1:4" x14ac:dyDescent="0.2">
      <c r="A773" s="441"/>
      <c r="B773" s="441"/>
      <c r="C773" s="5"/>
      <c r="D773" s="441"/>
    </row>
    <row r="774" spans="1:4" x14ac:dyDescent="0.2">
      <c r="A774" s="441"/>
      <c r="B774" s="441"/>
      <c r="C774" s="5"/>
      <c r="D774" s="441"/>
    </row>
    <row r="775" spans="1:4" x14ac:dyDescent="0.2">
      <c r="A775" s="441"/>
      <c r="B775" s="441"/>
      <c r="C775" s="5"/>
      <c r="D775" s="441"/>
    </row>
    <row r="776" spans="1:4" x14ac:dyDescent="0.2">
      <c r="A776" s="441"/>
      <c r="B776" s="441"/>
      <c r="C776" s="5"/>
      <c r="D776" s="441"/>
    </row>
    <row r="777" spans="1:4" x14ac:dyDescent="0.2">
      <c r="A777" s="441"/>
      <c r="B777" s="441"/>
      <c r="C777" s="5"/>
      <c r="D777" s="441"/>
    </row>
    <row r="778" spans="1:4" x14ac:dyDescent="0.2">
      <c r="A778" s="441"/>
      <c r="B778" s="441"/>
      <c r="C778" s="5"/>
      <c r="D778" s="441"/>
    </row>
    <row r="779" spans="1:4" x14ac:dyDescent="0.2">
      <c r="A779" s="441"/>
      <c r="B779" s="441"/>
      <c r="C779" s="5"/>
      <c r="D779" s="441"/>
    </row>
    <row r="780" spans="1:4" x14ac:dyDescent="0.2">
      <c r="A780" s="441"/>
      <c r="B780" s="441"/>
      <c r="C780" s="5"/>
      <c r="D780" s="441"/>
    </row>
    <row r="781" spans="1:4" x14ac:dyDescent="0.2">
      <c r="A781" s="441"/>
      <c r="B781" s="441"/>
      <c r="C781" s="5"/>
      <c r="D781" s="441"/>
    </row>
    <row r="782" spans="1:4" x14ac:dyDescent="0.2">
      <c r="A782" s="441"/>
      <c r="B782" s="441"/>
      <c r="C782" s="5"/>
      <c r="D782" s="441"/>
    </row>
    <row r="783" spans="1:4" x14ac:dyDescent="0.2">
      <c r="A783" s="441"/>
      <c r="B783" s="441"/>
      <c r="C783" s="5"/>
      <c r="D783" s="441"/>
    </row>
    <row r="784" spans="1:4" x14ac:dyDescent="0.2">
      <c r="A784" s="441"/>
      <c r="B784" s="441"/>
      <c r="C784" s="5"/>
      <c r="D784" s="441"/>
    </row>
    <row r="785" spans="1:4" x14ac:dyDescent="0.2">
      <c r="A785" s="441"/>
      <c r="B785" s="441"/>
      <c r="C785" s="5"/>
      <c r="D785" s="441"/>
    </row>
    <row r="786" spans="1:4" x14ac:dyDescent="0.2">
      <c r="A786" s="441"/>
      <c r="B786" s="441"/>
      <c r="C786" s="5"/>
      <c r="D786" s="441"/>
    </row>
    <row r="787" spans="1:4" x14ac:dyDescent="0.2">
      <c r="A787" s="441"/>
      <c r="B787" s="441"/>
      <c r="C787" s="5"/>
      <c r="D787" s="441"/>
    </row>
    <row r="788" spans="1:4" x14ac:dyDescent="0.2">
      <c r="A788" s="441"/>
      <c r="B788" s="441"/>
      <c r="C788" s="5"/>
      <c r="D788" s="441"/>
    </row>
    <row r="789" spans="1:4" x14ac:dyDescent="0.2">
      <c r="A789" s="441"/>
      <c r="B789" s="441"/>
      <c r="C789" s="5"/>
      <c r="D789" s="441"/>
    </row>
    <row r="790" spans="1:4" x14ac:dyDescent="0.2">
      <c r="A790" s="441"/>
      <c r="B790" s="441"/>
      <c r="C790" s="5"/>
      <c r="D790" s="441"/>
    </row>
    <row r="791" spans="1:4" x14ac:dyDescent="0.2">
      <c r="A791" s="441"/>
      <c r="B791" s="441"/>
      <c r="C791" s="5"/>
      <c r="D791" s="441"/>
    </row>
    <row r="792" spans="1:4" x14ac:dyDescent="0.2">
      <c r="A792" s="441"/>
      <c r="B792" s="441"/>
      <c r="C792" s="5"/>
      <c r="D792" s="441"/>
    </row>
    <row r="793" spans="1:4" x14ac:dyDescent="0.2">
      <c r="A793" s="441"/>
      <c r="B793" s="441"/>
      <c r="C793" s="5"/>
      <c r="D793" s="441"/>
    </row>
    <row r="794" spans="1:4" x14ac:dyDescent="0.2">
      <c r="A794" s="441"/>
      <c r="B794" s="441"/>
      <c r="C794" s="5"/>
      <c r="D794" s="441"/>
    </row>
    <row r="795" spans="1:4" x14ac:dyDescent="0.2">
      <c r="A795" s="441"/>
      <c r="B795" s="441"/>
      <c r="C795" s="5"/>
      <c r="D795" s="441"/>
    </row>
    <row r="796" spans="1:4" x14ac:dyDescent="0.2">
      <c r="A796" s="441"/>
      <c r="B796" s="441"/>
      <c r="C796" s="5"/>
      <c r="D796" s="441"/>
    </row>
    <row r="797" spans="1:4" x14ac:dyDescent="0.2">
      <c r="A797" s="441"/>
      <c r="B797" s="441"/>
      <c r="C797" s="5"/>
      <c r="D797" s="441"/>
    </row>
    <row r="798" spans="1:4" x14ac:dyDescent="0.2">
      <c r="A798" s="441"/>
      <c r="B798" s="441"/>
      <c r="C798" s="5"/>
      <c r="D798" s="441"/>
    </row>
    <row r="799" spans="1:4" x14ac:dyDescent="0.2">
      <c r="A799" s="441"/>
      <c r="B799" s="441"/>
      <c r="C799" s="5"/>
      <c r="D799" s="441"/>
    </row>
    <row r="800" spans="1:4" x14ac:dyDescent="0.2">
      <c r="A800" s="441"/>
      <c r="B800" s="441"/>
      <c r="C800" s="5"/>
      <c r="D800" s="441"/>
    </row>
    <row r="801" spans="1:4" x14ac:dyDescent="0.2">
      <c r="A801" s="441"/>
      <c r="B801" s="441"/>
      <c r="C801" s="5"/>
      <c r="D801" s="441"/>
    </row>
    <row r="802" spans="1:4" x14ac:dyDescent="0.2">
      <c r="A802" s="441"/>
      <c r="B802" s="441"/>
      <c r="C802" s="5"/>
      <c r="D802" s="441"/>
    </row>
    <row r="803" spans="1:4" x14ac:dyDescent="0.2">
      <c r="A803" s="441"/>
      <c r="B803" s="441"/>
      <c r="C803" s="5"/>
      <c r="D803" s="441"/>
    </row>
    <row r="804" spans="1:4" x14ac:dyDescent="0.2">
      <c r="A804" s="441"/>
      <c r="B804" s="441"/>
      <c r="C804" s="5"/>
      <c r="D804" s="441"/>
    </row>
    <row r="805" spans="1:4" x14ac:dyDescent="0.2">
      <c r="A805" s="441"/>
      <c r="B805" s="441"/>
      <c r="C805" s="5"/>
      <c r="D805" s="441"/>
    </row>
    <row r="806" spans="1:4" x14ac:dyDescent="0.2">
      <c r="A806" s="441"/>
      <c r="B806" s="441"/>
      <c r="C806" s="5"/>
      <c r="D806" s="441"/>
    </row>
    <row r="807" spans="1:4" x14ac:dyDescent="0.2">
      <c r="A807" s="441"/>
      <c r="B807" s="441"/>
      <c r="C807" s="5"/>
      <c r="D807" s="441"/>
    </row>
    <row r="808" spans="1:4" x14ac:dyDescent="0.2">
      <c r="A808" s="441"/>
      <c r="B808" s="441"/>
      <c r="C808" s="5"/>
      <c r="D808" s="441"/>
    </row>
    <row r="809" spans="1:4" x14ac:dyDescent="0.2">
      <c r="A809" s="441"/>
      <c r="B809" s="441"/>
      <c r="C809" s="5"/>
      <c r="D809" s="441"/>
    </row>
    <row r="810" spans="1:4" x14ac:dyDescent="0.2">
      <c r="A810" s="441"/>
      <c r="B810" s="441"/>
      <c r="C810" s="5"/>
      <c r="D810" s="441"/>
    </row>
    <row r="811" spans="1:4" x14ac:dyDescent="0.2">
      <c r="A811" s="441"/>
      <c r="B811" s="441"/>
      <c r="C811" s="5"/>
      <c r="D811" s="441"/>
    </row>
    <row r="812" spans="1:4" x14ac:dyDescent="0.2">
      <c r="A812" s="441"/>
      <c r="B812" s="441"/>
      <c r="C812" s="5"/>
      <c r="D812" s="441"/>
    </row>
    <row r="813" spans="1:4" x14ac:dyDescent="0.2">
      <c r="A813" s="441"/>
      <c r="B813" s="441"/>
      <c r="C813" s="5"/>
      <c r="D813" s="441"/>
    </row>
    <row r="814" spans="1:4" x14ac:dyDescent="0.2">
      <c r="A814" s="441"/>
      <c r="B814" s="441"/>
      <c r="C814" s="5"/>
      <c r="D814" s="441"/>
    </row>
    <row r="815" spans="1:4" x14ac:dyDescent="0.2">
      <c r="A815" s="441"/>
      <c r="B815" s="441"/>
      <c r="C815" s="5"/>
      <c r="D815" s="441"/>
    </row>
    <row r="816" spans="1:4" x14ac:dyDescent="0.2">
      <c r="A816" s="441"/>
      <c r="B816" s="441"/>
      <c r="C816" s="5"/>
      <c r="D816" s="441"/>
    </row>
    <row r="817" spans="1:4" x14ac:dyDescent="0.2">
      <c r="A817" s="441"/>
      <c r="B817" s="441"/>
      <c r="C817" s="5"/>
      <c r="D817" s="441"/>
    </row>
    <row r="818" spans="1:4" x14ac:dyDescent="0.2">
      <c r="A818" s="441"/>
      <c r="B818" s="441"/>
      <c r="C818" s="5"/>
      <c r="D818" s="441"/>
    </row>
    <row r="819" spans="1:4" x14ac:dyDescent="0.2">
      <c r="A819" s="441"/>
      <c r="B819" s="441"/>
      <c r="C819" s="5"/>
      <c r="D819" s="441"/>
    </row>
    <row r="820" spans="1:4" x14ac:dyDescent="0.2">
      <c r="A820" s="441"/>
      <c r="B820" s="441"/>
      <c r="C820" s="5"/>
      <c r="D820" s="441"/>
    </row>
    <row r="821" spans="1:4" x14ac:dyDescent="0.2">
      <c r="A821" s="441"/>
      <c r="B821" s="441"/>
      <c r="C821" s="5"/>
      <c r="D821" s="441"/>
    </row>
    <row r="822" spans="1:4" x14ac:dyDescent="0.2">
      <c r="A822" s="441"/>
      <c r="B822" s="441"/>
      <c r="C822" s="5"/>
      <c r="D822" s="441"/>
    </row>
    <row r="823" spans="1:4" x14ac:dyDescent="0.2">
      <c r="A823" s="441"/>
      <c r="B823" s="441"/>
      <c r="C823" s="5"/>
      <c r="D823" s="441"/>
    </row>
    <row r="824" spans="1:4" x14ac:dyDescent="0.2">
      <c r="A824" s="441"/>
      <c r="B824" s="441"/>
      <c r="C824" s="5"/>
      <c r="D824" s="441"/>
    </row>
    <row r="825" spans="1:4" x14ac:dyDescent="0.2">
      <c r="A825" s="441"/>
      <c r="B825" s="441"/>
      <c r="C825" s="5"/>
      <c r="D825" s="441"/>
    </row>
    <row r="826" spans="1:4" x14ac:dyDescent="0.2">
      <c r="A826" s="441"/>
      <c r="B826" s="441"/>
      <c r="C826" s="5"/>
      <c r="D826" s="441"/>
    </row>
    <row r="827" spans="1:4" x14ac:dyDescent="0.2">
      <c r="A827" s="441"/>
      <c r="B827" s="441"/>
      <c r="C827" s="5"/>
      <c r="D827" s="441"/>
    </row>
    <row r="828" spans="1:4" x14ac:dyDescent="0.2">
      <c r="A828" s="441"/>
      <c r="B828" s="441"/>
      <c r="C828" s="5"/>
      <c r="D828" s="441"/>
    </row>
    <row r="829" spans="1:4" x14ac:dyDescent="0.2">
      <c r="A829" s="441"/>
      <c r="B829" s="441"/>
      <c r="C829" s="5"/>
      <c r="D829" s="441"/>
    </row>
    <row r="830" spans="1:4" x14ac:dyDescent="0.2">
      <c r="A830" s="441"/>
      <c r="B830" s="441"/>
      <c r="C830" s="5"/>
      <c r="D830" s="441"/>
    </row>
    <row r="831" spans="1:4" x14ac:dyDescent="0.2">
      <c r="A831" s="441"/>
      <c r="B831" s="441"/>
      <c r="C831" s="5"/>
      <c r="D831" s="441"/>
    </row>
    <row r="832" spans="1:4" x14ac:dyDescent="0.2">
      <c r="A832" s="441"/>
      <c r="B832" s="441"/>
      <c r="C832" s="5"/>
      <c r="D832" s="441"/>
    </row>
    <row r="833" spans="1:4" x14ac:dyDescent="0.2">
      <c r="A833" s="441"/>
      <c r="B833" s="441"/>
      <c r="C833" s="5"/>
      <c r="D833" s="441"/>
    </row>
    <row r="834" spans="1:4" x14ac:dyDescent="0.2">
      <c r="A834" s="441"/>
      <c r="B834" s="441"/>
      <c r="C834" s="5"/>
      <c r="D834" s="441"/>
    </row>
    <row r="835" spans="1:4" x14ac:dyDescent="0.2">
      <c r="A835" s="441"/>
      <c r="B835" s="441"/>
      <c r="C835" s="5"/>
      <c r="D835" s="441"/>
    </row>
    <row r="836" spans="1:4" x14ac:dyDescent="0.2">
      <c r="A836" s="441"/>
      <c r="B836" s="441"/>
      <c r="C836" s="5"/>
      <c r="D836" s="441"/>
    </row>
    <row r="837" spans="1:4" x14ac:dyDescent="0.2">
      <c r="A837" s="441"/>
      <c r="B837" s="441"/>
      <c r="C837" s="5"/>
      <c r="D837" s="441"/>
    </row>
    <row r="838" spans="1:4" x14ac:dyDescent="0.2">
      <c r="A838" s="441"/>
      <c r="B838" s="441"/>
      <c r="C838" s="5"/>
      <c r="D838" s="441"/>
    </row>
    <row r="839" spans="1:4" x14ac:dyDescent="0.2">
      <c r="A839" s="441"/>
      <c r="B839" s="441"/>
      <c r="C839" s="5"/>
      <c r="D839" s="441"/>
    </row>
    <row r="840" spans="1:4" x14ac:dyDescent="0.2">
      <c r="A840" s="441"/>
      <c r="B840" s="441"/>
      <c r="C840" s="5"/>
      <c r="D840" s="441"/>
    </row>
    <row r="841" spans="1:4" x14ac:dyDescent="0.2">
      <c r="A841" s="441"/>
      <c r="B841" s="441"/>
      <c r="C841" s="5"/>
      <c r="D841" s="441"/>
    </row>
    <row r="842" spans="1:4" x14ac:dyDescent="0.2">
      <c r="A842" s="441"/>
      <c r="B842" s="441"/>
      <c r="C842" s="5"/>
      <c r="D842" s="441"/>
    </row>
    <row r="843" spans="1:4" x14ac:dyDescent="0.2">
      <c r="A843" s="441"/>
      <c r="B843" s="441"/>
      <c r="C843" s="5"/>
      <c r="D843" s="441"/>
    </row>
    <row r="844" spans="1:4" x14ac:dyDescent="0.2">
      <c r="A844" s="441"/>
      <c r="B844" s="441"/>
      <c r="C844" s="5"/>
      <c r="D844" s="441"/>
    </row>
    <row r="845" spans="1:4" x14ac:dyDescent="0.2">
      <c r="A845" s="441"/>
      <c r="B845" s="441"/>
      <c r="C845" s="5"/>
      <c r="D845" s="441"/>
    </row>
    <row r="846" spans="1:4" x14ac:dyDescent="0.2">
      <c r="A846" s="441"/>
      <c r="B846" s="441"/>
      <c r="C846" s="5"/>
      <c r="D846" s="441"/>
    </row>
    <row r="847" spans="1:4" x14ac:dyDescent="0.2">
      <c r="A847" s="441"/>
      <c r="B847" s="441"/>
      <c r="C847" s="5"/>
      <c r="D847" s="441"/>
    </row>
    <row r="848" spans="1:4" x14ac:dyDescent="0.2">
      <c r="A848" s="441"/>
      <c r="B848" s="441"/>
      <c r="C848" s="5"/>
      <c r="D848" s="441"/>
    </row>
    <row r="849" spans="1:4" x14ac:dyDescent="0.2">
      <c r="A849" s="441"/>
      <c r="B849" s="441"/>
      <c r="C849" s="5"/>
      <c r="D849" s="441"/>
    </row>
    <row r="850" spans="1:4" x14ac:dyDescent="0.2">
      <c r="A850" s="441"/>
      <c r="B850" s="441"/>
      <c r="C850" s="5"/>
      <c r="D850" s="441"/>
    </row>
    <row r="851" spans="1:4" x14ac:dyDescent="0.2">
      <c r="A851" s="441"/>
      <c r="B851" s="441"/>
      <c r="C851" s="5"/>
      <c r="D851" s="441"/>
    </row>
    <row r="852" spans="1:4" x14ac:dyDescent="0.2">
      <c r="A852" s="441"/>
      <c r="B852" s="441"/>
      <c r="C852" s="5"/>
      <c r="D852" s="441"/>
    </row>
    <row r="853" spans="1:4" x14ac:dyDescent="0.2">
      <c r="A853" s="441"/>
      <c r="B853" s="441"/>
      <c r="C853" s="5"/>
      <c r="D853" s="441"/>
    </row>
    <row r="854" spans="1:4" x14ac:dyDescent="0.2">
      <c r="A854" s="441"/>
      <c r="B854" s="441"/>
      <c r="C854" s="5"/>
      <c r="D854" s="441"/>
    </row>
    <row r="855" spans="1:4" x14ac:dyDescent="0.2">
      <c r="A855" s="441"/>
      <c r="B855" s="441"/>
      <c r="C855" s="5"/>
      <c r="D855" s="441"/>
    </row>
    <row r="856" spans="1:4" x14ac:dyDescent="0.2">
      <c r="A856" s="441"/>
      <c r="B856" s="441"/>
      <c r="C856" s="5"/>
      <c r="D856" s="441"/>
    </row>
    <row r="857" spans="1:4" x14ac:dyDescent="0.2">
      <c r="A857" s="441"/>
      <c r="B857" s="441"/>
      <c r="C857" s="5"/>
      <c r="D857" s="441"/>
    </row>
    <row r="858" spans="1:4" x14ac:dyDescent="0.2">
      <c r="A858" s="441"/>
      <c r="B858" s="441"/>
      <c r="C858" s="5"/>
      <c r="D858" s="441"/>
    </row>
    <row r="859" spans="1:4" x14ac:dyDescent="0.2">
      <c r="A859" s="441"/>
      <c r="B859" s="441"/>
      <c r="C859" s="5"/>
      <c r="D859" s="441"/>
    </row>
    <row r="860" spans="1:4" x14ac:dyDescent="0.2">
      <c r="A860" s="441"/>
      <c r="B860" s="441"/>
      <c r="C860" s="5"/>
      <c r="D860" s="441"/>
    </row>
    <row r="861" spans="1:4" x14ac:dyDescent="0.2">
      <c r="A861" s="441"/>
      <c r="B861" s="441"/>
      <c r="C861" s="5"/>
      <c r="D861" s="441"/>
    </row>
    <row r="862" spans="1:4" x14ac:dyDescent="0.2">
      <c r="A862" s="441"/>
      <c r="B862" s="441"/>
      <c r="C862" s="5"/>
      <c r="D862" s="441"/>
    </row>
    <row r="863" spans="1:4" x14ac:dyDescent="0.2">
      <c r="A863" s="441"/>
      <c r="B863" s="441"/>
      <c r="C863" s="5"/>
      <c r="D863" s="441"/>
    </row>
    <row r="864" spans="1:4" x14ac:dyDescent="0.2">
      <c r="A864" s="441"/>
      <c r="B864" s="441"/>
      <c r="C864" s="5"/>
      <c r="D864" s="441"/>
    </row>
    <row r="865" spans="1:4" x14ac:dyDescent="0.2">
      <c r="A865" s="441"/>
      <c r="B865" s="441"/>
      <c r="C865" s="5"/>
      <c r="D865" s="441"/>
    </row>
    <row r="866" spans="1:4" x14ac:dyDescent="0.2">
      <c r="A866" s="441"/>
      <c r="B866" s="441"/>
      <c r="C866" s="5"/>
      <c r="D866" s="441"/>
    </row>
    <row r="867" spans="1:4" x14ac:dyDescent="0.2">
      <c r="A867" s="441"/>
      <c r="B867" s="441"/>
      <c r="C867" s="5"/>
      <c r="D867" s="441"/>
    </row>
    <row r="868" spans="1:4" x14ac:dyDescent="0.2">
      <c r="A868" s="441"/>
      <c r="B868" s="441"/>
      <c r="C868" s="5"/>
      <c r="D868" s="441"/>
    </row>
    <row r="869" spans="1:4" x14ac:dyDescent="0.2">
      <c r="A869" s="441"/>
      <c r="B869" s="441"/>
      <c r="C869" s="5"/>
      <c r="D869" s="441"/>
    </row>
    <row r="870" spans="1:4" x14ac:dyDescent="0.2">
      <c r="A870" s="441"/>
      <c r="B870" s="441"/>
      <c r="C870" s="5"/>
      <c r="D870" s="441"/>
    </row>
    <row r="871" spans="1:4" x14ac:dyDescent="0.2">
      <c r="A871" s="441"/>
      <c r="B871" s="441"/>
      <c r="C871" s="5"/>
      <c r="D871" s="441"/>
    </row>
    <row r="872" spans="1:4" x14ac:dyDescent="0.2">
      <c r="A872" s="441"/>
      <c r="B872" s="441"/>
      <c r="C872" s="5"/>
      <c r="D872" s="441"/>
    </row>
    <row r="873" spans="1:4" x14ac:dyDescent="0.2">
      <c r="A873" s="441"/>
      <c r="B873" s="441"/>
      <c r="C873" s="5"/>
      <c r="D873" s="441"/>
    </row>
    <row r="874" spans="1:4" x14ac:dyDescent="0.2">
      <c r="A874" s="441"/>
      <c r="B874" s="441"/>
      <c r="C874" s="5"/>
      <c r="D874" s="441"/>
    </row>
    <row r="875" spans="1:4" x14ac:dyDescent="0.2">
      <c r="A875" s="441"/>
      <c r="B875" s="441"/>
      <c r="C875" s="5"/>
      <c r="D875" s="441"/>
    </row>
    <row r="876" spans="1:4" x14ac:dyDescent="0.2">
      <c r="A876" s="441"/>
      <c r="B876" s="441"/>
      <c r="C876" s="5"/>
      <c r="D876" s="441"/>
    </row>
    <row r="877" spans="1:4" x14ac:dyDescent="0.2">
      <c r="A877" s="441"/>
      <c r="B877" s="441"/>
      <c r="C877" s="5"/>
      <c r="D877" s="441"/>
    </row>
    <row r="878" spans="1:4" x14ac:dyDescent="0.2">
      <c r="A878" s="441"/>
      <c r="B878" s="441"/>
      <c r="C878" s="5"/>
      <c r="D878" s="441"/>
    </row>
    <row r="879" spans="1:4" x14ac:dyDescent="0.2">
      <c r="A879" s="441"/>
      <c r="B879" s="441"/>
      <c r="C879" s="5"/>
      <c r="D879" s="441"/>
    </row>
    <row r="880" spans="1:4" x14ac:dyDescent="0.2">
      <c r="A880" s="441"/>
      <c r="B880" s="441"/>
      <c r="C880" s="5"/>
      <c r="D880" s="441"/>
    </row>
    <row r="881" spans="1:4" x14ac:dyDescent="0.2">
      <c r="A881" s="441"/>
      <c r="B881" s="441"/>
      <c r="C881" s="5"/>
      <c r="D881" s="441"/>
    </row>
    <row r="882" spans="1:4" x14ac:dyDescent="0.2">
      <c r="A882" s="441"/>
      <c r="B882" s="441"/>
      <c r="C882" s="5"/>
      <c r="D882" s="441"/>
    </row>
    <row r="883" spans="1:4" x14ac:dyDescent="0.2">
      <c r="A883" s="441"/>
      <c r="B883" s="441"/>
      <c r="C883" s="5"/>
      <c r="D883" s="441"/>
    </row>
    <row r="884" spans="1:4" x14ac:dyDescent="0.2">
      <c r="A884" s="441"/>
      <c r="B884" s="441"/>
      <c r="C884" s="5"/>
      <c r="D884" s="441"/>
    </row>
    <row r="885" spans="1:4" x14ac:dyDescent="0.2">
      <c r="A885" s="441"/>
      <c r="B885" s="441"/>
      <c r="C885" s="5"/>
      <c r="D885" s="441"/>
    </row>
    <row r="886" spans="1:4" x14ac:dyDescent="0.2">
      <c r="A886" s="441"/>
      <c r="B886" s="441"/>
      <c r="C886" s="5"/>
      <c r="D886" s="441"/>
    </row>
    <row r="887" spans="1:4" x14ac:dyDescent="0.2">
      <c r="A887" s="441"/>
      <c r="B887" s="441"/>
      <c r="C887" s="5"/>
      <c r="D887" s="441"/>
    </row>
    <row r="888" spans="1:4" x14ac:dyDescent="0.2">
      <c r="A888" s="441"/>
      <c r="B888" s="441"/>
      <c r="C888" s="5"/>
      <c r="D888" s="441"/>
    </row>
    <row r="889" spans="1:4" x14ac:dyDescent="0.2">
      <c r="A889" s="441"/>
      <c r="B889" s="441"/>
      <c r="C889" s="5"/>
      <c r="D889" s="441"/>
    </row>
    <row r="890" spans="1:4" x14ac:dyDescent="0.2">
      <c r="A890" s="441"/>
      <c r="B890" s="441"/>
      <c r="C890" s="5"/>
      <c r="D890" s="441"/>
    </row>
    <row r="891" spans="1:4" x14ac:dyDescent="0.2">
      <c r="A891" s="441"/>
      <c r="B891" s="441"/>
      <c r="C891" s="5"/>
      <c r="D891" s="441"/>
    </row>
    <row r="892" spans="1:4" x14ac:dyDescent="0.2">
      <c r="A892" s="441"/>
      <c r="B892" s="441"/>
      <c r="C892" s="5"/>
      <c r="D892" s="441"/>
    </row>
    <row r="893" spans="1:4" x14ac:dyDescent="0.2">
      <c r="A893" s="441"/>
      <c r="B893" s="441"/>
      <c r="C893" s="5"/>
      <c r="D893" s="441"/>
    </row>
    <row r="894" spans="1:4" x14ac:dyDescent="0.2">
      <c r="A894" s="441"/>
      <c r="B894" s="441"/>
      <c r="C894" s="5"/>
      <c r="D894" s="441"/>
    </row>
    <row r="895" spans="1:4" x14ac:dyDescent="0.2">
      <c r="A895" s="441"/>
      <c r="B895" s="441"/>
      <c r="C895" s="5"/>
      <c r="D895" s="441"/>
    </row>
    <row r="896" spans="1:4" x14ac:dyDescent="0.2">
      <c r="A896" s="441"/>
      <c r="B896" s="441"/>
      <c r="C896" s="5"/>
      <c r="D896" s="441"/>
    </row>
    <row r="897" spans="1:4" x14ac:dyDescent="0.2">
      <c r="A897" s="441"/>
      <c r="B897" s="441"/>
      <c r="C897" s="5"/>
      <c r="D897" s="441"/>
    </row>
    <row r="898" spans="1:4" x14ac:dyDescent="0.2">
      <c r="A898" s="441"/>
      <c r="B898" s="441"/>
      <c r="C898" s="5"/>
      <c r="D898" s="441"/>
    </row>
    <row r="899" spans="1:4" x14ac:dyDescent="0.2">
      <c r="A899" s="441"/>
      <c r="B899" s="441"/>
      <c r="C899" s="5"/>
      <c r="D899" s="441"/>
    </row>
    <row r="900" spans="1:4" x14ac:dyDescent="0.2">
      <c r="A900" s="441"/>
      <c r="B900" s="441"/>
      <c r="C900" s="5"/>
      <c r="D900" s="441"/>
    </row>
    <row r="901" spans="1:4" x14ac:dyDescent="0.2">
      <c r="A901" s="441"/>
      <c r="B901" s="441"/>
      <c r="C901" s="5"/>
      <c r="D901" s="441"/>
    </row>
    <row r="902" spans="1:4" x14ac:dyDescent="0.2">
      <c r="A902" s="441"/>
      <c r="B902" s="441"/>
      <c r="C902" s="5"/>
      <c r="D902" s="441"/>
    </row>
    <row r="903" spans="1:4" x14ac:dyDescent="0.2">
      <c r="A903" s="441"/>
      <c r="B903" s="441"/>
      <c r="C903" s="5"/>
      <c r="D903" s="441"/>
    </row>
    <row r="904" spans="1:4" x14ac:dyDescent="0.2">
      <c r="A904" s="441"/>
      <c r="B904" s="441"/>
      <c r="C904" s="5"/>
      <c r="D904" s="441"/>
    </row>
    <row r="905" spans="1:4" x14ac:dyDescent="0.2">
      <c r="A905" s="441"/>
      <c r="B905" s="441"/>
      <c r="C905" s="5"/>
      <c r="D905" s="441"/>
    </row>
    <row r="906" spans="1:4" x14ac:dyDescent="0.2">
      <c r="A906" s="441"/>
      <c r="B906" s="441"/>
      <c r="C906" s="5"/>
      <c r="D906" s="441"/>
    </row>
    <row r="907" spans="1:4" x14ac:dyDescent="0.2">
      <c r="A907" s="441"/>
      <c r="B907" s="441"/>
      <c r="C907" s="5"/>
      <c r="D907" s="441"/>
    </row>
    <row r="908" spans="1:4" x14ac:dyDescent="0.2">
      <c r="A908" s="441"/>
      <c r="B908" s="441"/>
      <c r="C908" s="5"/>
      <c r="D908" s="441"/>
    </row>
    <row r="909" spans="1:4" x14ac:dyDescent="0.2">
      <c r="A909" s="441"/>
      <c r="B909" s="441"/>
      <c r="C909" s="5"/>
      <c r="D909" s="441"/>
    </row>
    <row r="910" spans="1:4" x14ac:dyDescent="0.2">
      <c r="A910" s="441"/>
      <c r="B910" s="441"/>
      <c r="C910" s="5"/>
      <c r="D910" s="441"/>
    </row>
    <row r="911" spans="1:4" x14ac:dyDescent="0.2">
      <c r="A911" s="441"/>
      <c r="B911" s="441"/>
      <c r="C911" s="5"/>
      <c r="D911" s="441"/>
    </row>
    <row r="912" spans="1:4" x14ac:dyDescent="0.2">
      <c r="A912" s="441"/>
      <c r="B912" s="441"/>
      <c r="C912" s="5"/>
      <c r="D912" s="441"/>
    </row>
    <row r="913" spans="1:4" x14ac:dyDescent="0.2">
      <c r="A913" s="441"/>
      <c r="B913" s="441"/>
      <c r="C913" s="5"/>
      <c r="D913" s="441"/>
    </row>
    <row r="914" spans="1:4" x14ac:dyDescent="0.2">
      <c r="A914" s="441"/>
      <c r="B914" s="441"/>
      <c r="C914" s="5"/>
      <c r="D914" s="441"/>
    </row>
    <row r="915" spans="1:4" x14ac:dyDescent="0.2">
      <c r="A915" s="441"/>
      <c r="B915" s="441"/>
      <c r="C915" s="5"/>
      <c r="D915" s="441"/>
    </row>
    <row r="916" spans="1:4" x14ac:dyDescent="0.2">
      <c r="A916" s="441"/>
      <c r="B916" s="441"/>
      <c r="C916" s="5"/>
      <c r="D916" s="441"/>
    </row>
    <row r="917" spans="1:4" x14ac:dyDescent="0.2">
      <c r="A917" s="441"/>
      <c r="B917" s="441"/>
      <c r="C917" s="5"/>
      <c r="D917" s="441"/>
    </row>
    <row r="918" spans="1:4" x14ac:dyDescent="0.2">
      <c r="A918" s="441"/>
      <c r="B918" s="441"/>
      <c r="C918" s="5"/>
      <c r="D918" s="441"/>
    </row>
    <row r="919" spans="1:4" x14ac:dyDescent="0.2">
      <c r="A919" s="441"/>
      <c r="B919" s="441"/>
      <c r="C919" s="5"/>
      <c r="D919" s="441"/>
    </row>
    <row r="920" spans="1:4" x14ac:dyDescent="0.2">
      <c r="A920" s="441"/>
      <c r="B920" s="441"/>
      <c r="C920" s="5"/>
      <c r="D920" s="441"/>
    </row>
    <row r="921" spans="1:4" x14ac:dyDescent="0.2">
      <c r="A921" s="441"/>
      <c r="B921" s="441"/>
      <c r="C921" s="5"/>
      <c r="D921" s="441"/>
    </row>
    <row r="922" spans="1:4" x14ac:dyDescent="0.2">
      <c r="A922" s="441"/>
      <c r="B922" s="441"/>
      <c r="C922" s="5"/>
      <c r="D922" s="441"/>
    </row>
    <row r="923" spans="1:4" x14ac:dyDescent="0.2">
      <c r="A923" s="441"/>
      <c r="B923" s="441"/>
      <c r="C923" s="5"/>
      <c r="D923" s="441"/>
    </row>
    <row r="924" spans="1:4" x14ac:dyDescent="0.2">
      <c r="A924" s="441"/>
      <c r="B924" s="441"/>
      <c r="C924" s="5"/>
      <c r="D924" s="441"/>
    </row>
    <row r="925" spans="1:4" x14ac:dyDescent="0.2">
      <c r="A925" s="441"/>
      <c r="B925" s="441"/>
      <c r="C925" s="5"/>
      <c r="D925" s="441"/>
    </row>
    <row r="926" spans="1:4" x14ac:dyDescent="0.2">
      <c r="A926" s="441"/>
      <c r="B926" s="441"/>
      <c r="C926" s="5"/>
      <c r="D926" s="441"/>
    </row>
    <row r="927" spans="1:4" x14ac:dyDescent="0.2">
      <c r="A927" s="441"/>
      <c r="B927" s="441"/>
      <c r="C927" s="5"/>
      <c r="D927" s="441"/>
    </row>
    <row r="928" spans="1:4" x14ac:dyDescent="0.2">
      <c r="A928" s="441"/>
      <c r="B928" s="441"/>
      <c r="C928" s="5"/>
      <c r="D928" s="441"/>
    </row>
    <row r="929" spans="1:4" x14ac:dyDescent="0.2">
      <c r="A929" s="441"/>
      <c r="B929" s="441"/>
      <c r="C929" s="5"/>
      <c r="D929" s="441"/>
    </row>
    <row r="930" spans="1:4" x14ac:dyDescent="0.2">
      <c r="A930" s="441"/>
      <c r="B930" s="441"/>
      <c r="C930" s="5"/>
      <c r="D930" s="441"/>
    </row>
    <row r="931" spans="1:4" x14ac:dyDescent="0.2">
      <c r="A931" s="441"/>
      <c r="B931" s="441"/>
      <c r="C931" s="5"/>
      <c r="D931" s="441"/>
    </row>
    <row r="932" spans="1:4" x14ac:dyDescent="0.2">
      <c r="A932" s="441"/>
      <c r="B932" s="441"/>
      <c r="C932" s="5"/>
      <c r="D932" s="441"/>
    </row>
    <row r="933" spans="1:4" x14ac:dyDescent="0.2">
      <c r="A933" s="441"/>
      <c r="B933" s="441"/>
      <c r="C933" s="5"/>
      <c r="D933" s="441"/>
    </row>
    <row r="934" spans="1:4" x14ac:dyDescent="0.2">
      <c r="A934" s="441"/>
      <c r="B934" s="441"/>
      <c r="C934" s="5"/>
      <c r="D934" s="441"/>
    </row>
    <row r="935" spans="1:4" x14ac:dyDescent="0.2">
      <c r="A935" s="441"/>
      <c r="B935" s="441"/>
      <c r="C935" s="5"/>
      <c r="D935" s="441"/>
    </row>
    <row r="936" spans="1:4" x14ac:dyDescent="0.2">
      <c r="A936" s="441"/>
      <c r="B936" s="441"/>
      <c r="C936" s="5"/>
      <c r="D936" s="441"/>
    </row>
    <row r="937" spans="1:4" x14ac:dyDescent="0.2">
      <c r="A937" s="441"/>
      <c r="B937" s="441"/>
      <c r="C937" s="5"/>
      <c r="D937" s="441"/>
    </row>
    <row r="938" spans="1:4" x14ac:dyDescent="0.2">
      <c r="A938" s="441"/>
      <c r="B938" s="441"/>
      <c r="C938" s="5"/>
      <c r="D938" s="441"/>
    </row>
    <row r="939" spans="1:4" x14ac:dyDescent="0.2">
      <c r="A939" s="441"/>
      <c r="B939" s="441"/>
      <c r="C939" s="5"/>
      <c r="D939" s="441"/>
    </row>
    <row r="940" spans="1:4" x14ac:dyDescent="0.2">
      <c r="A940" s="441"/>
      <c r="B940" s="441"/>
      <c r="C940" s="5"/>
      <c r="D940" s="441"/>
    </row>
    <row r="941" spans="1:4" x14ac:dyDescent="0.2">
      <c r="A941" s="441"/>
      <c r="B941" s="441"/>
      <c r="C941" s="5"/>
      <c r="D941" s="441"/>
    </row>
    <row r="942" spans="1:4" x14ac:dyDescent="0.2">
      <c r="A942" s="441"/>
      <c r="B942" s="441"/>
      <c r="C942" s="5"/>
      <c r="D942" s="441"/>
    </row>
    <row r="943" spans="1:4" x14ac:dyDescent="0.2">
      <c r="A943" s="441"/>
      <c r="B943" s="441"/>
      <c r="C943" s="5"/>
      <c r="D943" s="441"/>
    </row>
    <row r="944" spans="1:4" x14ac:dyDescent="0.2">
      <c r="A944" s="441"/>
      <c r="B944" s="441"/>
      <c r="C944" s="5"/>
      <c r="D944" s="441"/>
    </row>
    <row r="945" spans="1:4" x14ac:dyDescent="0.2">
      <c r="A945" s="441"/>
      <c r="B945" s="441"/>
      <c r="C945" s="5"/>
      <c r="D945" s="441"/>
    </row>
    <row r="946" spans="1:4" x14ac:dyDescent="0.2">
      <c r="A946" s="441"/>
      <c r="B946" s="441"/>
      <c r="C946" s="5"/>
      <c r="D946" s="441"/>
    </row>
    <row r="947" spans="1:4" x14ac:dyDescent="0.2">
      <c r="A947" s="441"/>
      <c r="B947" s="441"/>
      <c r="C947" s="5"/>
      <c r="D947" s="441"/>
    </row>
    <row r="948" spans="1:4" x14ac:dyDescent="0.2">
      <c r="A948" s="441"/>
      <c r="B948" s="441"/>
      <c r="C948" s="5"/>
      <c r="D948" s="441"/>
    </row>
    <row r="949" spans="1:4" x14ac:dyDescent="0.2">
      <c r="A949" s="441"/>
      <c r="B949" s="441"/>
      <c r="C949" s="5"/>
      <c r="D949" s="441"/>
    </row>
    <row r="950" spans="1:4" x14ac:dyDescent="0.2">
      <c r="A950" s="441"/>
      <c r="B950" s="441"/>
      <c r="C950" s="5"/>
      <c r="D950" s="441"/>
    </row>
    <row r="951" spans="1:4" x14ac:dyDescent="0.2">
      <c r="A951" s="441"/>
      <c r="B951" s="441"/>
      <c r="C951" s="5"/>
      <c r="D951" s="441"/>
    </row>
    <row r="952" spans="1:4" x14ac:dyDescent="0.2">
      <c r="A952" s="441"/>
      <c r="B952" s="441"/>
      <c r="C952" s="5"/>
      <c r="D952" s="441"/>
    </row>
    <row r="953" spans="1:4" x14ac:dyDescent="0.2">
      <c r="A953" s="441"/>
      <c r="B953" s="441"/>
      <c r="C953" s="5"/>
      <c r="D953" s="441"/>
    </row>
    <row r="954" spans="1:4" x14ac:dyDescent="0.2">
      <c r="A954" s="441"/>
      <c r="B954" s="441"/>
      <c r="C954" s="5"/>
      <c r="D954" s="441"/>
    </row>
    <row r="955" spans="1:4" x14ac:dyDescent="0.2">
      <c r="A955" s="441"/>
      <c r="B955" s="441"/>
      <c r="C955" s="5"/>
      <c r="D955" s="441"/>
    </row>
    <row r="956" spans="1:4" x14ac:dyDescent="0.2">
      <c r="A956" s="441"/>
      <c r="B956" s="441"/>
      <c r="C956" s="5"/>
      <c r="D956" s="441"/>
    </row>
    <row r="957" spans="1:4" x14ac:dyDescent="0.2">
      <c r="A957" s="441"/>
      <c r="B957" s="441"/>
      <c r="C957" s="5"/>
      <c r="D957" s="441"/>
    </row>
    <row r="958" spans="1:4" x14ac:dyDescent="0.2">
      <c r="A958" s="441"/>
      <c r="B958" s="441"/>
      <c r="C958" s="5"/>
      <c r="D958" s="441"/>
    </row>
    <row r="959" spans="1:4" x14ac:dyDescent="0.2">
      <c r="A959" s="441"/>
      <c r="B959" s="441"/>
      <c r="C959" s="5"/>
      <c r="D959" s="441"/>
    </row>
    <row r="960" spans="1:4" x14ac:dyDescent="0.2">
      <c r="A960" s="441"/>
      <c r="B960" s="441"/>
      <c r="C960" s="5"/>
      <c r="D960" s="441"/>
    </row>
    <row r="961" spans="1:4" x14ac:dyDescent="0.2">
      <c r="A961" s="441"/>
      <c r="B961" s="441"/>
      <c r="C961" s="5"/>
      <c r="D961" s="441"/>
    </row>
    <row r="962" spans="1:4" x14ac:dyDescent="0.2">
      <c r="A962" s="441"/>
      <c r="B962" s="441"/>
      <c r="C962" s="5"/>
      <c r="D962" s="441"/>
    </row>
    <row r="963" spans="1:4" x14ac:dyDescent="0.2">
      <c r="A963" s="441"/>
      <c r="B963" s="441"/>
      <c r="C963" s="5"/>
      <c r="D963" s="441"/>
    </row>
    <row r="964" spans="1:4" x14ac:dyDescent="0.2">
      <c r="A964" s="441"/>
      <c r="B964" s="441"/>
      <c r="C964" s="5"/>
      <c r="D964" s="441"/>
    </row>
    <row r="965" spans="1:4" x14ac:dyDescent="0.2">
      <c r="A965" s="441"/>
      <c r="B965" s="441"/>
      <c r="C965" s="5"/>
      <c r="D965" s="441"/>
    </row>
    <row r="966" spans="1:4" x14ac:dyDescent="0.2">
      <c r="A966" s="441"/>
      <c r="B966" s="441"/>
      <c r="C966" s="5"/>
      <c r="D966" s="441"/>
    </row>
    <row r="967" spans="1:4" x14ac:dyDescent="0.2">
      <c r="A967" s="441"/>
      <c r="B967" s="441"/>
      <c r="C967" s="5"/>
      <c r="D967" s="441"/>
    </row>
    <row r="968" spans="1:4" x14ac:dyDescent="0.2">
      <c r="A968" s="441"/>
      <c r="B968" s="441"/>
      <c r="C968" s="5"/>
      <c r="D968" s="441"/>
    </row>
    <row r="969" spans="1:4" x14ac:dyDescent="0.2">
      <c r="A969" s="441"/>
      <c r="B969" s="441"/>
      <c r="C969" s="5"/>
      <c r="D969" s="441"/>
    </row>
    <row r="970" spans="1:4" x14ac:dyDescent="0.2">
      <c r="A970" s="441"/>
      <c r="B970" s="441"/>
      <c r="C970" s="5"/>
      <c r="D970" s="441"/>
    </row>
    <row r="971" spans="1:4" x14ac:dyDescent="0.2">
      <c r="A971" s="441"/>
      <c r="B971" s="441"/>
      <c r="C971" s="5"/>
      <c r="D971" s="441"/>
    </row>
    <row r="972" spans="1:4" x14ac:dyDescent="0.2">
      <c r="A972" s="441"/>
      <c r="B972" s="441"/>
      <c r="C972" s="5"/>
      <c r="D972" s="441"/>
    </row>
    <row r="973" spans="1:4" x14ac:dyDescent="0.2">
      <c r="A973" s="441"/>
      <c r="B973" s="441"/>
      <c r="C973" s="5"/>
      <c r="D973" s="441"/>
    </row>
    <row r="974" spans="1:4" x14ac:dyDescent="0.2">
      <c r="A974" s="441"/>
      <c r="B974" s="441"/>
      <c r="C974" s="5"/>
      <c r="D974" s="441"/>
    </row>
    <row r="975" spans="1:4" x14ac:dyDescent="0.2">
      <c r="A975" s="441"/>
      <c r="B975" s="441"/>
      <c r="C975" s="5"/>
      <c r="D975" s="441"/>
    </row>
    <row r="976" spans="1:4" x14ac:dyDescent="0.2">
      <c r="A976" s="441"/>
      <c r="B976" s="441"/>
      <c r="C976" s="5"/>
      <c r="D976" s="441"/>
    </row>
    <row r="977" spans="1:4" x14ac:dyDescent="0.2">
      <c r="A977" s="441"/>
      <c r="B977" s="441"/>
      <c r="C977" s="5"/>
      <c r="D977" s="441"/>
    </row>
    <row r="978" spans="1:4" x14ac:dyDescent="0.2">
      <c r="A978" s="441"/>
      <c r="B978" s="441"/>
      <c r="C978" s="5"/>
      <c r="D978" s="441"/>
    </row>
    <row r="979" spans="1:4" x14ac:dyDescent="0.2">
      <c r="A979" s="441"/>
      <c r="B979" s="441"/>
      <c r="C979" s="5"/>
      <c r="D979" s="441"/>
    </row>
    <row r="980" spans="1:4" x14ac:dyDescent="0.2">
      <c r="A980" s="441"/>
      <c r="B980" s="441"/>
      <c r="C980" s="5"/>
      <c r="D980" s="441"/>
    </row>
    <row r="981" spans="1:4" x14ac:dyDescent="0.2">
      <c r="A981" s="441"/>
      <c r="B981" s="441"/>
      <c r="C981" s="5"/>
      <c r="D981" s="441"/>
    </row>
    <row r="982" spans="1:4" x14ac:dyDescent="0.2">
      <c r="A982" s="441"/>
      <c r="B982" s="441"/>
      <c r="C982" s="5"/>
      <c r="D982" s="441"/>
    </row>
    <row r="983" spans="1:4" x14ac:dyDescent="0.2">
      <c r="A983" s="441"/>
      <c r="B983" s="441"/>
      <c r="C983" s="5"/>
      <c r="D983" s="441"/>
    </row>
    <row r="984" spans="1:4" x14ac:dyDescent="0.2">
      <c r="A984" s="441"/>
      <c r="B984" s="441"/>
      <c r="C984" s="5"/>
      <c r="D984" s="441"/>
    </row>
    <row r="985" spans="1:4" x14ac:dyDescent="0.2">
      <c r="A985" s="441"/>
      <c r="B985" s="441"/>
      <c r="C985" s="5"/>
      <c r="D985" s="441"/>
    </row>
    <row r="986" spans="1:4" x14ac:dyDescent="0.2">
      <c r="A986" s="441"/>
      <c r="B986" s="441"/>
      <c r="C986" s="5"/>
      <c r="D986" s="441"/>
    </row>
    <row r="987" spans="1:4" x14ac:dyDescent="0.2">
      <c r="A987" s="441"/>
      <c r="B987" s="441"/>
      <c r="C987" s="5"/>
      <c r="D987" s="441"/>
    </row>
    <row r="988" spans="1:4" x14ac:dyDescent="0.2">
      <c r="A988" s="441"/>
      <c r="B988" s="441"/>
      <c r="C988" s="5"/>
      <c r="D988" s="441"/>
    </row>
    <row r="989" spans="1:4" x14ac:dyDescent="0.2">
      <c r="A989" s="441"/>
      <c r="B989" s="441"/>
      <c r="C989" s="5"/>
      <c r="D989" s="441"/>
    </row>
    <row r="990" spans="1:4" x14ac:dyDescent="0.2">
      <c r="A990" s="441"/>
      <c r="B990" s="441"/>
      <c r="C990" s="5"/>
      <c r="D990" s="441"/>
    </row>
    <row r="991" spans="1:4" x14ac:dyDescent="0.2">
      <c r="A991" s="441"/>
      <c r="B991" s="441"/>
      <c r="C991" s="5"/>
      <c r="D991" s="441"/>
    </row>
    <row r="992" spans="1:4" x14ac:dyDescent="0.2">
      <c r="A992" s="441"/>
      <c r="B992" s="441"/>
      <c r="C992" s="5"/>
      <c r="D992" s="441"/>
    </row>
    <row r="993" spans="1:4" x14ac:dyDescent="0.2">
      <c r="A993" s="441"/>
      <c r="B993" s="441"/>
      <c r="C993" s="5"/>
      <c r="D993" s="441"/>
    </row>
    <row r="994" spans="1:4" x14ac:dyDescent="0.2">
      <c r="A994" s="441"/>
      <c r="B994" s="441"/>
      <c r="C994" s="5"/>
      <c r="D994" s="441"/>
    </row>
    <row r="995" spans="1:4" x14ac:dyDescent="0.2">
      <c r="A995" s="441"/>
      <c r="B995" s="441"/>
      <c r="C995" s="5"/>
      <c r="D995" s="441"/>
    </row>
    <row r="996" spans="1:4" x14ac:dyDescent="0.2">
      <c r="A996" s="441"/>
      <c r="B996" s="441"/>
      <c r="C996" s="5"/>
      <c r="D996" s="441"/>
    </row>
    <row r="997" spans="1:4" x14ac:dyDescent="0.2">
      <c r="A997" s="441"/>
      <c r="B997" s="441"/>
      <c r="C997" s="5"/>
      <c r="D997" s="441"/>
    </row>
    <row r="998" spans="1:4" x14ac:dyDescent="0.2">
      <c r="A998" s="441"/>
      <c r="B998" s="441"/>
      <c r="C998" s="5"/>
      <c r="D998" s="441"/>
    </row>
    <row r="999" spans="1:4" x14ac:dyDescent="0.2">
      <c r="A999" s="441"/>
      <c r="B999" s="441"/>
      <c r="C999" s="5"/>
      <c r="D999" s="441"/>
    </row>
    <row r="1000" spans="1:4" x14ac:dyDescent="0.2">
      <c r="A1000" s="441"/>
      <c r="B1000" s="441"/>
      <c r="C1000" s="5"/>
      <c r="D1000" s="441"/>
    </row>
    <row r="1001" spans="1:4" x14ac:dyDescent="0.2">
      <c r="A1001" s="441"/>
      <c r="B1001" s="441"/>
      <c r="C1001" s="5"/>
      <c r="D1001" s="441"/>
    </row>
    <row r="1002" spans="1:4" x14ac:dyDescent="0.2">
      <c r="A1002" s="441"/>
      <c r="B1002" s="441"/>
      <c r="C1002" s="5"/>
      <c r="D1002" s="441"/>
    </row>
    <row r="1003" spans="1:4" x14ac:dyDescent="0.2">
      <c r="A1003" s="441"/>
      <c r="B1003" s="441"/>
      <c r="C1003" s="5"/>
      <c r="D1003" s="441"/>
    </row>
    <row r="1004" spans="1:4" x14ac:dyDescent="0.2">
      <c r="A1004" s="441"/>
      <c r="B1004" s="441"/>
      <c r="C1004" s="5"/>
      <c r="D1004" s="441"/>
    </row>
    <row r="1005" spans="1:4" x14ac:dyDescent="0.2">
      <c r="A1005" s="441"/>
      <c r="B1005" s="441"/>
      <c r="C1005" s="5"/>
      <c r="D1005" s="441"/>
    </row>
    <row r="1006" spans="1:4" x14ac:dyDescent="0.2">
      <c r="A1006" s="441"/>
      <c r="B1006" s="441"/>
      <c r="C1006" s="5"/>
      <c r="D1006" s="441"/>
    </row>
    <row r="1007" spans="1:4" x14ac:dyDescent="0.2">
      <c r="A1007" s="441"/>
      <c r="B1007" s="441"/>
      <c r="C1007" s="5"/>
      <c r="D1007" s="441"/>
    </row>
    <row r="1008" spans="1:4" x14ac:dyDescent="0.2">
      <c r="A1008" s="441"/>
      <c r="B1008" s="441"/>
      <c r="C1008" s="5"/>
      <c r="D1008" s="441"/>
    </row>
    <row r="1009" spans="1:4" x14ac:dyDescent="0.2">
      <c r="A1009" s="441"/>
      <c r="B1009" s="441"/>
      <c r="C1009" s="5"/>
      <c r="D1009" s="441"/>
    </row>
    <row r="1010" spans="1:4" x14ac:dyDescent="0.2">
      <c r="A1010" s="441"/>
      <c r="B1010" s="441"/>
      <c r="C1010" s="5"/>
      <c r="D1010" s="441"/>
    </row>
    <row r="1011" spans="1:4" x14ac:dyDescent="0.2">
      <c r="A1011" s="441"/>
      <c r="B1011" s="441"/>
      <c r="C1011" s="5"/>
      <c r="D1011" s="441"/>
    </row>
    <row r="1012" spans="1:4" x14ac:dyDescent="0.2">
      <c r="A1012" s="441"/>
      <c r="B1012" s="441"/>
      <c r="C1012" s="5"/>
      <c r="D1012" s="441"/>
    </row>
    <row r="1013" spans="1:4" x14ac:dyDescent="0.2">
      <c r="A1013" s="441"/>
      <c r="B1013" s="441"/>
      <c r="C1013" s="5"/>
      <c r="D1013" s="441"/>
    </row>
    <row r="1014" spans="1:4" x14ac:dyDescent="0.2">
      <c r="A1014" s="441"/>
      <c r="B1014" s="441"/>
      <c r="C1014" s="5"/>
      <c r="D1014" s="441"/>
    </row>
    <row r="1015" spans="1:4" x14ac:dyDescent="0.2">
      <c r="A1015" s="441"/>
      <c r="B1015" s="441"/>
      <c r="C1015" s="5"/>
      <c r="D1015" s="441"/>
    </row>
    <row r="1016" spans="1:4" x14ac:dyDescent="0.2">
      <c r="A1016" s="441"/>
      <c r="B1016" s="441"/>
      <c r="C1016" s="5"/>
      <c r="D1016" s="441"/>
    </row>
    <row r="1017" spans="1:4" x14ac:dyDescent="0.2">
      <c r="A1017" s="441"/>
      <c r="B1017" s="441"/>
      <c r="C1017" s="5"/>
      <c r="D1017" s="441"/>
    </row>
    <row r="1018" spans="1:4" x14ac:dyDescent="0.2">
      <c r="A1018" s="441"/>
      <c r="B1018" s="441"/>
      <c r="C1018" s="5"/>
      <c r="D1018" s="441"/>
    </row>
    <row r="1019" spans="1:4" x14ac:dyDescent="0.2">
      <c r="A1019" s="441"/>
      <c r="B1019" s="441"/>
      <c r="C1019" s="5"/>
      <c r="D1019" s="441"/>
    </row>
    <row r="1020" spans="1:4" x14ac:dyDescent="0.2">
      <c r="A1020" s="441"/>
      <c r="B1020" s="441"/>
      <c r="C1020" s="5"/>
      <c r="D1020" s="441"/>
    </row>
    <row r="1021" spans="1:4" x14ac:dyDescent="0.2">
      <c r="A1021" s="441"/>
      <c r="B1021" s="441"/>
      <c r="C1021" s="5"/>
      <c r="D1021" s="441"/>
    </row>
    <row r="1022" spans="1:4" x14ac:dyDescent="0.2">
      <c r="A1022" s="441"/>
      <c r="B1022" s="441"/>
      <c r="C1022" s="5"/>
      <c r="D1022" s="441"/>
    </row>
    <row r="1023" spans="1:4" x14ac:dyDescent="0.2">
      <c r="A1023" s="441"/>
      <c r="B1023" s="441"/>
      <c r="C1023" s="5"/>
      <c r="D1023" s="441"/>
    </row>
    <row r="1024" spans="1:4" x14ac:dyDescent="0.2">
      <c r="A1024" s="441"/>
      <c r="B1024" s="441"/>
      <c r="C1024" s="5"/>
      <c r="D1024" s="441"/>
    </row>
    <row r="1025" spans="1:4" x14ac:dyDescent="0.2">
      <c r="A1025" s="441"/>
      <c r="B1025" s="441"/>
      <c r="C1025" s="5"/>
      <c r="D1025" s="441"/>
    </row>
    <row r="1026" spans="1:4" x14ac:dyDescent="0.2">
      <c r="A1026" s="441"/>
      <c r="B1026" s="441"/>
      <c r="C1026" s="5"/>
      <c r="D1026" s="441"/>
    </row>
    <row r="1027" spans="1:4" x14ac:dyDescent="0.2">
      <c r="A1027" s="441"/>
      <c r="B1027" s="441"/>
      <c r="C1027" s="5"/>
      <c r="D1027" s="441"/>
    </row>
    <row r="1028" spans="1:4" x14ac:dyDescent="0.2">
      <c r="A1028" s="441"/>
      <c r="B1028" s="441"/>
      <c r="C1028" s="5"/>
      <c r="D1028" s="441"/>
    </row>
    <row r="1029" spans="1:4" x14ac:dyDescent="0.2">
      <c r="A1029" s="441"/>
      <c r="B1029" s="441"/>
      <c r="C1029" s="5"/>
      <c r="D1029" s="441"/>
    </row>
    <row r="1030" spans="1:4" x14ac:dyDescent="0.2">
      <c r="A1030" s="441"/>
      <c r="B1030" s="441"/>
      <c r="C1030" s="5"/>
      <c r="D1030" s="441"/>
    </row>
    <row r="1031" spans="1:4" x14ac:dyDescent="0.2">
      <c r="A1031" s="441"/>
      <c r="B1031" s="441"/>
      <c r="C1031" s="5"/>
      <c r="D1031" s="441"/>
    </row>
    <row r="1032" spans="1:4" x14ac:dyDescent="0.2">
      <c r="A1032" s="441"/>
      <c r="B1032" s="441"/>
      <c r="C1032" s="5"/>
      <c r="D1032" s="441"/>
    </row>
    <row r="1033" spans="1:4" x14ac:dyDescent="0.2">
      <c r="A1033" s="441"/>
      <c r="B1033" s="441"/>
      <c r="C1033" s="5"/>
      <c r="D1033" s="441"/>
    </row>
    <row r="1034" spans="1:4" x14ac:dyDescent="0.2">
      <c r="A1034" s="441"/>
      <c r="B1034" s="441"/>
      <c r="C1034" s="5"/>
      <c r="D1034" s="441"/>
    </row>
    <row r="1035" spans="1:4" x14ac:dyDescent="0.2">
      <c r="A1035" s="441"/>
      <c r="B1035" s="441"/>
      <c r="C1035" s="5"/>
      <c r="D1035" s="441"/>
    </row>
    <row r="1036" spans="1:4" x14ac:dyDescent="0.2">
      <c r="A1036" s="441"/>
      <c r="B1036" s="441"/>
      <c r="C1036" s="5"/>
      <c r="D1036" s="441"/>
    </row>
    <row r="1037" spans="1:4" x14ac:dyDescent="0.2">
      <c r="A1037" s="441"/>
      <c r="B1037" s="441"/>
      <c r="C1037" s="5"/>
      <c r="D1037" s="441"/>
    </row>
    <row r="1038" spans="1:4" x14ac:dyDescent="0.2">
      <c r="A1038" s="441"/>
      <c r="B1038" s="441"/>
      <c r="C1038" s="5"/>
      <c r="D1038" s="441"/>
    </row>
    <row r="1039" spans="1:4" x14ac:dyDescent="0.2">
      <c r="A1039" s="441"/>
      <c r="B1039" s="441"/>
      <c r="C1039" s="5"/>
      <c r="D1039" s="441"/>
    </row>
    <row r="1040" spans="1:4" x14ac:dyDescent="0.2">
      <c r="A1040" s="441"/>
      <c r="B1040" s="441"/>
      <c r="C1040" s="5"/>
      <c r="D1040" s="441"/>
    </row>
    <row r="1041" spans="1:4" x14ac:dyDescent="0.2">
      <c r="A1041" s="441"/>
      <c r="B1041" s="441"/>
      <c r="C1041" s="5"/>
      <c r="D1041" s="441"/>
    </row>
    <row r="1042" spans="1:4" x14ac:dyDescent="0.2">
      <c r="A1042" s="441"/>
      <c r="B1042" s="441"/>
      <c r="C1042" s="5"/>
      <c r="D1042" s="441"/>
    </row>
    <row r="1043" spans="1:4" x14ac:dyDescent="0.2">
      <c r="A1043" s="441"/>
      <c r="B1043" s="441"/>
      <c r="C1043" s="5"/>
      <c r="D1043" s="441"/>
    </row>
    <row r="1044" spans="1:4" x14ac:dyDescent="0.2">
      <c r="A1044" s="441"/>
      <c r="B1044" s="441"/>
      <c r="C1044" s="5"/>
      <c r="D1044" s="441"/>
    </row>
    <row r="1045" spans="1:4" x14ac:dyDescent="0.2">
      <c r="A1045" s="441"/>
      <c r="B1045" s="441"/>
      <c r="C1045" s="5"/>
      <c r="D1045" s="441"/>
    </row>
    <row r="1046" spans="1:4" x14ac:dyDescent="0.2">
      <c r="A1046" s="441"/>
      <c r="B1046" s="441"/>
      <c r="C1046" s="5"/>
      <c r="D1046" s="441"/>
    </row>
    <row r="1047" spans="1:4" x14ac:dyDescent="0.2">
      <c r="A1047" s="441"/>
      <c r="B1047" s="441"/>
      <c r="C1047" s="5"/>
      <c r="D1047" s="441"/>
    </row>
    <row r="1048" spans="1:4" x14ac:dyDescent="0.2">
      <c r="A1048" s="441"/>
      <c r="B1048" s="441"/>
      <c r="C1048" s="5"/>
      <c r="D1048" s="441"/>
    </row>
    <row r="1049" spans="1:4" x14ac:dyDescent="0.2">
      <c r="A1049" s="441"/>
      <c r="B1049" s="441"/>
      <c r="C1049" s="5"/>
      <c r="D1049" s="441"/>
    </row>
    <row r="1050" spans="1:4" x14ac:dyDescent="0.2">
      <c r="A1050" s="441"/>
      <c r="B1050" s="441"/>
      <c r="C1050" s="5"/>
      <c r="D1050" s="441"/>
    </row>
    <row r="1051" spans="1:4" x14ac:dyDescent="0.2">
      <c r="A1051" s="441"/>
      <c r="B1051" s="441"/>
      <c r="C1051" s="5"/>
      <c r="D1051" s="441"/>
    </row>
    <row r="1052" spans="1:4" x14ac:dyDescent="0.2">
      <c r="A1052" s="441"/>
      <c r="B1052" s="441"/>
      <c r="C1052" s="5"/>
      <c r="D1052" s="441"/>
    </row>
    <row r="1053" spans="1:4" x14ac:dyDescent="0.2">
      <c r="A1053" s="441"/>
      <c r="B1053" s="441"/>
      <c r="C1053" s="5"/>
      <c r="D1053" s="441"/>
    </row>
    <row r="1054" spans="1:4" x14ac:dyDescent="0.2">
      <c r="A1054" s="441"/>
      <c r="B1054" s="441"/>
      <c r="C1054" s="5"/>
      <c r="D1054" s="441"/>
    </row>
    <row r="1055" spans="1:4" x14ac:dyDescent="0.2">
      <c r="A1055" s="441"/>
      <c r="B1055" s="441"/>
      <c r="C1055" s="5"/>
      <c r="D1055" s="441"/>
    </row>
    <row r="1056" spans="1:4" x14ac:dyDescent="0.2">
      <c r="A1056" s="441"/>
      <c r="B1056" s="441"/>
      <c r="C1056" s="5"/>
      <c r="D1056" s="441"/>
    </row>
    <row r="1057" spans="1:4" x14ac:dyDescent="0.2">
      <c r="A1057" s="441"/>
      <c r="B1057" s="441"/>
      <c r="C1057" s="5"/>
      <c r="D1057" s="441"/>
    </row>
    <row r="1058" spans="1:4" x14ac:dyDescent="0.2">
      <c r="A1058" s="441"/>
      <c r="B1058" s="441"/>
      <c r="C1058" s="5"/>
      <c r="D1058" s="441"/>
    </row>
    <row r="1059" spans="1:4" x14ac:dyDescent="0.2">
      <c r="A1059" s="441"/>
      <c r="B1059" s="441"/>
      <c r="C1059" s="5"/>
      <c r="D1059" s="441"/>
    </row>
    <row r="1060" spans="1:4" x14ac:dyDescent="0.2">
      <c r="A1060" s="441"/>
      <c r="B1060" s="441"/>
      <c r="C1060" s="5"/>
      <c r="D1060" s="441"/>
    </row>
    <row r="1061" spans="1:4" x14ac:dyDescent="0.2">
      <c r="A1061" s="441"/>
      <c r="B1061" s="441"/>
      <c r="C1061" s="5"/>
      <c r="D1061" s="441"/>
    </row>
    <row r="1062" spans="1:4" x14ac:dyDescent="0.2">
      <c r="A1062" s="441"/>
      <c r="B1062" s="441"/>
      <c r="C1062" s="5"/>
      <c r="D1062" s="441"/>
    </row>
    <row r="1063" spans="1:4" x14ac:dyDescent="0.2">
      <c r="A1063" s="441"/>
      <c r="B1063" s="441"/>
      <c r="C1063" s="5"/>
      <c r="D1063" s="441"/>
    </row>
    <row r="1064" spans="1:4" x14ac:dyDescent="0.2">
      <c r="A1064" s="441"/>
      <c r="B1064" s="441"/>
      <c r="C1064" s="5"/>
      <c r="D1064" s="441"/>
    </row>
    <row r="1065" spans="1:4" x14ac:dyDescent="0.2">
      <c r="A1065" s="441"/>
      <c r="B1065" s="441"/>
      <c r="C1065" s="5"/>
      <c r="D1065" s="441"/>
    </row>
    <row r="1066" spans="1:4" x14ac:dyDescent="0.2">
      <c r="A1066" s="441"/>
      <c r="B1066" s="441"/>
      <c r="C1066" s="5"/>
      <c r="D1066" s="441"/>
    </row>
    <row r="1067" spans="1:4" x14ac:dyDescent="0.2">
      <c r="A1067" s="441"/>
      <c r="B1067" s="441"/>
      <c r="C1067" s="5"/>
      <c r="D1067" s="441"/>
    </row>
    <row r="1068" spans="1:4" x14ac:dyDescent="0.2">
      <c r="A1068" s="441"/>
      <c r="B1068" s="441"/>
      <c r="C1068" s="5"/>
      <c r="D1068" s="441"/>
    </row>
    <row r="1069" spans="1:4" x14ac:dyDescent="0.2">
      <c r="A1069" s="441"/>
      <c r="B1069" s="441"/>
      <c r="C1069" s="5"/>
      <c r="D1069" s="441"/>
    </row>
    <row r="1070" spans="1:4" x14ac:dyDescent="0.2">
      <c r="A1070" s="441"/>
      <c r="B1070" s="441"/>
      <c r="C1070" s="5"/>
      <c r="D1070" s="441"/>
    </row>
    <row r="1071" spans="1:4" x14ac:dyDescent="0.2">
      <c r="A1071" s="441"/>
      <c r="B1071" s="441"/>
      <c r="C1071" s="5"/>
      <c r="D1071" s="441"/>
    </row>
    <row r="1072" spans="1:4" x14ac:dyDescent="0.2">
      <c r="A1072" s="441"/>
      <c r="B1072" s="441"/>
      <c r="C1072" s="5"/>
      <c r="D1072" s="441"/>
    </row>
    <row r="1073" spans="1:4" x14ac:dyDescent="0.2">
      <c r="A1073" s="441"/>
      <c r="B1073" s="441"/>
      <c r="C1073" s="5"/>
      <c r="D1073" s="441"/>
    </row>
    <row r="1074" spans="1:4" x14ac:dyDescent="0.2">
      <c r="A1074" s="441"/>
      <c r="B1074" s="441"/>
      <c r="C1074" s="5"/>
      <c r="D1074" s="441"/>
    </row>
    <row r="1075" spans="1:4" x14ac:dyDescent="0.2">
      <c r="A1075" s="441"/>
      <c r="B1075" s="441"/>
      <c r="C1075" s="5"/>
      <c r="D1075" s="441"/>
    </row>
    <row r="1076" spans="1:4" x14ac:dyDescent="0.2">
      <c r="A1076" s="441"/>
      <c r="B1076" s="441"/>
      <c r="C1076" s="5"/>
      <c r="D1076" s="441"/>
    </row>
    <row r="1077" spans="1:4" x14ac:dyDescent="0.2">
      <c r="A1077" s="441"/>
      <c r="B1077" s="441"/>
      <c r="C1077" s="5"/>
      <c r="D1077" s="441"/>
    </row>
    <row r="1078" spans="1:4" x14ac:dyDescent="0.2">
      <c r="A1078" s="441"/>
      <c r="B1078" s="441"/>
      <c r="C1078" s="5"/>
      <c r="D1078" s="441"/>
    </row>
    <row r="1079" spans="1:4" x14ac:dyDescent="0.2">
      <c r="A1079" s="441"/>
      <c r="B1079" s="441"/>
      <c r="C1079" s="5"/>
      <c r="D1079" s="441"/>
    </row>
    <row r="1080" spans="1:4" x14ac:dyDescent="0.2">
      <c r="A1080" s="441"/>
      <c r="B1080" s="441"/>
      <c r="C1080" s="5"/>
      <c r="D1080" s="441"/>
    </row>
    <row r="1081" spans="1:4" x14ac:dyDescent="0.2">
      <c r="A1081" s="441"/>
      <c r="B1081" s="441"/>
      <c r="C1081" s="5"/>
      <c r="D1081" s="441"/>
    </row>
    <row r="1082" spans="1:4" x14ac:dyDescent="0.2">
      <c r="A1082" s="441"/>
      <c r="B1082" s="441"/>
      <c r="C1082" s="5"/>
      <c r="D1082" s="441"/>
    </row>
    <row r="1083" spans="1:4" x14ac:dyDescent="0.2">
      <c r="A1083" s="441"/>
      <c r="B1083" s="441"/>
      <c r="C1083" s="5"/>
      <c r="D1083" s="441"/>
    </row>
    <row r="1084" spans="1:4" x14ac:dyDescent="0.2">
      <c r="A1084" s="441"/>
      <c r="B1084" s="441"/>
      <c r="C1084" s="5"/>
      <c r="D1084" s="441"/>
    </row>
    <row r="1085" spans="1:4" x14ac:dyDescent="0.2">
      <c r="A1085" s="441"/>
      <c r="B1085" s="441"/>
      <c r="C1085" s="5"/>
      <c r="D1085" s="441"/>
    </row>
    <row r="1086" spans="1:4" x14ac:dyDescent="0.2">
      <c r="A1086" s="441"/>
      <c r="B1086" s="441"/>
      <c r="C1086" s="5"/>
      <c r="D1086" s="441"/>
    </row>
    <row r="1087" spans="1:4" x14ac:dyDescent="0.2">
      <c r="A1087" s="441"/>
      <c r="B1087" s="441"/>
      <c r="C1087" s="5"/>
      <c r="D1087" s="441"/>
    </row>
    <row r="1088" spans="1:4" x14ac:dyDescent="0.2">
      <c r="A1088" s="441"/>
      <c r="B1088" s="441"/>
      <c r="C1088" s="5"/>
      <c r="D1088" s="441"/>
    </row>
    <row r="1089" spans="1:4" x14ac:dyDescent="0.2">
      <c r="A1089" s="441"/>
      <c r="B1089" s="441"/>
      <c r="C1089" s="5"/>
      <c r="D1089" s="441"/>
    </row>
    <row r="1090" spans="1:4" x14ac:dyDescent="0.2">
      <c r="A1090" s="441"/>
      <c r="B1090" s="441"/>
      <c r="C1090" s="5"/>
      <c r="D1090" s="441"/>
    </row>
    <row r="1091" spans="1:4" x14ac:dyDescent="0.2">
      <c r="A1091" s="441"/>
      <c r="B1091" s="441"/>
      <c r="C1091" s="5"/>
      <c r="D1091" s="441"/>
    </row>
    <row r="1092" spans="1:4" x14ac:dyDescent="0.2">
      <c r="A1092" s="441"/>
      <c r="B1092" s="441"/>
      <c r="C1092" s="5"/>
      <c r="D1092" s="441"/>
    </row>
    <row r="1093" spans="1:4" x14ac:dyDescent="0.2">
      <c r="A1093" s="441"/>
      <c r="B1093" s="441"/>
      <c r="C1093" s="5"/>
      <c r="D1093" s="441"/>
    </row>
    <row r="1094" spans="1:4" x14ac:dyDescent="0.2">
      <c r="A1094" s="441"/>
      <c r="B1094" s="441"/>
      <c r="C1094" s="5"/>
      <c r="D1094" s="441"/>
    </row>
    <row r="1095" spans="1:4" x14ac:dyDescent="0.2">
      <c r="A1095" s="441"/>
      <c r="B1095" s="441"/>
      <c r="C1095" s="5"/>
      <c r="D1095" s="441"/>
    </row>
    <row r="1096" spans="1:4" x14ac:dyDescent="0.2">
      <c r="A1096" s="441"/>
      <c r="B1096" s="441"/>
      <c r="C1096" s="5"/>
      <c r="D1096" s="441"/>
    </row>
    <row r="1097" spans="1:4" x14ac:dyDescent="0.2">
      <c r="A1097" s="441"/>
      <c r="B1097" s="441"/>
      <c r="C1097" s="5"/>
      <c r="D1097" s="441"/>
    </row>
    <row r="1098" spans="1:4" x14ac:dyDescent="0.2">
      <c r="A1098" s="441"/>
      <c r="B1098" s="441"/>
      <c r="C1098" s="5"/>
      <c r="D1098" s="441"/>
    </row>
    <row r="1099" spans="1:4" x14ac:dyDescent="0.2">
      <c r="A1099" s="441"/>
      <c r="B1099" s="441"/>
      <c r="C1099" s="5"/>
      <c r="D1099" s="441"/>
    </row>
    <row r="1100" spans="1:4" x14ac:dyDescent="0.2">
      <c r="A1100" s="441"/>
      <c r="B1100" s="441"/>
      <c r="C1100" s="5"/>
      <c r="D1100" s="441"/>
    </row>
    <row r="1101" spans="1:4" x14ac:dyDescent="0.2">
      <c r="A1101" s="441"/>
      <c r="B1101" s="441"/>
      <c r="C1101" s="5"/>
      <c r="D1101" s="441"/>
    </row>
    <row r="1102" spans="1:4" x14ac:dyDescent="0.2">
      <c r="A1102" s="441"/>
      <c r="B1102" s="441"/>
      <c r="C1102" s="5"/>
      <c r="D1102" s="441"/>
    </row>
    <row r="1103" spans="1:4" x14ac:dyDescent="0.2">
      <c r="A1103" s="441"/>
      <c r="B1103" s="441"/>
      <c r="C1103" s="5"/>
      <c r="D1103" s="441"/>
    </row>
    <row r="1104" spans="1:4" x14ac:dyDescent="0.2">
      <c r="A1104" s="441"/>
      <c r="B1104" s="441"/>
      <c r="C1104" s="5"/>
      <c r="D1104" s="441"/>
    </row>
    <row r="1105" spans="1:4" x14ac:dyDescent="0.2">
      <c r="A1105" s="441"/>
      <c r="B1105" s="441"/>
      <c r="C1105" s="5"/>
      <c r="D1105" s="441"/>
    </row>
    <row r="1106" spans="1:4" x14ac:dyDescent="0.2">
      <c r="A1106" s="441"/>
      <c r="B1106" s="441"/>
      <c r="C1106" s="5"/>
      <c r="D1106" s="441"/>
    </row>
    <row r="1107" spans="1:4" x14ac:dyDescent="0.2">
      <c r="A1107" s="441"/>
      <c r="B1107" s="441"/>
      <c r="C1107" s="5"/>
      <c r="D1107" s="441"/>
    </row>
    <row r="1108" spans="1:4" x14ac:dyDescent="0.2">
      <c r="A1108" s="441"/>
      <c r="B1108" s="441"/>
      <c r="C1108" s="5"/>
      <c r="D1108" s="441"/>
    </row>
    <row r="1109" spans="1:4" x14ac:dyDescent="0.2">
      <c r="A1109" s="441"/>
      <c r="B1109" s="441"/>
      <c r="C1109" s="5"/>
      <c r="D1109" s="441"/>
    </row>
    <row r="1110" spans="1:4" x14ac:dyDescent="0.2">
      <c r="A1110" s="441"/>
      <c r="B1110" s="441"/>
      <c r="C1110" s="5"/>
      <c r="D1110" s="441"/>
    </row>
    <row r="1111" spans="1:4" x14ac:dyDescent="0.2">
      <c r="A1111" s="441"/>
      <c r="B1111" s="441"/>
      <c r="C1111" s="5"/>
      <c r="D1111" s="441"/>
    </row>
    <row r="1112" spans="1:4" x14ac:dyDescent="0.2">
      <c r="A1112" s="441"/>
      <c r="B1112" s="441"/>
      <c r="C1112" s="5"/>
      <c r="D1112" s="441"/>
    </row>
    <row r="1113" spans="1:4" x14ac:dyDescent="0.2">
      <c r="A1113" s="441"/>
      <c r="B1113" s="441"/>
      <c r="C1113" s="5"/>
      <c r="D1113" s="441"/>
    </row>
    <row r="1114" spans="1:4" x14ac:dyDescent="0.2">
      <c r="A1114" s="441"/>
      <c r="B1114" s="441"/>
      <c r="C1114" s="5"/>
      <c r="D1114" s="441"/>
    </row>
    <row r="1115" spans="1:4" x14ac:dyDescent="0.2">
      <c r="A1115" s="441"/>
      <c r="B1115" s="441"/>
      <c r="C1115" s="5"/>
      <c r="D1115" s="441"/>
    </row>
    <row r="1116" spans="1:4" x14ac:dyDescent="0.2">
      <c r="A1116" s="441"/>
      <c r="B1116" s="441"/>
      <c r="C1116" s="5"/>
      <c r="D1116" s="441"/>
    </row>
    <row r="1117" spans="1:4" x14ac:dyDescent="0.2">
      <c r="A1117" s="441"/>
      <c r="B1117" s="441"/>
      <c r="C1117" s="5"/>
      <c r="D1117" s="441"/>
    </row>
    <row r="1118" spans="1:4" x14ac:dyDescent="0.2">
      <c r="A1118" s="441"/>
      <c r="B1118" s="441"/>
      <c r="C1118" s="5"/>
      <c r="D1118" s="441"/>
    </row>
    <row r="1119" spans="1:4" x14ac:dyDescent="0.2">
      <c r="A1119" s="441"/>
      <c r="B1119" s="441"/>
      <c r="C1119" s="5"/>
      <c r="D1119" s="441"/>
    </row>
    <row r="1120" spans="1:4" x14ac:dyDescent="0.2">
      <c r="A1120" s="441"/>
      <c r="B1120" s="441"/>
      <c r="C1120" s="5"/>
      <c r="D1120" s="441"/>
    </row>
    <row r="1121" spans="1:4" x14ac:dyDescent="0.2">
      <c r="A1121" s="441"/>
      <c r="B1121" s="441"/>
      <c r="C1121" s="5"/>
      <c r="D1121" s="441"/>
    </row>
    <row r="1122" spans="1:4" x14ac:dyDescent="0.2">
      <c r="A1122" s="441"/>
      <c r="B1122" s="441"/>
      <c r="C1122" s="5"/>
      <c r="D1122" s="441"/>
    </row>
    <row r="1123" spans="1:4" x14ac:dyDescent="0.2">
      <c r="A1123" s="441"/>
      <c r="B1123" s="441"/>
      <c r="C1123" s="5"/>
      <c r="D1123" s="441"/>
    </row>
    <row r="1124" spans="1:4" x14ac:dyDescent="0.2">
      <c r="A1124" s="441"/>
      <c r="B1124" s="441"/>
      <c r="C1124" s="5"/>
      <c r="D1124" s="441"/>
    </row>
    <row r="1125" spans="1:4" x14ac:dyDescent="0.2">
      <c r="A1125" s="441"/>
      <c r="B1125" s="441"/>
      <c r="C1125" s="5"/>
      <c r="D1125" s="441"/>
    </row>
    <row r="1126" spans="1:4" x14ac:dyDescent="0.2">
      <c r="A1126" s="441"/>
      <c r="B1126" s="441"/>
      <c r="C1126" s="5"/>
      <c r="D1126" s="441"/>
    </row>
    <row r="1127" spans="1:4" x14ac:dyDescent="0.2">
      <c r="A1127" s="441"/>
      <c r="B1127" s="441"/>
      <c r="C1127" s="5"/>
      <c r="D1127" s="441"/>
    </row>
    <row r="1128" spans="1:4" x14ac:dyDescent="0.2">
      <c r="A1128" s="441"/>
      <c r="B1128" s="441"/>
      <c r="C1128" s="5"/>
      <c r="D1128" s="441"/>
    </row>
    <row r="1129" spans="1:4" x14ac:dyDescent="0.2">
      <c r="A1129" s="441"/>
      <c r="B1129" s="441"/>
      <c r="C1129" s="5"/>
      <c r="D1129" s="441"/>
    </row>
    <row r="1130" spans="1:4" x14ac:dyDescent="0.2">
      <c r="A1130" s="441"/>
      <c r="B1130" s="441"/>
      <c r="C1130" s="5"/>
      <c r="D1130" s="441"/>
    </row>
    <row r="1131" spans="1:4" x14ac:dyDescent="0.2">
      <c r="A1131" s="441"/>
      <c r="B1131" s="441"/>
      <c r="C1131" s="5"/>
      <c r="D1131" s="441"/>
    </row>
    <row r="1132" spans="1:4" x14ac:dyDescent="0.2">
      <c r="A1132" s="441"/>
      <c r="B1132" s="441"/>
      <c r="C1132" s="5"/>
      <c r="D1132" s="441"/>
    </row>
    <row r="1133" spans="1:4" x14ac:dyDescent="0.2">
      <c r="A1133" s="441"/>
      <c r="B1133" s="441"/>
      <c r="C1133" s="5"/>
      <c r="D1133" s="441"/>
    </row>
    <row r="1134" spans="1:4" x14ac:dyDescent="0.2">
      <c r="A1134" s="441"/>
      <c r="B1134" s="441"/>
      <c r="C1134" s="5"/>
      <c r="D1134" s="441"/>
    </row>
    <row r="1135" spans="1:4" x14ac:dyDescent="0.2">
      <c r="A1135" s="441"/>
      <c r="B1135" s="441"/>
      <c r="C1135" s="5"/>
      <c r="D1135" s="441"/>
    </row>
    <row r="1136" spans="1:4" x14ac:dyDescent="0.2">
      <c r="A1136" s="441"/>
      <c r="B1136" s="441"/>
      <c r="C1136" s="5"/>
      <c r="D1136" s="441"/>
    </row>
    <row r="1137" spans="1:4" x14ac:dyDescent="0.2">
      <c r="A1137" s="441"/>
      <c r="B1137" s="441"/>
      <c r="C1137" s="5"/>
      <c r="D1137" s="441"/>
    </row>
    <row r="1138" spans="1:4" x14ac:dyDescent="0.2">
      <c r="A1138" s="441"/>
      <c r="B1138" s="441"/>
      <c r="C1138" s="5"/>
      <c r="D1138" s="441"/>
    </row>
    <row r="1139" spans="1:4" x14ac:dyDescent="0.2">
      <c r="A1139" s="441"/>
      <c r="B1139" s="441"/>
      <c r="C1139" s="5"/>
      <c r="D1139" s="441"/>
    </row>
    <row r="1140" spans="1:4" x14ac:dyDescent="0.2">
      <c r="A1140" s="441"/>
      <c r="B1140" s="441"/>
      <c r="C1140" s="5"/>
      <c r="D1140" s="441"/>
    </row>
    <row r="1141" spans="1:4" x14ac:dyDescent="0.2">
      <c r="A1141" s="441"/>
      <c r="B1141" s="441"/>
      <c r="C1141" s="5"/>
      <c r="D1141" s="441"/>
    </row>
    <row r="1142" spans="1:4" x14ac:dyDescent="0.2">
      <c r="A1142" s="441"/>
      <c r="B1142" s="441"/>
      <c r="C1142" s="5"/>
      <c r="D1142" s="441"/>
    </row>
    <row r="1143" spans="1:4" x14ac:dyDescent="0.2">
      <c r="A1143" s="441"/>
      <c r="B1143" s="441"/>
      <c r="C1143" s="5"/>
      <c r="D1143" s="441"/>
    </row>
    <row r="1144" spans="1:4" x14ac:dyDescent="0.2">
      <c r="A1144" s="441"/>
      <c r="B1144" s="441"/>
      <c r="C1144" s="5"/>
      <c r="D1144" s="441"/>
    </row>
    <row r="1145" spans="1:4" x14ac:dyDescent="0.2">
      <c r="A1145" s="441"/>
      <c r="B1145" s="441"/>
      <c r="C1145" s="5"/>
      <c r="D1145" s="441"/>
    </row>
    <row r="1146" spans="1:4" x14ac:dyDescent="0.2">
      <c r="A1146" s="441"/>
      <c r="B1146" s="441"/>
      <c r="C1146" s="5"/>
      <c r="D1146" s="441"/>
    </row>
    <row r="1147" spans="1:4" x14ac:dyDescent="0.2">
      <c r="A1147" s="441"/>
      <c r="B1147" s="441"/>
      <c r="C1147" s="5"/>
      <c r="D1147" s="441"/>
    </row>
    <row r="1148" spans="1:4" x14ac:dyDescent="0.2">
      <c r="A1148" s="441"/>
      <c r="B1148" s="441"/>
      <c r="C1148" s="5"/>
      <c r="D1148" s="441"/>
    </row>
    <row r="1149" spans="1:4" x14ac:dyDescent="0.2">
      <c r="A1149" s="441"/>
      <c r="B1149" s="441"/>
      <c r="C1149" s="5"/>
      <c r="D1149" s="441"/>
    </row>
    <row r="1150" spans="1:4" x14ac:dyDescent="0.2">
      <c r="A1150" s="441"/>
      <c r="B1150" s="441"/>
      <c r="C1150" s="5"/>
      <c r="D1150" s="441"/>
    </row>
    <row r="1151" spans="1:4" x14ac:dyDescent="0.2">
      <c r="A1151" s="441"/>
      <c r="B1151" s="441"/>
      <c r="C1151" s="5"/>
      <c r="D1151" s="441"/>
    </row>
    <row r="1152" spans="1:4" x14ac:dyDescent="0.2">
      <c r="A1152" s="441"/>
      <c r="B1152" s="441"/>
      <c r="C1152" s="5"/>
      <c r="D1152" s="441"/>
    </row>
    <row r="1153" spans="1:4" x14ac:dyDescent="0.2">
      <c r="A1153" s="441"/>
      <c r="B1153" s="441"/>
      <c r="C1153" s="5"/>
      <c r="D1153" s="441"/>
    </row>
    <row r="1154" spans="1:4" x14ac:dyDescent="0.2">
      <c r="A1154" s="441"/>
      <c r="B1154" s="441"/>
      <c r="C1154" s="5"/>
      <c r="D1154" s="441"/>
    </row>
    <row r="1155" spans="1:4" x14ac:dyDescent="0.2">
      <c r="A1155" s="441"/>
      <c r="B1155" s="441"/>
      <c r="C1155" s="5"/>
      <c r="D1155" s="441"/>
    </row>
    <row r="1156" spans="1:4" x14ac:dyDescent="0.2">
      <c r="A1156" s="441"/>
      <c r="B1156" s="441"/>
      <c r="C1156" s="5"/>
      <c r="D1156" s="441"/>
    </row>
    <row r="1157" spans="1:4" x14ac:dyDescent="0.2">
      <c r="A1157" s="441"/>
      <c r="B1157" s="441"/>
      <c r="C1157" s="5"/>
      <c r="D1157" s="441"/>
    </row>
    <row r="1158" spans="1:4" x14ac:dyDescent="0.2">
      <c r="A1158" s="441"/>
      <c r="B1158" s="441"/>
      <c r="C1158" s="5"/>
      <c r="D1158" s="441"/>
    </row>
    <row r="1159" spans="1:4" x14ac:dyDescent="0.2">
      <c r="A1159" s="441"/>
      <c r="B1159" s="441"/>
      <c r="C1159" s="5"/>
      <c r="D1159" s="441"/>
    </row>
    <row r="1160" spans="1:4" x14ac:dyDescent="0.2">
      <c r="A1160" s="441"/>
      <c r="B1160" s="441"/>
      <c r="C1160" s="5"/>
      <c r="D1160" s="441"/>
    </row>
    <row r="1161" spans="1:4" x14ac:dyDescent="0.2">
      <c r="A1161" s="441"/>
      <c r="B1161" s="441"/>
      <c r="C1161" s="5"/>
      <c r="D1161" s="441"/>
    </row>
    <row r="1162" spans="1:4" x14ac:dyDescent="0.2">
      <c r="A1162" s="441"/>
      <c r="B1162" s="441"/>
      <c r="C1162" s="5"/>
      <c r="D1162" s="441"/>
    </row>
    <row r="1163" spans="1:4" x14ac:dyDescent="0.2">
      <c r="A1163" s="441"/>
      <c r="B1163" s="441"/>
      <c r="C1163" s="5"/>
      <c r="D1163" s="441"/>
    </row>
    <row r="1164" spans="1:4" x14ac:dyDescent="0.2">
      <c r="A1164" s="441"/>
      <c r="B1164" s="441"/>
      <c r="C1164" s="5"/>
      <c r="D1164" s="441"/>
    </row>
    <row r="1165" spans="1:4" x14ac:dyDescent="0.2">
      <c r="A1165" s="441"/>
      <c r="B1165" s="441"/>
      <c r="C1165" s="5"/>
      <c r="D1165" s="441"/>
    </row>
    <row r="1166" spans="1:4" x14ac:dyDescent="0.2">
      <c r="A1166" s="441"/>
      <c r="B1166" s="441"/>
      <c r="C1166" s="5"/>
      <c r="D1166" s="441"/>
    </row>
    <row r="1167" spans="1:4" x14ac:dyDescent="0.2">
      <c r="A1167" s="441"/>
      <c r="B1167" s="441"/>
      <c r="C1167" s="5"/>
      <c r="D1167" s="441"/>
    </row>
    <row r="1168" spans="1:4" x14ac:dyDescent="0.2">
      <c r="A1168" s="441"/>
      <c r="B1168" s="441"/>
      <c r="C1168" s="5"/>
      <c r="D1168" s="441"/>
    </row>
    <row r="1169" spans="1:4" x14ac:dyDescent="0.2">
      <c r="A1169" s="441"/>
      <c r="B1169" s="441"/>
      <c r="C1169" s="5"/>
      <c r="D1169" s="441"/>
    </row>
    <row r="1170" spans="1:4" x14ac:dyDescent="0.2">
      <c r="A1170" s="441"/>
      <c r="B1170" s="441"/>
      <c r="C1170" s="5"/>
      <c r="D1170" s="441"/>
    </row>
    <row r="1171" spans="1:4" x14ac:dyDescent="0.2">
      <c r="A1171" s="441"/>
      <c r="B1171" s="441"/>
      <c r="C1171" s="5"/>
      <c r="D1171" s="441"/>
    </row>
    <row r="1172" spans="1:4" x14ac:dyDescent="0.2">
      <c r="A1172" s="441"/>
      <c r="B1172" s="441"/>
      <c r="C1172" s="5"/>
      <c r="D1172" s="441"/>
    </row>
    <row r="1173" spans="1:4" x14ac:dyDescent="0.2">
      <c r="A1173" s="441"/>
      <c r="B1173" s="441"/>
      <c r="C1173" s="5"/>
      <c r="D1173" s="441"/>
    </row>
    <row r="1174" spans="1:4" x14ac:dyDescent="0.2">
      <c r="A1174" s="441"/>
      <c r="B1174" s="441"/>
      <c r="C1174" s="5"/>
      <c r="D1174" s="441"/>
    </row>
    <row r="1175" spans="1:4" x14ac:dyDescent="0.2">
      <c r="A1175" s="441"/>
      <c r="B1175" s="441"/>
      <c r="C1175" s="5"/>
      <c r="D1175" s="441"/>
    </row>
    <row r="1176" spans="1:4" x14ac:dyDescent="0.2">
      <c r="A1176" s="441"/>
      <c r="B1176" s="441"/>
      <c r="C1176" s="5"/>
      <c r="D1176" s="441"/>
    </row>
    <row r="1177" spans="1:4" x14ac:dyDescent="0.2">
      <c r="A1177" s="441"/>
      <c r="B1177" s="441"/>
      <c r="C1177" s="5"/>
      <c r="D1177" s="441"/>
    </row>
    <row r="1178" spans="1:4" x14ac:dyDescent="0.2">
      <c r="A1178" s="441"/>
      <c r="B1178" s="441"/>
      <c r="C1178" s="5"/>
      <c r="D1178" s="441"/>
    </row>
    <row r="1179" spans="1:4" x14ac:dyDescent="0.2">
      <c r="A1179" s="441"/>
      <c r="B1179" s="441"/>
      <c r="C1179" s="5"/>
      <c r="D1179" s="441"/>
    </row>
    <row r="1180" spans="1:4" x14ac:dyDescent="0.2">
      <c r="A1180" s="441"/>
      <c r="B1180" s="441"/>
      <c r="C1180" s="5"/>
      <c r="D1180" s="441"/>
    </row>
    <row r="1181" spans="1:4" x14ac:dyDescent="0.2">
      <c r="A1181" s="441"/>
      <c r="B1181" s="441"/>
      <c r="C1181" s="5"/>
      <c r="D1181" s="441"/>
    </row>
    <row r="1182" spans="1:4" x14ac:dyDescent="0.2">
      <c r="A1182" s="441"/>
      <c r="B1182" s="441"/>
      <c r="C1182" s="5"/>
      <c r="D1182" s="441"/>
    </row>
    <row r="1183" spans="1:4" x14ac:dyDescent="0.2">
      <c r="A1183" s="441"/>
      <c r="B1183" s="441"/>
      <c r="C1183" s="5"/>
      <c r="D1183" s="441"/>
    </row>
    <row r="1184" spans="1:4" x14ac:dyDescent="0.2">
      <c r="A1184" s="441"/>
      <c r="B1184" s="441"/>
      <c r="C1184" s="5"/>
      <c r="D1184" s="441"/>
    </row>
    <row r="1185" spans="1:4" x14ac:dyDescent="0.2">
      <c r="A1185" s="441"/>
      <c r="B1185" s="441"/>
      <c r="C1185" s="5"/>
      <c r="D1185" s="441"/>
    </row>
    <row r="1186" spans="1:4" x14ac:dyDescent="0.2">
      <c r="A1186" s="441"/>
      <c r="B1186" s="441"/>
      <c r="C1186" s="5"/>
      <c r="D1186" s="441"/>
    </row>
    <row r="1187" spans="1:4" x14ac:dyDescent="0.2">
      <c r="A1187" s="441"/>
      <c r="B1187" s="441"/>
      <c r="C1187" s="5"/>
      <c r="D1187" s="441"/>
    </row>
    <row r="1188" spans="1:4" x14ac:dyDescent="0.2">
      <c r="A1188" s="441"/>
      <c r="B1188" s="441"/>
      <c r="C1188" s="5"/>
      <c r="D1188" s="441"/>
    </row>
    <row r="1189" spans="1:4" x14ac:dyDescent="0.2">
      <c r="A1189" s="441"/>
      <c r="B1189" s="441"/>
      <c r="C1189" s="5"/>
      <c r="D1189" s="441"/>
    </row>
    <row r="1190" spans="1:4" x14ac:dyDescent="0.2">
      <c r="A1190" s="441"/>
      <c r="B1190" s="441"/>
      <c r="C1190" s="5"/>
      <c r="D1190" s="441"/>
    </row>
    <row r="1191" spans="1:4" x14ac:dyDescent="0.2">
      <c r="A1191" s="441"/>
      <c r="B1191" s="441"/>
      <c r="C1191" s="5"/>
      <c r="D1191" s="441"/>
    </row>
    <row r="1192" spans="1:4" x14ac:dyDescent="0.2">
      <c r="A1192" s="441"/>
      <c r="B1192" s="441"/>
      <c r="C1192" s="5"/>
      <c r="D1192" s="441"/>
    </row>
    <row r="1193" spans="1:4" x14ac:dyDescent="0.2">
      <c r="A1193" s="441"/>
      <c r="B1193" s="441"/>
      <c r="C1193" s="5"/>
      <c r="D1193" s="441"/>
    </row>
    <row r="1194" spans="1:4" x14ac:dyDescent="0.2">
      <c r="A1194" s="441"/>
      <c r="B1194" s="441"/>
      <c r="C1194" s="5"/>
      <c r="D1194" s="441"/>
    </row>
    <row r="1195" spans="1:4" x14ac:dyDescent="0.2">
      <c r="A1195" s="441"/>
      <c r="B1195" s="441"/>
      <c r="C1195" s="5"/>
      <c r="D1195" s="441"/>
    </row>
    <row r="1196" spans="1:4" x14ac:dyDescent="0.2">
      <c r="A1196" s="441"/>
      <c r="B1196" s="441"/>
      <c r="C1196" s="5"/>
      <c r="D1196" s="441"/>
    </row>
    <row r="1197" spans="1:4" x14ac:dyDescent="0.2">
      <c r="A1197" s="441"/>
      <c r="B1197" s="441"/>
      <c r="C1197" s="5"/>
      <c r="D1197" s="441"/>
    </row>
    <row r="1198" spans="1:4" x14ac:dyDescent="0.2">
      <c r="A1198" s="441"/>
      <c r="B1198" s="441"/>
      <c r="C1198" s="5"/>
      <c r="D1198" s="441"/>
    </row>
    <row r="1199" spans="1:4" x14ac:dyDescent="0.2">
      <c r="A1199" s="441"/>
      <c r="B1199" s="441"/>
      <c r="C1199" s="5"/>
      <c r="D1199" s="441"/>
    </row>
    <row r="1200" spans="1:4" x14ac:dyDescent="0.2">
      <c r="A1200" s="441"/>
      <c r="B1200" s="441"/>
      <c r="C1200" s="5"/>
      <c r="D1200" s="441"/>
    </row>
    <row r="1201" spans="1:4" x14ac:dyDescent="0.2">
      <c r="A1201" s="441"/>
      <c r="B1201" s="441"/>
      <c r="C1201" s="5"/>
      <c r="D1201" s="441"/>
    </row>
    <row r="1202" spans="1:4" x14ac:dyDescent="0.2">
      <c r="A1202" s="441"/>
      <c r="B1202" s="441"/>
      <c r="C1202" s="5"/>
      <c r="D1202" s="441"/>
    </row>
    <row r="1203" spans="1:4" x14ac:dyDescent="0.2">
      <c r="A1203" s="441"/>
      <c r="B1203" s="441"/>
      <c r="C1203" s="5"/>
      <c r="D1203" s="441"/>
    </row>
    <row r="1204" spans="1:4" x14ac:dyDescent="0.2">
      <c r="A1204" s="441"/>
      <c r="B1204" s="441"/>
      <c r="C1204" s="5"/>
      <c r="D1204" s="441"/>
    </row>
    <row r="1205" spans="1:4" x14ac:dyDescent="0.2">
      <c r="A1205" s="441"/>
      <c r="B1205" s="441"/>
      <c r="C1205" s="5"/>
      <c r="D1205" s="441"/>
    </row>
    <row r="1206" spans="1:4" x14ac:dyDescent="0.2">
      <c r="A1206" s="441"/>
      <c r="B1206" s="441"/>
      <c r="C1206" s="5"/>
      <c r="D1206" s="441"/>
    </row>
    <row r="1207" spans="1:4" x14ac:dyDescent="0.2">
      <c r="A1207" s="441"/>
      <c r="B1207" s="441"/>
      <c r="C1207" s="5"/>
      <c r="D1207" s="441"/>
    </row>
    <row r="1208" spans="1:4" x14ac:dyDescent="0.2">
      <c r="A1208" s="441"/>
      <c r="B1208" s="441"/>
      <c r="C1208" s="5"/>
      <c r="D1208" s="441"/>
    </row>
    <row r="1209" spans="1:4" x14ac:dyDescent="0.2">
      <c r="A1209" s="441"/>
      <c r="B1209" s="441"/>
      <c r="C1209" s="5"/>
      <c r="D1209" s="441"/>
    </row>
    <row r="1210" spans="1:4" x14ac:dyDescent="0.2">
      <c r="A1210" s="441"/>
      <c r="B1210" s="441"/>
      <c r="C1210" s="5"/>
      <c r="D1210" s="441"/>
    </row>
    <row r="1211" spans="1:4" x14ac:dyDescent="0.2">
      <c r="A1211" s="441"/>
      <c r="B1211" s="441"/>
      <c r="C1211" s="5"/>
      <c r="D1211" s="441"/>
    </row>
    <row r="1212" spans="1:4" x14ac:dyDescent="0.2">
      <c r="A1212" s="441"/>
      <c r="B1212" s="441"/>
      <c r="C1212" s="5"/>
      <c r="D1212" s="441"/>
    </row>
    <row r="1213" spans="1:4" x14ac:dyDescent="0.2">
      <c r="A1213" s="441"/>
      <c r="B1213" s="441"/>
      <c r="C1213" s="5"/>
      <c r="D1213" s="441"/>
    </row>
    <row r="1214" spans="1:4" x14ac:dyDescent="0.2">
      <c r="A1214" s="441"/>
      <c r="B1214" s="441"/>
      <c r="C1214" s="5"/>
      <c r="D1214" s="441"/>
    </row>
    <row r="1215" spans="1:4" x14ac:dyDescent="0.2">
      <c r="A1215" s="441"/>
      <c r="B1215" s="441"/>
      <c r="C1215" s="5"/>
      <c r="D1215" s="441"/>
    </row>
    <row r="1216" spans="1:4" x14ac:dyDescent="0.2">
      <c r="A1216" s="441"/>
      <c r="B1216" s="441"/>
      <c r="C1216" s="5"/>
      <c r="D1216" s="441"/>
    </row>
    <row r="1217" spans="1:4" x14ac:dyDescent="0.2">
      <c r="A1217" s="441"/>
      <c r="B1217" s="441"/>
      <c r="C1217" s="5"/>
      <c r="D1217" s="441"/>
    </row>
    <row r="1218" spans="1:4" x14ac:dyDescent="0.2">
      <c r="A1218" s="441"/>
      <c r="B1218" s="441"/>
      <c r="C1218" s="5"/>
      <c r="D1218" s="441"/>
    </row>
    <row r="1219" spans="1:4" x14ac:dyDescent="0.2">
      <c r="A1219" s="441"/>
      <c r="B1219" s="441"/>
      <c r="C1219" s="5"/>
      <c r="D1219" s="441"/>
    </row>
    <row r="1220" spans="1:4" x14ac:dyDescent="0.2">
      <c r="A1220" s="441"/>
      <c r="B1220" s="441"/>
      <c r="C1220" s="5"/>
      <c r="D1220" s="441"/>
    </row>
    <row r="1221" spans="1:4" x14ac:dyDescent="0.2">
      <c r="A1221" s="441"/>
      <c r="B1221" s="441"/>
      <c r="C1221" s="5"/>
      <c r="D1221" s="441"/>
    </row>
    <row r="1222" spans="1:4" x14ac:dyDescent="0.2">
      <c r="A1222" s="441"/>
      <c r="B1222" s="441"/>
      <c r="C1222" s="5"/>
      <c r="D1222" s="441"/>
    </row>
    <row r="1223" spans="1:4" x14ac:dyDescent="0.2">
      <c r="A1223" s="441"/>
      <c r="B1223" s="441"/>
      <c r="C1223" s="5"/>
      <c r="D1223" s="441"/>
    </row>
    <row r="1224" spans="1:4" x14ac:dyDescent="0.2">
      <c r="A1224" s="441"/>
      <c r="B1224" s="441"/>
      <c r="C1224" s="5"/>
      <c r="D1224" s="441"/>
    </row>
    <row r="1225" spans="1:4" x14ac:dyDescent="0.2">
      <c r="A1225" s="441"/>
      <c r="B1225" s="441"/>
      <c r="C1225" s="5"/>
      <c r="D1225" s="441"/>
    </row>
    <row r="1226" spans="1:4" x14ac:dyDescent="0.2">
      <c r="A1226" s="441"/>
      <c r="B1226" s="441"/>
      <c r="C1226" s="5"/>
      <c r="D1226" s="441"/>
    </row>
    <row r="1227" spans="1:4" x14ac:dyDescent="0.2">
      <c r="A1227" s="441"/>
      <c r="B1227" s="441"/>
      <c r="C1227" s="5"/>
      <c r="D1227" s="441"/>
    </row>
    <row r="1228" spans="1:4" x14ac:dyDescent="0.2">
      <c r="A1228" s="441"/>
      <c r="B1228" s="441"/>
      <c r="C1228" s="5"/>
      <c r="D1228" s="441"/>
    </row>
    <row r="1229" spans="1:4" x14ac:dyDescent="0.2">
      <c r="A1229" s="441"/>
      <c r="B1229" s="441"/>
      <c r="C1229" s="5"/>
      <c r="D1229" s="441"/>
    </row>
    <row r="1230" spans="1:4" x14ac:dyDescent="0.2">
      <c r="A1230" s="441"/>
      <c r="B1230" s="441"/>
      <c r="C1230" s="5"/>
      <c r="D1230" s="441"/>
    </row>
    <row r="1231" spans="1:4" x14ac:dyDescent="0.2">
      <c r="A1231" s="441"/>
      <c r="B1231" s="441"/>
      <c r="C1231" s="5"/>
      <c r="D1231" s="441"/>
    </row>
    <row r="1232" spans="1:4" x14ac:dyDescent="0.2">
      <c r="A1232" s="441"/>
      <c r="B1232" s="441"/>
      <c r="C1232" s="5"/>
      <c r="D1232" s="441"/>
    </row>
    <row r="1233" spans="1:4" x14ac:dyDescent="0.2">
      <c r="A1233" s="441"/>
      <c r="B1233" s="441"/>
      <c r="C1233" s="5"/>
      <c r="D1233" s="441"/>
    </row>
    <row r="1234" spans="1:4" x14ac:dyDescent="0.2">
      <c r="A1234" s="441"/>
      <c r="B1234" s="441"/>
      <c r="C1234" s="5"/>
      <c r="D1234" s="441"/>
    </row>
    <row r="1235" spans="1:4" x14ac:dyDescent="0.2">
      <c r="A1235" s="441"/>
      <c r="B1235" s="441"/>
      <c r="C1235" s="5"/>
      <c r="D1235" s="441"/>
    </row>
    <row r="1236" spans="1:4" x14ac:dyDescent="0.2">
      <c r="A1236" s="441"/>
      <c r="B1236" s="441"/>
      <c r="C1236" s="5"/>
      <c r="D1236" s="441"/>
    </row>
    <row r="1237" spans="1:4" x14ac:dyDescent="0.2">
      <c r="A1237" s="441"/>
      <c r="B1237" s="441"/>
      <c r="C1237" s="5"/>
      <c r="D1237" s="441"/>
    </row>
    <row r="1238" spans="1:4" x14ac:dyDescent="0.2">
      <c r="A1238" s="441"/>
      <c r="B1238" s="441"/>
      <c r="C1238" s="5"/>
      <c r="D1238" s="441"/>
    </row>
    <row r="1239" spans="1:4" x14ac:dyDescent="0.2">
      <c r="A1239" s="441"/>
      <c r="B1239" s="441"/>
      <c r="C1239" s="5"/>
      <c r="D1239" s="441"/>
    </row>
    <row r="1240" spans="1:4" x14ac:dyDescent="0.2">
      <c r="A1240" s="441"/>
      <c r="B1240" s="441"/>
      <c r="C1240" s="5"/>
      <c r="D1240" s="441"/>
    </row>
    <row r="1241" spans="1:4" x14ac:dyDescent="0.2">
      <c r="A1241" s="441"/>
      <c r="B1241" s="441"/>
      <c r="C1241" s="5"/>
      <c r="D1241" s="441"/>
    </row>
    <row r="1242" spans="1:4" x14ac:dyDescent="0.2">
      <c r="A1242" s="441"/>
      <c r="B1242" s="441"/>
      <c r="C1242" s="5"/>
      <c r="D1242" s="441"/>
    </row>
    <row r="1243" spans="1:4" x14ac:dyDescent="0.2">
      <c r="A1243" s="441"/>
      <c r="B1243" s="441"/>
      <c r="C1243" s="5"/>
      <c r="D1243" s="441"/>
    </row>
    <row r="1244" spans="1:4" x14ac:dyDescent="0.2">
      <c r="A1244" s="441"/>
      <c r="B1244" s="441"/>
      <c r="C1244" s="5"/>
      <c r="D1244" s="441"/>
    </row>
    <row r="1245" spans="1:4" x14ac:dyDescent="0.2">
      <c r="A1245" s="441"/>
      <c r="B1245" s="441"/>
      <c r="C1245" s="5"/>
      <c r="D1245" s="441"/>
    </row>
    <row r="1246" spans="1:4" x14ac:dyDescent="0.2">
      <c r="A1246" s="441"/>
      <c r="B1246" s="441"/>
      <c r="C1246" s="5"/>
      <c r="D1246" s="441"/>
    </row>
    <row r="1247" spans="1:4" x14ac:dyDescent="0.2">
      <c r="A1247" s="441"/>
      <c r="B1247" s="441"/>
      <c r="C1247" s="5"/>
      <c r="D1247" s="441"/>
    </row>
    <row r="1248" spans="1:4" x14ac:dyDescent="0.2">
      <c r="A1248" s="441"/>
      <c r="B1248" s="441"/>
      <c r="C1248" s="5"/>
      <c r="D1248" s="441"/>
    </row>
    <row r="1249" spans="1:4" x14ac:dyDescent="0.2">
      <c r="A1249" s="441"/>
      <c r="B1249" s="441"/>
      <c r="C1249" s="5"/>
      <c r="D1249" s="441"/>
    </row>
    <row r="1250" spans="1:4" x14ac:dyDescent="0.2">
      <c r="A1250" s="441"/>
      <c r="B1250" s="441"/>
      <c r="C1250" s="5"/>
      <c r="D1250" s="441"/>
    </row>
    <row r="1251" spans="1:4" x14ac:dyDescent="0.2">
      <c r="A1251" s="441"/>
      <c r="B1251" s="441"/>
      <c r="C1251" s="5"/>
      <c r="D1251" s="441"/>
    </row>
    <row r="1252" spans="1:4" x14ac:dyDescent="0.2">
      <c r="A1252" s="441"/>
      <c r="B1252" s="441"/>
      <c r="C1252" s="5"/>
      <c r="D1252" s="441"/>
    </row>
    <row r="1253" spans="1:4" x14ac:dyDescent="0.2">
      <c r="A1253" s="441"/>
      <c r="B1253" s="441"/>
      <c r="C1253" s="5"/>
      <c r="D1253" s="441"/>
    </row>
    <row r="1254" spans="1:4" x14ac:dyDescent="0.2">
      <c r="A1254" s="441"/>
      <c r="B1254" s="441"/>
      <c r="C1254" s="5"/>
      <c r="D1254" s="441"/>
    </row>
    <row r="1255" spans="1:4" x14ac:dyDescent="0.2">
      <c r="A1255" s="441"/>
      <c r="B1255" s="441"/>
      <c r="C1255" s="5"/>
      <c r="D1255" s="441"/>
    </row>
    <row r="1256" spans="1:4" x14ac:dyDescent="0.2">
      <c r="A1256" s="441"/>
      <c r="B1256" s="441"/>
      <c r="C1256" s="5"/>
      <c r="D1256" s="441"/>
    </row>
    <row r="1257" spans="1:4" x14ac:dyDescent="0.2">
      <c r="A1257" s="441"/>
      <c r="B1257" s="441"/>
      <c r="C1257" s="5"/>
      <c r="D1257" s="441"/>
    </row>
    <row r="1258" spans="1:4" x14ac:dyDescent="0.2">
      <c r="A1258" s="441"/>
      <c r="B1258" s="441"/>
      <c r="C1258" s="5"/>
      <c r="D1258" s="441"/>
    </row>
    <row r="1259" spans="1:4" x14ac:dyDescent="0.2">
      <c r="A1259" s="441"/>
      <c r="B1259" s="441"/>
      <c r="C1259" s="5"/>
      <c r="D1259" s="441"/>
    </row>
    <row r="1260" spans="1:4" x14ac:dyDescent="0.2">
      <c r="A1260" s="441"/>
      <c r="B1260" s="441"/>
      <c r="C1260" s="5"/>
      <c r="D1260" s="441"/>
    </row>
    <row r="1261" spans="1:4" x14ac:dyDescent="0.2">
      <c r="A1261" s="441"/>
      <c r="B1261" s="441"/>
      <c r="C1261" s="5"/>
      <c r="D1261" s="441"/>
    </row>
    <row r="1262" spans="1:4" x14ac:dyDescent="0.2">
      <c r="A1262" s="441"/>
      <c r="B1262" s="441"/>
      <c r="C1262" s="5"/>
      <c r="D1262" s="441"/>
    </row>
    <row r="1263" spans="1:4" x14ac:dyDescent="0.2">
      <c r="A1263" s="441"/>
      <c r="B1263" s="441"/>
      <c r="C1263" s="5"/>
      <c r="D1263" s="441"/>
    </row>
    <row r="1264" spans="1:4" x14ac:dyDescent="0.2">
      <c r="A1264" s="441"/>
      <c r="B1264" s="441"/>
      <c r="C1264" s="5"/>
      <c r="D1264" s="441"/>
    </row>
    <row r="1265" spans="1:4" x14ac:dyDescent="0.2">
      <c r="A1265" s="441"/>
      <c r="B1265" s="441"/>
      <c r="C1265" s="5"/>
      <c r="D1265" s="441"/>
    </row>
    <row r="1266" spans="1:4" x14ac:dyDescent="0.2">
      <c r="A1266" s="441"/>
      <c r="B1266" s="441"/>
      <c r="C1266" s="5"/>
      <c r="D1266" s="441"/>
    </row>
    <row r="1267" spans="1:4" x14ac:dyDescent="0.2">
      <c r="A1267" s="441"/>
      <c r="B1267" s="441"/>
      <c r="C1267" s="5"/>
      <c r="D1267" s="441"/>
    </row>
    <row r="1268" spans="1:4" x14ac:dyDescent="0.2">
      <c r="A1268" s="441"/>
      <c r="B1268" s="441"/>
      <c r="C1268" s="5"/>
      <c r="D1268" s="441"/>
    </row>
    <row r="1269" spans="1:4" x14ac:dyDescent="0.2">
      <c r="A1269" s="441"/>
      <c r="B1269" s="441"/>
      <c r="C1269" s="5"/>
      <c r="D1269" s="441"/>
    </row>
    <row r="1270" spans="1:4" x14ac:dyDescent="0.2">
      <c r="A1270" s="441"/>
      <c r="B1270" s="441"/>
      <c r="C1270" s="5"/>
      <c r="D1270" s="441"/>
    </row>
    <row r="1271" spans="1:4" x14ac:dyDescent="0.2">
      <c r="A1271" s="441"/>
      <c r="B1271" s="441"/>
      <c r="C1271" s="5"/>
      <c r="D1271" s="441"/>
    </row>
    <row r="1272" spans="1:4" x14ac:dyDescent="0.2">
      <c r="A1272" s="441"/>
      <c r="B1272" s="441"/>
      <c r="C1272" s="5"/>
      <c r="D1272" s="441"/>
    </row>
    <row r="1273" spans="1:4" x14ac:dyDescent="0.2">
      <c r="A1273" s="441"/>
      <c r="B1273" s="441"/>
      <c r="C1273" s="5"/>
      <c r="D1273" s="441"/>
    </row>
    <row r="1274" spans="1:4" x14ac:dyDescent="0.2">
      <c r="A1274" s="441"/>
      <c r="B1274" s="441"/>
      <c r="C1274" s="5"/>
      <c r="D1274" s="441"/>
    </row>
    <row r="1275" spans="1:4" x14ac:dyDescent="0.2">
      <c r="A1275" s="441"/>
      <c r="B1275" s="441"/>
      <c r="C1275" s="5"/>
      <c r="D1275" s="441"/>
    </row>
    <row r="1276" spans="1:4" x14ac:dyDescent="0.2">
      <c r="A1276" s="441"/>
      <c r="B1276" s="441"/>
      <c r="C1276" s="5"/>
      <c r="D1276" s="441"/>
    </row>
    <row r="1277" spans="1:4" x14ac:dyDescent="0.2">
      <c r="A1277" s="441"/>
      <c r="B1277" s="441"/>
      <c r="C1277" s="5"/>
      <c r="D1277" s="441"/>
    </row>
    <row r="1278" spans="1:4" x14ac:dyDescent="0.2">
      <c r="A1278" s="441"/>
      <c r="B1278" s="441"/>
      <c r="C1278" s="5"/>
      <c r="D1278" s="441"/>
    </row>
    <row r="1279" spans="1:4" x14ac:dyDescent="0.2">
      <c r="A1279" s="441"/>
      <c r="B1279" s="441"/>
      <c r="C1279" s="5"/>
      <c r="D1279" s="441"/>
    </row>
    <row r="1280" spans="1:4" x14ac:dyDescent="0.2">
      <c r="A1280" s="441"/>
      <c r="B1280" s="441"/>
      <c r="C1280" s="5"/>
      <c r="D1280" s="441"/>
    </row>
    <row r="1281" spans="1:4" x14ac:dyDescent="0.2">
      <c r="A1281" s="441"/>
      <c r="B1281" s="441"/>
      <c r="C1281" s="5"/>
      <c r="D1281" s="441"/>
    </row>
    <row r="1282" spans="1:4" x14ac:dyDescent="0.2">
      <c r="A1282" s="441"/>
      <c r="B1282" s="441"/>
      <c r="C1282" s="5"/>
      <c r="D1282" s="441"/>
    </row>
    <row r="1283" spans="1:4" x14ac:dyDescent="0.2">
      <c r="A1283" s="441"/>
      <c r="B1283" s="441"/>
      <c r="C1283" s="5"/>
      <c r="D1283" s="441"/>
    </row>
    <row r="1284" spans="1:4" x14ac:dyDescent="0.2">
      <c r="A1284" s="441"/>
      <c r="B1284" s="441"/>
      <c r="C1284" s="5"/>
      <c r="D1284" s="441"/>
    </row>
    <row r="1285" spans="1:4" x14ac:dyDescent="0.2">
      <c r="A1285" s="441"/>
      <c r="B1285" s="441"/>
      <c r="C1285" s="5"/>
      <c r="D1285" s="441"/>
    </row>
    <row r="1286" spans="1:4" x14ac:dyDescent="0.2">
      <c r="A1286" s="441"/>
      <c r="B1286" s="441"/>
      <c r="C1286" s="5"/>
      <c r="D1286" s="441"/>
    </row>
    <row r="1287" spans="1:4" x14ac:dyDescent="0.2">
      <c r="A1287" s="441"/>
      <c r="B1287" s="441"/>
      <c r="C1287" s="5"/>
      <c r="D1287" s="441"/>
    </row>
    <row r="1288" spans="1:4" x14ac:dyDescent="0.2">
      <c r="A1288" s="441"/>
      <c r="B1288" s="441"/>
      <c r="C1288" s="5"/>
      <c r="D1288" s="441"/>
    </row>
    <row r="1289" spans="1:4" x14ac:dyDescent="0.2">
      <c r="A1289" s="441"/>
      <c r="B1289" s="441"/>
      <c r="C1289" s="5"/>
      <c r="D1289" s="441"/>
    </row>
    <row r="1290" spans="1:4" x14ac:dyDescent="0.2">
      <c r="A1290" s="441"/>
      <c r="B1290" s="441"/>
      <c r="C1290" s="5"/>
      <c r="D1290" s="441"/>
    </row>
    <row r="1291" spans="1:4" x14ac:dyDescent="0.2">
      <c r="A1291" s="441"/>
      <c r="B1291" s="441"/>
      <c r="C1291" s="5"/>
      <c r="D1291" s="441"/>
    </row>
    <row r="1292" spans="1:4" x14ac:dyDescent="0.2">
      <c r="A1292" s="441"/>
      <c r="B1292" s="441"/>
      <c r="C1292" s="5"/>
      <c r="D1292" s="441"/>
    </row>
    <row r="1293" spans="1:4" x14ac:dyDescent="0.2">
      <c r="A1293" s="441"/>
      <c r="B1293" s="441"/>
      <c r="C1293" s="5"/>
      <c r="D1293" s="441"/>
    </row>
    <row r="1294" spans="1:4" x14ac:dyDescent="0.2">
      <c r="A1294" s="441"/>
      <c r="B1294" s="441"/>
      <c r="C1294" s="5"/>
      <c r="D1294" s="441"/>
    </row>
    <row r="1295" spans="1:4" x14ac:dyDescent="0.2">
      <c r="A1295" s="441"/>
      <c r="B1295" s="441"/>
      <c r="C1295" s="5"/>
      <c r="D1295" s="441"/>
    </row>
    <row r="1296" spans="1:4" x14ac:dyDescent="0.2">
      <c r="A1296" s="441"/>
      <c r="B1296" s="441"/>
      <c r="C1296" s="5"/>
      <c r="D1296" s="441"/>
    </row>
    <row r="1297" spans="1:4" x14ac:dyDescent="0.2">
      <c r="A1297" s="441"/>
      <c r="B1297" s="441"/>
      <c r="C1297" s="5"/>
      <c r="D1297" s="441"/>
    </row>
    <row r="1298" spans="1:4" x14ac:dyDescent="0.2">
      <c r="A1298" s="441"/>
      <c r="B1298" s="441"/>
      <c r="C1298" s="5"/>
      <c r="D1298" s="441"/>
    </row>
    <row r="1299" spans="1:4" x14ac:dyDescent="0.2">
      <c r="A1299" s="441"/>
      <c r="B1299" s="441"/>
      <c r="C1299" s="5"/>
      <c r="D1299" s="441"/>
    </row>
    <row r="1300" spans="1:4" x14ac:dyDescent="0.2">
      <c r="A1300" s="441"/>
      <c r="B1300" s="441"/>
      <c r="C1300" s="5"/>
      <c r="D1300" s="441"/>
    </row>
    <row r="1301" spans="1:4" x14ac:dyDescent="0.2">
      <c r="A1301" s="441"/>
      <c r="B1301" s="441"/>
      <c r="C1301" s="5"/>
      <c r="D1301" s="441"/>
    </row>
    <row r="1302" spans="1:4" x14ac:dyDescent="0.2">
      <c r="A1302" s="441"/>
      <c r="B1302" s="441"/>
      <c r="C1302" s="5"/>
      <c r="D1302" s="441"/>
    </row>
    <row r="1303" spans="1:4" x14ac:dyDescent="0.2">
      <c r="A1303" s="441"/>
      <c r="B1303" s="441"/>
      <c r="C1303" s="5"/>
      <c r="D1303" s="441"/>
    </row>
    <row r="1304" spans="1:4" x14ac:dyDescent="0.2">
      <c r="A1304" s="441"/>
      <c r="B1304" s="441"/>
      <c r="C1304" s="5"/>
      <c r="D1304" s="441"/>
    </row>
    <row r="1305" spans="1:4" x14ac:dyDescent="0.2">
      <c r="A1305" s="441"/>
      <c r="B1305" s="441"/>
      <c r="C1305" s="5"/>
      <c r="D1305" s="441"/>
    </row>
    <row r="1306" spans="1:4" x14ac:dyDescent="0.2">
      <c r="A1306" s="441"/>
      <c r="B1306" s="441"/>
      <c r="C1306" s="5"/>
      <c r="D1306" s="441"/>
    </row>
    <row r="1307" spans="1:4" x14ac:dyDescent="0.2">
      <c r="A1307" s="441"/>
      <c r="B1307" s="441"/>
      <c r="C1307" s="5"/>
      <c r="D1307" s="441"/>
    </row>
    <row r="1308" spans="1:4" x14ac:dyDescent="0.2">
      <c r="A1308" s="441"/>
      <c r="B1308" s="441"/>
      <c r="C1308" s="5"/>
      <c r="D1308" s="441"/>
    </row>
    <row r="1309" spans="1:4" x14ac:dyDescent="0.2">
      <c r="A1309" s="441"/>
      <c r="B1309" s="441"/>
      <c r="C1309" s="5"/>
      <c r="D1309" s="441"/>
    </row>
    <row r="1310" spans="1:4" x14ac:dyDescent="0.2">
      <c r="A1310" s="441"/>
      <c r="B1310" s="441"/>
      <c r="C1310" s="5"/>
      <c r="D1310" s="441"/>
    </row>
    <row r="1311" spans="1:4" x14ac:dyDescent="0.2">
      <c r="A1311" s="441"/>
      <c r="B1311" s="441"/>
      <c r="C1311" s="5"/>
      <c r="D1311" s="441"/>
    </row>
    <row r="1312" spans="1:4" x14ac:dyDescent="0.2">
      <c r="A1312" s="441"/>
      <c r="B1312" s="441"/>
      <c r="C1312" s="5"/>
      <c r="D1312" s="441"/>
    </row>
    <row r="1313" spans="1:4" x14ac:dyDescent="0.2">
      <c r="A1313" s="441"/>
      <c r="B1313" s="441"/>
      <c r="C1313" s="5"/>
      <c r="D1313" s="441"/>
    </row>
    <row r="1314" spans="1:4" x14ac:dyDescent="0.2">
      <c r="A1314" s="441"/>
      <c r="B1314" s="441"/>
      <c r="C1314" s="5"/>
      <c r="D1314" s="441"/>
    </row>
    <row r="1315" spans="1:4" x14ac:dyDescent="0.2">
      <c r="A1315" s="441"/>
      <c r="B1315" s="441"/>
      <c r="C1315" s="5"/>
      <c r="D1315" s="441"/>
    </row>
    <row r="1316" spans="1:4" x14ac:dyDescent="0.2">
      <c r="A1316" s="441"/>
      <c r="B1316" s="441"/>
      <c r="C1316" s="5"/>
      <c r="D1316" s="441"/>
    </row>
    <row r="1317" spans="1:4" x14ac:dyDescent="0.2">
      <c r="A1317" s="441"/>
      <c r="B1317" s="441"/>
      <c r="C1317" s="5"/>
      <c r="D1317" s="441"/>
    </row>
    <row r="1318" spans="1:4" x14ac:dyDescent="0.2">
      <c r="A1318" s="441"/>
      <c r="B1318" s="441"/>
      <c r="C1318" s="5"/>
      <c r="D1318" s="441"/>
    </row>
    <row r="1319" spans="1:4" x14ac:dyDescent="0.2">
      <c r="A1319" s="441"/>
      <c r="B1319" s="441"/>
      <c r="C1319" s="5"/>
      <c r="D1319" s="441"/>
    </row>
    <row r="1320" spans="1:4" x14ac:dyDescent="0.2">
      <c r="A1320" s="441"/>
      <c r="B1320" s="441"/>
      <c r="C1320" s="5"/>
      <c r="D1320" s="441"/>
    </row>
    <row r="1321" spans="1:4" x14ac:dyDescent="0.2">
      <c r="A1321" s="441"/>
      <c r="B1321" s="441"/>
      <c r="C1321" s="5"/>
      <c r="D1321" s="441"/>
    </row>
    <row r="1322" spans="1:4" x14ac:dyDescent="0.2">
      <c r="A1322" s="441"/>
      <c r="B1322" s="441"/>
      <c r="C1322" s="5"/>
      <c r="D1322" s="441"/>
    </row>
    <row r="1323" spans="1:4" x14ac:dyDescent="0.2">
      <c r="A1323" s="441"/>
      <c r="B1323" s="441"/>
      <c r="C1323" s="5"/>
      <c r="D1323" s="441"/>
    </row>
    <row r="1324" spans="1:4" x14ac:dyDescent="0.2">
      <c r="A1324" s="441"/>
      <c r="B1324" s="441"/>
      <c r="C1324" s="5"/>
      <c r="D1324" s="441"/>
    </row>
    <row r="1325" spans="1:4" x14ac:dyDescent="0.2">
      <c r="A1325" s="441"/>
      <c r="B1325" s="441"/>
      <c r="C1325" s="5"/>
      <c r="D1325" s="441"/>
    </row>
    <row r="1326" spans="1:4" x14ac:dyDescent="0.2">
      <c r="A1326" s="441"/>
      <c r="B1326" s="441"/>
      <c r="C1326" s="5"/>
      <c r="D1326" s="441"/>
    </row>
    <row r="1327" spans="1:4" x14ac:dyDescent="0.2">
      <c r="A1327" s="441"/>
      <c r="B1327" s="441"/>
      <c r="C1327" s="5"/>
      <c r="D1327" s="441"/>
    </row>
    <row r="1328" spans="1:4" x14ac:dyDescent="0.2">
      <c r="A1328" s="441"/>
      <c r="B1328" s="441"/>
      <c r="C1328" s="5"/>
      <c r="D1328" s="441"/>
    </row>
    <row r="1329" spans="1:4" x14ac:dyDescent="0.2">
      <c r="A1329" s="441"/>
      <c r="B1329" s="441"/>
      <c r="C1329" s="5"/>
      <c r="D1329" s="441"/>
    </row>
    <row r="1330" spans="1:4" x14ac:dyDescent="0.2">
      <c r="A1330" s="441"/>
      <c r="B1330" s="441"/>
      <c r="C1330" s="5"/>
      <c r="D1330" s="441"/>
    </row>
    <row r="1331" spans="1:4" x14ac:dyDescent="0.2">
      <c r="A1331" s="441"/>
      <c r="B1331" s="441"/>
      <c r="C1331" s="5"/>
      <c r="D1331" s="441"/>
    </row>
    <row r="1332" spans="1:4" x14ac:dyDescent="0.2">
      <c r="A1332" s="441"/>
      <c r="B1332" s="441"/>
      <c r="C1332" s="5"/>
      <c r="D1332" s="441"/>
    </row>
    <row r="1333" spans="1:4" x14ac:dyDescent="0.2">
      <c r="A1333" s="441"/>
      <c r="B1333" s="441"/>
      <c r="C1333" s="5"/>
      <c r="D1333" s="441"/>
    </row>
    <row r="1334" spans="1:4" x14ac:dyDescent="0.2">
      <c r="A1334" s="441"/>
      <c r="B1334" s="441"/>
      <c r="C1334" s="5"/>
      <c r="D1334" s="441"/>
    </row>
    <row r="1335" spans="1:4" x14ac:dyDescent="0.2">
      <c r="A1335" s="441"/>
      <c r="B1335" s="441"/>
      <c r="C1335" s="5"/>
      <c r="D1335" s="441"/>
    </row>
    <row r="1336" spans="1:4" x14ac:dyDescent="0.2">
      <c r="A1336" s="441"/>
      <c r="B1336" s="441"/>
      <c r="C1336" s="5"/>
      <c r="D1336" s="441"/>
    </row>
    <row r="1337" spans="1:4" x14ac:dyDescent="0.2">
      <c r="A1337" s="441"/>
      <c r="B1337" s="441"/>
      <c r="C1337" s="5"/>
      <c r="D1337" s="441"/>
    </row>
    <row r="1338" spans="1:4" x14ac:dyDescent="0.2">
      <c r="A1338" s="441"/>
      <c r="B1338" s="441"/>
      <c r="C1338" s="5"/>
      <c r="D1338" s="441"/>
    </row>
    <row r="1339" spans="1:4" x14ac:dyDescent="0.2">
      <c r="A1339" s="441"/>
      <c r="B1339" s="441"/>
      <c r="C1339" s="5"/>
      <c r="D1339" s="441"/>
    </row>
    <row r="1340" spans="1:4" x14ac:dyDescent="0.2">
      <c r="A1340" s="441"/>
      <c r="B1340" s="441"/>
      <c r="C1340" s="5"/>
      <c r="D1340" s="441"/>
    </row>
    <row r="1341" spans="1:4" x14ac:dyDescent="0.2">
      <c r="A1341" s="441"/>
      <c r="B1341" s="441"/>
      <c r="C1341" s="5"/>
      <c r="D1341" s="441"/>
    </row>
    <row r="1342" spans="1:4" x14ac:dyDescent="0.2">
      <c r="A1342" s="441"/>
      <c r="B1342" s="441"/>
      <c r="C1342" s="5"/>
      <c r="D1342" s="441"/>
    </row>
    <row r="1343" spans="1:4" x14ac:dyDescent="0.2">
      <c r="A1343" s="441"/>
      <c r="B1343" s="441"/>
      <c r="C1343" s="5"/>
      <c r="D1343" s="441"/>
    </row>
    <row r="1344" spans="1:4" x14ac:dyDescent="0.2">
      <c r="A1344" s="441"/>
      <c r="B1344" s="441"/>
      <c r="C1344" s="5"/>
      <c r="D1344" s="441"/>
    </row>
    <row r="1345" spans="1:4" x14ac:dyDescent="0.2">
      <c r="A1345" s="441"/>
      <c r="B1345" s="441"/>
      <c r="C1345" s="5"/>
      <c r="D1345" s="441"/>
    </row>
    <row r="1346" spans="1:4" x14ac:dyDescent="0.2">
      <c r="A1346" s="441"/>
      <c r="B1346" s="441"/>
      <c r="C1346" s="5"/>
      <c r="D1346" s="441"/>
    </row>
    <row r="1347" spans="1:4" x14ac:dyDescent="0.2">
      <c r="A1347" s="441"/>
      <c r="B1347" s="441"/>
      <c r="C1347" s="5"/>
      <c r="D1347" s="441"/>
    </row>
    <row r="1348" spans="1:4" x14ac:dyDescent="0.2">
      <c r="A1348" s="441"/>
      <c r="B1348" s="441"/>
      <c r="C1348" s="5"/>
      <c r="D1348" s="441"/>
    </row>
    <row r="1349" spans="1:4" x14ac:dyDescent="0.2">
      <c r="A1349" s="441"/>
      <c r="B1349" s="441"/>
      <c r="C1349" s="5"/>
      <c r="D1349" s="441"/>
    </row>
    <row r="1350" spans="1:4" x14ac:dyDescent="0.2">
      <c r="A1350" s="441"/>
      <c r="B1350" s="441"/>
      <c r="C1350" s="5"/>
      <c r="D1350" s="441"/>
    </row>
    <row r="1351" spans="1:4" x14ac:dyDescent="0.2">
      <c r="A1351" s="441"/>
      <c r="B1351" s="441"/>
      <c r="C1351" s="5"/>
      <c r="D1351" s="441"/>
    </row>
    <row r="1352" spans="1:4" x14ac:dyDescent="0.2">
      <c r="A1352" s="441"/>
      <c r="B1352" s="441"/>
      <c r="C1352" s="5"/>
      <c r="D1352" s="441"/>
    </row>
    <row r="1353" spans="1:4" x14ac:dyDescent="0.2">
      <c r="A1353" s="441"/>
      <c r="B1353" s="441"/>
      <c r="C1353" s="5"/>
      <c r="D1353" s="441"/>
    </row>
    <row r="1354" spans="1:4" x14ac:dyDescent="0.2">
      <c r="A1354" s="441"/>
      <c r="B1354" s="441"/>
      <c r="C1354" s="5"/>
      <c r="D1354" s="441"/>
    </row>
    <row r="1355" spans="1:4" x14ac:dyDescent="0.2">
      <c r="A1355" s="441"/>
      <c r="B1355" s="441"/>
      <c r="C1355" s="5"/>
      <c r="D1355" s="441"/>
    </row>
    <row r="1356" spans="1:4" x14ac:dyDescent="0.2">
      <c r="A1356" s="441"/>
      <c r="B1356" s="441"/>
      <c r="C1356" s="5"/>
      <c r="D1356" s="441"/>
    </row>
    <row r="1357" spans="1:4" x14ac:dyDescent="0.2">
      <c r="A1357" s="441"/>
      <c r="B1357" s="441"/>
      <c r="C1357" s="5"/>
      <c r="D1357" s="441"/>
    </row>
    <row r="1358" spans="1:4" x14ac:dyDescent="0.2">
      <c r="A1358" s="441"/>
      <c r="B1358" s="441"/>
      <c r="C1358" s="5"/>
      <c r="D1358" s="441"/>
    </row>
    <row r="1359" spans="1:4" x14ac:dyDescent="0.2">
      <c r="A1359" s="441"/>
      <c r="B1359" s="441"/>
      <c r="C1359" s="5"/>
      <c r="D1359" s="441"/>
    </row>
    <row r="1360" spans="1:4" x14ac:dyDescent="0.2">
      <c r="A1360" s="441"/>
      <c r="B1360" s="441"/>
      <c r="C1360" s="5"/>
      <c r="D1360" s="441"/>
    </row>
    <row r="1361" spans="1:4" x14ac:dyDescent="0.2">
      <c r="A1361" s="441"/>
      <c r="B1361" s="441"/>
      <c r="C1361" s="5"/>
      <c r="D1361" s="441"/>
    </row>
    <row r="1362" spans="1:4" x14ac:dyDescent="0.2">
      <c r="A1362" s="441"/>
      <c r="B1362" s="441"/>
      <c r="C1362" s="5"/>
      <c r="D1362" s="441"/>
    </row>
    <row r="1363" spans="1:4" x14ac:dyDescent="0.2">
      <c r="A1363" s="441"/>
      <c r="B1363" s="441"/>
      <c r="C1363" s="5"/>
      <c r="D1363" s="441"/>
    </row>
    <row r="1364" spans="1:4" x14ac:dyDescent="0.2">
      <c r="A1364" s="441"/>
      <c r="B1364" s="441"/>
      <c r="C1364" s="5"/>
      <c r="D1364" s="441"/>
    </row>
    <row r="1365" spans="1:4" x14ac:dyDescent="0.2">
      <c r="A1365" s="441"/>
      <c r="B1365" s="441"/>
      <c r="C1365" s="5"/>
      <c r="D1365" s="441"/>
    </row>
    <row r="1366" spans="1:4" x14ac:dyDescent="0.2">
      <c r="A1366" s="441"/>
      <c r="B1366" s="441"/>
      <c r="C1366" s="5"/>
      <c r="D1366" s="441"/>
    </row>
    <row r="1367" spans="1:4" x14ac:dyDescent="0.2">
      <c r="A1367" s="441"/>
      <c r="B1367" s="441"/>
      <c r="C1367" s="5"/>
      <c r="D1367" s="441"/>
    </row>
    <row r="1368" spans="1:4" x14ac:dyDescent="0.2">
      <c r="A1368" s="441"/>
      <c r="B1368" s="441"/>
      <c r="C1368" s="5"/>
      <c r="D1368" s="441"/>
    </row>
    <row r="1369" spans="1:4" x14ac:dyDescent="0.2">
      <c r="A1369" s="441"/>
      <c r="B1369" s="441"/>
      <c r="C1369" s="5"/>
      <c r="D1369" s="441"/>
    </row>
    <row r="1370" spans="1:4" x14ac:dyDescent="0.2">
      <c r="A1370" s="441"/>
      <c r="B1370" s="441"/>
      <c r="C1370" s="5"/>
      <c r="D1370" s="441"/>
    </row>
    <row r="1371" spans="1:4" x14ac:dyDescent="0.2">
      <c r="A1371" s="441"/>
      <c r="B1371" s="441"/>
      <c r="C1371" s="5"/>
      <c r="D1371" s="441"/>
    </row>
    <row r="1372" spans="1:4" x14ac:dyDescent="0.2">
      <c r="A1372" s="441"/>
      <c r="B1372" s="441"/>
      <c r="C1372" s="5"/>
      <c r="D1372" s="441"/>
    </row>
    <row r="1373" spans="1:4" x14ac:dyDescent="0.2">
      <c r="A1373" s="441"/>
      <c r="B1373" s="441"/>
      <c r="C1373" s="5"/>
      <c r="D1373" s="441"/>
    </row>
    <row r="1374" spans="1:4" x14ac:dyDescent="0.2">
      <c r="A1374" s="441"/>
      <c r="B1374" s="441"/>
      <c r="C1374" s="5"/>
      <c r="D1374" s="441"/>
    </row>
    <row r="1375" spans="1:4" x14ac:dyDescent="0.2">
      <c r="A1375" s="441"/>
      <c r="B1375" s="441"/>
      <c r="C1375" s="5"/>
      <c r="D1375" s="441"/>
    </row>
    <row r="1376" spans="1:4" x14ac:dyDescent="0.2">
      <c r="A1376" s="441"/>
      <c r="B1376" s="441"/>
      <c r="C1376" s="5"/>
      <c r="D1376" s="441"/>
    </row>
    <row r="1377" spans="1:4" x14ac:dyDescent="0.2">
      <c r="A1377" s="441"/>
      <c r="B1377" s="441"/>
      <c r="C1377" s="5"/>
      <c r="D1377" s="441"/>
    </row>
    <row r="1378" spans="1:4" x14ac:dyDescent="0.2">
      <c r="A1378" s="441"/>
      <c r="B1378" s="441"/>
      <c r="C1378" s="5"/>
      <c r="D1378" s="441"/>
    </row>
    <row r="1379" spans="1:4" x14ac:dyDescent="0.2">
      <c r="A1379" s="441"/>
      <c r="B1379" s="441"/>
      <c r="C1379" s="5"/>
      <c r="D1379" s="441"/>
    </row>
    <row r="1380" spans="1:4" x14ac:dyDescent="0.2">
      <c r="A1380" s="441"/>
      <c r="B1380" s="441"/>
      <c r="C1380" s="5"/>
      <c r="D1380" s="441"/>
    </row>
    <row r="1381" spans="1:4" x14ac:dyDescent="0.2">
      <c r="A1381" s="441"/>
      <c r="B1381" s="441"/>
      <c r="C1381" s="5"/>
      <c r="D1381" s="441"/>
    </row>
    <row r="1382" spans="1:4" x14ac:dyDescent="0.2">
      <c r="A1382" s="441"/>
      <c r="B1382" s="441"/>
      <c r="C1382" s="5"/>
      <c r="D1382" s="441"/>
    </row>
    <row r="1383" spans="1:4" x14ac:dyDescent="0.2">
      <c r="A1383" s="441"/>
      <c r="B1383" s="441"/>
      <c r="C1383" s="5"/>
      <c r="D1383" s="441"/>
    </row>
    <row r="1384" spans="1:4" x14ac:dyDescent="0.2">
      <c r="A1384" s="441"/>
      <c r="B1384" s="441"/>
      <c r="C1384" s="5"/>
      <c r="D1384" s="441"/>
    </row>
    <row r="1385" spans="1:4" x14ac:dyDescent="0.2">
      <c r="A1385" s="441"/>
      <c r="B1385" s="441"/>
      <c r="C1385" s="5"/>
      <c r="D1385" s="441"/>
    </row>
    <row r="1386" spans="1:4" x14ac:dyDescent="0.2">
      <c r="A1386" s="441"/>
      <c r="B1386" s="441"/>
      <c r="C1386" s="5"/>
      <c r="D1386" s="441"/>
    </row>
    <row r="1387" spans="1:4" x14ac:dyDescent="0.2">
      <c r="A1387" s="441"/>
      <c r="B1387" s="441"/>
      <c r="C1387" s="5"/>
      <c r="D1387" s="441"/>
    </row>
    <row r="1388" spans="1:4" x14ac:dyDescent="0.2">
      <c r="A1388" s="441"/>
      <c r="B1388" s="441"/>
      <c r="C1388" s="5"/>
      <c r="D1388" s="441"/>
    </row>
    <row r="1389" spans="1:4" x14ac:dyDescent="0.2">
      <c r="A1389" s="441"/>
      <c r="B1389" s="441"/>
      <c r="C1389" s="5"/>
      <c r="D1389" s="441"/>
    </row>
    <row r="1390" spans="1:4" x14ac:dyDescent="0.2">
      <c r="A1390" s="441"/>
      <c r="B1390" s="441"/>
      <c r="C1390" s="5"/>
      <c r="D1390" s="441"/>
    </row>
    <row r="1391" spans="1:4" x14ac:dyDescent="0.2">
      <c r="A1391" s="441"/>
      <c r="B1391" s="441"/>
      <c r="C1391" s="5"/>
      <c r="D1391" s="441"/>
    </row>
    <row r="1392" spans="1:4" x14ac:dyDescent="0.2">
      <c r="A1392" s="441"/>
      <c r="B1392" s="441"/>
      <c r="C1392" s="5"/>
      <c r="D1392" s="441"/>
    </row>
    <row r="1393" spans="1:4" x14ac:dyDescent="0.2">
      <c r="A1393" s="441"/>
      <c r="B1393" s="441"/>
      <c r="C1393" s="5"/>
      <c r="D1393" s="441"/>
    </row>
    <row r="1394" spans="1:4" x14ac:dyDescent="0.2">
      <c r="A1394" s="441"/>
      <c r="B1394" s="441"/>
      <c r="C1394" s="5"/>
      <c r="D1394" s="441"/>
    </row>
    <row r="1395" spans="1:4" x14ac:dyDescent="0.2">
      <c r="A1395" s="441"/>
      <c r="B1395" s="441"/>
      <c r="C1395" s="5"/>
      <c r="D1395" s="441"/>
    </row>
    <row r="1396" spans="1:4" x14ac:dyDescent="0.2">
      <c r="A1396" s="441"/>
      <c r="B1396" s="441"/>
      <c r="C1396" s="5"/>
      <c r="D1396" s="441"/>
    </row>
    <row r="1397" spans="1:4" x14ac:dyDescent="0.2">
      <c r="A1397" s="441"/>
      <c r="B1397" s="441"/>
      <c r="C1397" s="5"/>
      <c r="D1397" s="441"/>
    </row>
    <row r="1398" spans="1:4" x14ac:dyDescent="0.2">
      <c r="A1398" s="441"/>
      <c r="B1398" s="441"/>
      <c r="C1398" s="5"/>
      <c r="D1398" s="441"/>
    </row>
    <row r="1399" spans="1:4" x14ac:dyDescent="0.2">
      <c r="A1399" s="441"/>
      <c r="B1399" s="441"/>
      <c r="C1399" s="5"/>
      <c r="D1399" s="441"/>
    </row>
    <row r="1400" spans="1:4" x14ac:dyDescent="0.2">
      <c r="A1400" s="441"/>
      <c r="B1400" s="441"/>
      <c r="C1400" s="5"/>
      <c r="D1400" s="441"/>
    </row>
    <row r="1401" spans="1:4" x14ac:dyDescent="0.2">
      <c r="A1401" s="441"/>
      <c r="B1401" s="441"/>
      <c r="C1401" s="5"/>
      <c r="D1401" s="441"/>
    </row>
    <row r="1402" spans="1:4" x14ac:dyDescent="0.2">
      <c r="A1402" s="441"/>
      <c r="B1402" s="441"/>
      <c r="C1402" s="5"/>
      <c r="D1402" s="441"/>
    </row>
    <row r="1403" spans="1:4" x14ac:dyDescent="0.2">
      <c r="A1403" s="441"/>
      <c r="B1403" s="441"/>
      <c r="C1403" s="5"/>
      <c r="D1403" s="441"/>
    </row>
    <row r="1404" spans="1:4" x14ac:dyDescent="0.2">
      <c r="A1404" s="441"/>
      <c r="B1404" s="441"/>
      <c r="C1404" s="5"/>
      <c r="D1404" s="441"/>
    </row>
    <row r="1405" spans="1:4" x14ac:dyDescent="0.2">
      <c r="A1405" s="441"/>
      <c r="B1405" s="441"/>
      <c r="C1405" s="5"/>
      <c r="D1405" s="441"/>
    </row>
    <row r="1406" spans="1:4" x14ac:dyDescent="0.2">
      <c r="A1406" s="441"/>
      <c r="B1406" s="441"/>
      <c r="C1406" s="5"/>
      <c r="D1406" s="441"/>
    </row>
    <row r="1407" spans="1:4" x14ac:dyDescent="0.2">
      <c r="A1407" s="441"/>
      <c r="B1407" s="441"/>
      <c r="C1407" s="5"/>
      <c r="D1407" s="441"/>
    </row>
    <row r="1408" spans="1:4" x14ac:dyDescent="0.2">
      <c r="A1408" s="441"/>
      <c r="B1408" s="441"/>
      <c r="C1408" s="5"/>
      <c r="D1408" s="441"/>
    </row>
    <row r="1409" spans="1:4" x14ac:dyDescent="0.2">
      <c r="A1409" s="441"/>
      <c r="B1409" s="441"/>
      <c r="C1409" s="5"/>
      <c r="D1409" s="441"/>
    </row>
    <row r="1410" spans="1:4" x14ac:dyDescent="0.2">
      <c r="A1410" s="441"/>
      <c r="B1410" s="441"/>
      <c r="C1410" s="5"/>
      <c r="D1410" s="441"/>
    </row>
    <row r="1411" spans="1:4" x14ac:dyDescent="0.2">
      <c r="A1411" s="441"/>
      <c r="B1411" s="441"/>
      <c r="C1411" s="5"/>
      <c r="D1411" s="441"/>
    </row>
    <row r="1412" spans="1:4" x14ac:dyDescent="0.2">
      <c r="A1412" s="441"/>
      <c r="B1412" s="441"/>
      <c r="C1412" s="5"/>
      <c r="D1412" s="441"/>
    </row>
    <row r="1413" spans="1:4" x14ac:dyDescent="0.2">
      <c r="A1413" s="441"/>
      <c r="B1413" s="441"/>
      <c r="C1413" s="5"/>
      <c r="D1413" s="441"/>
    </row>
    <row r="1414" spans="1:4" x14ac:dyDescent="0.2">
      <c r="A1414" s="441"/>
      <c r="B1414" s="441"/>
      <c r="C1414" s="5"/>
      <c r="D1414" s="441"/>
    </row>
    <row r="1415" spans="1:4" x14ac:dyDescent="0.2">
      <c r="A1415" s="441"/>
      <c r="B1415" s="441"/>
      <c r="C1415" s="5"/>
      <c r="D1415" s="441"/>
    </row>
    <row r="1416" spans="1:4" x14ac:dyDescent="0.2">
      <c r="A1416" s="441"/>
      <c r="B1416" s="441"/>
      <c r="C1416" s="5"/>
      <c r="D1416" s="441"/>
    </row>
    <row r="1417" spans="1:4" x14ac:dyDescent="0.2">
      <c r="A1417" s="441"/>
      <c r="B1417" s="441"/>
      <c r="C1417" s="5"/>
      <c r="D1417" s="441"/>
    </row>
    <row r="1418" spans="1:4" x14ac:dyDescent="0.2">
      <c r="A1418" s="441"/>
      <c r="B1418" s="441"/>
      <c r="C1418" s="5"/>
      <c r="D1418" s="441"/>
    </row>
    <row r="1419" spans="1:4" x14ac:dyDescent="0.2">
      <c r="A1419" s="441"/>
      <c r="B1419" s="441"/>
      <c r="C1419" s="5"/>
      <c r="D1419" s="441"/>
    </row>
    <row r="1420" spans="1:4" x14ac:dyDescent="0.2">
      <c r="A1420" s="441"/>
      <c r="B1420" s="441"/>
      <c r="C1420" s="5"/>
      <c r="D1420" s="441"/>
    </row>
    <row r="1421" spans="1:4" x14ac:dyDescent="0.2">
      <c r="A1421" s="441"/>
      <c r="B1421" s="441"/>
      <c r="C1421" s="5"/>
      <c r="D1421" s="441"/>
    </row>
    <row r="1422" spans="1:4" x14ac:dyDescent="0.2">
      <c r="A1422" s="441"/>
      <c r="B1422" s="441"/>
      <c r="C1422" s="5"/>
      <c r="D1422" s="441"/>
    </row>
    <row r="1423" spans="1:4" x14ac:dyDescent="0.2">
      <c r="A1423" s="441"/>
      <c r="B1423" s="441"/>
      <c r="C1423" s="5"/>
      <c r="D1423" s="441"/>
    </row>
    <row r="1424" spans="1:4" x14ac:dyDescent="0.2">
      <c r="A1424" s="441"/>
      <c r="B1424" s="441"/>
      <c r="C1424" s="5"/>
      <c r="D1424" s="441"/>
    </row>
    <row r="1425" spans="1:4" x14ac:dyDescent="0.2">
      <c r="A1425" s="441"/>
      <c r="B1425" s="441"/>
      <c r="C1425" s="5"/>
      <c r="D1425" s="441"/>
    </row>
    <row r="1426" spans="1:4" x14ac:dyDescent="0.2">
      <c r="A1426" s="441"/>
      <c r="B1426" s="441"/>
      <c r="C1426" s="5"/>
      <c r="D1426" s="441"/>
    </row>
    <row r="1427" spans="1:4" x14ac:dyDescent="0.2">
      <c r="A1427" s="441"/>
      <c r="B1427" s="441"/>
      <c r="C1427" s="5"/>
      <c r="D1427" s="441"/>
    </row>
    <row r="1428" spans="1:4" x14ac:dyDescent="0.2">
      <c r="A1428" s="441"/>
      <c r="B1428" s="441"/>
      <c r="C1428" s="5"/>
      <c r="D1428" s="441"/>
    </row>
    <row r="1429" spans="1:4" x14ac:dyDescent="0.2">
      <c r="A1429" s="441"/>
      <c r="B1429" s="441"/>
      <c r="C1429" s="5"/>
      <c r="D1429" s="441"/>
    </row>
    <row r="1430" spans="1:4" x14ac:dyDescent="0.2">
      <c r="A1430" s="441"/>
      <c r="B1430" s="441"/>
      <c r="C1430" s="5"/>
      <c r="D1430" s="441"/>
    </row>
    <row r="1431" spans="1:4" x14ac:dyDescent="0.2">
      <c r="A1431" s="441"/>
      <c r="B1431" s="441"/>
      <c r="C1431" s="5"/>
      <c r="D1431" s="441"/>
    </row>
    <row r="1432" spans="1:4" x14ac:dyDescent="0.2">
      <c r="A1432" s="441"/>
      <c r="B1432" s="441"/>
      <c r="C1432" s="5"/>
      <c r="D1432" s="441"/>
    </row>
    <row r="1433" spans="1:4" x14ac:dyDescent="0.2">
      <c r="A1433" s="441"/>
      <c r="B1433" s="441"/>
      <c r="C1433" s="5"/>
      <c r="D1433" s="441"/>
    </row>
    <row r="1434" spans="1:4" x14ac:dyDescent="0.2">
      <c r="A1434" s="441"/>
      <c r="B1434" s="441"/>
      <c r="C1434" s="5"/>
      <c r="D1434" s="441"/>
    </row>
    <row r="1435" spans="1:4" x14ac:dyDescent="0.2">
      <c r="A1435" s="441"/>
      <c r="B1435" s="441"/>
      <c r="C1435" s="5"/>
      <c r="D1435" s="441"/>
    </row>
    <row r="1436" spans="1:4" x14ac:dyDescent="0.2">
      <c r="A1436" s="441"/>
      <c r="B1436" s="441"/>
      <c r="C1436" s="5"/>
      <c r="D1436" s="441"/>
    </row>
    <row r="1437" spans="1:4" x14ac:dyDescent="0.2">
      <c r="A1437" s="441"/>
      <c r="B1437" s="441"/>
      <c r="C1437" s="5"/>
      <c r="D1437" s="441"/>
    </row>
    <row r="1438" spans="1:4" x14ac:dyDescent="0.2">
      <c r="A1438" s="441"/>
      <c r="B1438" s="441"/>
      <c r="C1438" s="5"/>
      <c r="D1438" s="441"/>
    </row>
    <row r="1439" spans="1:4" x14ac:dyDescent="0.2">
      <c r="A1439" s="441"/>
      <c r="B1439" s="441"/>
      <c r="C1439" s="5"/>
      <c r="D1439" s="441"/>
    </row>
    <row r="1440" spans="1:4" x14ac:dyDescent="0.2">
      <c r="A1440" s="441"/>
      <c r="B1440" s="441"/>
      <c r="C1440" s="5"/>
      <c r="D1440" s="441"/>
    </row>
    <row r="1441" spans="1:4" x14ac:dyDescent="0.2">
      <c r="A1441" s="441"/>
      <c r="B1441" s="441"/>
      <c r="C1441" s="5"/>
      <c r="D1441" s="441"/>
    </row>
    <row r="1442" spans="1:4" x14ac:dyDescent="0.2">
      <c r="A1442" s="441"/>
      <c r="B1442" s="441"/>
      <c r="C1442" s="5"/>
      <c r="D1442" s="441"/>
    </row>
    <row r="1443" spans="1:4" x14ac:dyDescent="0.2">
      <c r="A1443" s="441"/>
      <c r="B1443" s="441"/>
      <c r="C1443" s="5"/>
      <c r="D1443" s="441"/>
    </row>
    <row r="1444" spans="1:4" x14ac:dyDescent="0.2">
      <c r="A1444" s="441"/>
      <c r="B1444" s="441"/>
      <c r="C1444" s="5"/>
      <c r="D1444" s="441"/>
    </row>
    <row r="1445" spans="1:4" x14ac:dyDescent="0.2">
      <c r="A1445" s="441"/>
      <c r="B1445" s="441"/>
      <c r="C1445" s="5"/>
      <c r="D1445" s="441"/>
    </row>
    <row r="1446" spans="1:4" x14ac:dyDescent="0.2">
      <c r="A1446" s="441"/>
      <c r="B1446" s="441"/>
      <c r="C1446" s="5"/>
      <c r="D1446" s="441"/>
    </row>
    <row r="1447" spans="1:4" x14ac:dyDescent="0.2">
      <c r="A1447" s="441"/>
      <c r="B1447" s="441"/>
      <c r="C1447" s="5"/>
      <c r="D1447" s="441"/>
    </row>
    <row r="1448" spans="1:4" x14ac:dyDescent="0.2">
      <c r="A1448" s="441"/>
      <c r="B1448" s="441"/>
      <c r="C1448" s="5"/>
      <c r="D1448" s="441"/>
    </row>
    <row r="1449" spans="1:4" x14ac:dyDescent="0.2">
      <c r="A1449" s="441"/>
      <c r="B1449" s="441"/>
      <c r="C1449" s="5"/>
      <c r="D1449" s="441"/>
    </row>
    <row r="1450" spans="1:4" x14ac:dyDescent="0.2">
      <c r="A1450" s="441"/>
      <c r="B1450" s="441"/>
      <c r="C1450" s="5"/>
      <c r="D1450" s="441"/>
    </row>
    <row r="1451" spans="1:4" x14ac:dyDescent="0.2">
      <c r="A1451" s="441"/>
      <c r="B1451" s="441"/>
      <c r="C1451" s="5"/>
      <c r="D1451" s="441"/>
    </row>
    <row r="1452" spans="1:4" x14ac:dyDescent="0.2">
      <c r="A1452" s="441"/>
      <c r="B1452" s="441"/>
      <c r="C1452" s="5"/>
      <c r="D1452" s="441"/>
    </row>
    <row r="1453" spans="1:4" x14ac:dyDescent="0.2">
      <c r="A1453" s="441"/>
      <c r="B1453" s="441"/>
      <c r="C1453" s="5"/>
      <c r="D1453" s="441"/>
    </row>
    <row r="1454" spans="1:4" x14ac:dyDescent="0.2">
      <c r="A1454" s="441"/>
      <c r="B1454" s="441"/>
      <c r="C1454" s="5"/>
      <c r="D1454" s="441"/>
    </row>
    <row r="1455" spans="1:4" x14ac:dyDescent="0.2">
      <c r="A1455" s="441"/>
      <c r="B1455" s="441"/>
      <c r="C1455" s="5"/>
      <c r="D1455" s="441"/>
    </row>
    <row r="1456" spans="1:4" x14ac:dyDescent="0.2">
      <c r="A1456" s="441"/>
      <c r="B1456" s="441"/>
      <c r="C1456" s="5"/>
      <c r="D1456" s="441"/>
    </row>
    <row r="1457" spans="1:4" x14ac:dyDescent="0.2">
      <c r="A1457" s="441"/>
      <c r="B1457" s="441"/>
      <c r="C1457" s="5"/>
      <c r="D1457" s="441"/>
    </row>
    <row r="1458" spans="1:4" x14ac:dyDescent="0.2">
      <c r="A1458" s="441"/>
      <c r="B1458" s="441"/>
      <c r="C1458" s="5"/>
      <c r="D1458" s="441"/>
    </row>
    <row r="1459" spans="1:4" x14ac:dyDescent="0.2">
      <c r="A1459" s="441"/>
      <c r="B1459" s="441"/>
      <c r="C1459" s="5"/>
      <c r="D1459" s="441"/>
    </row>
    <row r="1460" spans="1:4" x14ac:dyDescent="0.2">
      <c r="A1460" s="441"/>
      <c r="B1460" s="441"/>
      <c r="C1460" s="5"/>
      <c r="D1460" s="441"/>
    </row>
    <row r="1461" spans="1:4" x14ac:dyDescent="0.2">
      <c r="A1461" s="441"/>
      <c r="B1461" s="441"/>
      <c r="C1461" s="5"/>
      <c r="D1461" s="441"/>
    </row>
    <row r="1462" spans="1:4" x14ac:dyDescent="0.2">
      <c r="A1462" s="441"/>
      <c r="B1462" s="441"/>
      <c r="C1462" s="5"/>
      <c r="D1462" s="441"/>
    </row>
    <row r="1463" spans="1:4" x14ac:dyDescent="0.2">
      <c r="A1463" s="441"/>
      <c r="B1463" s="441"/>
      <c r="C1463" s="5"/>
      <c r="D1463" s="441"/>
    </row>
    <row r="1464" spans="1:4" x14ac:dyDescent="0.2">
      <c r="A1464" s="441"/>
      <c r="B1464" s="441"/>
      <c r="C1464" s="5"/>
      <c r="D1464" s="441"/>
    </row>
    <row r="1465" spans="1:4" x14ac:dyDescent="0.2">
      <c r="A1465" s="441"/>
      <c r="B1465" s="441"/>
      <c r="C1465" s="5"/>
      <c r="D1465" s="441"/>
    </row>
    <row r="1466" spans="1:4" x14ac:dyDescent="0.2">
      <c r="A1466" s="441"/>
      <c r="B1466" s="441"/>
      <c r="C1466" s="5"/>
      <c r="D1466" s="441"/>
    </row>
    <row r="1467" spans="1:4" x14ac:dyDescent="0.2">
      <c r="A1467" s="441"/>
      <c r="B1467" s="441"/>
      <c r="C1467" s="5"/>
      <c r="D1467" s="441"/>
    </row>
    <row r="1468" spans="1:4" x14ac:dyDescent="0.2">
      <c r="A1468" s="441"/>
      <c r="B1468" s="441"/>
      <c r="C1468" s="5"/>
      <c r="D1468" s="441"/>
    </row>
    <row r="1469" spans="1:4" x14ac:dyDescent="0.2">
      <c r="A1469" s="441"/>
      <c r="B1469" s="441"/>
      <c r="C1469" s="5"/>
      <c r="D1469" s="441"/>
    </row>
    <row r="1470" spans="1:4" x14ac:dyDescent="0.2">
      <c r="A1470" s="441"/>
      <c r="B1470" s="441"/>
      <c r="C1470" s="5"/>
      <c r="D1470" s="441"/>
    </row>
    <row r="1471" spans="1:4" x14ac:dyDescent="0.2">
      <c r="A1471" s="441"/>
      <c r="B1471" s="441"/>
      <c r="C1471" s="5"/>
      <c r="D1471" s="441"/>
    </row>
    <row r="1472" spans="1:4" x14ac:dyDescent="0.2">
      <c r="A1472" s="441"/>
      <c r="B1472" s="441"/>
      <c r="C1472" s="5"/>
      <c r="D1472" s="441"/>
    </row>
    <row r="1473" spans="1:4" x14ac:dyDescent="0.2">
      <c r="A1473" s="441"/>
      <c r="B1473" s="441"/>
      <c r="C1473" s="5"/>
      <c r="D1473" s="441"/>
    </row>
    <row r="1474" spans="1:4" x14ac:dyDescent="0.2">
      <c r="A1474" s="441"/>
      <c r="B1474" s="441"/>
      <c r="C1474" s="5"/>
      <c r="D1474" s="441"/>
    </row>
    <row r="1475" spans="1:4" x14ac:dyDescent="0.2">
      <c r="A1475" s="441"/>
      <c r="B1475" s="441"/>
      <c r="C1475" s="5"/>
      <c r="D1475" s="441"/>
    </row>
    <row r="1476" spans="1:4" x14ac:dyDescent="0.2">
      <c r="A1476" s="441"/>
      <c r="B1476" s="441"/>
      <c r="C1476" s="5"/>
      <c r="D1476" s="441"/>
    </row>
    <row r="1477" spans="1:4" x14ac:dyDescent="0.2">
      <c r="A1477" s="441"/>
      <c r="B1477" s="441"/>
      <c r="C1477" s="5"/>
      <c r="D1477" s="441"/>
    </row>
    <row r="1478" spans="1:4" x14ac:dyDescent="0.2">
      <c r="A1478" s="441"/>
      <c r="B1478" s="441"/>
      <c r="C1478" s="5"/>
      <c r="D1478" s="441"/>
    </row>
    <row r="1479" spans="1:4" x14ac:dyDescent="0.2">
      <c r="A1479" s="441"/>
      <c r="B1479" s="441"/>
      <c r="C1479" s="5"/>
      <c r="D1479" s="441"/>
    </row>
    <row r="1480" spans="1:4" x14ac:dyDescent="0.2">
      <c r="A1480" s="441"/>
      <c r="B1480" s="441"/>
      <c r="C1480" s="5"/>
      <c r="D1480" s="441"/>
    </row>
    <row r="1481" spans="1:4" x14ac:dyDescent="0.2">
      <c r="A1481" s="441"/>
      <c r="B1481" s="441"/>
      <c r="C1481" s="5"/>
      <c r="D1481" s="441"/>
    </row>
    <row r="1482" spans="1:4" x14ac:dyDescent="0.2">
      <c r="A1482" s="441"/>
      <c r="B1482" s="441"/>
      <c r="C1482" s="5"/>
      <c r="D1482" s="441"/>
    </row>
    <row r="1483" spans="1:4" x14ac:dyDescent="0.2">
      <c r="A1483" s="441"/>
      <c r="B1483" s="441"/>
      <c r="C1483" s="5"/>
      <c r="D1483" s="441"/>
    </row>
    <row r="1484" spans="1:4" x14ac:dyDescent="0.2">
      <c r="A1484" s="441"/>
      <c r="B1484" s="441"/>
      <c r="C1484" s="5"/>
      <c r="D1484" s="441"/>
    </row>
    <row r="1485" spans="1:4" x14ac:dyDescent="0.2">
      <c r="A1485" s="441"/>
      <c r="B1485" s="441"/>
      <c r="C1485" s="5"/>
      <c r="D1485" s="441"/>
    </row>
    <row r="1486" spans="1:4" x14ac:dyDescent="0.2">
      <c r="A1486" s="441"/>
      <c r="B1486" s="441"/>
      <c r="C1486" s="5"/>
      <c r="D1486" s="441"/>
    </row>
    <row r="1487" spans="1:4" x14ac:dyDescent="0.2">
      <c r="A1487" s="441"/>
      <c r="B1487" s="441"/>
      <c r="C1487" s="5"/>
      <c r="D1487" s="441"/>
    </row>
    <row r="1488" spans="1:4" x14ac:dyDescent="0.2">
      <c r="A1488" s="441"/>
      <c r="B1488" s="441"/>
      <c r="C1488" s="5"/>
      <c r="D1488" s="441"/>
    </row>
    <row r="1489" spans="1:4" x14ac:dyDescent="0.2">
      <c r="A1489" s="441"/>
      <c r="B1489" s="441"/>
      <c r="C1489" s="5"/>
      <c r="D1489" s="441"/>
    </row>
    <row r="1490" spans="1:4" x14ac:dyDescent="0.2">
      <c r="A1490" s="441"/>
      <c r="B1490" s="441"/>
      <c r="C1490" s="5"/>
      <c r="D1490" s="441"/>
    </row>
    <row r="1491" spans="1:4" x14ac:dyDescent="0.2">
      <c r="A1491" s="441"/>
      <c r="B1491" s="441"/>
      <c r="C1491" s="5"/>
      <c r="D1491" s="441"/>
    </row>
    <row r="1492" spans="1:4" x14ac:dyDescent="0.2">
      <c r="A1492" s="441"/>
      <c r="B1492" s="441"/>
      <c r="C1492" s="5"/>
      <c r="D1492" s="441"/>
    </row>
    <row r="1493" spans="1:4" x14ac:dyDescent="0.2">
      <c r="A1493" s="441"/>
      <c r="B1493" s="441"/>
      <c r="C1493" s="5"/>
      <c r="D1493" s="441"/>
    </row>
    <row r="1494" spans="1:4" x14ac:dyDescent="0.2">
      <c r="A1494" s="441"/>
      <c r="B1494" s="441"/>
      <c r="C1494" s="5"/>
      <c r="D1494" s="441"/>
    </row>
    <row r="1495" spans="1:4" x14ac:dyDescent="0.2">
      <c r="A1495" s="441"/>
      <c r="B1495" s="441"/>
      <c r="C1495" s="5"/>
      <c r="D1495" s="441"/>
    </row>
    <row r="1496" spans="1:4" x14ac:dyDescent="0.2">
      <c r="A1496" s="441"/>
      <c r="B1496" s="441"/>
      <c r="C1496" s="5"/>
      <c r="D1496" s="441"/>
    </row>
    <row r="1497" spans="1:4" x14ac:dyDescent="0.2">
      <c r="A1497" s="441"/>
      <c r="B1497" s="441"/>
      <c r="C1497" s="5"/>
      <c r="D1497" s="441"/>
    </row>
    <row r="1498" spans="1:4" x14ac:dyDescent="0.2">
      <c r="A1498" s="441"/>
      <c r="B1498" s="441"/>
      <c r="C1498" s="5"/>
      <c r="D1498" s="441"/>
    </row>
    <row r="1499" spans="1:4" x14ac:dyDescent="0.2">
      <c r="A1499" s="441"/>
      <c r="B1499" s="441"/>
      <c r="C1499" s="5"/>
      <c r="D1499" s="441"/>
    </row>
    <row r="1500" spans="1:4" x14ac:dyDescent="0.2">
      <c r="A1500" s="441"/>
      <c r="B1500" s="441"/>
      <c r="C1500" s="5"/>
      <c r="D1500" s="441"/>
    </row>
    <row r="1501" spans="1:4" x14ac:dyDescent="0.2">
      <c r="A1501" s="441"/>
      <c r="B1501" s="441"/>
      <c r="C1501" s="5"/>
      <c r="D1501" s="441"/>
    </row>
    <row r="1502" spans="1:4" x14ac:dyDescent="0.2">
      <c r="A1502" s="441"/>
      <c r="B1502" s="441"/>
      <c r="C1502" s="5"/>
      <c r="D1502" s="441"/>
    </row>
    <row r="1503" spans="1:4" x14ac:dyDescent="0.2">
      <c r="A1503" s="441"/>
      <c r="B1503" s="441"/>
      <c r="C1503" s="5"/>
      <c r="D1503" s="441"/>
    </row>
    <row r="1504" spans="1:4" x14ac:dyDescent="0.2">
      <c r="A1504" s="441"/>
      <c r="B1504" s="441"/>
      <c r="C1504" s="5"/>
      <c r="D1504" s="441"/>
    </row>
    <row r="1505" spans="1:4" x14ac:dyDescent="0.2">
      <c r="A1505" s="441"/>
      <c r="B1505" s="441"/>
      <c r="C1505" s="5"/>
      <c r="D1505" s="441"/>
    </row>
    <row r="1506" spans="1:4" x14ac:dyDescent="0.2">
      <c r="A1506" s="441"/>
      <c r="B1506" s="441"/>
      <c r="C1506" s="5"/>
      <c r="D1506" s="441"/>
    </row>
    <row r="1507" spans="1:4" x14ac:dyDescent="0.2">
      <c r="A1507" s="441"/>
      <c r="B1507" s="441"/>
      <c r="C1507" s="5"/>
      <c r="D1507" s="441"/>
    </row>
    <row r="1508" spans="1:4" x14ac:dyDescent="0.2">
      <c r="A1508" s="441"/>
      <c r="B1508" s="441"/>
      <c r="C1508" s="5"/>
      <c r="D1508" s="441"/>
    </row>
    <row r="1509" spans="1:4" x14ac:dyDescent="0.2">
      <c r="A1509" s="441"/>
      <c r="B1509" s="441"/>
      <c r="C1509" s="5"/>
      <c r="D1509" s="441"/>
    </row>
    <row r="1510" spans="1:4" x14ac:dyDescent="0.2">
      <c r="A1510" s="441"/>
      <c r="B1510" s="441"/>
      <c r="C1510" s="5"/>
      <c r="D1510" s="441"/>
    </row>
    <row r="1511" spans="1:4" x14ac:dyDescent="0.2">
      <c r="A1511" s="441"/>
      <c r="B1511" s="441"/>
      <c r="C1511" s="5"/>
      <c r="D1511" s="441"/>
    </row>
    <row r="1512" spans="1:4" x14ac:dyDescent="0.2">
      <c r="A1512" s="441"/>
      <c r="B1512" s="441"/>
      <c r="C1512" s="5"/>
      <c r="D1512" s="441"/>
    </row>
    <row r="1513" spans="1:4" x14ac:dyDescent="0.2">
      <c r="A1513" s="441"/>
      <c r="B1513" s="441"/>
      <c r="C1513" s="5"/>
      <c r="D1513" s="441"/>
    </row>
    <row r="1514" spans="1:4" x14ac:dyDescent="0.2">
      <c r="A1514" s="441"/>
      <c r="B1514" s="441"/>
      <c r="C1514" s="5"/>
      <c r="D1514" s="441"/>
    </row>
    <row r="1515" spans="1:4" x14ac:dyDescent="0.2">
      <c r="A1515" s="441"/>
      <c r="B1515" s="441"/>
      <c r="C1515" s="5"/>
      <c r="D1515" s="441"/>
    </row>
    <row r="1516" spans="1:4" x14ac:dyDescent="0.2">
      <c r="A1516" s="441"/>
      <c r="B1516" s="441"/>
      <c r="C1516" s="5"/>
      <c r="D1516" s="441"/>
    </row>
    <row r="1517" spans="1:4" x14ac:dyDescent="0.2">
      <c r="A1517" s="441"/>
      <c r="B1517" s="441"/>
      <c r="C1517" s="5"/>
      <c r="D1517" s="441"/>
    </row>
    <row r="1518" spans="1:4" x14ac:dyDescent="0.2">
      <c r="A1518" s="441"/>
      <c r="B1518" s="441"/>
      <c r="C1518" s="5"/>
      <c r="D1518" s="441"/>
    </row>
    <row r="1519" spans="1:4" x14ac:dyDescent="0.2">
      <c r="A1519" s="441"/>
      <c r="B1519" s="441"/>
      <c r="C1519" s="5"/>
      <c r="D1519" s="441"/>
    </row>
    <row r="1520" spans="1:4" x14ac:dyDescent="0.2">
      <c r="A1520" s="441"/>
      <c r="B1520" s="441"/>
      <c r="C1520" s="5"/>
      <c r="D1520" s="441"/>
    </row>
    <row r="1521" spans="1:4" x14ac:dyDescent="0.2">
      <c r="A1521" s="441"/>
      <c r="B1521" s="441"/>
      <c r="C1521" s="5"/>
      <c r="D1521" s="441"/>
    </row>
    <row r="1522" spans="1:4" x14ac:dyDescent="0.2">
      <c r="A1522" s="441"/>
      <c r="B1522" s="441"/>
      <c r="C1522" s="5"/>
      <c r="D1522" s="441"/>
    </row>
    <row r="1523" spans="1:4" x14ac:dyDescent="0.2">
      <c r="A1523" s="441"/>
      <c r="B1523" s="441"/>
      <c r="C1523" s="5"/>
      <c r="D1523" s="441"/>
    </row>
    <row r="1524" spans="1:4" x14ac:dyDescent="0.2">
      <c r="A1524" s="441"/>
      <c r="B1524" s="441"/>
      <c r="C1524" s="5"/>
      <c r="D1524" s="441"/>
    </row>
    <row r="1525" spans="1:4" x14ac:dyDescent="0.2">
      <c r="A1525" s="441"/>
      <c r="B1525" s="441"/>
      <c r="C1525" s="5"/>
      <c r="D1525" s="441"/>
    </row>
    <row r="1526" spans="1:4" x14ac:dyDescent="0.2">
      <c r="A1526" s="441"/>
      <c r="B1526" s="441"/>
      <c r="C1526" s="5"/>
      <c r="D1526" s="441"/>
    </row>
    <row r="1527" spans="1:4" x14ac:dyDescent="0.2">
      <c r="A1527" s="441"/>
      <c r="B1527" s="441"/>
      <c r="C1527" s="5"/>
      <c r="D1527" s="441"/>
    </row>
    <row r="1528" spans="1:4" x14ac:dyDescent="0.2">
      <c r="A1528" s="441"/>
      <c r="B1528" s="441"/>
      <c r="C1528" s="5"/>
      <c r="D1528" s="441"/>
    </row>
    <row r="1529" spans="1:4" x14ac:dyDescent="0.2">
      <c r="A1529" s="441"/>
      <c r="B1529" s="441"/>
      <c r="C1529" s="5"/>
      <c r="D1529" s="441"/>
    </row>
    <row r="1530" spans="1:4" x14ac:dyDescent="0.2">
      <c r="A1530" s="441"/>
      <c r="B1530" s="441"/>
      <c r="C1530" s="5"/>
      <c r="D1530" s="441"/>
    </row>
    <row r="1531" spans="1:4" x14ac:dyDescent="0.2">
      <c r="A1531" s="441"/>
      <c r="B1531" s="441"/>
      <c r="C1531" s="5"/>
      <c r="D1531" s="441"/>
    </row>
    <row r="1532" spans="1:4" x14ac:dyDescent="0.2">
      <c r="A1532" s="441"/>
      <c r="B1532" s="441"/>
      <c r="C1532" s="5"/>
      <c r="D1532" s="441"/>
    </row>
    <row r="1533" spans="1:4" x14ac:dyDescent="0.2">
      <c r="A1533" s="441"/>
      <c r="B1533" s="441"/>
      <c r="C1533" s="5"/>
      <c r="D1533" s="441"/>
    </row>
    <row r="1534" spans="1:4" x14ac:dyDescent="0.2">
      <c r="A1534" s="441"/>
      <c r="B1534" s="441"/>
      <c r="C1534" s="5"/>
      <c r="D1534" s="441"/>
    </row>
    <row r="1535" spans="1:4" x14ac:dyDescent="0.2">
      <c r="A1535" s="441"/>
      <c r="B1535" s="441"/>
      <c r="C1535" s="5"/>
      <c r="D1535" s="441"/>
    </row>
    <row r="1536" spans="1:4" x14ac:dyDescent="0.2">
      <c r="A1536" s="441"/>
      <c r="B1536" s="441"/>
      <c r="C1536" s="5"/>
      <c r="D1536" s="441"/>
    </row>
    <row r="1537" spans="1:4" x14ac:dyDescent="0.2">
      <c r="A1537" s="441"/>
      <c r="B1537" s="441"/>
      <c r="C1537" s="5"/>
      <c r="D1537" s="441"/>
    </row>
    <row r="1538" spans="1:4" x14ac:dyDescent="0.2">
      <c r="A1538" s="441"/>
      <c r="B1538" s="441"/>
      <c r="C1538" s="5"/>
      <c r="D1538" s="441"/>
    </row>
    <row r="1539" spans="1:4" x14ac:dyDescent="0.2">
      <c r="A1539" s="441"/>
      <c r="B1539" s="441"/>
      <c r="C1539" s="5"/>
      <c r="D1539" s="441"/>
    </row>
    <row r="1540" spans="1:4" x14ac:dyDescent="0.2">
      <c r="A1540" s="441"/>
      <c r="B1540" s="441"/>
      <c r="C1540" s="5"/>
      <c r="D1540" s="441"/>
    </row>
    <row r="1541" spans="1:4" x14ac:dyDescent="0.2">
      <c r="A1541" s="441"/>
      <c r="B1541" s="441"/>
      <c r="C1541" s="5"/>
      <c r="D1541" s="441"/>
    </row>
    <row r="1542" spans="1:4" x14ac:dyDescent="0.2">
      <c r="A1542" s="441"/>
      <c r="B1542" s="441"/>
      <c r="C1542" s="5"/>
      <c r="D1542" s="441"/>
    </row>
    <row r="1543" spans="1:4" x14ac:dyDescent="0.2">
      <c r="A1543" s="441"/>
      <c r="B1543" s="441"/>
      <c r="C1543" s="5"/>
      <c r="D1543" s="441"/>
    </row>
    <row r="1544" spans="1:4" x14ac:dyDescent="0.2">
      <c r="A1544" s="441"/>
      <c r="B1544" s="441"/>
      <c r="C1544" s="5"/>
      <c r="D1544" s="441"/>
    </row>
    <row r="1545" spans="1:4" x14ac:dyDescent="0.2">
      <c r="A1545" s="441"/>
      <c r="B1545" s="441"/>
      <c r="C1545" s="5"/>
      <c r="D1545" s="441"/>
    </row>
    <row r="1546" spans="1:4" x14ac:dyDescent="0.2">
      <c r="A1546" s="441"/>
      <c r="B1546" s="441"/>
      <c r="C1546" s="5"/>
      <c r="D1546" s="441"/>
    </row>
    <row r="1547" spans="1:4" x14ac:dyDescent="0.2">
      <c r="A1547" s="441"/>
      <c r="B1547" s="441"/>
      <c r="C1547" s="5"/>
      <c r="D1547" s="441"/>
    </row>
    <row r="1548" spans="1:4" x14ac:dyDescent="0.2">
      <c r="A1548" s="441"/>
      <c r="B1548" s="441"/>
      <c r="C1548" s="5"/>
      <c r="D1548" s="441"/>
    </row>
    <row r="1549" spans="1:4" x14ac:dyDescent="0.2">
      <c r="A1549" s="441"/>
      <c r="B1549" s="441"/>
      <c r="C1549" s="5"/>
      <c r="D1549" s="441"/>
    </row>
    <row r="1550" spans="1:4" x14ac:dyDescent="0.2">
      <c r="A1550" s="441"/>
      <c r="B1550" s="441"/>
      <c r="C1550" s="5"/>
      <c r="D1550" s="441"/>
    </row>
    <row r="1551" spans="1:4" x14ac:dyDescent="0.2">
      <c r="A1551" s="441"/>
      <c r="B1551" s="441"/>
      <c r="C1551" s="5"/>
      <c r="D1551" s="441"/>
    </row>
    <row r="1552" spans="1:4" x14ac:dyDescent="0.2">
      <c r="A1552" s="441"/>
      <c r="B1552" s="441"/>
      <c r="C1552" s="5"/>
      <c r="D1552" s="441"/>
    </row>
    <row r="1553" spans="1:4" x14ac:dyDescent="0.2">
      <c r="A1553" s="441"/>
      <c r="B1553" s="441"/>
      <c r="C1553" s="5"/>
      <c r="D1553" s="441"/>
    </row>
    <row r="1554" spans="1:4" x14ac:dyDescent="0.2">
      <c r="A1554" s="441"/>
      <c r="B1554" s="441"/>
      <c r="C1554" s="5"/>
      <c r="D1554" s="441"/>
    </row>
    <row r="1555" spans="1:4" x14ac:dyDescent="0.2">
      <c r="A1555" s="441"/>
      <c r="B1555" s="441"/>
      <c r="C1555" s="5"/>
      <c r="D1555" s="441"/>
    </row>
    <row r="1556" spans="1:4" x14ac:dyDescent="0.2">
      <c r="A1556" s="441"/>
      <c r="B1556" s="441"/>
      <c r="C1556" s="5"/>
      <c r="D1556" s="441"/>
    </row>
    <row r="1557" spans="1:4" x14ac:dyDescent="0.2">
      <c r="A1557" s="441"/>
      <c r="B1557" s="441"/>
      <c r="C1557" s="5"/>
      <c r="D1557" s="441"/>
    </row>
    <row r="1558" spans="1:4" x14ac:dyDescent="0.2">
      <c r="A1558" s="441"/>
      <c r="B1558" s="441"/>
      <c r="C1558" s="5"/>
      <c r="D1558" s="441"/>
    </row>
    <row r="1559" spans="1:4" x14ac:dyDescent="0.2">
      <c r="A1559" s="441"/>
      <c r="B1559" s="441"/>
      <c r="C1559" s="5"/>
      <c r="D1559" s="441"/>
    </row>
    <row r="1560" spans="1:4" x14ac:dyDescent="0.2">
      <c r="A1560" s="441"/>
      <c r="B1560" s="441"/>
      <c r="C1560" s="5"/>
      <c r="D1560" s="441"/>
    </row>
    <row r="1561" spans="1:4" x14ac:dyDescent="0.2">
      <c r="A1561" s="441"/>
      <c r="B1561" s="441"/>
      <c r="C1561" s="5"/>
      <c r="D1561" s="441"/>
    </row>
    <row r="1562" spans="1:4" x14ac:dyDescent="0.2">
      <c r="A1562" s="441"/>
      <c r="B1562" s="441"/>
      <c r="C1562" s="5"/>
      <c r="D1562" s="441"/>
    </row>
    <row r="1563" spans="1:4" x14ac:dyDescent="0.2">
      <c r="A1563" s="441"/>
      <c r="B1563" s="441"/>
      <c r="C1563" s="5"/>
      <c r="D1563" s="441"/>
    </row>
    <row r="1564" spans="1:4" x14ac:dyDescent="0.2">
      <c r="A1564" s="441"/>
      <c r="B1564" s="441"/>
      <c r="C1564" s="5"/>
      <c r="D1564" s="441"/>
    </row>
    <row r="1565" spans="1:4" x14ac:dyDescent="0.2">
      <c r="A1565" s="441"/>
      <c r="B1565" s="441"/>
      <c r="C1565" s="5"/>
      <c r="D1565" s="441"/>
    </row>
    <row r="1566" spans="1:4" x14ac:dyDescent="0.2">
      <c r="A1566" s="441"/>
      <c r="B1566" s="441"/>
      <c r="C1566" s="5"/>
      <c r="D1566" s="441"/>
    </row>
    <row r="1567" spans="1:4" x14ac:dyDescent="0.2">
      <c r="A1567" s="441"/>
      <c r="B1567" s="441"/>
      <c r="C1567" s="5"/>
      <c r="D1567" s="441"/>
    </row>
    <row r="1568" spans="1:4" x14ac:dyDescent="0.2">
      <c r="A1568" s="441"/>
      <c r="B1568" s="441"/>
      <c r="C1568" s="5"/>
      <c r="D1568" s="441"/>
    </row>
    <row r="1569" spans="1:4" x14ac:dyDescent="0.2">
      <c r="A1569" s="441"/>
      <c r="B1569" s="441"/>
      <c r="C1569" s="5"/>
      <c r="D1569" s="441"/>
    </row>
    <row r="1570" spans="1:4" x14ac:dyDescent="0.2">
      <c r="A1570" s="441"/>
      <c r="B1570" s="441"/>
      <c r="C1570" s="5"/>
      <c r="D1570" s="441"/>
    </row>
    <row r="1571" spans="1:4" x14ac:dyDescent="0.2">
      <c r="A1571" s="441"/>
      <c r="B1571" s="441"/>
      <c r="C1571" s="5"/>
      <c r="D1571" s="441"/>
    </row>
    <row r="1572" spans="1:4" x14ac:dyDescent="0.2">
      <c r="A1572" s="441"/>
      <c r="B1572" s="441"/>
      <c r="C1572" s="5"/>
      <c r="D1572" s="441"/>
    </row>
    <row r="1573" spans="1:4" x14ac:dyDescent="0.2">
      <c r="A1573" s="441"/>
      <c r="B1573" s="441"/>
      <c r="C1573" s="5"/>
      <c r="D1573" s="441"/>
    </row>
    <row r="1574" spans="1:4" x14ac:dyDescent="0.2">
      <c r="A1574" s="441"/>
      <c r="B1574" s="441"/>
      <c r="C1574" s="5"/>
      <c r="D1574" s="441"/>
    </row>
    <row r="1575" spans="1:4" x14ac:dyDescent="0.2">
      <c r="A1575" s="441"/>
      <c r="B1575" s="441"/>
      <c r="C1575" s="5"/>
      <c r="D1575" s="441"/>
    </row>
    <row r="1576" spans="1:4" x14ac:dyDescent="0.2">
      <c r="A1576" s="441"/>
      <c r="B1576" s="441"/>
      <c r="C1576" s="5"/>
      <c r="D1576" s="441"/>
    </row>
    <row r="1577" spans="1:4" x14ac:dyDescent="0.2">
      <c r="A1577" s="441"/>
      <c r="B1577" s="441"/>
      <c r="C1577" s="5"/>
      <c r="D1577" s="441"/>
    </row>
    <row r="1578" spans="1:4" x14ac:dyDescent="0.2">
      <c r="A1578" s="441"/>
      <c r="B1578" s="441"/>
      <c r="C1578" s="5"/>
      <c r="D1578" s="441"/>
    </row>
    <row r="1579" spans="1:4" x14ac:dyDescent="0.2">
      <c r="A1579" s="441"/>
      <c r="B1579" s="441"/>
      <c r="C1579" s="5"/>
      <c r="D1579" s="441"/>
    </row>
    <row r="1580" spans="1:4" x14ac:dyDescent="0.2">
      <c r="A1580" s="441"/>
      <c r="B1580" s="441"/>
      <c r="C1580" s="5"/>
      <c r="D1580" s="441"/>
    </row>
    <row r="1581" spans="1:4" x14ac:dyDescent="0.2">
      <c r="A1581" s="441"/>
      <c r="B1581" s="441"/>
      <c r="C1581" s="5"/>
      <c r="D1581" s="441"/>
    </row>
    <row r="1582" spans="1:4" x14ac:dyDescent="0.2">
      <c r="A1582" s="441"/>
      <c r="B1582" s="441"/>
      <c r="C1582" s="5"/>
      <c r="D1582" s="441"/>
    </row>
    <row r="1583" spans="1:4" x14ac:dyDescent="0.2">
      <c r="A1583" s="441"/>
      <c r="B1583" s="441"/>
      <c r="C1583" s="5"/>
      <c r="D1583" s="441"/>
    </row>
    <row r="1584" spans="1:4" x14ac:dyDescent="0.2">
      <c r="A1584" s="441"/>
      <c r="B1584" s="441"/>
      <c r="C1584" s="5"/>
      <c r="D1584" s="441"/>
    </row>
    <row r="1585" spans="1:4" x14ac:dyDescent="0.2">
      <c r="A1585" s="441"/>
      <c r="B1585" s="441"/>
      <c r="C1585" s="5"/>
      <c r="D1585" s="441"/>
    </row>
    <row r="1586" spans="1:4" x14ac:dyDescent="0.2">
      <c r="A1586" s="441"/>
      <c r="B1586" s="441"/>
      <c r="C1586" s="5"/>
      <c r="D1586" s="441"/>
    </row>
    <row r="1587" spans="1:4" x14ac:dyDescent="0.2">
      <c r="A1587" s="441"/>
      <c r="B1587" s="441"/>
      <c r="C1587" s="5"/>
      <c r="D1587" s="441"/>
    </row>
    <row r="1588" spans="1:4" x14ac:dyDescent="0.2">
      <c r="A1588" s="441"/>
      <c r="B1588" s="441"/>
      <c r="C1588" s="5"/>
      <c r="D1588" s="441"/>
    </row>
    <row r="1589" spans="1:4" x14ac:dyDescent="0.2">
      <c r="A1589" s="441"/>
      <c r="B1589" s="441"/>
      <c r="C1589" s="5"/>
      <c r="D1589" s="441"/>
    </row>
    <row r="1590" spans="1:4" x14ac:dyDescent="0.2">
      <c r="A1590" s="441"/>
      <c r="B1590" s="441"/>
      <c r="C1590" s="5"/>
      <c r="D1590" s="441"/>
    </row>
    <row r="1591" spans="1:4" x14ac:dyDescent="0.2">
      <c r="A1591" s="441"/>
      <c r="B1591" s="441"/>
      <c r="C1591" s="5"/>
      <c r="D1591" s="441"/>
    </row>
    <row r="1592" spans="1:4" x14ac:dyDescent="0.2">
      <c r="A1592" s="441"/>
      <c r="B1592" s="441"/>
      <c r="C1592" s="5"/>
      <c r="D1592" s="441"/>
    </row>
    <row r="1593" spans="1:4" x14ac:dyDescent="0.2">
      <c r="A1593" s="441"/>
      <c r="B1593" s="441"/>
      <c r="C1593" s="5"/>
      <c r="D1593" s="441"/>
    </row>
    <row r="1594" spans="1:4" x14ac:dyDescent="0.2">
      <c r="A1594" s="441"/>
      <c r="B1594" s="441"/>
      <c r="C1594" s="5"/>
      <c r="D1594" s="441"/>
    </row>
    <row r="1595" spans="1:4" x14ac:dyDescent="0.2">
      <c r="A1595" s="441"/>
      <c r="B1595" s="441"/>
      <c r="C1595" s="5"/>
      <c r="D1595" s="441"/>
    </row>
    <row r="1596" spans="1:4" x14ac:dyDescent="0.2">
      <c r="A1596" s="441"/>
      <c r="B1596" s="441"/>
      <c r="C1596" s="5"/>
      <c r="D1596" s="441"/>
    </row>
    <row r="1597" spans="1:4" x14ac:dyDescent="0.2">
      <c r="A1597" s="441"/>
      <c r="B1597" s="441"/>
      <c r="C1597" s="5"/>
      <c r="D1597" s="441"/>
    </row>
    <row r="1598" spans="1:4" x14ac:dyDescent="0.2">
      <c r="A1598" s="441"/>
      <c r="B1598" s="441"/>
      <c r="C1598" s="5"/>
      <c r="D1598" s="441"/>
    </row>
    <row r="1599" spans="1:4" x14ac:dyDescent="0.2">
      <c r="A1599" s="441"/>
      <c r="B1599" s="441"/>
      <c r="C1599" s="5"/>
      <c r="D1599" s="441"/>
    </row>
    <row r="1600" spans="1:4" x14ac:dyDescent="0.2">
      <c r="A1600" s="441"/>
      <c r="B1600" s="441"/>
      <c r="C1600" s="5"/>
      <c r="D1600" s="441"/>
    </row>
    <row r="1601" spans="1:4" x14ac:dyDescent="0.2">
      <c r="A1601" s="441"/>
      <c r="B1601" s="441"/>
      <c r="C1601" s="5"/>
      <c r="D1601" s="441"/>
    </row>
    <row r="1602" spans="1:4" x14ac:dyDescent="0.2">
      <c r="A1602" s="441"/>
      <c r="B1602" s="441"/>
      <c r="C1602" s="5"/>
      <c r="D1602" s="441"/>
    </row>
    <row r="1603" spans="1:4" x14ac:dyDescent="0.2">
      <c r="A1603" s="441"/>
      <c r="B1603" s="441"/>
      <c r="C1603" s="5"/>
      <c r="D1603" s="441"/>
    </row>
    <row r="1604" spans="1:4" x14ac:dyDescent="0.2">
      <c r="A1604" s="441"/>
      <c r="B1604" s="441"/>
      <c r="C1604" s="5"/>
      <c r="D1604" s="441"/>
    </row>
    <row r="1605" spans="1:4" x14ac:dyDescent="0.2">
      <c r="A1605" s="441"/>
      <c r="B1605" s="441"/>
      <c r="C1605" s="5"/>
      <c r="D1605" s="441"/>
    </row>
    <row r="1606" spans="1:4" x14ac:dyDescent="0.2">
      <c r="A1606" s="441"/>
      <c r="B1606" s="441"/>
      <c r="C1606" s="5"/>
      <c r="D1606" s="441"/>
    </row>
    <row r="1607" spans="1:4" x14ac:dyDescent="0.2">
      <c r="A1607" s="441"/>
      <c r="B1607" s="441"/>
      <c r="C1607" s="5"/>
      <c r="D1607" s="441"/>
    </row>
    <row r="1608" spans="1:4" x14ac:dyDescent="0.2">
      <c r="A1608" s="441"/>
      <c r="B1608" s="441"/>
      <c r="C1608" s="5"/>
      <c r="D1608" s="441"/>
    </row>
    <row r="1609" spans="1:4" x14ac:dyDescent="0.2">
      <c r="A1609" s="441"/>
      <c r="B1609" s="441"/>
      <c r="C1609" s="5"/>
      <c r="D1609" s="441"/>
    </row>
    <row r="1610" spans="1:4" x14ac:dyDescent="0.2">
      <c r="A1610" s="441"/>
      <c r="B1610" s="441"/>
      <c r="C1610" s="5"/>
      <c r="D1610" s="441"/>
    </row>
    <row r="1611" spans="1:4" x14ac:dyDescent="0.2">
      <c r="A1611" s="441"/>
      <c r="B1611" s="441"/>
      <c r="C1611" s="5"/>
      <c r="D1611" s="441"/>
    </row>
    <row r="1612" spans="1:4" x14ac:dyDescent="0.2">
      <c r="A1612" s="441"/>
      <c r="B1612" s="441"/>
      <c r="C1612" s="5"/>
      <c r="D1612" s="441"/>
    </row>
    <row r="1613" spans="1:4" x14ac:dyDescent="0.2">
      <c r="A1613" s="441"/>
      <c r="B1613" s="441"/>
      <c r="C1613" s="5"/>
      <c r="D1613" s="441"/>
    </row>
    <row r="1614" spans="1:4" x14ac:dyDescent="0.2">
      <c r="A1614" s="441"/>
      <c r="B1614" s="441"/>
      <c r="C1614" s="5"/>
      <c r="D1614" s="441"/>
    </row>
    <row r="1615" spans="1:4" x14ac:dyDescent="0.2">
      <c r="A1615" s="441"/>
      <c r="B1615" s="441"/>
      <c r="C1615" s="5"/>
      <c r="D1615" s="441"/>
    </row>
    <row r="1616" spans="1:4" x14ac:dyDescent="0.2">
      <c r="A1616" s="441"/>
      <c r="B1616" s="441"/>
      <c r="C1616" s="5"/>
      <c r="D1616" s="441"/>
    </row>
    <row r="1617" spans="1:4" x14ac:dyDescent="0.2">
      <c r="A1617" s="441"/>
      <c r="B1617" s="441"/>
      <c r="C1617" s="5"/>
      <c r="D1617" s="441"/>
    </row>
    <row r="1618" spans="1:4" x14ac:dyDescent="0.2">
      <c r="A1618" s="441"/>
      <c r="B1618" s="441"/>
      <c r="C1618" s="5"/>
      <c r="D1618" s="441"/>
    </row>
    <row r="1619" spans="1:4" x14ac:dyDescent="0.2">
      <c r="A1619" s="441"/>
      <c r="B1619" s="441"/>
      <c r="C1619" s="5"/>
      <c r="D1619" s="441"/>
    </row>
    <row r="1620" spans="1:4" x14ac:dyDescent="0.2">
      <c r="A1620" s="441"/>
      <c r="B1620" s="441"/>
      <c r="C1620" s="5"/>
      <c r="D1620" s="441"/>
    </row>
    <row r="1621" spans="1:4" x14ac:dyDescent="0.2">
      <c r="A1621" s="441"/>
      <c r="B1621" s="441"/>
      <c r="C1621" s="5"/>
      <c r="D1621" s="441"/>
    </row>
    <row r="1622" spans="1:4" x14ac:dyDescent="0.2">
      <c r="A1622" s="441"/>
      <c r="B1622" s="441"/>
      <c r="C1622" s="5"/>
      <c r="D1622" s="441"/>
    </row>
    <row r="1623" spans="1:4" x14ac:dyDescent="0.2">
      <c r="A1623" s="441"/>
      <c r="B1623" s="441"/>
      <c r="C1623" s="5"/>
      <c r="D1623" s="441"/>
    </row>
    <row r="1624" spans="1:4" x14ac:dyDescent="0.2">
      <c r="A1624" s="441"/>
      <c r="B1624" s="441"/>
      <c r="C1624" s="5"/>
      <c r="D1624" s="441"/>
    </row>
    <row r="1625" spans="1:4" x14ac:dyDescent="0.2">
      <c r="A1625" s="441"/>
      <c r="B1625" s="441"/>
      <c r="C1625" s="5"/>
      <c r="D1625" s="441"/>
    </row>
    <row r="1626" spans="1:4" x14ac:dyDescent="0.2">
      <c r="A1626" s="441"/>
      <c r="B1626" s="441"/>
      <c r="C1626" s="5"/>
      <c r="D1626" s="441"/>
    </row>
    <row r="1627" spans="1:4" x14ac:dyDescent="0.2">
      <c r="A1627" s="441"/>
      <c r="B1627" s="441"/>
      <c r="C1627" s="5"/>
      <c r="D1627" s="441"/>
    </row>
    <row r="1628" spans="1:4" x14ac:dyDescent="0.2">
      <c r="A1628" s="441"/>
      <c r="B1628" s="441"/>
      <c r="C1628" s="5"/>
      <c r="D1628" s="441"/>
    </row>
    <row r="1629" spans="1:4" x14ac:dyDescent="0.2">
      <c r="A1629" s="441"/>
      <c r="B1629" s="441"/>
      <c r="C1629" s="5"/>
      <c r="D1629" s="441"/>
    </row>
    <row r="1630" spans="1:4" x14ac:dyDescent="0.2">
      <c r="A1630" s="441"/>
      <c r="B1630" s="441"/>
      <c r="C1630" s="5"/>
      <c r="D1630" s="441"/>
    </row>
    <row r="1631" spans="1:4" x14ac:dyDescent="0.2">
      <c r="A1631" s="441"/>
      <c r="B1631" s="441"/>
      <c r="C1631" s="5"/>
      <c r="D1631" s="441"/>
    </row>
    <row r="1632" spans="1:4" x14ac:dyDescent="0.2">
      <c r="A1632" s="441"/>
      <c r="B1632" s="441"/>
      <c r="C1632" s="5"/>
      <c r="D1632" s="441"/>
    </row>
    <row r="1633" spans="1:4" x14ac:dyDescent="0.2">
      <c r="A1633" s="441"/>
      <c r="B1633" s="441"/>
      <c r="C1633" s="5"/>
      <c r="D1633" s="441"/>
    </row>
    <row r="1634" spans="1:4" x14ac:dyDescent="0.2">
      <c r="A1634" s="441"/>
      <c r="B1634" s="441"/>
      <c r="C1634" s="5"/>
      <c r="D1634" s="441"/>
    </row>
    <row r="1635" spans="1:4" x14ac:dyDescent="0.2">
      <c r="A1635" s="441"/>
      <c r="B1635" s="441"/>
      <c r="C1635" s="5"/>
      <c r="D1635" s="441"/>
    </row>
    <row r="1636" spans="1:4" x14ac:dyDescent="0.2">
      <c r="A1636" s="441"/>
      <c r="B1636" s="441"/>
      <c r="C1636" s="5"/>
      <c r="D1636" s="441"/>
    </row>
    <row r="1637" spans="1:4" x14ac:dyDescent="0.2">
      <c r="A1637" s="441"/>
      <c r="B1637" s="441"/>
      <c r="C1637" s="5"/>
      <c r="D1637" s="441"/>
    </row>
    <row r="1638" spans="1:4" x14ac:dyDescent="0.2">
      <c r="A1638" s="441"/>
      <c r="B1638" s="441"/>
      <c r="C1638" s="5"/>
      <c r="D1638" s="441"/>
    </row>
    <row r="1639" spans="1:4" x14ac:dyDescent="0.2">
      <c r="A1639" s="441"/>
      <c r="B1639" s="441"/>
      <c r="C1639" s="5"/>
      <c r="D1639" s="441"/>
    </row>
    <row r="1640" spans="1:4" x14ac:dyDescent="0.2">
      <c r="A1640" s="441"/>
      <c r="B1640" s="441"/>
      <c r="C1640" s="5"/>
      <c r="D1640" s="441"/>
    </row>
    <row r="1641" spans="1:4" x14ac:dyDescent="0.2">
      <c r="A1641" s="441"/>
      <c r="B1641" s="441"/>
      <c r="C1641" s="5"/>
      <c r="D1641" s="441"/>
    </row>
    <row r="1642" spans="1:4" x14ac:dyDescent="0.2">
      <c r="A1642" s="441"/>
      <c r="B1642" s="441"/>
      <c r="C1642" s="5"/>
      <c r="D1642" s="441"/>
    </row>
    <row r="1643" spans="1:4" x14ac:dyDescent="0.2">
      <c r="A1643" s="441"/>
      <c r="B1643" s="441"/>
      <c r="C1643" s="5"/>
      <c r="D1643" s="441"/>
    </row>
    <row r="1644" spans="1:4" x14ac:dyDescent="0.2">
      <c r="A1644" s="441"/>
      <c r="B1644" s="441"/>
      <c r="C1644" s="5"/>
      <c r="D1644" s="441"/>
    </row>
    <row r="1645" spans="1:4" x14ac:dyDescent="0.2">
      <c r="A1645" s="441"/>
      <c r="B1645" s="441"/>
      <c r="C1645" s="5"/>
      <c r="D1645" s="441"/>
    </row>
    <row r="1646" spans="1:4" x14ac:dyDescent="0.2">
      <c r="A1646" s="441"/>
      <c r="B1646" s="441"/>
      <c r="C1646" s="5"/>
      <c r="D1646" s="441"/>
    </row>
    <row r="1647" spans="1:4" x14ac:dyDescent="0.2">
      <c r="A1647" s="441"/>
      <c r="B1647" s="441"/>
      <c r="C1647" s="5"/>
      <c r="D1647" s="441"/>
    </row>
    <row r="1648" spans="1:4" x14ac:dyDescent="0.2">
      <c r="A1648" s="441"/>
      <c r="B1648" s="441"/>
      <c r="C1648" s="5"/>
      <c r="D1648" s="441"/>
    </row>
    <row r="1649" spans="1:4" x14ac:dyDescent="0.2">
      <c r="A1649" s="441"/>
      <c r="B1649" s="441"/>
      <c r="C1649" s="5"/>
      <c r="D1649" s="441"/>
    </row>
    <row r="1650" spans="1:4" x14ac:dyDescent="0.2">
      <c r="A1650" s="441"/>
      <c r="B1650" s="441"/>
      <c r="C1650" s="5"/>
      <c r="D1650" s="441"/>
    </row>
    <row r="1651" spans="1:4" x14ac:dyDescent="0.2">
      <c r="A1651" s="441"/>
      <c r="B1651" s="441"/>
      <c r="C1651" s="5"/>
      <c r="D1651" s="441"/>
    </row>
    <row r="1652" spans="1:4" x14ac:dyDescent="0.2">
      <c r="A1652" s="441"/>
      <c r="B1652" s="441"/>
      <c r="C1652" s="5"/>
      <c r="D1652" s="441"/>
    </row>
    <row r="1653" spans="1:4" x14ac:dyDescent="0.2">
      <c r="A1653" s="441"/>
      <c r="B1653" s="441"/>
      <c r="C1653" s="5"/>
      <c r="D1653" s="441"/>
    </row>
    <row r="1654" spans="1:4" x14ac:dyDescent="0.2">
      <c r="A1654" s="441"/>
      <c r="B1654" s="441"/>
      <c r="C1654" s="5"/>
      <c r="D1654" s="441"/>
    </row>
    <row r="1655" spans="1:4" x14ac:dyDescent="0.2">
      <c r="A1655" s="441"/>
      <c r="B1655" s="441"/>
      <c r="C1655" s="5"/>
      <c r="D1655" s="441"/>
    </row>
    <row r="1656" spans="1:4" x14ac:dyDescent="0.2">
      <c r="A1656" s="441"/>
      <c r="B1656" s="441"/>
      <c r="C1656" s="5"/>
      <c r="D1656" s="441"/>
    </row>
    <row r="1657" spans="1:4" x14ac:dyDescent="0.2">
      <c r="A1657" s="441"/>
      <c r="B1657" s="441"/>
      <c r="C1657" s="5"/>
      <c r="D1657" s="441"/>
    </row>
    <row r="1658" spans="1:4" x14ac:dyDescent="0.2">
      <c r="A1658" s="441"/>
      <c r="B1658" s="441"/>
      <c r="C1658" s="5"/>
      <c r="D1658" s="441"/>
    </row>
    <row r="1659" spans="1:4" x14ac:dyDescent="0.2">
      <c r="A1659" s="441"/>
      <c r="B1659" s="441"/>
      <c r="C1659" s="5"/>
      <c r="D1659" s="441"/>
    </row>
    <row r="1660" spans="1:4" x14ac:dyDescent="0.2">
      <c r="A1660" s="441"/>
      <c r="B1660" s="441"/>
      <c r="C1660" s="5"/>
      <c r="D1660" s="441"/>
    </row>
    <row r="1661" spans="1:4" x14ac:dyDescent="0.2">
      <c r="A1661" s="441"/>
      <c r="B1661" s="441"/>
      <c r="C1661" s="5"/>
      <c r="D1661" s="441"/>
    </row>
    <row r="1662" spans="1:4" x14ac:dyDescent="0.2">
      <c r="A1662" s="441"/>
      <c r="B1662" s="441"/>
      <c r="C1662" s="5"/>
      <c r="D1662" s="441"/>
    </row>
    <row r="1663" spans="1:4" x14ac:dyDescent="0.2">
      <c r="A1663" s="441"/>
      <c r="B1663" s="441"/>
      <c r="C1663" s="5"/>
      <c r="D1663" s="441"/>
    </row>
    <row r="1664" spans="1:4" x14ac:dyDescent="0.2">
      <c r="A1664" s="441"/>
      <c r="B1664" s="441"/>
      <c r="C1664" s="5"/>
      <c r="D1664" s="441"/>
    </row>
    <row r="1665" spans="1:4" x14ac:dyDescent="0.2">
      <c r="A1665" s="441"/>
      <c r="B1665" s="441"/>
      <c r="C1665" s="5"/>
      <c r="D1665" s="441"/>
    </row>
    <row r="1666" spans="1:4" x14ac:dyDescent="0.2">
      <c r="A1666" s="441"/>
      <c r="B1666" s="441"/>
      <c r="C1666" s="5"/>
      <c r="D1666" s="441"/>
    </row>
    <row r="1667" spans="1:4" x14ac:dyDescent="0.2">
      <c r="A1667" s="441"/>
      <c r="B1667" s="441"/>
      <c r="C1667" s="5"/>
      <c r="D1667" s="441"/>
    </row>
    <row r="1668" spans="1:4" x14ac:dyDescent="0.2">
      <c r="A1668" s="441"/>
      <c r="B1668" s="441"/>
      <c r="C1668" s="5"/>
      <c r="D1668" s="441"/>
    </row>
    <row r="1669" spans="1:4" x14ac:dyDescent="0.2">
      <c r="A1669" s="441"/>
      <c r="B1669" s="441"/>
      <c r="C1669" s="5"/>
      <c r="D1669" s="441"/>
    </row>
    <row r="1670" spans="1:4" x14ac:dyDescent="0.2">
      <c r="A1670" s="441"/>
      <c r="B1670" s="441"/>
      <c r="C1670" s="5"/>
      <c r="D1670" s="441"/>
    </row>
    <row r="1671" spans="1:4" x14ac:dyDescent="0.2">
      <c r="A1671" s="441"/>
      <c r="B1671" s="441"/>
      <c r="C1671" s="5"/>
      <c r="D1671" s="441"/>
    </row>
    <row r="1672" spans="1:4" x14ac:dyDescent="0.2">
      <c r="A1672" s="441"/>
      <c r="B1672" s="441"/>
      <c r="C1672" s="5"/>
      <c r="D1672" s="441"/>
    </row>
    <row r="1673" spans="1:4" x14ac:dyDescent="0.2">
      <c r="A1673" s="441"/>
      <c r="B1673" s="441"/>
      <c r="C1673" s="5"/>
      <c r="D1673" s="441"/>
    </row>
    <row r="1674" spans="1:4" x14ac:dyDescent="0.2">
      <c r="A1674" s="441"/>
      <c r="B1674" s="441"/>
      <c r="C1674" s="5"/>
      <c r="D1674" s="441"/>
    </row>
    <row r="1675" spans="1:4" x14ac:dyDescent="0.2">
      <c r="A1675" s="441"/>
      <c r="B1675" s="441"/>
      <c r="C1675" s="5"/>
      <c r="D1675" s="441"/>
    </row>
    <row r="1676" spans="1:4" x14ac:dyDescent="0.2">
      <c r="A1676" s="441"/>
      <c r="B1676" s="441"/>
      <c r="C1676" s="5"/>
      <c r="D1676" s="441"/>
    </row>
    <row r="1677" spans="1:4" x14ac:dyDescent="0.2">
      <c r="A1677" s="441"/>
      <c r="B1677" s="441"/>
      <c r="C1677" s="5"/>
      <c r="D1677" s="441"/>
    </row>
    <row r="1678" spans="1:4" x14ac:dyDescent="0.2">
      <c r="A1678" s="441"/>
      <c r="B1678" s="441"/>
      <c r="C1678" s="5"/>
      <c r="D1678" s="441"/>
    </row>
    <row r="1679" spans="1:4" x14ac:dyDescent="0.2">
      <c r="A1679" s="441"/>
      <c r="B1679" s="441"/>
      <c r="C1679" s="5"/>
      <c r="D1679" s="441"/>
    </row>
    <row r="1680" spans="1:4" x14ac:dyDescent="0.2">
      <c r="A1680" s="441"/>
      <c r="B1680" s="441"/>
      <c r="C1680" s="5"/>
      <c r="D1680" s="441"/>
    </row>
    <row r="1681" spans="1:4" x14ac:dyDescent="0.2">
      <c r="A1681" s="441"/>
      <c r="B1681" s="441"/>
      <c r="C1681" s="5"/>
      <c r="D1681" s="441"/>
    </row>
    <row r="1682" spans="1:4" x14ac:dyDescent="0.2">
      <c r="A1682" s="441"/>
      <c r="B1682" s="441"/>
      <c r="C1682" s="5"/>
      <c r="D1682" s="441"/>
    </row>
  </sheetData>
  <mergeCells count="28">
    <mergeCell ref="M10:M11"/>
    <mergeCell ref="J10:J11"/>
    <mergeCell ref="Q25:Q26"/>
    <mergeCell ref="K25:K26"/>
    <mergeCell ref="J25:J26"/>
    <mergeCell ref="K10:K11"/>
    <mergeCell ref="L10:L11"/>
    <mergeCell ref="S25:S26"/>
    <mergeCell ref="L24:L26"/>
    <mergeCell ref="M24:M26"/>
    <mergeCell ref="P25:P26"/>
    <mergeCell ref="N25:O25"/>
    <mergeCell ref="R25:R26"/>
    <mergeCell ref="A12:C12"/>
    <mergeCell ref="D24:D26"/>
    <mergeCell ref="A10:C11"/>
    <mergeCell ref="I25:I26"/>
    <mergeCell ref="H25:H26"/>
    <mergeCell ref="E24:E26"/>
    <mergeCell ref="F25:G25"/>
    <mergeCell ref="A24:A26"/>
    <mergeCell ref="B24:B26"/>
    <mergeCell ref="C24:C26"/>
    <mergeCell ref="H10:I10"/>
    <mergeCell ref="D10:D11"/>
    <mergeCell ref="E10:E11"/>
    <mergeCell ref="F10:F11"/>
    <mergeCell ref="G10:G11"/>
  </mergeCells>
  <phoneticPr fontId="0" type="noConversion"/>
  <pageMargins left="0.39370078740157483" right="0.19685039370078741" top="0.59055118110236227" bottom="0.78740157480314965" header="0.51181102362204722" footer="0.51181102362204722"/>
  <pageSetup paperSize="9" scale="70" orientation="landscape" horizontalDpi="300" verticalDpi="300" r:id="rId1"/>
  <headerFooter alignWithMargins="0"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80" workbookViewId="0">
      <selection activeCell="K1" sqref="K1"/>
    </sheetView>
  </sheetViews>
  <sheetFormatPr defaultRowHeight="12.75" x14ac:dyDescent="0.2"/>
  <cols>
    <col min="1" max="1" width="52.5703125" customWidth="1"/>
    <col min="2" max="3" width="9.7109375" style="2" customWidth="1"/>
    <col min="4" max="5" width="10.7109375" style="3" customWidth="1"/>
    <col min="6" max="6" width="12.85546875" style="3" customWidth="1"/>
    <col min="7" max="7" width="15.42578125" style="3" customWidth="1"/>
    <col min="8" max="8" width="9.7109375" customWidth="1"/>
    <col min="9" max="9" width="8.7109375" customWidth="1"/>
    <col min="10" max="10" width="9.7109375" style="3" customWidth="1"/>
    <col min="11" max="11" width="10.7109375" customWidth="1"/>
  </cols>
  <sheetData>
    <row r="1" spans="1:11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</row>
    <row r="2" spans="1:11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</row>
    <row r="3" spans="1:11" ht="21" x14ac:dyDescent="0.35">
      <c r="A3" s="45" t="s">
        <v>788</v>
      </c>
      <c r="B3" s="47"/>
      <c r="C3" s="47"/>
      <c r="D3" s="49"/>
      <c r="E3" s="49"/>
      <c r="F3" s="49"/>
      <c r="G3" s="49"/>
      <c r="H3" s="46"/>
      <c r="I3" s="46"/>
      <c r="J3" s="49"/>
      <c r="K3" s="46"/>
    </row>
    <row r="4" spans="1:11" ht="13.5" thickBot="1" x14ac:dyDescent="0.25">
      <c r="A4" s="46"/>
      <c r="B4" s="47"/>
      <c r="C4" s="47"/>
      <c r="D4" s="49"/>
      <c r="E4" s="49"/>
      <c r="F4" s="49"/>
      <c r="G4" s="49"/>
      <c r="H4" s="46"/>
      <c r="I4" s="46"/>
      <c r="J4" s="49"/>
      <c r="K4" s="77" t="s">
        <v>534</v>
      </c>
    </row>
    <row r="5" spans="1:11" ht="13.5" customHeight="1" x14ac:dyDescent="0.2">
      <c r="A5" s="576" t="s">
        <v>13</v>
      </c>
      <c r="B5" s="703" t="s">
        <v>14</v>
      </c>
      <c r="C5" s="578" t="s">
        <v>15</v>
      </c>
      <c r="D5" s="705" t="s">
        <v>452</v>
      </c>
      <c r="E5" s="582" t="s">
        <v>453</v>
      </c>
      <c r="F5" s="53" t="s">
        <v>90</v>
      </c>
      <c r="G5" s="148"/>
      <c r="H5" s="587" t="s">
        <v>91</v>
      </c>
      <c r="I5" s="589" t="s">
        <v>445</v>
      </c>
      <c r="J5" s="590" t="s">
        <v>599</v>
      </c>
      <c r="K5" s="585" t="s">
        <v>215</v>
      </c>
    </row>
    <row r="6" spans="1:11" ht="26.25" customHeight="1" thickBot="1" x14ac:dyDescent="0.25">
      <c r="A6" s="577"/>
      <c r="B6" s="704"/>
      <c r="C6" s="579"/>
      <c r="D6" s="692"/>
      <c r="E6" s="583"/>
      <c r="F6" s="56" t="s">
        <v>436</v>
      </c>
      <c r="G6" s="57" t="s">
        <v>437</v>
      </c>
      <c r="H6" s="588"/>
      <c r="I6" s="603"/>
      <c r="J6" s="591"/>
      <c r="K6" s="586"/>
    </row>
    <row r="7" spans="1:11" s="11" customFormat="1" ht="15.75" customHeight="1" x14ac:dyDescent="0.2">
      <c r="A7" s="83" t="s">
        <v>28</v>
      </c>
      <c r="B7" s="84">
        <v>57</v>
      </c>
      <c r="C7" s="85">
        <v>430</v>
      </c>
      <c r="D7" s="451">
        <v>33160</v>
      </c>
      <c r="E7" s="451">
        <v>21070</v>
      </c>
      <c r="F7" s="63">
        <f t="shared" ref="F7:G11" si="0">12*(1/B7*D7)</f>
        <v>6981.0526315789466</v>
      </c>
      <c r="G7" s="62">
        <f t="shared" si="0"/>
        <v>588</v>
      </c>
      <c r="H7" s="78">
        <f>SUM(F7:G7)*34%</f>
        <v>2573.4778947368422</v>
      </c>
      <c r="I7" s="82">
        <f>SUM(F7:G7)*2%</f>
        <v>151.38105263157894</v>
      </c>
      <c r="J7" s="80">
        <v>15</v>
      </c>
      <c r="K7" s="81">
        <f>SUM(F7:J7)</f>
        <v>10308.911578947369</v>
      </c>
    </row>
    <row r="8" spans="1:11" s="11" customFormat="1" ht="15.75" customHeight="1" x14ac:dyDescent="0.2">
      <c r="A8" s="83" t="s">
        <v>29</v>
      </c>
      <c r="B8" s="59">
        <v>74.599999999999994</v>
      </c>
      <c r="C8" s="85">
        <v>430</v>
      </c>
      <c r="D8" s="477">
        <v>33160</v>
      </c>
      <c r="E8" s="477">
        <v>21070</v>
      </c>
      <c r="F8" s="63">
        <f t="shared" si="0"/>
        <v>5334.048257372654</v>
      </c>
      <c r="G8" s="62">
        <f t="shared" si="0"/>
        <v>588</v>
      </c>
      <c r="H8" s="78">
        <f>SUM(F8:G8)*34%</f>
        <v>2013.4964075067026</v>
      </c>
      <c r="I8" s="82">
        <f t="shared" ref="I8:I11" si="1">SUM(F8:G8)*2%</f>
        <v>118.44096514745308</v>
      </c>
      <c r="J8" s="80">
        <v>12</v>
      </c>
      <c r="K8" s="81">
        <f>SUM(F8:J8)</f>
        <v>8065.9856300268102</v>
      </c>
    </row>
    <row r="9" spans="1:11" s="11" customFormat="1" ht="15.75" customHeight="1" x14ac:dyDescent="0.2">
      <c r="A9" s="83" t="s">
        <v>30</v>
      </c>
      <c r="B9" s="84">
        <v>48.3</v>
      </c>
      <c r="C9" s="85">
        <v>430</v>
      </c>
      <c r="D9" s="477">
        <v>33160</v>
      </c>
      <c r="E9" s="477">
        <v>21070</v>
      </c>
      <c r="F9" s="63">
        <f t="shared" si="0"/>
        <v>8238.5093167701853</v>
      </c>
      <c r="G9" s="62">
        <f t="shared" si="0"/>
        <v>588</v>
      </c>
      <c r="H9" s="78">
        <f>SUM(F9:G9)*34%</f>
        <v>3001.013167701863</v>
      </c>
      <c r="I9" s="82">
        <f t="shared" si="1"/>
        <v>176.5301863354037</v>
      </c>
      <c r="J9" s="80">
        <v>18</v>
      </c>
      <c r="K9" s="81">
        <f>SUM(F9:J9)</f>
        <v>12022.052670807452</v>
      </c>
    </row>
    <row r="10" spans="1:11" s="11" customFormat="1" ht="15.75" customHeight="1" x14ac:dyDescent="0.2">
      <c r="A10" s="83" t="s">
        <v>208</v>
      </c>
      <c r="B10" s="84">
        <v>20.9</v>
      </c>
      <c r="C10" s="85">
        <v>180</v>
      </c>
      <c r="D10" s="477">
        <v>33160</v>
      </c>
      <c r="E10" s="477">
        <v>21070</v>
      </c>
      <c r="F10" s="63">
        <f t="shared" si="0"/>
        <v>19039.234449760766</v>
      </c>
      <c r="G10" s="62">
        <f t="shared" si="0"/>
        <v>1404.6666666666667</v>
      </c>
      <c r="H10" s="78">
        <f>SUM(F10:G10)*34%</f>
        <v>6950.9263795853285</v>
      </c>
      <c r="I10" s="82">
        <f t="shared" si="1"/>
        <v>408.8780223285487</v>
      </c>
      <c r="J10" s="80">
        <v>42</v>
      </c>
      <c r="K10" s="81">
        <f>SUM(F10:J10)</f>
        <v>27845.705518341314</v>
      </c>
    </row>
    <row r="11" spans="1:11" s="11" customFormat="1" ht="15.75" customHeight="1" thickBot="1" x14ac:dyDescent="0.25">
      <c r="A11" s="91" t="s">
        <v>209</v>
      </c>
      <c r="B11" s="102">
        <v>102</v>
      </c>
      <c r="C11" s="99">
        <v>430</v>
      </c>
      <c r="D11" s="478">
        <v>33160</v>
      </c>
      <c r="E11" s="478">
        <v>21070</v>
      </c>
      <c r="F11" s="73">
        <f t="shared" si="0"/>
        <v>3901.1764705882351</v>
      </c>
      <c r="G11" s="72">
        <f t="shared" si="0"/>
        <v>588</v>
      </c>
      <c r="H11" s="93">
        <f>SUM(F11:G11)*34%</f>
        <v>1526.3200000000002</v>
      </c>
      <c r="I11" s="94">
        <f t="shared" si="1"/>
        <v>89.783529411764704</v>
      </c>
      <c r="J11" s="95">
        <v>9</v>
      </c>
      <c r="K11" s="96">
        <f>SUM(F11:J11)</f>
        <v>6114.2800000000007</v>
      </c>
    </row>
    <row r="12" spans="1:11" x14ac:dyDescent="0.2">
      <c r="J12" s="479"/>
    </row>
  </sheetData>
  <mergeCells count="9">
    <mergeCell ref="A5:A6"/>
    <mergeCell ref="B5:B6"/>
    <mergeCell ref="C5:C6"/>
    <mergeCell ref="K5:K6"/>
    <mergeCell ref="H5:H6"/>
    <mergeCell ref="I5:I6"/>
    <mergeCell ref="J5:J6"/>
    <mergeCell ref="D5:D6"/>
    <mergeCell ref="E5:E6"/>
  </mergeCells>
  <phoneticPr fontId="8" type="noConversion"/>
  <pageMargins left="0.78740157499999996" right="0.78740157499999996" top="0.984251969" bottom="0.984251969" header="0.4921259845" footer="0.4921259845"/>
  <pageSetup paperSize="9" scale="8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zoomScale="80" workbookViewId="0">
      <selection activeCell="K1" sqref="K1"/>
    </sheetView>
  </sheetViews>
  <sheetFormatPr defaultRowHeight="12.75" x14ac:dyDescent="0.2"/>
  <cols>
    <col min="1" max="1" width="52.5703125" customWidth="1"/>
    <col min="2" max="3" width="9.7109375" style="2" customWidth="1"/>
    <col min="4" max="5" width="10.7109375" style="3" customWidth="1"/>
    <col min="6" max="6" width="13.140625" style="3" customWidth="1"/>
    <col min="7" max="7" width="15.42578125" style="3" customWidth="1"/>
    <col min="8" max="8" width="9.7109375" customWidth="1"/>
    <col min="9" max="9" width="8.7109375" customWidth="1"/>
    <col min="10" max="10" width="9.7109375" style="3" customWidth="1"/>
    <col min="11" max="11" width="10.7109375" customWidth="1"/>
  </cols>
  <sheetData>
    <row r="1" spans="1:11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</row>
    <row r="2" spans="1:11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</row>
    <row r="3" spans="1:11" ht="21" x14ac:dyDescent="0.35">
      <c r="A3" s="45" t="s">
        <v>815</v>
      </c>
      <c r="B3" s="47"/>
      <c r="C3" s="47"/>
      <c r="D3" s="49"/>
      <c r="E3" s="49"/>
      <c r="F3" s="49"/>
      <c r="G3" s="49"/>
      <c r="H3" s="46"/>
      <c r="I3" s="46"/>
      <c r="J3" s="49"/>
      <c r="K3" s="46"/>
    </row>
    <row r="4" spans="1:11" ht="13.5" thickBot="1" x14ac:dyDescent="0.25">
      <c r="A4" s="46"/>
      <c r="B4" s="47"/>
      <c r="C4" s="47"/>
      <c r="D4" s="49"/>
      <c r="E4" s="49"/>
      <c r="F4" s="49"/>
      <c r="G4" s="49"/>
      <c r="H4" s="46"/>
      <c r="I4" s="46"/>
      <c r="J4" s="49"/>
      <c r="K4" s="77" t="s">
        <v>534</v>
      </c>
    </row>
    <row r="5" spans="1:11" ht="13.5" customHeight="1" x14ac:dyDescent="0.2">
      <c r="A5" s="576" t="s">
        <v>13</v>
      </c>
      <c r="B5" s="703" t="s">
        <v>14</v>
      </c>
      <c r="C5" s="578" t="s">
        <v>15</v>
      </c>
      <c r="D5" s="705" t="s">
        <v>452</v>
      </c>
      <c r="E5" s="582" t="s">
        <v>453</v>
      </c>
      <c r="F5" s="53" t="s">
        <v>90</v>
      </c>
      <c r="G5" s="148"/>
      <c r="H5" s="587" t="s">
        <v>91</v>
      </c>
      <c r="I5" s="589" t="s">
        <v>445</v>
      </c>
      <c r="J5" s="590" t="s">
        <v>706</v>
      </c>
      <c r="K5" s="585" t="s">
        <v>215</v>
      </c>
    </row>
    <row r="6" spans="1:11" ht="26.25" customHeight="1" thickBot="1" x14ac:dyDescent="0.25">
      <c r="A6" s="577"/>
      <c r="B6" s="704"/>
      <c r="C6" s="579"/>
      <c r="D6" s="692"/>
      <c r="E6" s="583"/>
      <c r="F6" s="56" t="s">
        <v>436</v>
      </c>
      <c r="G6" s="57" t="s">
        <v>437</v>
      </c>
      <c r="H6" s="588"/>
      <c r="I6" s="603"/>
      <c r="J6" s="591"/>
      <c r="K6" s="586"/>
    </row>
    <row r="7" spans="1:11" s="11" customFormat="1" ht="15.75" customHeight="1" x14ac:dyDescent="0.2">
      <c r="A7" s="83" t="s">
        <v>26</v>
      </c>
      <c r="B7" s="84">
        <v>220</v>
      </c>
      <c r="C7" s="85">
        <v>450</v>
      </c>
      <c r="D7" s="477">
        <v>31880</v>
      </c>
      <c r="E7" s="451">
        <v>22620</v>
      </c>
      <c r="F7" s="63">
        <f t="shared" ref="F7:G9" si="0">12*(1/B7*D7)</f>
        <v>1738.909090909091</v>
      </c>
      <c r="G7" s="62">
        <f t="shared" si="0"/>
        <v>603.20000000000005</v>
      </c>
      <c r="H7" s="78">
        <f>SUM(F7:G7)*34%</f>
        <v>796.31709090909089</v>
      </c>
      <c r="I7" s="82">
        <f>SUM(F7:G7)*2%</f>
        <v>46.842181818181814</v>
      </c>
      <c r="J7" s="80">
        <v>27</v>
      </c>
      <c r="K7" s="81">
        <f>SUM(F7:J7)</f>
        <v>3212.2683636363636</v>
      </c>
    </row>
    <row r="8" spans="1:11" s="11" customFormat="1" ht="15.75" customHeight="1" x14ac:dyDescent="0.2">
      <c r="A8" s="83" t="s">
        <v>206</v>
      </c>
      <c r="B8" s="84">
        <v>1600</v>
      </c>
      <c r="C8" s="195">
        <v>2900</v>
      </c>
      <c r="D8" s="477">
        <v>31880</v>
      </c>
      <c r="E8" s="451">
        <v>22620</v>
      </c>
      <c r="F8" s="63">
        <f t="shared" si="0"/>
        <v>239.10000000000002</v>
      </c>
      <c r="G8" s="62">
        <f t="shared" si="0"/>
        <v>93.6</v>
      </c>
      <c r="H8" s="78">
        <f>SUM(F8:G8)*34%</f>
        <v>113.11800000000002</v>
      </c>
      <c r="I8" s="82">
        <f t="shared" ref="I8:I9" si="1">SUM(F8:G8)*2%</f>
        <v>6.6540000000000008</v>
      </c>
      <c r="J8" s="80">
        <v>13</v>
      </c>
      <c r="K8" s="81">
        <f>SUM(F8:J8)</f>
        <v>465.47200000000009</v>
      </c>
    </row>
    <row r="9" spans="1:11" s="11" customFormat="1" ht="15.75" customHeight="1" thickBot="1" x14ac:dyDescent="0.25">
      <c r="A9" s="91" t="s">
        <v>207</v>
      </c>
      <c r="B9" s="102">
        <v>700</v>
      </c>
      <c r="C9" s="196">
        <v>1700</v>
      </c>
      <c r="D9" s="478">
        <v>31880</v>
      </c>
      <c r="E9" s="452">
        <v>22620</v>
      </c>
      <c r="F9" s="73">
        <f t="shared" si="0"/>
        <v>546.51428571428573</v>
      </c>
      <c r="G9" s="72">
        <f t="shared" si="0"/>
        <v>159.6705882352941</v>
      </c>
      <c r="H9" s="93">
        <f>SUM(F9:G9)*34%</f>
        <v>240.10285714285715</v>
      </c>
      <c r="I9" s="94">
        <f t="shared" si="1"/>
        <v>14.123697478991597</v>
      </c>
      <c r="J9" s="95">
        <v>27</v>
      </c>
      <c r="K9" s="96">
        <f>SUM(F9:J9)</f>
        <v>987.41142857142859</v>
      </c>
    </row>
    <row r="10" spans="1:11" x14ac:dyDescent="0.2">
      <c r="E10" s="44"/>
    </row>
  </sheetData>
  <mergeCells count="9">
    <mergeCell ref="A5:A6"/>
    <mergeCell ref="B5:B6"/>
    <mergeCell ref="C5:C6"/>
    <mergeCell ref="K5:K6"/>
    <mergeCell ref="H5:H6"/>
    <mergeCell ref="I5:I6"/>
    <mergeCell ref="J5:J6"/>
    <mergeCell ref="D5:D6"/>
    <mergeCell ref="E5:E6"/>
  </mergeCells>
  <phoneticPr fontId="8" type="noConversion"/>
  <pageMargins left="0.78740157499999996" right="0.78740157499999996" top="0.984251969" bottom="0.984251969" header="0.4921259845" footer="0.4921259845"/>
  <pageSetup paperSize="9" scale="8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5"/>
  <sheetViews>
    <sheetView zoomScale="80" workbookViewId="0">
      <selection activeCell="V1" sqref="V1"/>
    </sheetView>
  </sheetViews>
  <sheetFormatPr defaultRowHeight="12.75" x14ac:dyDescent="0.2"/>
  <cols>
    <col min="1" max="1" width="6.28515625" style="441" customWidth="1"/>
    <col min="2" max="3" width="7.140625" style="441" customWidth="1"/>
    <col min="4" max="5" width="7.85546875" style="441" customWidth="1"/>
    <col min="6" max="7" width="9.5703125" style="441" customWidth="1"/>
    <col min="8" max="8" width="9.28515625" style="441" customWidth="1"/>
    <col min="9" max="9" width="8.42578125" style="441" customWidth="1"/>
    <col min="10" max="10" width="8.140625" style="441" customWidth="1"/>
    <col min="11" max="11" width="9.140625" style="441"/>
    <col min="12" max="14" width="7.140625" style="441" customWidth="1"/>
    <col min="15" max="16" width="9.140625" style="441"/>
    <col min="17" max="17" width="9.42578125" style="441" customWidth="1"/>
    <col min="18" max="18" width="9.5703125" style="441" customWidth="1"/>
    <col min="19" max="19" width="9.140625" style="441"/>
    <col min="20" max="20" width="8.42578125" style="441" customWidth="1"/>
    <col min="21" max="16384" width="9.140625" style="441"/>
  </cols>
  <sheetData>
    <row r="1" spans="1:22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</row>
    <row r="2" spans="1:22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</row>
    <row r="3" spans="1:22" ht="6.75" customHeight="1" x14ac:dyDescent="0.3">
      <c r="A3" s="50"/>
      <c r="B3" s="47"/>
      <c r="C3" s="47"/>
      <c r="D3" s="49"/>
      <c r="E3" s="49"/>
      <c r="F3" s="49"/>
      <c r="G3" s="49"/>
      <c r="H3" s="46"/>
      <c r="I3" s="46"/>
      <c r="J3" s="49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</row>
    <row r="4" spans="1:22" ht="21" x14ac:dyDescent="0.35">
      <c r="A4" s="150" t="s">
        <v>789</v>
      </c>
      <c r="B4" s="46"/>
      <c r="C4" s="46"/>
      <c r="D4" s="46"/>
      <c r="E4" s="46"/>
      <c r="F4" s="46"/>
      <c r="G4" s="46"/>
      <c r="H4" s="46"/>
      <c r="I4" s="46"/>
      <c r="J4" s="46"/>
      <c r="K4" s="47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</row>
    <row r="5" spans="1:22" ht="5.2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18.75" x14ac:dyDescent="0.3">
      <c r="A6" s="151" t="s">
        <v>178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</row>
    <row r="7" spans="1:22" ht="17.25" x14ac:dyDescent="0.3">
      <c r="A7" s="152" t="s">
        <v>179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46"/>
      <c r="N7" s="46"/>
      <c r="O7" s="46"/>
      <c r="P7" s="46"/>
      <c r="Q7" s="46"/>
      <c r="R7" s="46"/>
      <c r="S7" s="46"/>
      <c r="T7" s="46"/>
      <c r="U7" s="46"/>
      <c r="V7" s="46"/>
    </row>
    <row r="8" spans="1:22" ht="15.75" x14ac:dyDescent="0.25">
      <c r="A8" s="154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46"/>
      <c r="N8" s="46"/>
      <c r="O8" s="46"/>
      <c r="P8" s="46"/>
      <c r="Q8" s="46"/>
      <c r="R8" s="46"/>
      <c r="S8" s="46"/>
      <c r="T8" s="46"/>
      <c r="U8" s="46"/>
      <c r="V8" s="46"/>
    </row>
    <row r="9" spans="1:22" ht="16.5" thickBot="1" x14ac:dyDescent="0.3">
      <c r="A9" s="154"/>
      <c r="B9" s="153"/>
      <c r="C9" s="153"/>
      <c r="D9" s="153"/>
      <c r="E9" s="153"/>
      <c r="F9" s="46"/>
      <c r="G9" s="153"/>
      <c r="H9" s="153"/>
      <c r="I9" s="153"/>
      <c r="J9" s="46"/>
      <c r="K9" s="46"/>
      <c r="L9" s="46"/>
      <c r="M9" s="46"/>
      <c r="N9" s="46"/>
      <c r="O9" s="46"/>
      <c r="P9" s="52" t="s">
        <v>534</v>
      </c>
      <c r="Q9" s="46"/>
      <c r="R9" s="46"/>
      <c r="S9" s="46"/>
      <c r="T9" s="46"/>
      <c r="U9" s="46"/>
      <c r="V9" s="46"/>
    </row>
    <row r="10" spans="1:22" ht="13.5" customHeight="1" x14ac:dyDescent="0.2">
      <c r="A10" s="706" t="s">
        <v>13</v>
      </c>
      <c r="B10" s="707"/>
      <c r="C10" s="707"/>
      <c r="D10" s="707"/>
      <c r="E10" s="707"/>
      <c r="F10" s="555"/>
      <c r="G10" s="576" t="s">
        <v>14</v>
      </c>
      <c r="H10" s="721" t="s">
        <v>15</v>
      </c>
      <c r="I10" s="723" t="s">
        <v>640</v>
      </c>
      <c r="J10" s="582" t="s">
        <v>579</v>
      </c>
      <c r="K10" s="574" t="s">
        <v>596</v>
      </c>
      <c r="L10" s="720"/>
      <c r="M10" s="587" t="s">
        <v>91</v>
      </c>
      <c r="N10" s="589" t="s">
        <v>445</v>
      </c>
      <c r="O10" s="590" t="s">
        <v>706</v>
      </c>
      <c r="P10" s="585" t="s">
        <v>215</v>
      </c>
      <c r="Q10" s="46"/>
      <c r="R10" s="46"/>
      <c r="S10" s="46"/>
      <c r="T10" s="46"/>
      <c r="U10" s="46"/>
      <c r="V10" s="46"/>
    </row>
    <row r="11" spans="1:22" ht="26.25" customHeight="1" thickBot="1" x14ac:dyDescent="0.25">
      <c r="A11" s="708"/>
      <c r="B11" s="709"/>
      <c r="C11" s="709"/>
      <c r="D11" s="709"/>
      <c r="E11" s="709"/>
      <c r="F11" s="558"/>
      <c r="G11" s="577"/>
      <c r="H11" s="722"/>
      <c r="I11" s="724"/>
      <c r="J11" s="583"/>
      <c r="K11" s="56" t="s">
        <v>436</v>
      </c>
      <c r="L11" s="57" t="s">
        <v>437</v>
      </c>
      <c r="M11" s="588"/>
      <c r="N11" s="603"/>
      <c r="O11" s="591"/>
      <c r="P11" s="586"/>
      <c r="Q11" s="46"/>
      <c r="R11" s="46"/>
      <c r="S11" s="46"/>
      <c r="T11" s="46"/>
      <c r="U11" s="46"/>
      <c r="V11" s="46"/>
    </row>
    <row r="12" spans="1:22" s="442" customFormat="1" ht="15.75" customHeight="1" x14ac:dyDescent="0.25">
      <c r="A12" s="631" t="s">
        <v>18</v>
      </c>
      <c r="B12" s="632"/>
      <c r="C12" s="632"/>
      <c r="D12" s="632"/>
      <c r="E12" s="632"/>
      <c r="F12" s="710"/>
      <c r="G12" s="191">
        <v>6.85</v>
      </c>
      <c r="H12" s="192">
        <v>8.4499999999999993</v>
      </c>
      <c r="I12" s="480">
        <v>29020</v>
      </c>
      <c r="J12" s="481">
        <v>19190</v>
      </c>
      <c r="K12" s="63">
        <f t="shared" ref="K12:L15" si="0">12*(1/G12*I12)</f>
        <v>50837.956204379574</v>
      </c>
      <c r="L12" s="62">
        <f t="shared" si="0"/>
        <v>27252.071005917162</v>
      </c>
      <c r="M12" s="78">
        <f>SUM(K12:L12)*34%</f>
        <v>26550.609251500893</v>
      </c>
      <c r="N12" s="82">
        <f>SUM(K12:L12)*2%</f>
        <v>1561.8005442059348</v>
      </c>
      <c r="O12" s="80">
        <v>600</v>
      </c>
      <c r="P12" s="81">
        <f>SUM(K12:O12)</f>
        <v>106802.43700600357</v>
      </c>
      <c r="Q12" s="155"/>
      <c r="R12" s="155"/>
      <c r="S12" s="155"/>
      <c r="T12" s="155"/>
      <c r="U12" s="155"/>
      <c r="V12" s="155"/>
    </row>
    <row r="13" spans="1:22" s="442" customFormat="1" ht="15.75" customHeight="1" x14ac:dyDescent="0.25">
      <c r="A13" s="714" t="s">
        <v>19</v>
      </c>
      <c r="B13" s="715"/>
      <c r="C13" s="715"/>
      <c r="D13" s="715"/>
      <c r="E13" s="715"/>
      <c r="F13" s="716"/>
      <c r="G13" s="191">
        <v>6.17</v>
      </c>
      <c r="H13" s="192">
        <v>6.92</v>
      </c>
      <c r="I13" s="472">
        <v>29020</v>
      </c>
      <c r="J13" s="62">
        <v>19190</v>
      </c>
      <c r="K13" s="63">
        <f t="shared" si="0"/>
        <v>56440.842787682341</v>
      </c>
      <c r="L13" s="62">
        <f t="shared" si="0"/>
        <v>33277.456647398845</v>
      </c>
      <c r="M13" s="78">
        <f>SUM(K13:L13)*34%</f>
        <v>30504.221807927606</v>
      </c>
      <c r="N13" s="82">
        <f t="shared" ref="N13:N15" si="1">SUM(K13:L13)*2%</f>
        <v>1794.3659887016238</v>
      </c>
      <c r="O13" s="80">
        <v>2700</v>
      </c>
      <c r="P13" s="81">
        <f>SUM(K13:O13)</f>
        <v>124716.88723171043</v>
      </c>
      <c r="Q13" s="155"/>
      <c r="R13" s="155"/>
      <c r="S13" s="155"/>
      <c r="T13" s="155"/>
      <c r="U13" s="155"/>
      <c r="V13" s="155"/>
    </row>
    <row r="14" spans="1:22" s="442" customFormat="1" ht="15.75" customHeight="1" x14ac:dyDescent="0.25">
      <c r="A14" s="714" t="s">
        <v>597</v>
      </c>
      <c r="B14" s="715"/>
      <c r="C14" s="715"/>
      <c r="D14" s="715"/>
      <c r="E14" s="715"/>
      <c r="F14" s="716"/>
      <c r="G14" s="191">
        <v>4.8499999999999996</v>
      </c>
      <c r="H14" s="192">
        <v>8.4499999999999993</v>
      </c>
      <c r="I14" s="472">
        <v>29020</v>
      </c>
      <c r="J14" s="62">
        <v>19190</v>
      </c>
      <c r="K14" s="63">
        <f t="shared" si="0"/>
        <v>71802.061855670108</v>
      </c>
      <c r="L14" s="62">
        <f t="shared" si="0"/>
        <v>27252.071005917162</v>
      </c>
      <c r="M14" s="78">
        <f>SUM(K14:L14)*34%</f>
        <v>33678.405172939674</v>
      </c>
      <c r="N14" s="82">
        <f t="shared" si="1"/>
        <v>1981.0826572317455</v>
      </c>
      <c r="O14" s="80">
        <v>600</v>
      </c>
      <c r="P14" s="81">
        <f>SUM(K14:O14)</f>
        <v>135313.6206917587</v>
      </c>
      <c r="Q14" s="155"/>
      <c r="R14" s="155"/>
      <c r="S14" s="155"/>
      <c r="T14" s="155"/>
      <c r="U14" s="155"/>
      <c r="V14" s="155"/>
    </row>
    <row r="15" spans="1:22" s="442" customFormat="1" ht="15.75" customHeight="1" thickBot="1" x14ac:dyDescent="0.3">
      <c r="A15" s="717" t="s">
        <v>20</v>
      </c>
      <c r="B15" s="718"/>
      <c r="C15" s="718"/>
      <c r="D15" s="718"/>
      <c r="E15" s="718"/>
      <c r="F15" s="719"/>
      <c r="G15" s="193">
        <v>5.57</v>
      </c>
      <c r="H15" s="194">
        <v>6.22</v>
      </c>
      <c r="I15" s="482">
        <v>29020</v>
      </c>
      <c r="J15" s="72">
        <v>19190</v>
      </c>
      <c r="K15" s="73">
        <f t="shared" si="0"/>
        <v>62520.646319569118</v>
      </c>
      <c r="L15" s="72">
        <f t="shared" si="0"/>
        <v>37022.508038585212</v>
      </c>
      <c r="M15" s="93">
        <f>SUM(K15:L15)*34%</f>
        <v>33844.672481772475</v>
      </c>
      <c r="N15" s="94">
        <f t="shared" si="1"/>
        <v>1990.8630871630869</v>
      </c>
      <c r="O15" s="95">
        <v>2700</v>
      </c>
      <c r="P15" s="96">
        <f>SUM(K15:O15)</f>
        <v>138078.6899270899</v>
      </c>
      <c r="Q15" s="155"/>
      <c r="R15" s="155"/>
      <c r="S15" s="155"/>
      <c r="T15" s="155"/>
      <c r="U15" s="155"/>
      <c r="V15" s="155"/>
    </row>
    <row r="16" spans="1:22" ht="15.75" x14ac:dyDescent="0.25">
      <c r="A16" s="154"/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2" ht="15.75" x14ac:dyDescent="0.25">
      <c r="A17" s="154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46"/>
      <c r="N17" s="46"/>
      <c r="O17" s="46"/>
      <c r="P17" s="46"/>
      <c r="Q17" s="46"/>
      <c r="R17" s="46"/>
      <c r="S17" s="46"/>
      <c r="T17" s="46"/>
      <c r="U17" s="46"/>
      <c r="V17" s="46"/>
    </row>
    <row r="18" spans="1:22" s="18" customFormat="1" ht="15.75" x14ac:dyDescent="0.25">
      <c r="A18" s="156"/>
      <c r="B18" s="156"/>
      <c r="C18" s="156"/>
      <c r="D18" s="156"/>
      <c r="E18" s="156"/>
      <c r="F18" s="156"/>
      <c r="G18" s="156"/>
      <c r="H18" s="156"/>
      <c r="I18" s="156" t="s">
        <v>14</v>
      </c>
      <c r="J18" s="156" t="s">
        <v>15</v>
      </c>
      <c r="K18" s="156"/>
      <c r="L18" s="156"/>
      <c r="M18" s="156"/>
      <c r="N18" s="156"/>
      <c r="O18" s="156"/>
      <c r="P18" s="156"/>
      <c r="Q18" s="156"/>
      <c r="R18" s="156"/>
      <c r="S18" s="156"/>
      <c r="T18" s="156" t="s">
        <v>14</v>
      </c>
      <c r="U18" s="156" t="s">
        <v>15</v>
      </c>
      <c r="V18" s="156"/>
    </row>
    <row r="19" spans="1:22" s="18" customFormat="1" ht="15.75" x14ac:dyDescent="0.25">
      <c r="A19" s="157" t="s">
        <v>698</v>
      </c>
      <c r="B19" s="156"/>
      <c r="C19" s="156"/>
      <c r="D19" s="156"/>
      <c r="E19" s="156"/>
      <c r="F19" s="156"/>
      <c r="G19" s="156"/>
      <c r="H19" s="156"/>
      <c r="I19" s="156">
        <v>13.34</v>
      </c>
      <c r="J19" s="156">
        <v>25</v>
      </c>
      <c r="K19" s="156"/>
      <c r="L19" s="157" t="s">
        <v>701</v>
      </c>
      <c r="M19" s="156"/>
      <c r="N19" s="156"/>
      <c r="O19" s="156"/>
      <c r="P19" s="156"/>
      <c r="Q19" s="156"/>
      <c r="R19" s="156"/>
      <c r="S19" s="156"/>
      <c r="T19" s="156">
        <v>19.059999999999999</v>
      </c>
      <c r="U19" s="156">
        <v>25</v>
      </c>
      <c r="V19" s="156"/>
    </row>
    <row r="20" spans="1:22" s="16" customFormat="1" ht="15.75" x14ac:dyDescent="0.25">
      <c r="A20" s="157" t="s">
        <v>699</v>
      </c>
      <c r="B20" s="158"/>
      <c r="C20" s="158"/>
      <c r="D20" s="159"/>
      <c r="E20" s="159"/>
      <c r="F20" s="158"/>
      <c r="G20" s="158"/>
      <c r="H20" s="159"/>
      <c r="I20" s="160" t="s">
        <v>700</v>
      </c>
      <c r="J20" s="160">
        <v>25</v>
      </c>
      <c r="K20" s="158"/>
      <c r="L20" s="157" t="s">
        <v>702</v>
      </c>
      <c r="M20" s="158"/>
      <c r="N20" s="158"/>
      <c r="O20" s="158"/>
      <c r="P20" s="158"/>
      <c r="Q20" s="158"/>
      <c r="R20" s="158"/>
      <c r="S20" s="158"/>
      <c r="T20" s="160" t="s">
        <v>703</v>
      </c>
      <c r="U20" s="160">
        <v>25</v>
      </c>
      <c r="V20" s="158"/>
    </row>
    <row r="21" spans="1:22" ht="15.75" x14ac:dyDescent="0.25">
      <c r="A21" s="154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46"/>
      <c r="N21" s="46"/>
      <c r="O21" s="46"/>
      <c r="P21" s="46"/>
      <c r="Q21" s="46"/>
      <c r="R21" s="46"/>
      <c r="S21" s="46"/>
      <c r="T21" s="46"/>
      <c r="U21" s="46"/>
      <c r="V21" s="46"/>
    </row>
    <row r="22" spans="1:22" ht="13.5" thickBot="1" x14ac:dyDescent="0.25">
      <c r="A22" s="161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46"/>
      <c r="N22" s="46"/>
      <c r="O22" s="46"/>
      <c r="P22" s="46"/>
      <c r="Q22" s="46"/>
      <c r="R22" s="46"/>
      <c r="S22" s="46"/>
      <c r="T22" s="46"/>
      <c r="U22" s="46"/>
      <c r="V22" s="52" t="s">
        <v>534</v>
      </c>
    </row>
    <row r="23" spans="1:22" ht="15.75" thickBot="1" x14ac:dyDescent="0.3">
      <c r="A23" s="711" t="s">
        <v>532</v>
      </c>
      <c r="B23" s="712"/>
      <c r="C23" s="712"/>
      <c r="D23" s="712"/>
      <c r="E23" s="712"/>
      <c r="F23" s="712"/>
      <c r="G23" s="712"/>
      <c r="H23" s="712"/>
      <c r="I23" s="712"/>
      <c r="J23" s="712"/>
      <c r="K23" s="713"/>
      <c r="L23" s="711" t="s">
        <v>533</v>
      </c>
      <c r="M23" s="712"/>
      <c r="N23" s="712"/>
      <c r="O23" s="712"/>
      <c r="P23" s="712"/>
      <c r="Q23" s="712"/>
      <c r="R23" s="712"/>
      <c r="S23" s="712"/>
      <c r="T23" s="712"/>
      <c r="U23" s="712"/>
      <c r="V23" s="713"/>
    </row>
    <row r="24" spans="1:22" ht="15.75" customHeight="1" x14ac:dyDescent="0.2">
      <c r="A24" s="608" t="s">
        <v>180</v>
      </c>
      <c r="B24" s="635" t="s">
        <v>14</v>
      </c>
      <c r="C24" s="607" t="s">
        <v>15</v>
      </c>
      <c r="D24" s="622" t="s">
        <v>452</v>
      </c>
      <c r="E24" s="615" t="s">
        <v>579</v>
      </c>
      <c r="F24" s="600" t="s">
        <v>181</v>
      </c>
      <c r="G24" s="601"/>
      <c r="H24" s="592" t="s">
        <v>176</v>
      </c>
      <c r="I24" s="602" t="s">
        <v>445</v>
      </c>
      <c r="J24" s="592" t="s">
        <v>706</v>
      </c>
      <c r="K24" s="612" t="s">
        <v>177</v>
      </c>
      <c r="L24" s="608" t="s">
        <v>180</v>
      </c>
      <c r="M24" s="635" t="s">
        <v>14</v>
      </c>
      <c r="N24" s="607" t="s">
        <v>15</v>
      </c>
      <c r="O24" s="622" t="s">
        <v>452</v>
      </c>
      <c r="P24" s="615" t="s">
        <v>579</v>
      </c>
      <c r="Q24" s="600" t="s">
        <v>181</v>
      </c>
      <c r="R24" s="601"/>
      <c r="S24" s="592" t="s">
        <v>176</v>
      </c>
      <c r="T24" s="602" t="s">
        <v>445</v>
      </c>
      <c r="U24" s="592" t="s">
        <v>706</v>
      </c>
      <c r="V24" s="612" t="s">
        <v>177</v>
      </c>
    </row>
    <row r="25" spans="1:22" ht="30" customHeight="1" thickBot="1" x14ac:dyDescent="0.25">
      <c r="A25" s="609"/>
      <c r="B25" s="636"/>
      <c r="C25" s="583"/>
      <c r="D25" s="581"/>
      <c r="E25" s="583"/>
      <c r="F25" s="162" t="s">
        <v>436</v>
      </c>
      <c r="G25" s="163" t="s">
        <v>437</v>
      </c>
      <c r="H25" s="591"/>
      <c r="I25" s="603"/>
      <c r="J25" s="591"/>
      <c r="K25" s="586"/>
      <c r="L25" s="609"/>
      <c r="M25" s="636"/>
      <c r="N25" s="583"/>
      <c r="O25" s="581"/>
      <c r="P25" s="583"/>
      <c r="Q25" s="162" t="s">
        <v>436</v>
      </c>
      <c r="R25" s="163" t="s">
        <v>437</v>
      </c>
      <c r="S25" s="591"/>
      <c r="T25" s="603"/>
      <c r="U25" s="591"/>
      <c r="V25" s="586"/>
    </row>
    <row r="26" spans="1:22" s="442" customFormat="1" ht="16.5" customHeight="1" x14ac:dyDescent="0.2">
      <c r="A26" s="164">
        <v>2</v>
      </c>
      <c r="B26" s="165">
        <v>13.34</v>
      </c>
      <c r="C26" s="166">
        <v>25</v>
      </c>
      <c r="D26" s="483">
        <v>30940</v>
      </c>
      <c r="E26" s="453">
        <v>19850</v>
      </c>
      <c r="F26" s="167">
        <f t="shared" ref="F26:F89" si="2">12*(1/B26*D26)</f>
        <v>27832.083958020994</v>
      </c>
      <c r="G26" s="168">
        <f t="shared" ref="G26:G89" si="3">12*(1/C26*E26)</f>
        <v>9528</v>
      </c>
      <c r="H26" s="78">
        <f>(F26+G26)*34%</f>
        <v>12702.428545727138</v>
      </c>
      <c r="I26" s="168">
        <f>(F26+G26)*2%</f>
        <v>747.20167916041987</v>
      </c>
      <c r="J26" s="169">
        <v>340</v>
      </c>
      <c r="K26" s="170">
        <f>SUM(F26:J26)</f>
        <v>51149.714182908552</v>
      </c>
      <c r="L26" s="171">
        <v>2</v>
      </c>
      <c r="M26" s="172">
        <v>19.059999999999999</v>
      </c>
      <c r="N26" s="173">
        <v>25</v>
      </c>
      <c r="O26" s="483">
        <v>30940</v>
      </c>
      <c r="P26" s="453">
        <v>19850</v>
      </c>
      <c r="Q26" s="167">
        <f t="shared" ref="Q26:Q89" si="4">12*(1/M26*O26)</f>
        <v>19479.538300104934</v>
      </c>
      <c r="R26" s="168">
        <f t="shared" ref="R26:R89" si="5">12*(1/N26*P26)</f>
        <v>9528</v>
      </c>
      <c r="S26" s="78">
        <f t="shared" ref="S26:S89" si="6">(Q26+R26)*34%</f>
        <v>9862.5630220356779</v>
      </c>
      <c r="T26" s="168">
        <f>(Q26+R26)*2%</f>
        <v>580.15076600209875</v>
      </c>
      <c r="U26" s="169">
        <v>305</v>
      </c>
      <c r="V26" s="81">
        <f>SUM(Q26:U26)</f>
        <v>39755.252088142712</v>
      </c>
    </row>
    <row r="27" spans="1:22" s="442" customFormat="1" ht="16.5" customHeight="1" x14ac:dyDescent="0.2">
      <c r="A27" s="164">
        <v>3</v>
      </c>
      <c r="B27" s="165">
        <v>13.34</v>
      </c>
      <c r="C27" s="166">
        <v>25</v>
      </c>
      <c r="D27" s="174">
        <v>30940</v>
      </c>
      <c r="E27" s="456">
        <v>19850</v>
      </c>
      <c r="F27" s="167">
        <f t="shared" si="2"/>
        <v>27832.083958020994</v>
      </c>
      <c r="G27" s="168">
        <f t="shared" si="3"/>
        <v>9528</v>
      </c>
      <c r="H27" s="78">
        <f>(F27+G27)*34%</f>
        <v>12702.428545727138</v>
      </c>
      <c r="I27" s="82">
        <f t="shared" ref="I27:I90" si="7">(F27+G27)*2%</f>
        <v>747.20167916041987</v>
      </c>
      <c r="J27" s="169">
        <v>340</v>
      </c>
      <c r="K27" s="170">
        <f t="shared" ref="K27:K90" si="8">SUM(F27:J27)</f>
        <v>51149.714182908552</v>
      </c>
      <c r="L27" s="171">
        <v>3</v>
      </c>
      <c r="M27" s="172">
        <v>19.059999999999999</v>
      </c>
      <c r="N27" s="166">
        <v>25</v>
      </c>
      <c r="O27" s="174">
        <v>30940</v>
      </c>
      <c r="P27" s="454">
        <v>19850</v>
      </c>
      <c r="Q27" s="132">
        <f t="shared" si="4"/>
        <v>19479.538300104934</v>
      </c>
      <c r="R27" s="82">
        <f t="shared" si="5"/>
        <v>9528</v>
      </c>
      <c r="S27" s="78">
        <f t="shared" si="6"/>
        <v>9862.5630220356779</v>
      </c>
      <c r="T27" s="82">
        <f t="shared" ref="T27:T90" si="9">(Q27+R27)*2%</f>
        <v>580.15076600209875</v>
      </c>
      <c r="U27" s="78">
        <v>305</v>
      </c>
      <c r="V27" s="81">
        <f t="shared" ref="V27:V90" si="10">SUM(Q27:U27)</f>
        <v>39755.252088142712</v>
      </c>
    </row>
    <row r="28" spans="1:22" s="442" customFormat="1" ht="16.5" customHeight="1" x14ac:dyDescent="0.2">
      <c r="A28" s="164">
        <v>4</v>
      </c>
      <c r="B28" s="165">
        <v>13.34</v>
      </c>
      <c r="C28" s="166">
        <v>25</v>
      </c>
      <c r="D28" s="174">
        <v>30940</v>
      </c>
      <c r="E28" s="456">
        <v>19850</v>
      </c>
      <c r="F28" s="167">
        <f t="shared" si="2"/>
        <v>27832.083958020994</v>
      </c>
      <c r="G28" s="168">
        <f t="shared" si="3"/>
        <v>9528</v>
      </c>
      <c r="H28" s="78">
        <f t="shared" ref="H28:H91" si="11">(F28+G28)*34%</f>
        <v>12702.428545727138</v>
      </c>
      <c r="I28" s="82">
        <f t="shared" si="7"/>
        <v>747.20167916041987</v>
      </c>
      <c r="J28" s="169">
        <v>340</v>
      </c>
      <c r="K28" s="170">
        <f t="shared" si="8"/>
        <v>51149.714182908552</v>
      </c>
      <c r="L28" s="171">
        <v>4</v>
      </c>
      <c r="M28" s="172">
        <v>19.059999999999999</v>
      </c>
      <c r="N28" s="166">
        <v>25</v>
      </c>
      <c r="O28" s="174">
        <v>30940</v>
      </c>
      <c r="P28" s="454">
        <v>19850</v>
      </c>
      <c r="Q28" s="132">
        <f t="shared" si="4"/>
        <v>19479.538300104934</v>
      </c>
      <c r="R28" s="82">
        <f t="shared" si="5"/>
        <v>9528</v>
      </c>
      <c r="S28" s="78">
        <f t="shared" si="6"/>
        <v>9862.5630220356779</v>
      </c>
      <c r="T28" s="82">
        <f t="shared" si="9"/>
        <v>580.15076600209875</v>
      </c>
      <c r="U28" s="78">
        <v>305</v>
      </c>
      <c r="V28" s="81">
        <f t="shared" si="10"/>
        <v>39755.252088142712</v>
      </c>
    </row>
    <row r="29" spans="1:22" s="442" customFormat="1" ht="16.5" customHeight="1" x14ac:dyDescent="0.2">
      <c r="A29" s="164">
        <v>5</v>
      </c>
      <c r="B29" s="165">
        <v>13.34</v>
      </c>
      <c r="C29" s="166">
        <v>25</v>
      </c>
      <c r="D29" s="174">
        <v>30940</v>
      </c>
      <c r="E29" s="456">
        <v>19850</v>
      </c>
      <c r="F29" s="167">
        <f t="shared" si="2"/>
        <v>27832.083958020994</v>
      </c>
      <c r="G29" s="168">
        <f t="shared" si="3"/>
        <v>9528</v>
      </c>
      <c r="H29" s="78">
        <f t="shared" si="11"/>
        <v>12702.428545727138</v>
      </c>
      <c r="I29" s="82">
        <f t="shared" si="7"/>
        <v>747.20167916041987</v>
      </c>
      <c r="J29" s="169">
        <v>340</v>
      </c>
      <c r="K29" s="170">
        <f t="shared" si="8"/>
        <v>51149.714182908552</v>
      </c>
      <c r="L29" s="171">
        <v>5</v>
      </c>
      <c r="M29" s="172">
        <v>19.059999999999999</v>
      </c>
      <c r="N29" s="166">
        <v>25</v>
      </c>
      <c r="O29" s="174">
        <v>30940</v>
      </c>
      <c r="P29" s="454">
        <v>19850</v>
      </c>
      <c r="Q29" s="132">
        <f t="shared" si="4"/>
        <v>19479.538300104934</v>
      </c>
      <c r="R29" s="82">
        <f t="shared" si="5"/>
        <v>9528</v>
      </c>
      <c r="S29" s="78">
        <f t="shared" si="6"/>
        <v>9862.5630220356779</v>
      </c>
      <c r="T29" s="82">
        <f t="shared" si="9"/>
        <v>580.15076600209875</v>
      </c>
      <c r="U29" s="78">
        <v>305</v>
      </c>
      <c r="V29" s="81">
        <f t="shared" si="10"/>
        <v>39755.252088142712</v>
      </c>
    </row>
    <row r="30" spans="1:22" s="442" customFormat="1" ht="16.5" customHeight="1" x14ac:dyDescent="0.2">
      <c r="A30" s="164">
        <v>6</v>
      </c>
      <c r="B30" s="165">
        <v>13.34</v>
      </c>
      <c r="C30" s="166">
        <v>25</v>
      </c>
      <c r="D30" s="174">
        <v>30940</v>
      </c>
      <c r="E30" s="456">
        <v>19850</v>
      </c>
      <c r="F30" s="167">
        <f t="shared" si="2"/>
        <v>27832.083958020994</v>
      </c>
      <c r="G30" s="168">
        <f t="shared" si="3"/>
        <v>9528</v>
      </c>
      <c r="H30" s="78">
        <f t="shared" si="11"/>
        <v>12702.428545727138</v>
      </c>
      <c r="I30" s="82">
        <f t="shared" si="7"/>
        <v>747.20167916041987</v>
      </c>
      <c r="J30" s="169">
        <v>340</v>
      </c>
      <c r="K30" s="170">
        <f t="shared" si="8"/>
        <v>51149.714182908552</v>
      </c>
      <c r="L30" s="171">
        <v>6</v>
      </c>
      <c r="M30" s="172">
        <v>19.059999999999999</v>
      </c>
      <c r="N30" s="166">
        <v>25</v>
      </c>
      <c r="O30" s="174">
        <v>30940</v>
      </c>
      <c r="P30" s="454">
        <v>19850</v>
      </c>
      <c r="Q30" s="132">
        <f t="shared" si="4"/>
        <v>19479.538300104934</v>
      </c>
      <c r="R30" s="82">
        <f t="shared" si="5"/>
        <v>9528</v>
      </c>
      <c r="S30" s="78">
        <f t="shared" si="6"/>
        <v>9862.5630220356779</v>
      </c>
      <c r="T30" s="82">
        <f t="shared" si="9"/>
        <v>580.15076600209875</v>
      </c>
      <c r="U30" s="78">
        <v>305</v>
      </c>
      <c r="V30" s="81">
        <f t="shared" si="10"/>
        <v>39755.252088142712</v>
      </c>
    </row>
    <row r="31" spans="1:22" s="442" customFormat="1" ht="16.5" customHeight="1" x14ac:dyDescent="0.2">
      <c r="A31" s="164">
        <v>7</v>
      </c>
      <c r="B31" s="165">
        <v>13.34</v>
      </c>
      <c r="C31" s="166">
        <v>25</v>
      </c>
      <c r="D31" s="174">
        <v>30940</v>
      </c>
      <c r="E31" s="456">
        <v>19850</v>
      </c>
      <c r="F31" s="167">
        <f t="shared" si="2"/>
        <v>27832.083958020994</v>
      </c>
      <c r="G31" s="168">
        <f t="shared" si="3"/>
        <v>9528</v>
      </c>
      <c r="H31" s="78">
        <f t="shared" si="11"/>
        <v>12702.428545727138</v>
      </c>
      <c r="I31" s="82">
        <f t="shared" si="7"/>
        <v>747.20167916041987</v>
      </c>
      <c r="J31" s="169">
        <v>340</v>
      </c>
      <c r="K31" s="170">
        <f t="shared" si="8"/>
        <v>51149.714182908552</v>
      </c>
      <c r="L31" s="171">
        <v>7</v>
      </c>
      <c r="M31" s="172">
        <v>19.059999999999999</v>
      </c>
      <c r="N31" s="166">
        <v>25</v>
      </c>
      <c r="O31" s="174">
        <v>30940</v>
      </c>
      <c r="P31" s="454">
        <v>19850</v>
      </c>
      <c r="Q31" s="132">
        <f t="shared" si="4"/>
        <v>19479.538300104934</v>
      </c>
      <c r="R31" s="82">
        <f t="shared" si="5"/>
        <v>9528</v>
      </c>
      <c r="S31" s="78">
        <f t="shared" si="6"/>
        <v>9862.5630220356779</v>
      </c>
      <c r="T31" s="82">
        <f t="shared" si="9"/>
        <v>580.15076600209875</v>
      </c>
      <c r="U31" s="78">
        <v>305</v>
      </c>
      <c r="V31" s="81">
        <f t="shared" si="10"/>
        <v>39755.252088142712</v>
      </c>
    </row>
    <row r="32" spans="1:22" s="442" customFormat="1" ht="16.5" customHeight="1" x14ac:dyDescent="0.2">
      <c r="A32" s="164">
        <v>8</v>
      </c>
      <c r="B32" s="165">
        <v>13.34</v>
      </c>
      <c r="C32" s="166">
        <v>25</v>
      </c>
      <c r="D32" s="174">
        <v>30940</v>
      </c>
      <c r="E32" s="456">
        <v>19850</v>
      </c>
      <c r="F32" s="167">
        <f t="shared" si="2"/>
        <v>27832.083958020994</v>
      </c>
      <c r="G32" s="168">
        <f t="shared" si="3"/>
        <v>9528</v>
      </c>
      <c r="H32" s="78">
        <f t="shared" si="11"/>
        <v>12702.428545727138</v>
      </c>
      <c r="I32" s="82">
        <f t="shared" si="7"/>
        <v>747.20167916041987</v>
      </c>
      <c r="J32" s="169">
        <v>340</v>
      </c>
      <c r="K32" s="170">
        <f t="shared" si="8"/>
        <v>51149.714182908552</v>
      </c>
      <c r="L32" s="171">
        <v>8</v>
      </c>
      <c r="M32" s="172">
        <v>19.059999999999999</v>
      </c>
      <c r="N32" s="166">
        <v>25</v>
      </c>
      <c r="O32" s="174">
        <v>30940</v>
      </c>
      <c r="P32" s="454">
        <v>19850</v>
      </c>
      <c r="Q32" s="132">
        <f t="shared" si="4"/>
        <v>19479.538300104934</v>
      </c>
      <c r="R32" s="82">
        <f t="shared" si="5"/>
        <v>9528</v>
      </c>
      <c r="S32" s="78">
        <f t="shared" si="6"/>
        <v>9862.5630220356779</v>
      </c>
      <c r="T32" s="82">
        <f t="shared" si="9"/>
        <v>580.15076600209875</v>
      </c>
      <c r="U32" s="78">
        <v>305</v>
      </c>
      <c r="V32" s="81">
        <f t="shared" si="10"/>
        <v>39755.252088142712</v>
      </c>
    </row>
    <row r="33" spans="1:22" s="442" customFormat="1" ht="16.5" customHeight="1" x14ac:dyDescent="0.2">
      <c r="A33" s="164">
        <v>9</v>
      </c>
      <c r="B33" s="165">
        <v>13.34</v>
      </c>
      <c r="C33" s="166">
        <v>25</v>
      </c>
      <c r="D33" s="174">
        <v>30940</v>
      </c>
      <c r="E33" s="456">
        <v>19850</v>
      </c>
      <c r="F33" s="167">
        <f t="shared" si="2"/>
        <v>27832.083958020994</v>
      </c>
      <c r="G33" s="168">
        <f t="shared" si="3"/>
        <v>9528</v>
      </c>
      <c r="H33" s="78">
        <f t="shared" si="11"/>
        <v>12702.428545727138</v>
      </c>
      <c r="I33" s="82">
        <f t="shared" si="7"/>
        <v>747.20167916041987</v>
      </c>
      <c r="J33" s="169">
        <v>340</v>
      </c>
      <c r="K33" s="170">
        <f t="shared" si="8"/>
        <v>51149.714182908552</v>
      </c>
      <c r="L33" s="171">
        <v>9</v>
      </c>
      <c r="M33" s="172">
        <v>19.059999999999999</v>
      </c>
      <c r="N33" s="166">
        <v>25</v>
      </c>
      <c r="O33" s="174">
        <v>30940</v>
      </c>
      <c r="P33" s="454">
        <v>19850</v>
      </c>
      <c r="Q33" s="132">
        <f t="shared" si="4"/>
        <v>19479.538300104934</v>
      </c>
      <c r="R33" s="82">
        <f t="shared" si="5"/>
        <v>9528</v>
      </c>
      <c r="S33" s="78">
        <f t="shared" si="6"/>
        <v>9862.5630220356779</v>
      </c>
      <c r="T33" s="82">
        <f t="shared" si="9"/>
        <v>580.15076600209875</v>
      </c>
      <c r="U33" s="78">
        <v>305</v>
      </c>
      <c r="V33" s="81">
        <f t="shared" si="10"/>
        <v>39755.252088142712</v>
      </c>
    </row>
    <row r="34" spans="1:22" s="442" customFormat="1" ht="16.5" customHeight="1" x14ac:dyDescent="0.2">
      <c r="A34" s="175">
        <v>10</v>
      </c>
      <c r="B34" s="165">
        <v>13.34</v>
      </c>
      <c r="C34" s="166">
        <v>25</v>
      </c>
      <c r="D34" s="174">
        <v>30940</v>
      </c>
      <c r="E34" s="456">
        <v>19850</v>
      </c>
      <c r="F34" s="167">
        <f t="shared" si="2"/>
        <v>27832.083958020994</v>
      </c>
      <c r="G34" s="168">
        <f t="shared" si="3"/>
        <v>9528</v>
      </c>
      <c r="H34" s="78">
        <f t="shared" si="11"/>
        <v>12702.428545727138</v>
      </c>
      <c r="I34" s="82">
        <f t="shared" si="7"/>
        <v>747.20167916041987</v>
      </c>
      <c r="J34" s="169">
        <v>340</v>
      </c>
      <c r="K34" s="170">
        <f t="shared" si="8"/>
        <v>51149.714182908552</v>
      </c>
      <c r="L34" s="176">
        <v>10</v>
      </c>
      <c r="M34" s="172">
        <v>19.059999999999999</v>
      </c>
      <c r="N34" s="166">
        <v>25</v>
      </c>
      <c r="O34" s="174">
        <v>30940</v>
      </c>
      <c r="P34" s="454">
        <v>19850</v>
      </c>
      <c r="Q34" s="132">
        <f t="shared" si="4"/>
        <v>19479.538300104934</v>
      </c>
      <c r="R34" s="82">
        <f t="shared" si="5"/>
        <v>9528</v>
      </c>
      <c r="S34" s="78">
        <f t="shared" si="6"/>
        <v>9862.5630220356779</v>
      </c>
      <c r="T34" s="82">
        <f t="shared" si="9"/>
        <v>580.15076600209875</v>
      </c>
      <c r="U34" s="78">
        <v>305</v>
      </c>
      <c r="V34" s="81">
        <f t="shared" si="10"/>
        <v>39755.252088142712</v>
      </c>
    </row>
    <row r="35" spans="1:22" s="442" customFormat="1" ht="16.5" customHeight="1" x14ac:dyDescent="0.2">
      <c r="A35" s="164">
        <v>11</v>
      </c>
      <c r="B35" s="165">
        <v>13.34</v>
      </c>
      <c r="C35" s="166">
        <v>25</v>
      </c>
      <c r="D35" s="174">
        <v>30940</v>
      </c>
      <c r="E35" s="456">
        <v>19850</v>
      </c>
      <c r="F35" s="167">
        <f t="shared" si="2"/>
        <v>27832.083958020994</v>
      </c>
      <c r="G35" s="168">
        <f t="shared" si="3"/>
        <v>9528</v>
      </c>
      <c r="H35" s="78">
        <f t="shared" si="11"/>
        <v>12702.428545727138</v>
      </c>
      <c r="I35" s="82">
        <f t="shared" si="7"/>
        <v>747.20167916041987</v>
      </c>
      <c r="J35" s="169">
        <v>340</v>
      </c>
      <c r="K35" s="170">
        <f t="shared" si="8"/>
        <v>51149.714182908552</v>
      </c>
      <c r="L35" s="171">
        <f t="shared" ref="L35:L66" si="12">L34+1</f>
        <v>11</v>
      </c>
      <c r="M35" s="172">
        <v>19.059999999999999</v>
      </c>
      <c r="N35" s="166">
        <v>25</v>
      </c>
      <c r="O35" s="174">
        <v>30940</v>
      </c>
      <c r="P35" s="454">
        <v>19850</v>
      </c>
      <c r="Q35" s="132">
        <f t="shared" si="4"/>
        <v>19479.538300104934</v>
      </c>
      <c r="R35" s="82">
        <f t="shared" si="5"/>
        <v>9528</v>
      </c>
      <c r="S35" s="78">
        <f t="shared" si="6"/>
        <v>9862.5630220356779</v>
      </c>
      <c r="T35" s="82">
        <f t="shared" si="9"/>
        <v>580.15076600209875</v>
      </c>
      <c r="U35" s="78">
        <v>305</v>
      </c>
      <c r="V35" s="81">
        <f t="shared" si="10"/>
        <v>39755.252088142712</v>
      </c>
    </row>
    <row r="36" spans="1:22" s="442" customFormat="1" ht="16.5" customHeight="1" x14ac:dyDescent="0.2">
      <c r="A36" s="164">
        <v>12</v>
      </c>
      <c r="B36" s="165">
        <v>13.34</v>
      </c>
      <c r="C36" s="166">
        <v>25</v>
      </c>
      <c r="D36" s="174">
        <v>30940</v>
      </c>
      <c r="E36" s="456">
        <v>19850</v>
      </c>
      <c r="F36" s="167">
        <f t="shared" si="2"/>
        <v>27832.083958020994</v>
      </c>
      <c r="G36" s="168">
        <f t="shared" si="3"/>
        <v>9528</v>
      </c>
      <c r="H36" s="78">
        <f t="shared" si="11"/>
        <v>12702.428545727138</v>
      </c>
      <c r="I36" s="82">
        <f t="shared" si="7"/>
        <v>747.20167916041987</v>
      </c>
      <c r="J36" s="169">
        <v>340</v>
      </c>
      <c r="K36" s="170">
        <f t="shared" si="8"/>
        <v>51149.714182908552</v>
      </c>
      <c r="L36" s="171">
        <f t="shared" si="12"/>
        <v>12</v>
      </c>
      <c r="M36" s="172">
        <v>19.059999999999999</v>
      </c>
      <c r="N36" s="166">
        <v>25</v>
      </c>
      <c r="O36" s="174">
        <v>30940</v>
      </c>
      <c r="P36" s="454">
        <v>19850</v>
      </c>
      <c r="Q36" s="132">
        <f t="shared" si="4"/>
        <v>19479.538300104934</v>
      </c>
      <c r="R36" s="82">
        <f t="shared" si="5"/>
        <v>9528</v>
      </c>
      <c r="S36" s="78">
        <f t="shared" si="6"/>
        <v>9862.5630220356779</v>
      </c>
      <c r="T36" s="82">
        <f t="shared" si="9"/>
        <v>580.15076600209875</v>
      </c>
      <c r="U36" s="78">
        <v>305</v>
      </c>
      <c r="V36" s="81">
        <f t="shared" si="10"/>
        <v>39755.252088142712</v>
      </c>
    </row>
    <row r="37" spans="1:22" s="442" customFormat="1" ht="16.5" customHeight="1" x14ac:dyDescent="0.2">
      <c r="A37" s="164">
        <v>13</v>
      </c>
      <c r="B37" s="165">
        <v>13.34</v>
      </c>
      <c r="C37" s="166">
        <v>25</v>
      </c>
      <c r="D37" s="174">
        <v>30940</v>
      </c>
      <c r="E37" s="456">
        <v>19850</v>
      </c>
      <c r="F37" s="167">
        <f t="shared" si="2"/>
        <v>27832.083958020994</v>
      </c>
      <c r="G37" s="168">
        <f t="shared" si="3"/>
        <v>9528</v>
      </c>
      <c r="H37" s="78">
        <f t="shared" si="11"/>
        <v>12702.428545727138</v>
      </c>
      <c r="I37" s="82">
        <f t="shared" si="7"/>
        <v>747.20167916041987</v>
      </c>
      <c r="J37" s="169">
        <v>340</v>
      </c>
      <c r="K37" s="170">
        <f t="shared" si="8"/>
        <v>51149.714182908552</v>
      </c>
      <c r="L37" s="171">
        <f t="shared" si="12"/>
        <v>13</v>
      </c>
      <c r="M37" s="172">
        <v>19.059999999999999</v>
      </c>
      <c r="N37" s="166">
        <v>25</v>
      </c>
      <c r="O37" s="174">
        <v>30940</v>
      </c>
      <c r="P37" s="454">
        <v>19850</v>
      </c>
      <c r="Q37" s="132">
        <f t="shared" si="4"/>
        <v>19479.538300104934</v>
      </c>
      <c r="R37" s="82">
        <f t="shared" si="5"/>
        <v>9528</v>
      </c>
      <c r="S37" s="78">
        <f t="shared" si="6"/>
        <v>9862.5630220356779</v>
      </c>
      <c r="T37" s="82">
        <f t="shared" si="9"/>
        <v>580.15076600209875</v>
      </c>
      <c r="U37" s="78">
        <v>305</v>
      </c>
      <c r="V37" s="81">
        <f t="shared" si="10"/>
        <v>39755.252088142712</v>
      </c>
    </row>
    <row r="38" spans="1:22" s="442" customFormat="1" ht="16.5" customHeight="1" x14ac:dyDescent="0.2">
      <c r="A38" s="164">
        <v>14</v>
      </c>
      <c r="B38" s="165">
        <v>13.34</v>
      </c>
      <c r="C38" s="166">
        <v>25</v>
      </c>
      <c r="D38" s="174">
        <v>30940</v>
      </c>
      <c r="E38" s="456">
        <v>19850</v>
      </c>
      <c r="F38" s="167">
        <f t="shared" si="2"/>
        <v>27832.083958020994</v>
      </c>
      <c r="G38" s="168">
        <f t="shared" si="3"/>
        <v>9528</v>
      </c>
      <c r="H38" s="78">
        <f t="shared" si="11"/>
        <v>12702.428545727138</v>
      </c>
      <c r="I38" s="82">
        <f t="shared" si="7"/>
        <v>747.20167916041987</v>
      </c>
      <c r="J38" s="169">
        <v>340</v>
      </c>
      <c r="K38" s="170">
        <f t="shared" si="8"/>
        <v>51149.714182908552</v>
      </c>
      <c r="L38" s="171">
        <f t="shared" si="12"/>
        <v>14</v>
      </c>
      <c r="M38" s="172">
        <v>19.059999999999999</v>
      </c>
      <c r="N38" s="166">
        <v>25</v>
      </c>
      <c r="O38" s="174">
        <v>30940</v>
      </c>
      <c r="P38" s="454">
        <v>19850</v>
      </c>
      <c r="Q38" s="132">
        <f t="shared" si="4"/>
        <v>19479.538300104934</v>
      </c>
      <c r="R38" s="82">
        <f t="shared" si="5"/>
        <v>9528</v>
      </c>
      <c r="S38" s="78">
        <f t="shared" si="6"/>
        <v>9862.5630220356779</v>
      </c>
      <c r="T38" s="82">
        <f t="shared" si="9"/>
        <v>580.15076600209875</v>
      </c>
      <c r="U38" s="78">
        <v>305</v>
      </c>
      <c r="V38" s="81">
        <f t="shared" si="10"/>
        <v>39755.252088142712</v>
      </c>
    </row>
    <row r="39" spans="1:22" s="442" customFormat="1" ht="16.5" customHeight="1" x14ac:dyDescent="0.2">
      <c r="A39" s="164">
        <v>15</v>
      </c>
      <c r="B39" s="165">
        <v>13.34</v>
      </c>
      <c r="C39" s="166">
        <v>25</v>
      </c>
      <c r="D39" s="174">
        <v>30940</v>
      </c>
      <c r="E39" s="456">
        <v>19850</v>
      </c>
      <c r="F39" s="167">
        <f t="shared" si="2"/>
        <v>27832.083958020994</v>
      </c>
      <c r="G39" s="168">
        <f t="shared" si="3"/>
        <v>9528</v>
      </c>
      <c r="H39" s="78">
        <f t="shared" si="11"/>
        <v>12702.428545727138</v>
      </c>
      <c r="I39" s="82">
        <f t="shared" si="7"/>
        <v>747.20167916041987</v>
      </c>
      <c r="J39" s="169">
        <v>340</v>
      </c>
      <c r="K39" s="170">
        <f t="shared" si="8"/>
        <v>51149.714182908552</v>
      </c>
      <c r="L39" s="171">
        <f t="shared" si="12"/>
        <v>15</v>
      </c>
      <c r="M39" s="172">
        <v>19.059999999999999</v>
      </c>
      <c r="N39" s="166">
        <v>25</v>
      </c>
      <c r="O39" s="174">
        <v>30940</v>
      </c>
      <c r="P39" s="454">
        <v>19850</v>
      </c>
      <c r="Q39" s="132">
        <f t="shared" si="4"/>
        <v>19479.538300104934</v>
      </c>
      <c r="R39" s="82">
        <f t="shared" si="5"/>
        <v>9528</v>
      </c>
      <c r="S39" s="78">
        <f t="shared" si="6"/>
        <v>9862.5630220356779</v>
      </c>
      <c r="T39" s="82">
        <f t="shared" si="9"/>
        <v>580.15076600209875</v>
      </c>
      <c r="U39" s="78">
        <v>305</v>
      </c>
      <c r="V39" s="81">
        <f t="shared" si="10"/>
        <v>39755.252088142712</v>
      </c>
    </row>
    <row r="40" spans="1:22" s="442" customFormat="1" ht="16.5" customHeight="1" x14ac:dyDescent="0.2">
      <c r="A40" s="164">
        <v>16</v>
      </c>
      <c r="B40" s="165">
        <v>13.34</v>
      </c>
      <c r="C40" s="166">
        <v>25</v>
      </c>
      <c r="D40" s="174">
        <v>30940</v>
      </c>
      <c r="E40" s="456">
        <v>19850</v>
      </c>
      <c r="F40" s="167">
        <f t="shared" si="2"/>
        <v>27832.083958020994</v>
      </c>
      <c r="G40" s="168">
        <f t="shared" si="3"/>
        <v>9528</v>
      </c>
      <c r="H40" s="78">
        <f t="shared" si="11"/>
        <v>12702.428545727138</v>
      </c>
      <c r="I40" s="82">
        <f t="shared" si="7"/>
        <v>747.20167916041987</v>
      </c>
      <c r="J40" s="169">
        <v>340</v>
      </c>
      <c r="K40" s="170">
        <f t="shared" si="8"/>
        <v>51149.714182908552</v>
      </c>
      <c r="L40" s="171">
        <f t="shared" si="12"/>
        <v>16</v>
      </c>
      <c r="M40" s="172">
        <v>19.059999999999999</v>
      </c>
      <c r="N40" s="166">
        <v>25</v>
      </c>
      <c r="O40" s="174">
        <v>30940</v>
      </c>
      <c r="P40" s="454">
        <v>19850</v>
      </c>
      <c r="Q40" s="132">
        <f t="shared" si="4"/>
        <v>19479.538300104934</v>
      </c>
      <c r="R40" s="82">
        <f t="shared" si="5"/>
        <v>9528</v>
      </c>
      <c r="S40" s="78">
        <f t="shared" si="6"/>
        <v>9862.5630220356779</v>
      </c>
      <c r="T40" s="82">
        <f t="shared" si="9"/>
        <v>580.15076600209875</v>
      </c>
      <c r="U40" s="78">
        <v>305</v>
      </c>
      <c r="V40" s="81">
        <f t="shared" si="10"/>
        <v>39755.252088142712</v>
      </c>
    </row>
    <row r="41" spans="1:22" s="442" customFormat="1" ht="16.5" customHeight="1" x14ac:dyDescent="0.2">
      <c r="A41" s="164">
        <v>17</v>
      </c>
      <c r="B41" s="165">
        <v>13.34</v>
      </c>
      <c r="C41" s="166">
        <v>25</v>
      </c>
      <c r="D41" s="174">
        <v>30940</v>
      </c>
      <c r="E41" s="456">
        <v>19850</v>
      </c>
      <c r="F41" s="167">
        <f t="shared" si="2"/>
        <v>27832.083958020994</v>
      </c>
      <c r="G41" s="168">
        <f t="shared" si="3"/>
        <v>9528</v>
      </c>
      <c r="H41" s="78">
        <f t="shared" si="11"/>
        <v>12702.428545727138</v>
      </c>
      <c r="I41" s="82">
        <f t="shared" si="7"/>
        <v>747.20167916041987</v>
      </c>
      <c r="J41" s="169">
        <v>340</v>
      </c>
      <c r="K41" s="170">
        <f t="shared" si="8"/>
        <v>51149.714182908552</v>
      </c>
      <c r="L41" s="171">
        <f t="shared" si="12"/>
        <v>17</v>
      </c>
      <c r="M41" s="172">
        <v>19.059999999999999</v>
      </c>
      <c r="N41" s="166">
        <v>25</v>
      </c>
      <c r="O41" s="174">
        <v>30940</v>
      </c>
      <c r="P41" s="454">
        <v>19850</v>
      </c>
      <c r="Q41" s="132">
        <f t="shared" si="4"/>
        <v>19479.538300104934</v>
      </c>
      <c r="R41" s="82">
        <f t="shared" si="5"/>
        <v>9528</v>
      </c>
      <c r="S41" s="78">
        <f t="shared" si="6"/>
        <v>9862.5630220356779</v>
      </c>
      <c r="T41" s="82">
        <f t="shared" si="9"/>
        <v>580.15076600209875</v>
      </c>
      <c r="U41" s="78">
        <v>305</v>
      </c>
      <c r="V41" s="81">
        <f t="shared" si="10"/>
        <v>39755.252088142712</v>
      </c>
    </row>
    <row r="42" spans="1:22" s="442" customFormat="1" ht="16.5" customHeight="1" x14ac:dyDescent="0.2">
      <c r="A42" s="164">
        <v>18</v>
      </c>
      <c r="B42" s="165">
        <v>13.34</v>
      </c>
      <c r="C42" s="166">
        <v>25</v>
      </c>
      <c r="D42" s="174">
        <v>30940</v>
      </c>
      <c r="E42" s="456">
        <v>19850</v>
      </c>
      <c r="F42" s="167">
        <f t="shared" si="2"/>
        <v>27832.083958020994</v>
      </c>
      <c r="G42" s="168">
        <f t="shared" si="3"/>
        <v>9528</v>
      </c>
      <c r="H42" s="78">
        <f t="shared" si="11"/>
        <v>12702.428545727138</v>
      </c>
      <c r="I42" s="82">
        <f t="shared" si="7"/>
        <v>747.20167916041987</v>
      </c>
      <c r="J42" s="169">
        <v>340</v>
      </c>
      <c r="K42" s="170">
        <f t="shared" si="8"/>
        <v>51149.714182908552</v>
      </c>
      <c r="L42" s="171">
        <f t="shared" si="12"/>
        <v>18</v>
      </c>
      <c r="M42" s="172">
        <v>19.059999999999999</v>
      </c>
      <c r="N42" s="166">
        <v>25</v>
      </c>
      <c r="O42" s="174">
        <v>30940</v>
      </c>
      <c r="P42" s="454">
        <v>19850</v>
      </c>
      <c r="Q42" s="132">
        <f t="shared" si="4"/>
        <v>19479.538300104934</v>
      </c>
      <c r="R42" s="82">
        <f t="shared" si="5"/>
        <v>9528</v>
      </c>
      <c r="S42" s="78">
        <f t="shared" si="6"/>
        <v>9862.5630220356779</v>
      </c>
      <c r="T42" s="82">
        <f t="shared" si="9"/>
        <v>580.15076600209875</v>
      </c>
      <c r="U42" s="78">
        <v>305</v>
      </c>
      <c r="V42" s="81">
        <f t="shared" si="10"/>
        <v>39755.252088142712</v>
      </c>
    </row>
    <row r="43" spans="1:22" s="442" customFormat="1" ht="16.5" customHeight="1" x14ac:dyDescent="0.2">
      <c r="A43" s="164">
        <v>19</v>
      </c>
      <c r="B43" s="165">
        <v>13.34</v>
      </c>
      <c r="C43" s="166">
        <v>25</v>
      </c>
      <c r="D43" s="174">
        <v>30940</v>
      </c>
      <c r="E43" s="456">
        <v>19850</v>
      </c>
      <c r="F43" s="167">
        <f t="shared" si="2"/>
        <v>27832.083958020994</v>
      </c>
      <c r="G43" s="168">
        <f t="shared" si="3"/>
        <v>9528</v>
      </c>
      <c r="H43" s="78">
        <f t="shared" si="11"/>
        <v>12702.428545727138</v>
      </c>
      <c r="I43" s="82">
        <f t="shared" si="7"/>
        <v>747.20167916041987</v>
      </c>
      <c r="J43" s="169">
        <v>340</v>
      </c>
      <c r="K43" s="170">
        <f t="shared" si="8"/>
        <v>51149.714182908552</v>
      </c>
      <c r="L43" s="171">
        <f t="shared" si="12"/>
        <v>19</v>
      </c>
      <c r="M43" s="172">
        <v>19.059999999999999</v>
      </c>
      <c r="N43" s="166">
        <v>25</v>
      </c>
      <c r="O43" s="174">
        <v>30940</v>
      </c>
      <c r="P43" s="454">
        <v>19850</v>
      </c>
      <c r="Q43" s="132">
        <f t="shared" si="4"/>
        <v>19479.538300104934</v>
      </c>
      <c r="R43" s="82">
        <f t="shared" si="5"/>
        <v>9528</v>
      </c>
      <c r="S43" s="78">
        <f t="shared" si="6"/>
        <v>9862.5630220356779</v>
      </c>
      <c r="T43" s="82">
        <f t="shared" si="9"/>
        <v>580.15076600209875</v>
      </c>
      <c r="U43" s="78">
        <v>305</v>
      </c>
      <c r="V43" s="81">
        <f t="shared" si="10"/>
        <v>39755.252088142712</v>
      </c>
    </row>
    <row r="44" spans="1:22" s="442" customFormat="1" ht="16.5" customHeight="1" x14ac:dyDescent="0.2">
      <c r="A44" s="175">
        <v>20</v>
      </c>
      <c r="B44" s="165">
        <v>13.34</v>
      </c>
      <c r="C44" s="166">
        <v>25</v>
      </c>
      <c r="D44" s="174">
        <v>30940</v>
      </c>
      <c r="E44" s="456">
        <v>19850</v>
      </c>
      <c r="F44" s="167">
        <f t="shared" si="2"/>
        <v>27832.083958020994</v>
      </c>
      <c r="G44" s="168">
        <f t="shared" si="3"/>
        <v>9528</v>
      </c>
      <c r="H44" s="78">
        <f t="shared" si="11"/>
        <v>12702.428545727138</v>
      </c>
      <c r="I44" s="82">
        <f t="shared" si="7"/>
        <v>747.20167916041987</v>
      </c>
      <c r="J44" s="169">
        <v>340</v>
      </c>
      <c r="K44" s="170">
        <f t="shared" si="8"/>
        <v>51149.714182908552</v>
      </c>
      <c r="L44" s="176">
        <f t="shared" si="12"/>
        <v>20</v>
      </c>
      <c r="M44" s="172">
        <v>19.059999999999999</v>
      </c>
      <c r="N44" s="166">
        <v>25</v>
      </c>
      <c r="O44" s="174">
        <v>30940</v>
      </c>
      <c r="P44" s="454">
        <v>19850</v>
      </c>
      <c r="Q44" s="132">
        <f t="shared" si="4"/>
        <v>19479.538300104934</v>
      </c>
      <c r="R44" s="82">
        <f t="shared" si="5"/>
        <v>9528</v>
      </c>
      <c r="S44" s="78">
        <f t="shared" si="6"/>
        <v>9862.5630220356779</v>
      </c>
      <c r="T44" s="82">
        <f t="shared" si="9"/>
        <v>580.15076600209875</v>
      </c>
      <c r="U44" s="78">
        <v>305</v>
      </c>
      <c r="V44" s="81">
        <f t="shared" si="10"/>
        <v>39755.252088142712</v>
      </c>
    </row>
    <row r="45" spans="1:22" s="442" customFormat="1" ht="16.5" customHeight="1" x14ac:dyDescent="0.2">
      <c r="A45" s="164">
        <v>21</v>
      </c>
      <c r="B45" s="165">
        <v>13.34</v>
      </c>
      <c r="C45" s="166">
        <v>25</v>
      </c>
      <c r="D45" s="174">
        <v>30940</v>
      </c>
      <c r="E45" s="456">
        <v>19850</v>
      </c>
      <c r="F45" s="167">
        <f t="shared" si="2"/>
        <v>27832.083958020994</v>
      </c>
      <c r="G45" s="168">
        <f t="shared" si="3"/>
        <v>9528</v>
      </c>
      <c r="H45" s="78">
        <f t="shared" si="11"/>
        <v>12702.428545727138</v>
      </c>
      <c r="I45" s="82">
        <f t="shared" si="7"/>
        <v>747.20167916041987</v>
      </c>
      <c r="J45" s="169">
        <v>340</v>
      </c>
      <c r="K45" s="170">
        <f t="shared" si="8"/>
        <v>51149.714182908552</v>
      </c>
      <c r="L45" s="171">
        <f t="shared" si="12"/>
        <v>21</v>
      </c>
      <c r="M45" s="172">
        <v>19.059999999999999</v>
      </c>
      <c r="N45" s="166">
        <v>25</v>
      </c>
      <c r="O45" s="174">
        <v>30940</v>
      </c>
      <c r="P45" s="454">
        <v>19850</v>
      </c>
      <c r="Q45" s="132">
        <f t="shared" si="4"/>
        <v>19479.538300104934</v>
      </c>
      <c r="R45" s="82">
        <f t="shared" si="5"/>
        <v>9528</v>
      </c>
      <c r="S45" s="78">
        <f t="shared" si="6"/>
        <v>9862.5630220356779</v>
      </c>
      <c r="T45" s="82">
        <f t="shared" si="9"/>
        <v>580.15076600209875</v>
      </c>
      <c r="U45" s="78">
        <v>305</v>
      </c>
      <c r="V45" s="81">
        <f t="shared" si="10"/>
        <v>39755.252088142712</v>
      </c>
    </row>
    <row r="46" spans="1:22" s="442" customFormat="1" ht="16.5" customHeight="1" x14ac:dyDescent="0.2">
      <c r="A46" s="164">
        <v>22</v>
      </c>
      <c r="B46" s="165">
        <v>13.34</v>
      </c>
      <c r="C46" s="166">
        <v>25</v>
      </c>
      <c r="D46" s="174">
        <v>30940</v>
      </c>
      <c r="E46" s="456">
        <v>19850</v>
      </c>
      <c r="F46" s="167">
        <f t="shared" si="2"/>
        <v>27832.083958020994</v>
      </c>
      <c r="G46" s="168">
        <f t="shared" si="3"/>
        <v>9528</v>
      </c>
      <c r="H46" s="78">
        <f t="shared" si="11"/>
        <v>12702.428545727138</v>
      </c>
      <c r="I46" s="82">
        <f t="shared" si="7"/>
        <v>747.20167916041987</v>
      </c>
      <c r="J46" s="169">
        <v>340</v>
      </c>
      <c r="K46" s="170">
        <f t="shared" si="8"/>
        <v>51149.714182908552</v>
      </c>
      <c r="L46" s="171">
        <f t="shared" si="12"/>
        <v>22</v>
      </c>
      <c r="M46" s="172">
        <v>19.059999999999999</v>
      </c>
      <c r="N46" s="166">
        <v>25</v>
      </c>
      <c r="O46" s="174">
        <v>30940</v>
      </c>
      <c r="P46" s="454">
        <v>19850</v>
      </c>
      <c r="Q46" s="132">
        <f t="shared" si="4"/>
        <v>19479.538300104934</v>
      </c>
      <c r="R46" s="82">
        <f t="shared" si="5"/>
        <v>9528</v>
      </c>
      <c r="S46" s="78">
        <f t="shared" si="6"/>
        <v>9862.5630220356779</v>
      </c>
      <c r="T46" s="82">
        <f t="shared" si="9"/>
        <v>580.15076600209875</v>
      </c>
      <c r="U46" s="78">
        <v>305</v>
      </c>
      <c r="V46" s="81">
        <f t="shared" si="10"/>
        <v>39755.252088142712</v>
      </c>
    </row>
    <row r="47" spans="1:22" s="442" customFormat="1" ht="16.5" customHeight="1" x14ac:dyDescent="0.2">
      <c r="A47" s="164">
        <v>23</v>
      </c>
      <c r="B47" s="165">
        <v>13.34</v>
      </c>
      <c r="C47" s="166">
        <v>25</v>
      </c>
      <c r="D47" s="174">
        <v>30940</v>
      </c>
      <c r="E47" s="456">
        <v>19850</v>
      </c>
      <c r="F47" s="167">
        <f t="shared" si="2"/>
        <v>27832.083958020994</v>
      </c>
      <c r="G47" s="168">
        <f t="shared" si="3"/>
        <v>9528</v>
      </c>
      <c r="H47" s="78">
        <f t="shared" si="11"/>
        <v>12702.428545727138</v>
      </c>
      <c r="I47" s="82">
        <f t="shared" si="7"/>
        <v>747.20167916041987</v>
      </c>
      <c r="J47" s="169">
        <v>340</v>
      </c>
      <c r="K47" s="170">
        <f t="shared" si="8"/>
        <v>51149.714182908552</v>
      </c>
      <c r="L47" s="171">
        <f t="shared" si="12"/>
        <v>23</v>
      </c>
      <c r="M47" s="172">
        <v>19.059999999999999</v>
      </c>
      <c r="N47" s="166">
        <v>25</v>
      </c>
      <c r="O47" s="174">
        <v>30940</v>
      </c>
      <c r="P47" s="454">
        <v>19850</v>
      </c>
      <c r="Q47" s="132">
        <f t="shared" si="4"/>
        <v>19479.538300104934</v>
      </c>
      <c r="R47" s="82">
        <f t="shared" si="5"/>
        <v>9528</v>
      </c>
      <c r="S47" s="78">
        <f t="shared" si="6"/>
        <v>9862.5630220356779</v>
      </c>
      <c r="T47" s="82">
        <f t="shared" si="9"/>
        <v>580.15076600209875</v>
      </c>
      <c r="U47" s="78">
        <v>305</v>
      </c>
      <c r="V47" s="81">
        <f t="shared" si="10"/>
        <v>39755.252088142712</v>
      </c>
    </row>
    <row r="48" spans="1:22" s="442" customFormat="1" ht="16.5" customHeight="1" x14ac:dyDescent="0.2">
      <c r="A48" s="164">
        <v>24</v>
      </c>
      <c r="B48" s="165">
        <v>13.34</v>
      </c>
      <c r="C48" s="166">
        <v>25</v>
      </c>
      <c r="D48" s="174">
        <v>30940</v>
      </c>
      <c r="E48" s="456">
        <v>19850</v>
      </c>
      <c r="F48" s="167">
        <f t="shared" si="2"/>
        <v>27832.083958020994</v>
      </c>
      <c r="G48" s="168">
        <f t="shared" si="3"/>
        <v>9528</v>
      </c>
      <c r="H48" s="78">
        <f t="shared" si="11"/>
        <v>12702.428545727138</v>
      </c>
      <c r="I48" s="82">
        <f t="shared" si="7"/>
        <v>747.20167916041987</v>
      </c>
      <c r="J48" s="169">
        <v>340</v>
      </c>
      <c r="K48" s="170">
        <f t="shared" si="8"/>
        <v>51149.714182908552</v>
      </c>
      <c r="L48" s="171">
        <f t="shared" si="12"/>
        <v>24</v>
      </c>
      <c r="M48" s="172">
        <v>19.059999999999999</v>
      </c>
      <c r="N48" s="166">
        <v>25</v>
      </c>
      <c r="O48" s="174">
        <v>30940</v>
      </c>
      <c r="P48" s="454">
        <v>19850</v>
      </c>
      <c r="Q48" s="132">
        <f t="shared" si="4"/>
        <v>19479.538300104934</v>
      </c>
      <c r="R48" s="82">
        <f t="shared" si="5"/>
        <v>9528</v>
      </c>
      <c r="S48" s="78">
        <f t="shared" si="6"/>
        <v>9862.5630220356779</v>
      </c>
      <c r="T48" s="82">
        <f t="shared" si="9"/>
        <v>580.15076600209875</v>
      </c>
      <c r="U48" s="78">
        <v>305</v>
      </c>
      <c r="V48" s="81">
        <f t="shared" si="10"/>
        <v>39755.252088142712</v>
      </c>
    </row>
    <row r="49" spans="1:22" s="442" customFormat="1" ht="16.5" customHeight="1" x14ac:dyDescent="0.2">
      <c r="A49" s="164">
        <v>25</v>
      </c>
      <c r="B49" s="165">
        <v>13.34</v>
      </c>
      <c r="C49" s="166">
        <v>25</v>
      </c>
      <c r="D49" s="174">
        <v>30940</v>
      </c>
      <c r="E49" s="456">
        <v>19850</v>
      </c>
      <c r="F49" s="167">
        <f t="shared" si="2"/>
        <v>27832.083958020994</v>
      </c>
      <c r="G49" s="168">
        <f t="shared" si="3"/>
        <v>9528</v>
      </c>
      <c r="H49" s="78">
        <f t="shared" si="11"/>
        <v>12702.428545727138</v>
      </c>
      <c r="I49" s="82">
        <f t="shared" si="7"/>
        <v>747.20167916041987</v>
      </c>
      <c r="J49" s="169">
        <v>340</v>
      </c>
      <c r="K49" s="170">
        <f t="shared" si="8"/>
        <v>51149.714182908552</v>
      </c>
      <c r="L49" s="171">
        <f t="shared" si="12"/>
        <v>25</v>
      </c>
      <c r="M49" s="172">
        <v>19.059999999999999</v>
      </c>
      <c r="N49" s="166">
        <v>25</v>
      </c>
      <c r="O49" s="174">
        <v>30940</v>
      </c>
      <c r="P49" s="454">
        <v>19850</v>
      </c>
      <c r="Q49" s="132">
        <f t="shared" si="4"/>
        <v>19479.538300104934</v>
      </c>
      <c r="R49" s="82">
        <f t="shared" si="5"/>
        <v>9528</v>
      </c>
      <c r="S49" s="78">
        <f t="shared" si="6"/>
        <v>9862.5630220356779</v>
      </c>
      <c r="T49" s="82">
        <f t="shared" si="9"/>
        <v>580.15076600209875</v>
      </c>
      <c r="U49" s="78">
        <v>305</v>
      </c>
      <c r="V49" s="81">
        <f t="shared" si="10"/>
        <v>39755.252088142712</v>
      </c>
    </row>
    <row r="50" spans="1:22" s="442" customFormat="1" ht="16.5" customHeight="1" x14ac:dyDescent="0.2">
      <c r="A50" s="164">
        <v>26</v>
      </c>
      <c r="B50" s="165">
        <v>13.34</v>
      </c>
      <c r="C50" s="166">
        <v>25</v>
      </c>
      <c r="D50" s="174">
        <v>30940</v>
      </c>
      <c r="E50" s="456">
        <v>19850</v>
      </c>
      <c r="F50" s="167">
        <f t="shared" si="2"/>
        <v>27832.083958020994</v>
      </c>
      <c r="G50" s="168">
        <f t="shared" si="3"/>
        <v>9528</v>
      </c>
      <c r="H50" s="78">
        <f t="shared" si="11"/>
        <v>12702.428545727138</v>
      </c>
      <c r="I50" s="82">
        <f t="shared" si="7"/>
        <v>747.20167916041987</v>
      </c>
      <c r="J50" s="169">
        <v>340</v>
      </c>
      <c r="K50" s="170">
        <f t="shared" si="8"/>
        <v>51149.714182908552</v>
      </c>
      <c r="L50" s="171">
        <f t="shared" si="12"/>
        <v>26</v>
      </c>
      <c r="M50" s="172">
        <v>19.059999999999999</v>
      </c>
      <c r="N50" s="166">
        <v>25</v>
      </c>
      <c r="O50" s="174">
        <v>30940</v>
      </c>
      <c r="P50" s="454">
        <v>19850</v>
      </c>
      <c r="Q50" s="132">
        <f t="shared" si="4"/>
        <v>19479.538300104934</v>
      </c>
      <c r="R50" s="82">
        <f t="shared" si="5"/>
        <v>9528</v>
      </c>
      <c r="S50" s="78">
        <f t="shared" si="6"/>
        <v>9862.5630220356779</v>
      </c>
      <c r="T50" s="82">
        <f t="shared" si="9"/>
        <v>580.15076600209875</v>
      </c>
      <c r="U50" s="78">
        <v>305</v>
      </c>
      <c r="V50" s="81">
        <f t="shared" si="10"/>
        <v>39755.252088142712</v>
      </c>
    </row>
    <row r="51" spans="1:22" s="442" customFormat="1" ht="16.5" customHeight="1" x14ac:dyDescent="0.2">
      <c r="A51" s="164">
        <v>27</v>
      </c>
      <c r="B51" s="165">
        <v>13.34</v>
      </c>
      <c r="C51" s="166">
        <v>25</v>
      </c>
      <c r="D51" s="174">
        <v>30940</v>
      </c>
      <c r="E51" s="456">
        <v>19850</v>
      </c>
      <c r="F51" s="167">
        <f t="shared" si="2"/>
        <v>27832.083958020994</v>
      </c>
      <c r="G51" s="168">
        <f t="shared" si="3"/>
        <v>9528</v>
      </c>
      <c r="H51" s="78">
        <f t="shared" si="11"/>
        <v>12702.428545727138</v>
      </c>
      <c r="I51" s="82">
        <f t="shared" si="7"/>
        <v>747.20167916041987</v>
      </c>
      <c r="J51" s="169">
        <v>340</v>
      </c>
      <c r="K51" s="170">
        <f t="shared" si="8"/>
        <v>51149.714182908552</v>
      </c>
      <c r="L51" s="171">
        <f t="shared" si="12"/>
        <v>27</v>
      </c>
      <c r="M51" s="172">
        <v>19.059999999999999</v>
      </c>
      <c r="N51" s="166">
        <v>25</v>
      </c>
      <c r="O51" s="174">
        <v>30940</v>
      </c>
      <c r="P51" s="454">
        <v>19850</v>
      </c>
      <c r="Q51" s="132">
        <f t="shared" si="4"/>
        <v>19479.538300104934</v>
      </c>
      <c r="R51" s="82">
        <f t="shared" si="5"/>
        <v>9528</v>
      </c>
      <c r="S51" s="78">
        <f t="shared" si="6"/>
        <v>9862.5630220356779</v>
      </c>
      <c r="T51" s="82">
        <f t="shared" si="9"/>
        <v>580.15076600209875</v>
      </c>
      <c r="U51" s="78">
        <v>305</v>
      </c>
      <c r="V51" s="81">
        <f t="shared" si="10"/>
        <v>39755.252088142712</v>
      </c>
    </row>
    <row r="52" spans="1:22" s="442" customFormat="1" ht="16.5" customHeight="1" x14ac:dyDescent="0.2">
      <c r="A52" s="164">
        <v>28</v>
      </c>
      <c r="B52" s="165">
        <v>13.34</v>
      </c>
      <c r="C52" s="166">
        <v>25</v>
      </c>
      <c r="D52" s="174">
        <v>30940</v>
      </c>
      <c r="E52" s="456">
        <v>19850</v>
      </c>
      <c r="F52" s="167">
        <f t="shared" si="2"/>
        <v>27832.083958020994</v>
      </c>
      <c r="G52" s="168">
        <f t="shared" si="3"/>
        <v>9528</v>
      </c>
      <c r="H52" s="78">
        <f t="shared" si="11"/>
        <v>12702.428545727138</v>
      </c>
      <c r="I52" s="82">
        <f t="shared" si="7"/>
        <v>747.20167916041987</v>
      </c>
      <c r="J52" s="169">
        <v>340</v>
      </c>
      <c r="K52" s="170">
        <f t="shared" si="8"/>
        <v>51149.714182908552</v>
      </c>
      <c r="L52" s="171">
        <f t="shared" si="12"/>
        <v>28</v>
      </c>
      <c r="M52" s="172">
        <v>19.059999999999999</v>
      </c>
      <c r="N52" s="166">
        <v>25</v>
      </c>
      <c r="O52" s="174">
        <v>30940</v>
      </c>
      <c r="P52" s="454">
        <v>19850</v>
      </c>
      <c r="Q52" s="132">
        <f t="shared" si="4"/>
        <v>19479.538300104934</v>
      </c>
      <c r="R52" s="82">
        <f t="shared" si="5"/>
        <v>9528</v>
      </c>
      <c r="S52" s="78">
        <f t="shared" si="6"/>
        <v>9862.5630220356779</v>
      </c>
      <c r="T52" s="82">
        <f t="shared" si="9"/>
        <v>580.15076600209875</v>
      </c>
      <c r="U52" s="78">
        <v>305</v>
      </c>
      <c r="V52" s="81">
        <f t="shared" si="10"/>
        <v>39755.252088142712</v>
      </c>
    </row>
    <row r="53" spans="1:22" s="442" customFormat="1" ht="16.5" customHeight="1" x14ac:dyDescent="0.2">
      <c r="A53" s="164">
        <v>29</v>
      </c>
      <c r="B53" s="165">
        <v>13.34</v>
      </c>
      <c r="C53" s="166">
        <v>25</v>
      </c>
      <c r="D53" s="174">
        <v>30940</v>
      </c>
      <c r="E53" s="456">
        <v>19850</v>
      </c>
      <c r="F53" s="167">
        <f t="shared" si="2"/>
        <v>27832.083958020994</v>
      </c>
      <c r="G53" s="168">
        <f t="shared" si="3"/>
        <v>9528</v>
      </c>
      <c r="H53" s="78">
        <f t="shared" si="11"/>
        <v>12702.428545727138</v>
      </c>
      <c r="I53" s="82">
        <f t="shared" si="7"/>
        <v>747.20167916041987</v>
      </c>
      <c r="J53" s="169">
        <v>340</v>
      </c>
      <c r="K53" s="170">
        <f t="shared" si="8"/>
        <v>51149.714182908552</v>
      </c>
      <c r="L53" s="171">
        <f t="shared" si="12"/>
        <v>29</v>
      </c>
      <c r="M53" s="172">
        <v>19.059999999999999</v>
      </c>
      <c r="N53" s="166">
        <v>25</v>
      </c>
      <c r="O53" s="174">
        <v>30940</v>
      </c>
      <c r="P53" s="454">
        <v>19850</v>
      </c>
      <c r="Q53" s="132">
        <f t="shared" si="4"/>
        <v>19479.538300104934</v>
      </c>
      <c r="R53" s="82">
        <f t="shared" si="5"/>
        <v>9528</v>
      </c>
      <c r="S53" s="78">
        <f t="shared" si="6"/>
        <v>9862.5630220356779</v>
      </c>
      <c r="T53" s="82">
        <f t="shared" si="9"/>
        <v>580.15076600209875</v>
      </c>
      <c r="U53" s="78">
        <v>305</v>
      </c>
      <c r="V53" s="81">
        <f t="shared" si="10"/>
        <v>39755.252088142712</v>
      </c>
    </row>
    <row r="54" spans="1:22" s="442" customFormat="1" ht="16.5" customHeight="1" x14ac:dyDescent="0.2">
      <c r="A54" s="175">
        <v>30</v>
      </c>
      <c r="B54" s="165">
        <v>13.34</v>
      </c>
      <c r="C54" s="166">
        <v>25</v>
      </c>
      <c r="D54" s="174">
        <v>30940</v>
      </c>
      <c r="E54" s="456">
        <v>19850</v>
      </c>
      <c r="F54" s="167">
        <f t="shared" si="2"/>
        <v>27832.083958020994</v>
      </c>
      <c r="G54" s="168">
        <f t="shared" si="3"/>
        <v>9528</v>
      </c>
      <c r="H54" s="78">
        <f t="shared" si="11"/>
        <v>12702.428545727138</v>
      </c>
      <c r="I54" s="82">
        <f t="shared" si="7"/>
        <v>747.20167916041987</v>
      </c>
      <c r="J54" s="169">
        <v>340</v>
      </c>
      <c r="K54" s="170">
        <f t="shared" si="8"/>
        <v>51149.714182908552</v>
      </c>
      <c r="L54" s="176">
        <f t="shared" si="12"/>
        <v>30</v>
      </c>
      <c r="M54" s="172">
        <v>19.059999999999999</v>
      </c>
      <c r="N54" s="166">
        <v>25</v>
      </c>
      <c r="O54" s="174">
        <v>30940</v>
      </c>
      <c r="P54" s="454">
        <v>19850</v>
      </c>
      <c r="Q54" s="132">
        <f t="shared" si="4"/>
        <v>19479.538300104934</v>
      </c>
      <c r="R54" s="82">
        <f t="shared" si="5"/>
        <v>9528</v>
      </c>
      <c r="S54" s="78">
        <f t="shared" si="6"/>
        <v>9862.5630220356779</v>
      </c>
      <c r="T54" s="82">
        <f t="shared" si="9"/>
        <v>580.15076600209875</v>
      </c>
      <c r="U54" s="78">
        <v>305</v>
      </c>
      <c r="V54" s="81">
        <f t="shared" si="10"/>
        <v>39755.252088142712</v>
      </c>
    </row>
    <row r="55" spans="1:22" s="442" customFormat="1" ht="16.5" customHeight="1" x14ac:dyDescent="0.2">
      <c r="A55" s="164">
        <v>31</v>
      </c>
      <c r="B55" s="165">
        <v>13.34</v>
      </c>
      <c r="C55" s="166">
        <v>25</v>
      </c>
      <c r="D55" s="177">
        <v>30940</v>
      </c>
      <c r="E55" s="456">
        <v>19850</v>
      </c>
      <c r="F55" s="167">
        <f t="shared" si="2"/>
        <v>27832.083958020994</v>
      </c>
      <c r="G55" s="168">
        <f t="shared" si="3"/>
        <v>9528</v>
      </c>
      <c r="H55" s="78">
        <f t="shared" si="11"/>
        <v>12702.428545727138</v>
      </c>
      <c r="I55" s="82">
        <f t="shared" si="7"/>
        <v>747.20167916041987</v>
      </c>
      <c r="J55" s="169">
        <v>340</v>
      </c>
      <c r="K55" s="170">
        <f t="shared" si="8"/>
        <v>51149.714182908552</v>
      </c>
      <c r="L55" s="171">
        <f t="shared" si="12"/>
        <v>31</v>
      </c>
      <c r="M55" s="172">
        <v>19.059999999999999</v>
      </c>
      <c r="N55" s="166">
        <v>25</v>
      </c>
      <c r="O55" s="177">
        <v>30940</v>
      </c>
      <c r="P55" s="456">
        <v>19850</v>
      </c>
      <c r="Q55" s="132">
        <f t="shared" si="4"/>
        <v>19479.538300104934</v>
      </c>
      <c r="R55" s="82">
        <f t="shared" si="5"/>
        <v>9528</v>
      </c>
      <c r="S55" s="78">
        <f t="shared" si="6"/>
        <v>9862.5630220356779</v>
      </c>
      <c r="T55" s="82">
        <f t="shared" si="9"/>
        <v>580.15076600209875</v>
      </c>
      <c r="U55" s="78">
        <v>305</v>
      </c>
      <c r="V55" s="81">
        <f t="shared" si="10"/>
        <v>39755.252088142712</v>
      </c>
    </row>
    <row r="56" spans="1:22" s="442" customFormat="1" ht="16.5" customHeight="1" x14ac:dyDescent="0.2">
      <c r="A56" s="164">
        <v>32</v>
      </c>
      <c r="B56" s="165">
        <v>13.34</v>
      </c>
      <c r="C56" s="166">
        <v>25</v>
      </c>
      <c r="D56" s="177">
        <v>30940</v>
      </c>
      <c r="E56" s="456">
        <v>19850</v>
      </c>
      <c r="F56" s="167">
        <f t="shared" si="2"/>
        <v>27832.083958020994</v>
      </c>
      <c r="G56" s="168">
        <f t="shared" si="3"/>
        <v>9528</v>
      </c>
      <c r="H56" s="78">
        <f t="shared" si="11"/>
        <v>12702.428545727138</v>
      </c>
      <c r="I56" s="82">
        <f t="shared" si="7"/>
        <v>747.20167916041987</v>
      </c>
      <c r="J56" s="169">
        <v>340</v>
      </c>
      <c r="K56" s="170">
        <f t="shared" si="8"/>
        <v>51149.714182908552</v>
      </c>
      <c r="L56" s="171">
        <f t="shared" si="12"/>
        <v>32</v>
      </c>
      <c r="M56" s="172">
        <v>19.059999999999999</v>
      </c>
      <c r="N56" s="166">
        <v>25</v>
      </c>
      <c r="O56" s="177">
        <v>30940</v>
      </c>
      <c r="P56" s="456">
        <v>19850</v>
      </c>
      <c r="Q56" s="132">
        <f t="shared" si="4"/>
        <v>19479.538300104934</v>
      </c>
      <c r="R56" s="82">
        <f t="shared" si="5"/>
        <v>9528</v>
      </c>
      <c r="S56" s="78">
        <f t="shared" si="6"/>
        <v>9862.5630220356779</v>
      </c>
      <c r="T56" s="82">
        <f t="shared" si="9"/>
        <v>580.15076600209875</v>
      </c>
      <c r="U56" s="78">
        <v>305</v>
      </c>
      <c r="V56" s="81">
        <f t="shared" si="10"/>
        <v>39755.252088142712</v>
      </c>
    </row>
    <row r="57" spans="1:22" s="442" customFormat="1" ht="16.5" customHeight="1" x14ac:dyDescent="0.2">
      <c r="A57" s="164">
        <v>33</v>
      </c>
      <c r="B57" s="165">
        <v>13.34</v>
      </c>
      <c r="C57" s="166">
        <v>25</v>
      </c>
      <c r="D57" s="174">
        <v>30940</v>
      </c>
      <c r="E57" s="456">
        <v>19850</v>
      </c>
      <c r="F57" s="167">
        <f t="shared" si="2"/>
        <v>27832.083958020994</v>
      </c>
      <c r="G57" s="168">
        <f t="shared" si="3"/>
        <v>9528</v>
      </c>
      <c r="H57" s="78">
        <f t="shared" si="11"/>
        <v>12702.428545727138</v>
      </c>
      <c r="I57" s="82">
        <f t="shared" si="7"/>
        <v>747.20167916041987</v>
      </c>
      <c r="J57" s="169">
        <v>340</v>
      </c>
      <c r="K57" s="170">
        <f t="shared" si="8"/>
        <v>51149.714182908552</v>
      </c>
      <c r="L57" s="171">
        <f t="shared" si="12"/>
        <v>33</v>
      </c>
      <c r="M57" s="172">
        <v>19.059999999999999</v>
      </c>
      <c r="N57" s="166">
        <v>25</v>
      </c>
      <c r="O57" s="174">
        <v>30940</v>
      </c>
      <c r="P57" s="454">
        <v>19850</v>
      </c>
      <c r="Q57" s="132">
        <f t="shared" si="4"/>
        <v>19479.538300104934</v>
      </c>
      <c r="R57" s="82">
        <f t="shared" si="5"/>
        <v>9528</v>
      </c>
      <c r="S57" s="78">
        <f t="shared" si="6"/>
        <v>9862.5630220356779</v>
      </c>
      <c r="T57" s="82">
        <f t="shared" si="9"/>
        <v>580.15076600209875</v>
      </c>
      <c r="U57" s="78">
        <v>305</v>
      </c>
      <c r="V57" s="81">
        <f t="shared" si="10"/>
        <v>39755.252088142712</v>
      </c>
    </row>
    <row r="58" spans="1:22" s="442" customFormat="1" ht="16.5" customHeight="1" x14ac:dyDescent="0.2">
      <c r="A58" s="164">
        <v>34</v>
      </c>
      <c r="B58" s="165">
        <v>13.34</v>
      </c>
      <c r="C58" s="166">
        <v>25</v>
      </c>
      <c r="D58" s="174">
        <v>30940</v>
      </c>
      <c r="E58" s="456">
        <v>19850</v>
      </c>
      <c r="F58" s="167">
        <f t="shared" si="2"/>
        <v>27832.083958020994</v>
      </c>
      <c r="G58" s="168">
        <f t="shared" si="3"/>
        <v>9528</v>
      </c>
      <c r="H58" s="78">
        <f t="shared" si="11"/>
        <v>12702.428545727138</v>
      </c>
      <c r="I58" s="82">
        <f t="shared" si="7"/>
        <v>747.20167916041987</v>
      </c>
      <c r="J58" s="169">
        <v>340</v>
      </c>
      <c r="K58" s="170">
        <f t="shared" si="8"/>
        <v>51149.714182908552</v>
      </c>
      <c r="L58" s="171">
        <f t="shared" si="12"/>
        <v>34</v>
      </c>
      <c r="M58" s="172">
        <v>19.059999999999999</v>
      </c>
      <c r="N58" s="166">
        <v>25</v>
      </c>
      <c r="O58" s="174">
        <v>30940</v>
      </c>
      <c r="P58" s="454">
        <v>19850</v>
      </c>
      <c r="Q58" s="132">
        <f t="shared" si="4"/>
        <v>19479.538300104934</v>
      </c>
      <c r="R58" s="82">
        <f t="shared" si="5"/>
        <v>9528</v>
      </c>
      <c r="S58" s="78">
        <f t="shared" si="6"/>
        <v>9862.5630220356779</v>
      </c>
      <c r="T58" s="82">
        <f t="shared" si="9"/>
        <v>580.15076600209875</v>
      </c>
      <c r="U58" s="78">
        <v>305</v>
      </c>
      <c r="V58" s="81">
        <f t="shared" si="10"/>
        <v>39755.252088142712</v>
      </c>
    </row>
    <row r="59" spans="1:22" s="442" customFormat="1" ht="16.5" customHeight="1" x14ac:dyDescent="0.2">
      <c r="A59" s="164">
        <v>35</v>
      </c>
      <c r="B59" s="165">
        <v>13.34</v>
      </c>
      <c r="C59" s="166">
        <v>25</v>
      </c>
      <c r="D59" s="174">
        <v>30940</v>
      </c>
      <c r="E59" s="456">
        <v>19850</v>
      </c>
      <c r="F59" s="167">
        <f t="shared" si="2"/>
        <v>27832.083958020994</v>
      </c>
      <c r="G59" s="168">
        <f t="shared" si="3"/>
        <v>9528</v>
      </c>
      <c r="H59" s="78">
        <f t="shared" si="11"/>
        <v>12702.428545727138</v>
      </c>
      <c r="I59" s="82">
        <f t="shared" si="7"/>
        <v>747.20167916041987</v>
      </c>
      <c r="J59" s="169">
        <v>340</v>
      </c>
      <c r="K59" s="170">
        <f t="shared" si="8"/>
        <v>51149.714182908552</v>
      </c>
      <c r="L59" s="171">
        <f t="shared" si="12"/>
        <v>35</v>
      </c>
      <c r="M59" s="172">
        <v>19.059999999999999</v>
      </c>
      <c r="N59" s="166">
        <v>25</v>
      </c>
      <c r="O59" s="174">
        <v>30940</v>
      </c>
      <c r="P59" s="454">
        <v>19850</v>
      </c>
      <c r="Q59" s="132">
        <f t="shared" si="4"/>
        <v>19479.538300104934</v>
      </c>
      <c r="R59" s="82">
        <f t="shared" si="5"/>
        <v>9528</v>
      </c>
      <c r="S59" s="78">
        <f t="shared" si="6"/>
        <v>9862.5630220356779</v>
      </c>
      <c r="T59" s="82">
        <f t="shared" si="9"/>
        <v>580.15076600209875</v>
      </c>
      <c r="U59" s="78">
        <v>305</v>
      </c>
      <c r="V59" s="81">
        <f t="shared" si="10"/>
        <v>39755.252088142712</v>
      </c>
    </row>
    <row r="60" spans="1:22" s="442" customFormat="1" ht="16.5" customHeight="1" x14ac:dyDescent="0.2">
      <c r="A60" s="164">
        <v>36</v>
      </c>
      <c r="B60" s="165">
        <v>13.34</v>
      </c>
      <c r="C60" s="166">
        <v>25</v>
      </c>
      <c r="D60" s="174">
        <v>30940</v>
      </c>
      <c r="E60" s="456">
        <v>19850</v>
      </c>
      <c r="F60" s="167">
        <f t="shared" si="2"/>
        <v>27832.083958020994</v>
      </c>
      <c r="G60" s="168">
        <f t="shared" si="3"/>
        <v>9528</v>
      </c>
      <c r="H60" s="78">
        <f t="shared" si="11"/>
        <v>12702.428545727138</v>
      </c>
      <c r="I60" s="82">
        <f t="shared" si="7"/>
        <v>747.20167916041987</v>
      </c>
      <c r="J60" s="169">
        <v>340</v>
      </c>
      <c r="K60" s="170">
        <f t="shared" si="8"/>
        <v>51149.714182908552</v>
      </c>
      <c r="L60" s="171">
        <f t="shared" si="12"/>
        <v>36</v>
      </c>
      <c r="M60" s="172">
        <v>19.059999999999999</v>
      </c>
      <c r="N60" s="166">
        <v>25</v>
      </c>
      <c r="O60" s="174">
        <v>30940</v>
      </c>
      <c r="P60" s="454">
        <v>19850</v>
      </c>
      <c r="Q60" s="132">
        <f t="shared" si="4"/>
        <v>19479.538300104934</v>
      </c>
      <c r="R60" s="82">
        <f t="shared" si="5"/>
        <v>9528</v>
      </c>
      <c r="S60" s="78">
        <f t="shared" si="6"/>
        <v>9862.5630220356779</v>
      </c>
      <c r="T60" s="82">
        <f t="shared" si="9"/>
        <v>580.15076600209875</v>
      </c>
      <c r="U60" s="78">
        <v>305</v>
      </c>
      <c r="V60" s="81">
        <f t="shared" si="10"/>
        <v>39755.252088142712</v>
      </c>
    </row>
    <row r="61" spans="1:22" s="442" customFormat="1" ht="16.5" customHeight="1" x14ac:dyDescent="0.2">
      <c r="A61" s="164">
        <v>37</v>
      </c>
      <c r="B61" s="165">
        <v>13.34</v>
      </c>
      <c r="C61" s="166">
        <v>25</v>
      </c>
      <c r="D61" s="174">
        <v>30940</v>
      </c>
      <c r="E61" s="456">
        <v>19850</v>
      </c>
      <c r="F61" s="167">
        <f t="shared" si="2"/>
        <v>27832.083958020994</v>
      </c>
      <c r="G61" s="168">
        <f t="shared" si="3"/>
        <v>9528</v>
      </c>
      <c r="H61" s="78">
        <f t="shared" si="11"/>
        <v>12702.428545727138</v>
      </c>
      <c r="I61" s="82">
        <f t="shared" si="7"/>
        <v>747.20167916041987</v>
      </c>
      <c r="J61" s="169">
        <v>340</v>
      </c>
      <c r="K61" s="170">
        <f t="shared" si="8"/>
        <v>51149.714182908552</v>
      </c>
      <c r="L61" s="171">
        <f t="shared" si="12"/>
        <v>37</v>
      </c>
      <c r="M61" s="172">
        <v>19.059999999999999</v>
      </c>
      <c r="N61" s="166">
        <v>25</v>
      </c>
      <c r="O61" s="174">
        <v>30940</v>
      </c>
      <c r="P61" s="454">
        <v>19850</v>
      </c>
      <c r="Q61" s="132">
        <f t="shared" si="4"/>
        <v>19479.538300104934</v>
      </c>
      <c r="R61" s="82">
        <f t="shared" si="5"/>
        <v>9528</v>
      </c>
      <c r="S61" s="78">
        <f t="shared" si="6"/>
        <v>9862.5630220356779</v>
      </c>
      <c r="T61" s="82">
        <f t="shared" si="9"/>
        <v>580.15076600209875</v>
      </c>
      <c r="U61" s="78">
        <v>305</v>
      </c>
      <c r="V61" s="81">
        <f t="shared" si="10"/>
        <v>39755.252088142712</v>
      </c>
    </row>
    <row r="62" spans="1:22" s="442" customFormat="1" ht="16.5" customHeight="1" x14ac:dyDescent="0.2">
      <c r="A62" s="164">
        <v>38</v>
      </c>
      <c r="B62" s="165">
        <v>13.34</v>
      </c>
      <c r="C62" s="166">
        <v>25</v>
      </c>
      <c r="D62" s="174">
        <v>30940</v>
      </c>
      <c r="E62" s="456">
        <v>19850</v>
      </c>
      <c r="F62" s="167">
        <f t="shared" si="2"/>
        <v>27832.083958020994</v>
      </c>
      <c r="G62" s="168">
        <f t="shared" si="3"/>
        <v>9528</v>
      </c>
      <c r="H62" s="78">
        <f t="shared" si="11"/>
        <v>12702.428545727138</v>
      </c>
      <c r="I62" s="82">
        <f t="shared" si="7"/>
        <v>747.20167916041987</v>
      </c>
      <c r="J62" s="169">
        <v>340</v>
      </c>
      <c r="K62" s="170">
        <f t="shared" si="8"/>
        <v>51149.714182908552</v>
      </c>
      <c r="L62" s="171">
        <f t="shared" si="12"/>
        <v>38</v>
      </c>
      <c r="M62" s="172">
        <v>19.059999999999999</v>
      </c>
      <c r="N62" s="166">
        <v>25</v>
      </c>
      <c r="O62" s="174">
        <v>30940</v>
      </c>
      <c r="P62" s="454">
        <v>19850</v>
      </c>
      <c r="Q62" s="132">
        <f t="shared" si="4"/>
        <v>19479.538300104934</v>
      </c>
      <c r="R62" s="82">
        <f t="shared" si="5"/>
        <v>9528</v>
      </c>
      <c r="S62" s="78">
        <f t="shared" si="6"/>
        <v>9862.5630220356779</v>
      </c>
      <c r="T62" s="82">
        <f t="shared" si="9"/>
        <v>580.15076600209875</v>
      </c>
      <c r="U62" s="78">
        <v>305</v>
      </c>
      <c r="V62" s="81">
        <f t="shared" si="10"/>
        <v>39755.252088142712</v>
      </c>
    </row>
    <row r="63" spans="1:22" s="442" customFormat="1" ht="16.5" customHeight="1" x14ac:dyDescent="0.2">
      <c r="A63" s="164">
        <v>39</v>
      </c>
      <c r="B63" s="165">
        <v>13.34</v>
      </c>
      <c r="C63" s="166">
        <v>25</v>
      </c>
      <c r="D63" s="174">
        <v>30940</v>
      </c>
      <c r="E63" s="456">
        <v>19850</v>
      </c>
      <c r="F63" s="167">
        <f t="shared" si="2"/>
        <v>27832.083958020994</v>
      </c>
      <c r="G63" s="168">
        <f t="shared" si="3"/>
        <v>9528</v>
      </c>
      <c r="H63" s="78">
        <f t="shared" si="11"/>
        <v>12702.428545727138</v>
      </c>
      <c r="I63" s="82">
        <f t="shared" si="7"/>
        <v>747.20167916041987</v>
      </c>
      <c r="J63" s="169">
        <v>340</v>
      </c>
      <c r="K63" s="170">
        <f t="shared" si="8"/>
        <v>51149.714182908552</v>
      </c>
      <c r="L63" s="171">
        <f t="shared" si="12"/>
        <v>39</v>
      </c>
      <c r="M63" s="172">
        <v>19.059999999999999</v>
      </c>
      <c r="N63" s="166">
        <v>25</v>
      </c>
      <c r="O63" s="174">
        <v>30940</v>
      </c>
      <c r="P63" s="454">
        <v>19850</v>
      </c>
      <c r="Q63" s="132">
        <f t="shared" si="4"/>
        <v>19479.538300104934</v>
      </c>
      <c r="R63" s="82">
        <f t="shared" si="5"/>
        <v>9528</v>
      </c>
      <c r="S63" s="78">
        <f t="shared" si="6"/>
        <v>9862.5630220356779</v>
      </c>
      <c r="T63" s="82">
        <f t="shared" si="9"/>
        <v>580.15076600209875</v>
      </c>
      <c r="U63" s="78">
        <v>305</v>
      </c>
      <c r="V63" s="81">
        <f t="shared" si="10"/>
        <v>39755.252088142712</v>
      </c>
    </row>
    <row r="64" spans="1:22" s="442" customFormat="1" ht="16.5" customHeight="1" x14ac:dyDescent="0.2">
      <c r="A64" s="175">
        <v>40</v>
      </c>
      <c r="B64" s="165">
        <f>6.958*LN(A64)-12.15</f>
        <v>13.51722324172477</v>
      </c>
      <c r="C64" s="166">
        <v>25</v>
      </c>
      <c r="D64" s="174">
        <v>30940</v>
      </c>
      <c r="E64" s="456">
        <v>19850</v>
      </c>
      <c r="F64" s="167">
        <f t="shared" si="2"/>
        <v>27467.179712911617</v>
      </c>
      <c r="G64" s="168">
        <f t="shared" si="3"/>
        <v>9528</v>
      </c>
      <c r="H64" s="78">
        <f t="shared" si="11"/>
        <v>12578.36110238995</v>
      </c>
      <c r="I64" s="82">
        <f t="shared" si="7"/>
        <v>739.90359425823237</v>
      </c>
      <c r="J64" s="169">
        <v>340</v>
      </c>
      <c r="K64" s="170">
        <f t="shared" si="8"/>
        <v>50653.444409559801</v>
      </c>
      <c r="L64" s="176">
        <f t="shared" si="12"/>
        <v>40</v>
      </c>
      <c r="M64" s="172">
        <f>(6.958*LN(L64)-12.15)/0.7</f>
        <v>19.310318916749672</v>
      </c>
      <c r="N64" s="166">
        <v>25</v>
      </c>
      <c r="O64" s="174">
        <v>30940</v>
      </c>
      <c r="P64" s="454">
        <v>19850</v>
      </c>
      <c r="Q64" s="132">
        <f t="shared" si="4"/>
        <v>19227.025799038129</v>
      </c>
      <c r="R64" s="82">
        <f t="shared" si="5"/>
        <v>9528</v>
      </c>
      <c r="S64" s="78">
        <f t="shared" si="6"/>
        <v>9776.7087716729638</v>
      </c>
      <c r="T64" s="82">
        <f t="shared" si="9"/>
        <v>575.10051598076257</v>
      </c>
      <c r="U64" s="78">
        <v>305</v>
      </c>
      <c r="V64" s="81">
        <f t="shared" si="10"/>
        <v>39411.835086691855</v>
      </c>
    </row>
    <row r="65" spans="1:22" s="442" customFormat="1" ht="16.5" customHeight="1" x14ac:dyDescent="0.2">
      <c r="A65" s="164">
        <v>41</v>
      </c>
      <c r="B65" s="165">
        <f t="shared" ref="B65:B128" si="13">6.958*LN(A65)-12.15</f>
        <v>13.689034440128575</v>
      </c>
      <c r="C65" s="166">
        <v>25</v>
      </c>
      <c r="D65" s="174">
        <v>30940</v>
      </c>
      <c r="E65" s="456">
        <v>19850</v>
      </c>
      <c r="F65" s="167">
        <f t="shared" si="2"/>
        <v>27122.438885215684</v>
      </c>
      <c r="G65" s="168">
        <f t="shared" si="3"/>
        <v>9528</v>
      </c>
      <c r="H65" s="78">
        <f t="shared" si="11"/>
        <v>12461.149220973333</v>
      </c>
      <c r="I65" s="82">
        <f t="shared" si="7"/>
        <v>733.00877770431373</v>
      </c>
      <c r="J65" s="169">
        <v>340</v>
      </c>
      <c r="K65" s="170">
        <f t="shared" si="8"/>
        <v>50184.596883893333</v>
      </c>
      <c r="L65" s="171">
        <f t="shared" si="12"/>
        <v>41</v>
      </c>
      <c r="M65" s="172">
        <f t="shared" ref="M65:M128" si="14">(6.958*LN(L65)-12.15)/0.7</f>
        <v>19.555763485897966</v>
      </c>
      <c r="N65" s="166">
        <v>25</v>
      </c>
      <c r="O65" s="174">
        <v>30940</v>
      </c>
      <c r="P65" s="454">
        <v>19850</v>
      </c>
      <c r="Q65" s="132">
        <f t="shared" si="4"/>
        <v>18985.707219650976</v>
      </c>
      <c r="R65" s="82">
        <f t="shared" si="5"/>
        <v>9528</v>
      </c>
      <c r="S65" s="78">
        <f t="shared" si="6"/>
        <v>9694.6604546813323</v>
      </c>
      <c r="T65" s="82">
        <f t="shared" si="9"/>
        <v>570.27414439301958</v>
      </c>
      <c r="U65" s="78">
        <v>305</v>
      </c>
      <c r="V65" s="81">
        <f t="shared" si="10"/>
        <v>39083.641818725329</v>
      </c>
    </row>
    <row r="66" spans="1:22" s="442" customFormat="1" ht="16.5" customHeight="1" x14ac:dyDescent="0.2">
      <c r="A66" s="164">
        <v>42</v>
      </c>
      <c r="B66" s="165">
        <f t="shared" si="13"/>
        <v>13.856705204015677</v>
      </c>
      <c r="C66" s="166">
        <v>25</v>
      </c>
      <c r="D66" s="174">
        <v>30940</v>
      </c>
      <c r="E66" s="456">
        <v>19850</v>
      </c>
      <c r="F66" s="167">
        <f t="shared" si="2"/>
        <v>26794.24831037056</v>
      </c>
      <c r="G66" s="168">
        <f t="shared" si="3"/>
        <v>9528</v>
      </c>
      <c r="H66" s="78">
        <f t="shared" si="11"/>
        <v>12349.56442552599</v>
      </c>
      <c r="I66" s="82">
        <f t="shared" si="7"/>
        <v>726.4449662074112</v>
      </c>
      <c r="J66" s="169">
        <v>340</v>
      </c>
      <c r="K66" s="170">
        <f t="shared" si="8"/>
        <v>49738.257702103961</v>
      </c>
      <c r="L66" s="171">
        <f t="shared" si="12"/>
        <v>42</v>
      </c>
      <c r="M66" s="172">
        <f t="shared" si="14"/>
        <v>19.795293148593824</v>
      </c>
      <c r="N66" s="166">
        <v>25</v>
      </c>
      <c r="O66" s="174">
        <v>30940</v>
      </c>
      <c r="P66" s="454">
        <v>19850</v>
      </c>
      <c r="Q66" s="132">
        <f t="shared" si="4"/>
        <v>18755.973817259393</v>
      </c>
      <c r="R66" s="82">
        <f t="shared" si="5"/>
        <v>9528</v>
      </c>
      <c r="S66" s="78">
        <f t="shared" si="6"/>
        <v>9616.5510978681941</v>
      </c>
      <c r="T66" s="82">
        <f t="shared" si="9"/>
        <v>565.67947634518794</v>
      </c>
      <c r="U66" s="78">
        <v>305</v>
      </c>
      <c r="V66" s="81">
        <f t="shared" si="10"/>
        <v>38771.204391472776</v>
      </c>
    </row>
    <row r="67" spans="1:22" s="442" customFormat="1" ht="16.5" customHeight="1" x14ac:dyDescent="0.2">
      <c r="A67" s="164">
        <v>43</v>
      </c>
      <c r="B67" s="165">
        <f t="shared" si="13"/>
        <v>14.020430404995809</v>
      </c>
      <c r="C67" s="166">
        <v>25</v>
      </c>
      <c r="D67" s="174">
        <v>30940</v>
      </c>
      <c r="E67" s="456">
        <v>19850</v>
      </c>
      <c r="F67" s="167">
        <f t="shared" si="2"/>
        <v>26481.355370353267</v>
      </c>
      <c r="G67" s="168">
        <f t="shared" si="3"/>
        <v>9528</v>
      </c>
      <c r="H67" s="78">
        <f t="shared" si="11"/>
        <v>12243.180825920112</v>
      </c>
      <c r="I67" s="82">
        <f t="shared" si="7"/>
        <v>720.18710740706535</v>
      </c>
      <c r="J67" s="169">
        <v>340</v>
      </c>
      <c r="K67" s="170">
        <f t="shared" si="8"/>
        <v>49312.723303680446</v>
      </c>
      <c r="L67" s="171">
        <f t="shared" ref="L67:L95" si="15">L66+1</f>
        <v>43</v>
      </c>
      <c r="M67" s="172">
        <f t="shared" si="14"/>
        <v>20.029186292851158</v>
      </c>
      <c r="N67" s="166">
        <v>25</v>
      </c>
      <c r="O67" s="174">
        <v>30940</v>
      </c>
      <c r="P67" s="454">
        <v>19850</v>
      </c>
      <c r="Q67" s="132">
        <f t="shared" si="4"/>
        <v>18536.948759247283</v>
      </c>
      <c r="R67" s="82">
        <f t="shared" si="5"/>
        <v>9528</v>
      </c>
      <c r="S67" s="78">
        <f t="shared" si="6"/>
        <v>9542.0825781440763</v>
      </c>
      <c r="T67" s="82">
        <f t="shared" si="9"/>
        <v>561.29897518494568</v>
      </c>
      <c r="U67" s="78">
        <v>305</v>
      </c>
      <c r="V67" s="81">
        <f t="shared" si="10"/>
        <v>38473.330312576305</v>
      </c>
    </row>
    <row r="68" spans="1:22" s="442" customFormat="1" ht="16.5" customHeight="1" x14ac:dyDescent="0.2">
      <c r="A68" s="164">
        <v>44</v>
      </c>
      <c r="B68" s="165">
        <f t="shared" si="13"/>
        <v>14.18039147280326</v>
      </c>
      <c r="C68" s="166">
        <v>25</v>
      </c>
      <c r="D68" s="174">
        <v>30940</v>
      </c>
      <c r="E68" s="456">
        <v>19850</v>
      </c>
      <c r="F68" s="167">
        <f t="shared" si="2"/>
        <v>26182.634006408232</v>
      </c>
      <c r="G68" s="168">
        <f t="shared" si="3"/>
        <v>9528</v>
      </c>
      <c r="H68" s="78">
        <f t="shared" si="11"/>
        <v>12141.6155621788</v>
      </c>
      <c r="I68" s="82">
        <f t="shared" si="7"/>
        <v>714.21268012816461</v>
      </c>
      <c r="J68" s="169">
        <v>340</v>
      </c>
      <c r="K68" s="170">
        <f t="shared" si="8"/>
        <v>48906.462248715194</v>
      </c>
      <c r="L68" s="171">
        <f t="shared" si="15"/>
        <v>44</v>
      </c>
      <c r="M68" s="172">
        <f t="shared" si="14"/>
        <v>20.257702104004657</v>
      </c>
      <c r="N68" s="166">
        <v>25</v>
      </c>
      <c r="O68" s="174">
        <v>30940</v>
      </c>
      <c r="P68" s="454">
        <v>19850</v>
      </c>
      <c r="Q68" s="132">
        <f t="shared" si="4"/>
        <v>18327.843804485765</v>
      </c>
      <c r="R68" s="82">
        <f t="shared" si="5"/>
        <v>9528</v>
      </c>
      <c r="S68" s="78">
        <f t="shared" si="6"/>
        <v>9470.9868935251616</v>
      </c>
      <c r="T68" s="82">
        <f t="shared" si="9"/>
        <v>557.11687608971533</v>
      </c>
      <c r="U68" s="78">
        <v>305</v>
      </c>
      <c r="V68" s="81">
        <f t="shared" si="10"/>
        <v>38188.947574100639</v>
      </c>
    </row>
    <row r="69" spans="1:22" s="442" customFormat="1" ht="16.5" customHeight="1" x14ac:dyDescent="0.2">
      <c r="A69" s="164">
        <v>45</v>
      </c>
      <c r="B69" s="165">
        <f t="shared" si="13"/>
        <v>14.336757603821885</v>
      </c>
      <c r="C69" s="166">
        <v>25</v>
      </c>
      <c r="D69" s="174">
        <v>30940</v>
      </c>
      <c r="E69" s="456">
        <v>19850</v>
      </c>
      <c r="F69" s="167">
        <f t="shared" si="2"/>
        <v>25897.068937053413</v>
      </c>
      <c r="G69" s="168">
        <f t="shared" si="3"/>
        <v>9528</v>
      </c>
      <c r="H69" s="78">
        <f t="shared" si="11"/>
        <v>12044.52343859816</v>
      </c>
      <c r="I69" s="82">
        <f t="shared" si="7"/>
        <v>708.50137874106815</v>
      </c>
      <c r="J69" s="169">
        <v>340</v>
      </c>
      <c r="K69" s="170">
        <f t="shared" si="8"/>
        <v>48518.093754392641</v>
      </c>
      <c r="L69" s="171">
        <f t="shared" si="15"/>
        <v>45</v>
      </c>
      <c r="M69" s="172">
        <f t="shared" si="14"/>
        <v>20.481082291174122</v>
      </c>
      <c r="N69" s="166">
        <v>25</v>
      </c>
      <c r="O69" s="174">
        <v>30940</v>
      </c>
      <c r="P69" s="454">
        <v>19850</v>
      </c>
      <c r="Q69" s="132">
        <f t="shared" si="4"/>
        <v>18127.948255937386</v>
      </c>
      <c r="R69" s="82">
        <f t="shared" si="5"/>
        <v>9528</v>
      </c>
      <c r="S69" s="78">
        <f t="shared" si="6"/>
        <v>9403.0224070187123</v>
      </c>
      <c r="T69" s="82">
        <f t="shared" si="9"/>
        <v>553.11896511874772</v>
      </c>
      <c r="U69" s="78">
        <v>305</v>
      </c>
      <c r="V69" s="81">
        <f t="shared" si="10"/>
        <v>37917.089628074842</v>
      </c>
    </row>
    <row r="70" spans="1:22" s="442" customFormat="1" ht="16.5" customHeight="1" x14ac:dyDescent="0.2">
      <c r="A70" s="164">
        <v>46</v>
      </c>
      <c r="B70" s="165">
        <f t="shared" si="13"/>
        <v>14.489686836771122</v>
      </c>
      <c r="C70" s="166">
        <v>25</v>
      </c>
      <c r="D70" s="174">
        <v>30940</v>
      </c>
      <c r="E70" s="456">
        <v>19850</v>
      </c>
      <c r="F70" s="167">
        <f t="shared" si="2"/>
        <v>25623.742195572249</v>
      </c>
      <c r="G70" s="168">
        <f t="shared" si="3"/>
        <v>9528</v>
      </c>
      <c r="H70" s="78">
        <f t="shared" si="11"/>
        <v>11951.592346494566</v>
      </c>
      <c r="I70" s="82">
        <f t="shared" si="7"/>
        <v>703.03484391144502</v>
      </c>
      <c r="J70" s="169">
        <v>340</v>
      </c>
      <c r="K70" s="170">
        <f t="shared" si="8"/>
        <v>48146.369385978265</v>
      </c>
      <c r="L70" s="171">
        <f t="shared" si="15"/>
        <v>46</v>
      </c>
      <c r="M70" s="172">
        <f t="shared" si="14"/>
        <v>20.699552623958748</v>
      </c>
      <c r="N70" s="166">
        <v>25</v>
      </c>
      <c r="O70" s="174">
        <v>30940</v>
      </c>
      <c r="P70" s="454">
        <v>19850</v>
      </c>
      <c r="Q70" s="132">
        <f t="shared" si="4"/>
        <v>17936.619536900573</v>
      </c>
      <c r="R70" s="82">
        <f t="shared" si="5"/>
        <v>9528</v>
      </c>
      <c r="S70" s="78">
        <f t="shared" si="6"/>
        <v>9337.9706425461954</v>
      </c>
      <c r="T70" s="82">
        <f t="shared" si="9"/>
        <v>549.29239073801148</v>
      </c>
      <c r="U70" s="78">
        <v>305</v>
      </c>
      <c r="V70" s="81">
        <f t="shared" si="10"/>
        <v>37656.882570184775</v>
      </c>
    </row>
    <row r="71" spans="1:22" s="442" customFormat="1" ht="16.5" customHeight="1" x14ac:dyDescent="0.2">
      <c r="A71" s="164">
        <v>47</v>
      </c>
      <c r="B71" s="165">
        <f t="shared" si="13"/>
        <v>14.639327012698589</v>
      </c>
      <c r="C71" s="166">
        <v>25</v>
      </c>
      <c r="D71" s="174">
        <v>30940</v>
      </c>
      <c r="E71" s="456">
        <v>19850</v>
      </c>
      <c r="F71" s="167">
        <f t="shared" si="2"/>
        <v>25361.821597259262</v>
      </c>
      <c r="G71" s="168">
        <f t="shared" si="3"/>
        <v>9528</v>
      </c>
      <c r="H71" s="78">
        <f t="shared" si="11"/>
        <v>11862.539343068149</v>
      </c>
      <c r="I71" s="82">
        <f t="shared" si="7"/>
        <v>697.79643194518519</v>
      </c>
      <c r="J71" s="169">
        <v>340</v>
      </c>
      <c r="K71" s="170">
        <f t="shared" si="8"/>
        <v>47790.157372272595</v>
      </c>
      <c r="L71" s="171">
        <f t="shared" si="15"/>
        <v>47</v>
      </c>
      <c r="M71" s="172">
        <f t="shared" si="14"/>
        <v>20.913324303855127</v>
      </c>
      <c r="N71" s="166">
        <v>25</v>
      </c>
      <c r="O71" s="174">
        <v>30940</v>
      </c>
      <c r="P71" s="454">
        <v>19850</v>
      </c>
      <c r="Q71" s="132">
        <f t="shared" si="4"/>
        <v>17753.275118081485</v>
      </c>
      <c r="R71" s="82">
        <f t="shared" si="5"/>
        <v>9528</v>
      </c>
      <c r="S71" s="78">
        <f t="shared" si="6"/>
        <v>9275.6335401477063</v>
      </c>
      <c r="T71" s="82">
        <f t="shared" si="9"/>
        <v>545.62550236162974</v>
      </c>
      <c r="U71" s="78">
        <v>305</v>
      </c>
      <c r="V71" s="81">
        <f t="shared" si="10"/>
        <v>37407.534160590825</v>
      </c>
    </row>
    <row r="72" spans="1:22" s="442" customFormat="1" ht="16.5" customHeight="1" x14ac:dyDescent="0.2">
      <c r="A72" s="164">
        <v>48</v>
      </c>
      <c r="B72" s="165">
        <f t="shared" si="13"/>
        <v>14.785816633897108</v>
      </c>
      <c r="C72" s="166">
        <v>25</v>
      </c>
      <c r="D72" s="174">
        <v>30940</v>
      </c>
      <c r="E72" s="456">
        <v>19850</v>
      </c>
      <c r="F72" s="167">
        <f t="shared" si="2"/>
        <v>25110.550819954369</v>
      </c>
      <c r="G72" s="168">
        <f t="shared" si="3"/>
        <v>9528</v>
      </c>
      <c r="H72" s="78">
        <f t="shared" si="11"/>
        <v>11777.107278784486</v>
      </c>
      <c r="I72" s="82">
        <f t="shared" si="7"/>
        <v>692.77101639908744</v>
      </c>
      <c r="J72" s="169">
        <v>340</v>
      </c>
      <c r="K72" s="170">
        <f t="shared" si="8"/>
        <v>47448.429115137944</v>
      </c>
      <c r="L72" s="171">
        <f t="shared" si="15"/>
        <v>48</v>
      </c>
      <c r="M72" s="172">
        <f t="shared" si="14"/>
        <v>21.122595191281583</v>
      </c>
      <c r="N72" s="166">
        <v>25</v>
      </c>
      <c r="O72" s="174">
        <v>30940</v>
      </c>
      <c r="P72" s="454">
        <v>19850</v>
      </c>
      <c r="Q72" s="132">
        <f t="shared" si="4"/>
        <v>17577.385573968058</v>
      </c>
      <c r="R72" s="82">
        <f t="shared" si="5"/>
        <v>9528</v>
      </c>
      <c r="S72" s="78">
        <f t="shared" si="6"/>
        <v>9215.8310951491403</v>
      </c>
      <c r="T72" s="82">
        <f t="shared" si="9"/>
        <v>542.10771147936123</v>
      </c>
      <c r="U72" s="78">
        <v>305</v>
      </c>
      <c r="V72" s="81">
        <f t="shared" si="10"/>
        <v>37168.324380596561</v>
      </c>
    </row>
    <row r="73" spans="1:22" s="442" customFormat="1" ht="16.5" customHeight="1" x14ac:dyDescent="0.2">
      <c r="A73" s="164">
        <v>49</v>
      </c>
      <c r="B73" s="165">
        <f t="shared" si="13"/>
        <v>14.929285634253739</v>
      </c>
      <c r="C73" s="166">
        <v>25</v>
      </c>
      <c r="D73" s="174">
        <v>30940</v>
      </c>
      <c r="E73" s="456">
        <v>19850</v>
      </c>
      <c r="F73" s="167">
        <f t="shared" si="2"/>
        <v>24869.240839503764</v>
      </c>
      <c r="G73" s="168">
        <f t="shared" si="3"/>
        <v>9528</v>
      </c>
      <c r="H73" s="78">
        <f t="shared" si="11"/>
        <v>11695.06188543128</v>
      </c>
      <c r="I73" s="82">
        <f t="shared" si="7"/>
        <v>687.94481679007527</v>
      </c>
      <c r="J73" s="169">
        <v>340</v>
      </c>
      <c r="K73" s="170">
        <f t="shared" si="8"/>
        <v>47120.247541725119</v>
      </c>
      <c r="L73" s="171">
        <f t="shared" si="15"/>
        <v>49</v>
      </c>
      <c r="M73" s="172">
        <f t="shared" si="14"/>
        <v>21.327550906076773</v>
      </c>
      <c r="N73" s="166">
        <v>25</v>
      </c>
      <c r="O73" s="174">
        <v>30940</v>
      </c>
      <c r="P73" s="454">
        <v>19850</v>
      </c>
      <c r="Q73" s="132">
        <f t="shared" si="4"/>
        <v>17408.468587652635</v>
      </c>
      <c r="R73" s="82">
        <f t="shared" si="5"/>
        <v>9528</v>
      </c>
      <c r="S73" s="78">
        <f t="shared" si="6"/>
        <v>9158.3993198018961</v>
      </c>
      <c r="T73" s="82">
        <f t="shared" si="9"/>
        <v>538.72937175305265</v>
      </c>
      <c r="U73" s="78">
        <v>305</v>
      </c>
      <c r="V73" s="81">
        <f t="shared" si="10"/>
        <v>36938.597279207585</v>
      </c>
    </row>
    <row r="74" spans="1:22" s="442" customFormat="1" ht="16.5" customHeight="1" x14ac:dyDescent="0.2">
      <c r="A74" s="175">
        <v>50</v>
      </c>
      <c r="B74" s="165">
        <f t="shared" si="13"/>
        <v>15.06985607176904</v>
      </c>
      <c r="C74" s="166">
        <v>25</v>
      </c>
      <c r="D74" s="174">
        <v>30940</v>
      </c>
      <c r="E74" s="456">
        <v>19850</v>
      </c>
      <c r="F74" s="167">
        <f t="shared" si="2"/>
        <v>24637.262508135929</v>
      </c>
      <c r="G74" s="168">
        <f t="shared" si="3"/>
        <v>9528</v>
      </c>
      <c r="H74" s="78">
        <f t="shared" si="11"/>
        <v>11616.189252766217</v>
      </c>
      <c r="I74" s="82">
        <f t="shared" si="7"/>
        <v>683.30525016271861</v>
      </c>
      <c r="J74" s="169">
        <v>340</v>
      </c>
      <c r="K74" s="170">
        <f t="shared" si="8"/>
        <v>46804.757011064859</v>
      </c>
      <c r="L74" s="176">
        <f t="shared" si="15"/>
        <v>50</v>
      </c>
      <c r="M74" s="172">
        <f t="shared" si="14"/>
        <v>21.528365816812915</v>
      </c>
      <c r="N74" s="166">
        <v>25</v>
      </c>
      <c r="O74" s="174">
        <v>30940</v>
      </c>
      <c r="P74" s="454">
        <v>19850</v>
      </c>
      <c r="Q74" s="132">
        <f t="shared" si="4"/>
        <v>17246.083755695152</v>
      </c>
      <c r="R74" s="82">
        <f t="shared" si="5"/>
        <v>9528</v>
      </c>
      <c r="S74" s="78">
        <f t="shared" si="6"/>
        <v>9103.1884769363514</v>
      </c>
      <c r="T74" s="82">
        <f t="shared" si="9"/>
        <v>535.48167511390307</v>
      </c>
      <c r="U74" s="78">
        <v>305</v>
      </c>
      <c r="V74" s="81">
        <f t="shared" si="10"/>
        <v>36717.753907745406</v>
      </c>
    </row>
    <row r="75" spans="1:22" s="442" customFormat="1" ht="16.5" customHeight="1" x14ac:dyDescent="0.2">
      <c r="A75" s="164">
        <v>51</v>
      </c>
      <c r="B75" s="165">
        <f t="shared" si="13"/>
        <v>15.207642752495859</v>
      </c>
      <c r="C75" s="166">
        <v>25</v>
      </c>
      <c r="D75" s="174">
        <v>30940</v>
      </c>
      <c r="E75" s="456">
        <v>19850</v>
      </c>
      <c r="F75" s="167">
        <f t="shared" si="2"/>
        <v>24414.040100926621</v>
      </c>
      <c r="G75" s="168">
        <f t="shared" si="3"/>
        <v>9528</v>
      </c>
      <c r="H75" s="78">
        <f t="shared" si="11"/>
        <v>11540.293634315052</v>
      </c>
      <c r="I75" s="82">
        <f t="shared" si="7"/>
        <v>678.84080201853237</v>
      </c>
      <c r="J75" s="169">
        <v>340</v>
      </c>
      <c r="K75" s="170">
        <f t="shared" si="8"/>
        <v>46501.174537260202</v>
      </c>
      <c r="L75" s="171">
        <f t="shared" si="15"/>
        <v>51</v>
      </c>
      <c r="M75" s="172">
        <f t="shared" si="14"/>
        <v>21.725203932136942</v>
      </c>
      <c r="N75" s="166">
        <v>25</v>
      </c>
      <c r="O75" s="174">
        <v>30940</v>
      </c>
      <c r="P75" s="454">
        <v>19850</v>
      </c>
      <c r="Q75" s="132">
        <f t="shared" si="4"/>
        <v>17089.828070648633</v>
      </c>
      <c r="R75" s="82">
        <f t="shared" si="5"/>
        <v>9528</v>
      </c>
      <c r="S75" s="78">
        <f t="shared" si="6"/>
        <v>9050.0615440205365</v>
      </c>
      <c r="T75" s="82">
        <f t="shared" si="9"/>
        <v>532.35656141297272</v>
      </c>
      <c r="U75" s="78">
        <v>305</v>
      </c>
      <c r="V75" s="81">
        <f t="shared" si="10"/>
        <v>36505.246176082139</v>
      </c>
    </row>
    <row r="76" spans="1:22" s="442" customFormat="1" ht="16.5" customHeight="1" x14ac:dyDescent="0.2">
      <c r="A76" s="164">
        <v>52</v>
      </c>
      <c r="B76" s="165">
        <f t="shared" si="13"/>
        <v>15.342753793889573</v>
      </c>
      <c r="C76" s="166">
        <v>25</v>
      </c>
      <c r="D76" s="174">
        <v>30940</v>
      </c>
      <c r="E76" s="456">
        <v>19850</v>
      </c>
      <c r="F76" s="167">
        <f t="shared" si="2"/>
        <v>24199.045685518759</v>
      </c>
      <c r="G76" s="168">
        <f t="shared" si="3"/>
        <v>9528</v>
      </c>
      <c r="H76" s="78">
        <f t="shared" si="11"/>
        <v>11467.195533076379</v>
      </c>
      <c r="I76" s="82">
        <f t="shared" si="7"/>
        <v>674.54091371037521</v>
      </c>
      <c r="J76" s="169">
        <v>340</v>
      </c>
      <c r="K76" s="170">
        <f t="shared" si="8"/>
        <v>46208.782132305518</v>
      </c>
      <c r="L76" s="171">
        <f t="shared" si="15"/>
        <v>52</v>
      </c>
      <c r="M76" s="172">
        <f t="shared" si="14"/>
        <v>21.918219705556535</v>
      </c>
      <c r="N76" s="166">
        <v>25</v>
      </c>
      <c r="O76" s="174">
        <v>30940</v>
      </c>
      <c r="P76" s="454">
        <v>19850</v>
      </c>
      <c r="Q76" s="132">
        <f t="shared" si="4"/>
        <v>16939.331979863127</v>
      </c>
      <c r="R76" s="82">
        <f t="shared" si="5"/>
        <v>9528</v>
      </c>
      <c r="S76" s="78">
        <f t="shared" si="6"/>
        <v>8998.8928731534634</v>
      </c>
      <c r="T76" s="82">
        <f t="shared" si="9"/>
        <v>529.34663959726254</v>
      </c>
      <c r="U76" s="78">
        <v>305</v>
      </c>
      <c r="V76" s="81">
        <f t="shared" si="10"/>
        <v>36300.571492613853</v>
      </c>
    </row>
    <row r="77" spans="1:22" s="442" customFormat="1" ht="16.5" customHeight="1" x14ac:dyDescent="0.2">
      <c r="A77" s="164">
        <v>53</v>
      </c>
      <c r="B77" s="165">
        <f t="shared" si="13"/>
        <v>15.475291134495665</v>
      </c>
      <c r="C77" s="166">
        <v>25</v>
      </c>
      <c r="D77" s="174">
        <v>30940</v>
      </c>
      <c r="E77" s="456">
        <v>19850</v>
      </c>
      <c r="F77" s="167">
        <f t="shared" si="2"/>
        <v>23991.79419457816</v>
      </c>
      <c r="G77" s="168">
        <f t="shared" si="3"/>
        <v>9528</v>
      </c>
      <c r="H77" s="78">
        <f t="shared" si="11"/>
        <v>11396.730026156576</v>
      </c>
      <c r="I77" s="82">
        <f t="shared" si="7"/>
        <v>670.39588389156324</v>
      </c>
      <c r="J77" s="169">
        <v>340</v>
      </c>
      <c r="K77" s="170">
        <f t="shared" si="8"/>
        <v>45926.920104626304</v>
      </c>
      <c r="L77" s="171">
        <f t="shared" si="15"/>
        <v>53</v>
      </c>
      <c r="M77" s="172">
        <f t="shared" si="14"/>
        <v>22.107558763565237</v>
      </c>
      <c r="N77" s="166">
        <v>25</v>
      </c>
      <c r="O77" s="174">
        <v>30940</v>
      </c>
      <c r="P77" s="454">
        <v>19850</v>
      </c>
      <c r="Q77" s="132">
        <f t="shared" si="4"/>
        <v>16794.255936204714</v>
      </c>
      <c r="R77" s="82">
        <f t="shared" si="5"/>
        <v>9528</v>
      </c>
      <c r="S77" s="78">
        <f t="shared" si="6"/>
        <v>8949.5670183096026</v>
      </c>
      <c r="T77" s="82">
        <f t="shared" si="9"/>
        <v>526.4451187240943</v>
      </c>
      <c r="U77" s="78">
        <v>305</v>
      </c>
      <c r="V77" s="81">
        <f t="shared" si="10"/>
        <v>36103.268073238411</v>
      </c>
    </row>
    <row r="78" spans="1:22" s="442" customFormat="1" ht="16.5" customHeight="1" x14ac:dyDescent="0.2">
      <c r="A78" s="164">
        <v>54</v>
      </c>
      <c r="B78" s="165">
        <f t="shared" si="13"/>
        <v>15.605350995994224</v>
      </c>
      <c r="C78" s="166">
        <v>25</v>
      </c>
      <c r="D78" s="174">
        <v>30940</v>
      </c>
      <c r="E78" s="456">
        <v>19850</v>
      </c>
      <c r="F78" s="167">
        <f t="shared" si="2"/>
        <v>23791.839100274308</v>
      </c>
      <c r="G78" s="168">
        <f t="shared" si="3"/>
        <v>9528</v>
      </c>
      <c r="H78" s="78">
        <f t="shared" si="11"/>
        <v>11328.745294093265</v>
      </c>
      <c r="I78" s="82">
        <f t="shared" si="7"/>
        <v>666.39678200548622</v>
      </c>
      <c r="J78" s="169">
        <v>340</v>
      </c>
      <c r="K78" s="170">
        <f t="shared" si="8"/>
        <v>45654.981176373061</v>
      </c>
      <c r="L78" s="171">
        <f t="shared" si="15"/>
        <v>54</v>
      </c>
      <c r="M78" s="172">
        <f t="shared" si="14"/>
        <v>22.293358565706036</v>
      </c>
      <c r="N78" s="166">
        <v>25</v>
      </c>
      <c r="O78" s="174">
        <v>30940</v>
      </c>
      <c r="P78" s="454">
        <v>19850</v>
      </c>
      <c r="Q78" s="132">
        <f t="shared" si="4"/>
        <v>16654.287370192014</v>
      </c>
      <c r="R78" s="82">
        <f t="shared" si="5"/>
        <v>9528</v>
      </c>
      <c r="S78" s="78">
        <f t="shared" si="6"/>
        <v>8901.9777058652853</v>
      </c>
      <c r="T78" s="82">
        <f t="shared" si="9"/>
        <v>523.64574740384035</v>
      </c>
      <c r="U78" s="78">
        <v>305</v>
      </c>
      <c r="V78" s="81">
        <f t="shared" si="10"/>
        <v>35912.910823461141</v>
      </c>
    </row>
    <row r="79" spans="1:22" s="442" customFormat="1" ht="16.5" customHeight="1" x14ac:dyDescent="0.2">
      <c r="A79" s="164">
        <v>55</v>
      </c>
      <c r="B79" s="165">
        <f t="shared" si="13"/>
        <v>15.733024302847534</v>
      </c>
      <c r="C79" s="166">
        <v>25</v>
      </c>
      <c r="D79" s="174">
        <v>30940</v>
      </c>
      <c r="E79" s="456">
        <v>19850</v>
      </c>
      <c r="F79" s="167">
        <f t="shared" si="2"/>
        <v>23598.768606287711</v>
      </c>
      <c r="G79" s="168">
        <f t="shared" si="3"/>
        <v>9528</v>
      </c>
      <c r="H79" s="78">
        <f t="shared" si="11"/>
        <v>11263.101326137823</v>
      </c>
      <c r="I79" s="82">
        <f t="shared" si="7"/>
        <v>662.53537212575418</v>
      </c>
      <c r="J79" s="169">
        <v>340</v>
      </c>
      <c r="K79" s="170">
        <f t="shared" si="8"/>
        <v>45392.405304551292</v>
      </c>
      <c r="L79" s="171">
        <f t="shared" si="15"/>
        <v>55</v>
      </c>
      <c r="M79" s="172">
        <f t="shared" si="14"/>
        <v>22.475749004067907</v>
      </c>
      <c r="N79" s="166">
        <v>25</v>
      </c>
      <c r="O79" s="174">
        <v>30940</v>
      </c>
      <c r="P79" s="454">
        <v>19850</v>
      </c>
      <c r="Q79" s="132">
        <f t="shared" si="4"/>
        <v>16519.138024401396</v>
      </c>
      <c r="R79" s="82">
        <f t="shared" si="5"/>
        <v>9528</v>
      </c>
      <c r="S79" s="78">
        <f t="shared" si="6"/>
        <v>8856.0269282964746</v>
      </c>
      <c r="T79" s="82">
        <f t="shared" si="9"/>
        <v>520.94276048802794</v>
      </c>
      <c r="U79" s="78">
        <v>305</v>
      </c>
      <c r="V79" s="81">
        <f t="shared" si="10"/>
        <v>35729.107713185898</v>
      </c>
    </row>
    <row r="80" spans="1:22" s="442" customFormat="1" ht="16.5" customHeight="1" x14ac:dyDescent="0.2">
      <c r="A80" s="164">
        <v>56</v>
      </c>
      <c r="B80" s="165">
        <f t="shared" si="13"/>
        <v>15.85839706413517</v>
      </c>
      <c r="C80" s="166">
        <v>25</v>
      </c>
      <c r="D80" s="174">
        <v>30940</v>
      </c>
      <c r="E80" s="456">
        <v>19850</v>
      </c>
      <c r="F80" s="167">
        <f t="shared" si="2"/>
        <v>23412.202286173972</v>
      </c>
      <c r="G80" s="168">
        <f t="shared" si="3"/>
        <v>9528</v>
      </c>
      <c r="H80" s="78">
        <f t="shared" si="11"/>
        <v>11199.66877729915</v>
      </c>
      <c r="I80" s="82">
        <f t="shared" si="7"/>
        <v>658.80404572347936</v>
      </c>
      <c r="J80" s="169">
        <v>340</v>
      </c>
      <c r="K80" s="170">
        <f t="shared" si="8"/>
        <v>45138.6751091966</v>
      </c>
      <c r="L80" s="171">
        <f t="shared" si="15"/>
        <v>56</v>
      </c>
      <c r="M80" s="172">
        <f t="shared" si="14"/>
        <v>22.654852948764532</v>
      </c>
      <c r="N80" s="166">
        <v>25</v>
      </c>
      <c r="O80" s="174">
        <v>30940</v>
      </c>
      <c r="P80" s="454">
        <v>19850</v>
      </c>
      <c r="Q80" s="132">
        <f t="shared" si="4"/>
        <v>16388.541600321776</v>
      </c>
      <c r="R80" s="82">
        <f t="shared" si="5"/>
        <v>9528</v>
      </c>
      <c r="S80" s="78">
        <f t="shared" si="6"/>
        <v>8811.6241441094044</v>
      </c>
      <c r="T80" s="82">
        <f t="shared" si="9"/>
        <v>518.33083200643557</v>
      </c>
      <c r="U80" s="78">
        <v>305</v>
      </c>
      <c r="V80" s="81">
        <f t="shared" si="10"/>
        <v>35551.496576437617</v>
      </c>
    </row>
    <row r="81" spans="1:22" s="442" customFormat="1" ht="16.5" customHeight="1" x14ac:dyDescent="0.2">
      <c r="A81" s="164">
        <v>57</v>
      </c>
      <c r="B81" s="165">
        <f t="shared" si="13"/>
        <v>15.981550721592802</v>
      </c>
      <c r="C81" s="166">
        <v>25</v>
      </c>
      <c r="D81" s="174">
        <v>30940</v>
      </c>
      <c r="E81" s="456">
        <v>19850</v>
      </c>
      <c r="F81" s="167">
        <f t="shared" si="2"/>
        <v>23231.788107918754</v>
      </c>
      <c r="G81" s="168">
        <f t="shared" si="3"/>
        <v>9528</v>
      </c>
      <c r="H81" s="78">
        <f t="shared" si="11"/>
        <v>11138.327956692377</v>
      </c>
      <c r="I81" s="82">
        <f t="shared" si="7"/>
        <v>655.19576215837503</v>
      </c>
      <c r="J81" s="169">
        <v>340</v>
      </c>
      <c r="K81" s="170">
        <f t="shared" si="8"/>
        <v>44893.311826769503</v>
      </c>
      <c r="L81" s="171">
        <f t="shared" si="15"/>
        <v>57</v>
      </c>
      <c r="M81" s="172">
        <f t="shared" si="14"/>
        <v>22.830786745132574</v>
      </c>
      <c r="N81" s="166">
        <v>25</v>
      </c>
      <c r="O81" s="174">
        <v>30940</v>
      </c>
      <c r="P81" s="454">
        <v>19850</v>
      </c>
      <c r="Q81" s="132">
        <f t="shared" si="4"/>
        <v>16262.251675543126</v>
      </c>
      <c r="R81" s="82">
        <f t="shared" si="5"/>
        <v>9528</v>
      </c>
      <c r="S81" s="78">
        <f t="shared" si="6"/>
        <v>8768.6855696846633</v>
      </c>
      <c r="T81" s="82">
        <f t="shared" si="9"/>
        <v>515.80503351086259</v>
      </c>
      <c r="U81" s="78">
        <v>305</v>
      </c>
      <c r="V81" s="81">
        <f t="shared" si="10"/>
        <v>35379.742278738653</v>
      </c>
    </row>
    <row r="82" spans="1:22" s="442" customFormat="1" ht="16.5" customHeight="1" x14ac:dyDescent="0.2">
      <c r="A82" s="164">
        <v>58</v>
      </c>
      <c r="B82" s="165">
        <f t="shared" si="13"/>
        <v>16.102562467381986</v>
      </c>
      <c r="C82" s="166">
        <v>25</v>
      </c>
      <c r="D82" s="174">
        <v>30940</v>
      </c>
      <c r="E82" s="456">
        <v>19850</v>
      </c>
      <c r="F82" s="167">
        <f t="shared" si="2"/>
        <v>23057.199793640302</v>
      </c>
      <c r="G82" s="168">
        <f t="shared" si="3"/>
        <v>9528</v>
      </c>
      <c r="H82" s="78">
        <f t="shared" si="11"/>
        <v>11078.967929837703</v>
      </c>
      <c r="I82" s="82">
        <f t="shared" si="7"/>
        <v>651.7039958728061</v>
      </c>
      <c r="J82" s="169">
        <v>340</v>
      </c>
      <c r="K82" s="170">
        <f t="shared" si="8"/>
        <v>44655.871719350813</v>
      </c>
      <c r="L82" s="171">
        <f t="shared" si="15"/>
        <v>58</v>
      </c>
      <c r="M82" s="172">
        <f t="shared" si="14"/>
        <v>23.003660667688553</v>
      </c>
      <c r="N82" s="166">
        <v>25</v>
      </c>
      <c r="O82" s="174">
        <v>30940</v>
      </c>
      <c r="P82" s="454">
        <v>19850</v>
      </c>
      <c r="Q82" s="132">
        <f t="shared" si="4"/>
        <v>16140.03985554821</v>
      </c>
      <c r="R82" s="82">
        <f t="shared" si="5"/>
        <v>9528</v>
      </c>
      <c r="S82" s="78">
        <f t="shared" si="6"/>
        <v>8727.1335508863922</v>
      </c>
      <c r="T82" s="82">
        <f t="shared" si="9"/>
        <v>513.3607971109642</v>
      </c>
      <c r="U82" s="78">
        <v>305</v>
      </c>
      <c r="V82" s="81">
        <f t="shared" si="10"/>
        <v>35213.534203545569</v>
      </c>
    </row>
    <row r="83" spans="1:22" s="442" customFormat="1" ht="16.5" customHeight="1" x14ac:dyDescent="0.2">
      <c r="A83" s="164">
        <v>59</v>
      </c>
      <c r="B83" s="165">
        <f t="shared" si="13"/>
        <v>16.221505534696</v>
      </c>
      <c r="C83" s="166">
        <v>25</v>
      </c>
      <c r="D83" s="174">
        <v>30940</v>
      </c>
      <c r="E83" s="456">
        <v>19850</v>
      </c>
      <c r="F83" s="167">
        <f t="shared" si="2"/>
        <v>22888.134470988116</v>
      </c>
      <c r="G83" s="168">
        <f t="shared" si="3"/>
        <v>9528</v>
      </c>
      <c r="H83" s="78">
        <f t="shared" si="11"/>
        <v>11021.485720135961</v>
      </c>
      <c r="I83" s="82">
        <f t="shared" si="7"/>
        <v>648.32268941976236</v>
      </c>
      <c r="J83" s="169">
        <v>340</v>
      </c>
      <c r="K83" s="170">
        <f t="shared" si="8"/>
        <v>44425.942880543844</v>
      </c>
      <c r="L83" s="171">
        <f t="shared" si="15"/>
        <v>59</v>
      </c>
      <c r="M83" s="172">
        <f t="shared" si="14"/>
        <v>23.173579335280003</v>
      </c>
      <c r="N83" s="166">
        <v>25</v>
      </c>
      <c r="O83" s="174">
        <v>30940</v>
      </c>
      <c r="P83" s="454">
        <v>19850</v>
      </c>
      <c r="Q83" s="132">
        <f t="shared" si="4"/>
        <v>16021.694129691678</v>
      </c>
      <c r="R83" s="82">
        <f t="shared" si="5"/>
        <v>9528</v>
      </c>
      <c r="S83" s="78">
        <f t="shared" si="6"/>
        <v>8686.8960040951715</v>
      </c>
      <c r="T83" s="82">
        <f t="shared" si="9"/>
        <v>510.99388259383358</v>
      </c>
      <c r="U83" s="78">
        <v>305</v>
      </c>
      <c r="V83" s="81">
        <f t="shared" si="10"/>
        <v>35052.584016380686</v>
      </c>
    </row>
    <row r="84" spans="1:22" s="442" customFormat="1" ht="16.5" customHeight="1" x14ac:dyDescent="0.2">
      <c r="A84" s="175">
        <v>60</v>
      </c>
      <c r="B84" s="165">
        <f t="shared" si="13"/>
        <v>16.338449463941373</v>
      </c>
      <c r="C84" s="166">
        <v>25</v>
      </c>
      <c r="D84" s="174">
        <v>30940</v>
      </c>
      <c r="E84" s="456">
        <v>19850</v>
      </c>
      <c r="F84" s="167">
        <f t="shared" si="2"/>
        <v>22724.310579128542</v>
      </c>
      <c r="G84" s="168">
        <f t="shared" si="3"/>
        <v>9528</v>
      </c>
      <c r="H84" s="78">
        <f t="shared" si="11"/>
        <v>10965.785596903705</v>
      </c>
      <c r="I84" s="82">
        <f t="shared" si="7"/>
        <v>645.04621158257089</v>
      </c>
      <c r="J84" s="169">
        <v>340</v>
      </c>
      <c r="K84" s="170">
        <f t="shared" si="8"/>
        <v>44203.142387614818</v>
      </c>
      <c r="L84" s="176">
        <f t="shared" si="15"/>
        <v>60</v>
      </c>
      <c r="M84" s="172">
        <f t="shared" si="14"/>
        <v>23.340642091344819</v>
      </c>
      <c r="N84" s="166">
        <v>25</v>
      </c>
      <c r="O84" s="174">
        <v>30940</v>
      </c>
      <c r="P84" s="454">
        <v>19850</v>
      </c>
      <c r="Q84" s="132">
        <f t="shared" si="4"/>
        <v>15907.017405389979</v>
      </c>
      <c r="R84" s="82">
        <f t="shared" si="5"/>
        <v>9528</v>
      </c>
      <c r="S84" s="78">
        <f t="shared" si="6"/>
        <v>8647.9059178325933</v>
      </c>
      <c r="T84" s="82">
        <f t="shared" si="9"/>
        <v>508.70034810779958</v>
      </c>
      <c r="U84" s="78">
        <v>305</v>
      </c>
      <c r="V84" s="81">
        <f t="shared" si="10"/>
        <v>34896.623671330373</v>
      </c>
    </row>
    <row r="85" spans="1:22" s="442" customFormat="1" ht="16.5" customHeight="1" x14ac:dyDescent="0.2">
      <c r="A85" s="164">
        <v>61</v>
      </c>
      <c r="B85" s="165">
        <f t="shared" si="13"/>
        <v>16.4534603469179</v>
      </c>
      <c r="C85" s="166">
        <v>25</v>
      </c>
      <c r="D85" s="174">
        <v>30940</v>
      </c>
      <c r="E85" s="456">
        <v>19850</v>
      </c>
      <c r="F85" s="167">
        <f t="shared" si="2"/>
        <v>22565.465997524894</v>
      </c>
      <c r="G85" s="168">
        <f t="shared" si="3"/>
        <v>9528</v>
      </c>
      <c r="H85" s="78">
        <f t="shared" si="11"/>
        <v>10911.778439158465</v>
      </c>
      <c r="I85" s="82">
        <f t="shared" si="7"/>
        <v>641.86931995049792</v>
      </c>
      <c r="J85" s="169">
        <v>340</v>
      </c>
      <c r="K85" s="170">
        <f t="shared" si="8"/>
        <v>43987.113756633858</v>
      </c>
      <c r="L85" s="171">
        <f t="shared" si="15"/>
        <v>61</v>
      </c>
      <c r="M85" s="172">
        <f t="shared" si="14"/>
        <v>23.504943352739858</v>
      </c>
      <c r="N85" s="166">
        <v>25</v>
      </c>
      <c r="O85" s="174">
        <v>30940</v>
      </c>
      <c r="P85" s="454">
        <v>19850</v>
      </c>
      <c r="Q85" s="132">
        <f t="shared" si="4"/>
        <v>15795.826198267425</v>
      </c>
      <c r="R85" s="82">
        <f t="shared" si="5"/>
        <v>9528</v>
      </c>
      <c r="S85" s="78">
        <f t="shared" si="6"/>
        <v>8610.1009074109243</v>
      </c>
      <c r="T85" s="82">
        <f t="shared" si="9"/>
        <v>506.47652396534846</v>
      </c>
      <c r="U85" s="78">
        <v>305</v>
      </c>
      <c r="V85" s="81">
        <f t="shared" si="10"/>
        <v>34745.403629643697</v>
      </c>
    </row>
    <row r="86" spans="1:22" s="442" customFormat="1" ht="16.5" customHeight="1" x14ac:dyDescent="0.2">
      <c r="A86" s="164">
        <v>62</v>
      </c>
      <c r="B86" s="165">
        <f t="shared" si="13"/>
        <v>16.566601051143749</v>
      </c>
      <c r="C86" s="166">
        <v>25</v>
      </c>
      <c r="D86" s="174">
        <v>30940</v>
      </c>
      <c r="E86" s="456">
        <v>19850</v>
      </c>
      <c r="F86" s="167">
        <f t="shared" si="2"/>
        <v>22411.356370193214</v>
      </c>
      <c r="G86" s="168">
        <f t="shared" si="3"/>
        <v>9528</v>
      </c>
      <c r="H86" s="78">
        <f t="shared" si="11"/>
        <v>10859.381165865694</v>
      </c>
      <c r="I86" s="82">
        <f t="shared" si="7"/>
        <v>638.78712740386425</v>
      </c>
      <c r="J86" s="169">
        <v>340</v>
      </c>
      <c r="K86" s="170">
        <f t="shared" si="8"/>
        <v>43777.524663462769</v>
      </c>
      <c r="L86" s="171">
        <f t="shared" si="15"/>
        <v>62</v>
      </c>
      <c r="M86" s="172">
        <f t="shared" si="14"/>
        <v>23.666572930205358</v>
      </c>
      <c r="N86" s="166">
        <v>25</v>
      </c>
      <c r="O86" s="174">
        <v>30940</v>
      </c>
      <c r="P86" s="454">
        <v>19850</v>
      </c>
      <c r="Q86" s="132">
        <f t="shared" si="4"/>
        <v>15687.949459135245</v>
      </c>
      <c r="R86" s="82">
        <f t="shared" si="5"/>
        <v>9528</v>
      </c>
      <c r="S86" s="78">
        <f t="shared" si="6"/>
        <v>8573.4228161059837</v>
      </c>
      <c r="T86" s="82">
        <f t="shared" si="9"/>
        <v>504.31898918270491</v>
      </c>
      <c r="U86" s="78">
        <v>305</v>
      </c>
      <c r="V86" s="81">
        <f t="shared" si="10"/>
        <v>34598.691264423935</v>
      </c>
    </row>
    <row r="87" spans="1:22" s="442" customFormat="1" ht="16.5" customHeight="1" x14ac:dyDescent="0.2">
      <c r="A87" s="164">
        <v>63</v>
      </c>
      <c r="B87" s="165">
        <f t="shared" si="13"/>
        <v>16.677931426232284</v>
      </c>
      <c r="C87" s="166">
        <v>25</v>
      </c>
      <c r="D87" s="174">
        <v>30940</v>
      </c>
      <c r="E87" s="456">
        <v>19850</v>
      </c>
      <c r="F87" s="167">
        <f t="shared" si="2"/>
        <v>22261.753601889941</v>
      </c>
      <c r="G87" s="168">
        <f t="shared" si="3"/>
        <v>9528</v>
      </c>
      <c r="H87" s="78">
        <f t="shared" si="11"/>
        <v>10808.516224642581</v>
      </c>
      <c r="I87" s="82">
        <f t="shared" si="7"/>
        <v>635.79507203779883</v>
      </c>
      <c r="J87" s="169">
        <v>340</v>
      </c>
      <c r="K87" s="170">
        <f t="shared" si="8"/>
        <v>43574.064898570323</v>
      </c>
      <c r="L87" s="171">
        <f t="shared" si="15"/>
        <v>63</v>
      </c>
      <c r="M87" s="172">
        <f t="shared" si="14"/>
        <v>23.825616323188978</v>
      </c>
      <c r="N87" s="166">
        <v>25</v>
      </c>
      <c r="O87" s="174">
        <v>30940</v>
      </c>
      <c r="P87" s="454">
        <v>19850</v>
      </c>
      <c r="Q87" s="132">
        <f t="shared" si="4"/>
        <v>15583.227521322959</v>
      </c>
      <c r="R87" s="82">
        <f t="shared" si="5"/>
        <v>9528</v>
      </c>
      <c r="S87" s="78">
        <f t="shared" si="6"/>
        <v>8537.8173572498072</v>
      </c>
      <c r="T87" s="82">
        <f t="shared" si="9"/>
        <v>502.22455042645919</v>
      </c>
      <c r="U87" s="78">
        <v>305</v>
      </c>
      <c r="V87" s="81">
        <f t="shared" si="10"/>
        <v>34456.269428999221</v>
      </c>
    </row>
    <row r="88" spans="1:22" s="442" customFormat="1" ht="16.5" customHeight="1" x14ac:dyDescent="0.2">
      <c r="A88" s="164">
        <v>64</v>
      </c>
      <c r="B88" s="165">
        <f t="shared" si="13"/>
        <v>16.787508494016592</v>
      </c>
      <c r="C88" s="166">
        <v>25</v>
      </c>
      <c r="D88" s="174">
        <v>30940</v>
      </c>
      <c r="E88" s="456">
        <v>19850</v>
      </c>
      <c r="F88" s="167">
        <f t="shared" si="2"/>
        <v>22116.444505885534</v>
      </c>
      <c r="G88" s="168">
        <f t="shared" si="3"/>
        <v>9528</v>
      </c>
      <c r="H88" s="78">
        <f t="shared" si="11"/>
        <v>10759.111132001082</v>
      </c>
      <c r="I88" s="82">
        <f t="shared" si="7"/>
        <v>632.88889011771073</v>
      </c>
      <c r="J88" s="169">
        <v>340</v>
      </c>
      <c r="K88" s="170">
        <f t="shared" si="8"/>
        <v>43376.444528004329</v>
      </c>
      <c r="L88" s="171">
        <f t="shared" si="15"/>
        <v>64</v>
      </c>
      <c r="M88" s="172">
        <f t="shared" si="14"/>
        <v>23.982154991452276</v>
      </c>
      <c r="N88" s="166">
        <v>25</v>
      </c>
      <c r="O88" s="174">
        <v>30940</v>
      </c>
      <c r="P88" s="454">
        <v>19850</v>
      </c>
      <c r="Q88" s="132">
        <f t="shared" si="4"/>
        <v>15481.511154119873</v>
      </c>
      <c r="R88" s="82">
        <f t="shared" si="5"/>
        <v>9528</v>
      </c>
      <c r="S88" s="78">
        <f t="shared" si="6"/>
        <v>8503.233792400757</v>
      </c>
      <c r="T88" s="82">
        <f t="shared" si="9"/>
        <v>500.19022308239744</v>
      </c>
      <c r="U88" s="78">
        <v>305</v>
      </c>
      <c r="V88" s="81">
        <f t="shared" si="10"/>
        <v>34317.935169603028</v>
      </c>
    </row>
    <row r="89" spans="1:22" s="442" customFormat="1" ht="16.5" customHeight="1" x14ac:dyDescent="0.2">
      <c r="A89" s="164">
        <v>65</v>
      </c>
      <c r="B89" s="165">
        <f t="shared" si="13"/>
        <v>16.895386623933838</v>
      </c>
      <c r="C89" s="166">
        <v>25</v>
      </c>
      <c r="D89" s="174">
        <v>30940</v>
      </c>
      <c r="E89" s="456">
        <v>19850</v>
      </c>
      <c r="F89" s="167">
        <f t="shared" si="2"/>
        <v>21975.229585693436</v>
      </c>
      <c r="G89" s="168">
        <f t="shared" si="3"/>
        <v>9528</v>
      </c>
      <c r="H89" s="78">
        <f t="shared" si="11"/>
        <v>10711.098059135769</v>
      </c>
      <c r="I89" s="82">
        <f t="shared" si="7"/>
        <v>630.06459171386871</v>
      </c>
      <c r="J89" s="169">
        <v>340</v>
      </c>
      <c r="K89" s="170">
        <f t="shared" si="8"/>
        <v>43184.39223654307</v>
      </c>
      <c r="L89" s="171">
        <f t="shared" si="15"/>
        <v>65</v>
      </c>
      <c r="M89" s="172">
        <f t="shared" si="14"/>
        <v>24.13626660561977</v>
      </c>
      <c r="N89" s="166">
        <v>25</v>
      </c>
      <c r="O89" s="174">
        <v>30940</v>
      </c>
      <c r="P89" s="454">
        <v>19850</v>
      </c>
      <c r="Q89" s="132">
        <f t="shared" si="4"/>
        <v>15382.660709985403</v>
      </c>
      <c r="R89" s="82">
        <f t="shared" si="5"/>
        <v>9528</v>
      </c>
      <c r="S89" s="78">
        <f t="shared" si="6"/>
        <v>8469.6246413950375</v>
      </c>
      <c r="T89" s="82">
        <f t="shared" si="9"/>
        <v>498.21321419970803</v>
      </c>
      <c r="U89" s="78">
        <v>305</v>
      </c>
      <c r="V89" s="81">
        <f t="shared" si="10"/>
        <v>34183.498565580143</v>
      </c>
    </row>
    <row r="90" spans="1:22" s="442" customFormat="1" ht="16.5" customHeight="1" x14ac:dyDescent="0.2">
      <c r="A90" s="164">
        <v>66</v>
      </c>
      <c r="B90" s="165">
        <f t="shared" si="13"/>
        <v>17.001617695019867</v>
      </c>
      <c r="C90" s="166">
        <v>25</v>
      </c>
      <c r="D90" s="174">
        <v>30940</v>
      </c>
      <c r="E90" s="456">
        <v>19850</v>
      </c>
      <c r="F90" s="167">
        <f t="shared" ref="F90:F153" si="16">12*(1/B90*D90)</f>
        <v>21837.921935437691</v>
      </c>
      <c r="G90" s="168">
        <f t="shared" ref="G90:G153" si="17">12*(1/C90*E90)</f>
        <v>9528</v>
      </c>
      <c r="H90" s="78">
        <f t="shared" si="11"/>
        <v>10664.413458048815</v>
      </c>
      <c r="I90" s="82">
        <f t="shared" si="7"/>
        <v>627.31843870875389</v>
      </c>
      <c r="J90" s="169">
        <v>340</v>
      </c>
      <c r="K90" s="170">
        <f t="shared" si="8"/>
        <v>42997.653832195261</v>
      </c>
      <c r="L90" s="171">
        <f t="shared" si="15"/>
        <v>66</v>
      </c>
      <c r="M90" s="172">
        <f t="shared" si="14"/>
        <v>24.288025278599811</v>
      </c>
      <c r="N90" s="166">
        <v>25</v>
      </c>
      <c r="O90" s="174">
        <v>30940</v>
      </c>
      <c r="P90" s="454">
        <v>19850</v>
      </c>
      <c r="Q90" s="132">
        <f t="shared" ref="Q90:Q153" si="18">12*(1/M90*O90)</f>
        <v>15286.545354806385</v>
      </c>
      <c r="R90" s="82">
        <f t="shared" ref="R90:R153" si="19">12*(1/N90*P90)</f>
        <v>9528</v>
      </c>
      <c r="S90" s="78">
        <f t="shared" ref="S90:S153" si="20">(Q90+R90)*34%</f>
        <v>8436.9454206341707</v>
      </c>
      <c r="T90" s="82">
        <f t="shared" si="9"/>
        <v>496.29090709612774</v>
      </c>
      <c r="U90" s="78">
        <v>305</v>
      </c>
      <c r="V90" s="81">
        <f t="shared" si="10"/>
        <v>34052.781682536683</v>
      </c>
    </row>
    <row r="91" spans="1:22" s="442" customFormat="1" ht="16.5" customHeight="1" x14ac:dyDescent="0.2">
      <c r="A91" s="164">
        <v>67</v>
      </c>
      <c r="B91" s="165">
        <f t="shared" si="13"/>
        <v>17.106251245722341</v>
      </c>
      <c r="C91" s="166">
        <v>25</v>
      </c>
      <c r="D91" s="174">
        <v>30940</v>
      </c>
      <c r="E91" s="456">
        <v>19850</v>
      </c>
      <c r="F91" s="167">
        <f t="shared" si="16"/>
        <v>21704.346245519093</v>
      </c>
      <c r="G91" s="168">
        <f t="shared" si="17"/>
        <v>9528</v>
      </c>
      <c r="H91" s="78">
        <f t="shared" si="11"/>
        <v>10618.997723476492</v>
      </c>
      <c r="I91" s="82">
        <f t="shared" ref="I91:I154" si="21">(F91+G91)*2%</f>
        <v>624.64692491038193</v>
      </c>
      <c r="J91" s="169">
        <v>340</v>
      </c>
      <c r="K91" s="170">
        <f t="shared" ref="K91:K154" si="22">SUM(F91:J91)</f>
        <v>42815.990893905968</v>
      </c>
      <c r="L91" s="171">
        <f t="shared" si="15"/>
        <v>67</v>
      </c>
      <c r="M91" s="172">
        <f t="shared" si="14"/>
        <v>24.437501779603345</v>
      </c>
      <c r="N91" s="166">
        <v>25</v>
      </c>
      <c r="O91" s="174">
        <v>30940</v>
      </c>
      <c r="P91" s="454">
        <v>19850</v>
      </c>
      <c r="Q91" s="132">
        <f t="shared" si="18"/>
        <v>15193.042371863365</v>
      </c>
      <c r="R91" s="82">
        <f t="shared" si="19"/>
        <v>9528</v>
      </c>
      <c r="S91" s="78">
        <f t="shared" si="20"/>
        <v>8405.1544064335449</v>
      </c>
      <c r="T91" s="82">
        <f t="shared" ref="T91:T154" si="23">(Q91+R91)*2%</f>
        <v>494.4208474372673</v>
      </c>
      <c r="U91" s="78">
        <v>305</v>
      </c>
      <c r="V91" s="81">
        <f t="shared" ref="V91:V154" si="24">SUM(Q91:U91)</f>
        <v>33925.617625734172</v>
      </c>
    </row>
    <row r="92" spans="1:22" s="442" customFormat="1" ht="16.5" customHeight="1" x14ac:dyDescent="0.2">
      <c r="A92" s="164">
        <v>68</v>
      </c>
      <c r="B92" s="165">
        <f t="shared" si="13"/>
        <v>17.209334612615351</v>
      </c>
      <c r="C92" s="166">
        <v>25</v>
      </c>
      <c r="D92" s="174">
        <v>30940</v>
      </c>
      <c r="E92" s="456">
        <v>19850</v>
      </c>
      <c r="F92" s="167">
        <f t="shared" si="16"/>
        <v>21574.337901933301</v>
      </c>
      <c r="G92" s="168">
        <f t="shared" si="17"/>
        <v>9528</v>
      </c>
      <c r="H92" s="78">
        <f t="shared" ref="H92:H155" si="25">(F92+G92)*34%</f>
        <v>10574.794886657322</v>
      </c>
      <c r="I92" s="82">
        <f t="shared" si="21"/>
        <v>622.04675803866598</v>
      </c>
      <c r="J92" s="169">
        <v>340</v>
      </c>
      <c r="K92" s="170">
        <f t="shared" si="22"/>
        <v>42639.17954662929</v>
      </c>
      <c r="L92" s="171">
        <f t="shared" si="15"/>
        <v>68</v>
      </c>
      <c r="M92" s="172">
        <f t="shared" si="14"/>
        <v>24.584763732307646</v>
      </c>
      <c r="N92" s="166">
        <v>25</v>
      </c>
      <c r="O92" s="174">
        <v>30940</v>
      </c>
      <c r="P92" s="454">
        <v>19850</v>
      </c>
      <c r="Q92" s="132">
        <f t="shared" si="18"/>
        <v>15102.036531353311</v>
      </c>
      <c r="R92" s="82">
        <f t="shared" si="19"/>
        <v>9528</v>
      </c>
      <c r="S92" s="78">
        <f t="shared" si="20"/>
        <v>8374.2124206601256</v>
      </c>
      <c r="T92" s="82">
        <f t="shared" si="23"/>
        <v>492.60073062706624</v>
      </c>
      <c r="U92" s="78">
        <v>305</v>
      </c>
      <c r="V92" s="81">
        <f t="shared" si="24"/>
        <v>33801.84968264051</v>
      </c>
    </row>
    <row r="93" spans="1:22" s="442" customFormat="1" ht="16.5" customHeight="1" x14ac:dyDescent="0.2">
      <c r="A93" s="164">
        <v>69</v>
      </c>
      <c r="B93" s="165">
        <f t="shared" si="13"/>
        <v>17.310913058987737</v>
      </c>
      <c r="C93" s="166">
        <v>25</v>
      </c>
      <c r="D93" s="174">
        <v>30940</v>
      </c>
      <c r="E93" s="456">
        <v>19850</v>
      </c>
      <c r="F93" s="167">
        <f t="shared" si="16"/>
        <v>21447.742169049445</v>
      </c>
      <c r="G93" s="168">
        <f t="shared" si="17"/>
        <v>9528</v>
      </c>
      <c r="H93" s="78">
        <f t="shared" si="25"/>
        <v>10531.752337476812</v>
      </c>
      <c r="I93" s="82">
        <f t="shared" si="21"/>
        <v>619.51484338098896</v>
      </c>
      <c r="J93" s="169">
        <v>340</v>
      </c>
      <c r="K93" s="170">
        <f t="shared" si="22"/>
        <v>42467.009349907246</v>
      </c>
      <c r="L93" s="171">
        <f t="shared" si="15"/>
        <v>69</v>
      </c>
      <c r="M93" s="172">
        <f t="shared" si="14"/>
        <v>24.729875798553913</v>
      </c>
      <c r="N93" s="166">
        <v>25</v>
      </c>
      <c r="O93" s="174">
        <v>30940</v>
      </c>
      <c r="P93" s="454">
        <v>19850</v>
      </c>
      <c r="Q93" s="132">
        <f t="shared" si="18"/>
        <v>15013.419518334609</v>
      </c>
      <c r="R93" s="82">
        <f t="shared" si="19"/>
        <v>9528</v>
      </c>
      <c r="S93" s="78">
        <f t="shared" si="20"/>
        <v>8344.0826362337684</v>
      </c>
      <c r="T93" s="82">
        <f t="shared" si="23"/>
        <v>490.82839036669219</v>
      </c>
      <c r="U93" s="78">
        <v>305</v>
      </c>
      <c r="V93" s="81">
        <f t="shared" si="24"/>
        <v>33681.330544935066</v>
      </c>
    </row>
    <row r="94" spans="1:22" s="442" customFormat="1" ht="16.5" customHeight="1" x14ac:dyDescent="0.2">
      <c r="A94" s="175">
        <v>70</v>
      </c>
      <c r="B94" s="165">
        <f t="shared" si="13"/>
        <v>17.411029894179443</v>
      </c>
      <c r="C94" s="166">
        <v>25</v>
      </c>
      <c r="D94" s="174">
        <v>30940</v>
      </c>
      <c r="E94" s="456">
        <v>19850</v>
      </c>
      <c r="F94" s="167">
        <f t="shared" si="16"/>
        <v>21324.413446910454</v>
      </c>
      <c r="G94" s="168">
        <f t="shared" si="17"/>
        <v>9528</v>
      </c>
      <c r="H94" s="78">
        <f t="shared" si="25"/>
        <v>10489.820571949555</v>
      </c>
      <c r="I94" s="82">
        <f t="shared" si="21"/>
        <v>617.04826893820905</v>
      </c>
      <c r="J94" s="169">
        <v>340</v>
      </c>
      <c r="K94" s="170">
        <f t="shared" si="22"/>
        <v>42299.282287798218</v>
      </c>
      <c r="L94" s="176">
        <f t="shared" si="15"/>
        <v>70</v>
      </c>
      <c r="M94" s="172">
        <f t="shared" si="14"/>
        <v>24.872899848827778</v>
      </c>
      <c r="N94" s="166">
        <v>25</v>
      </c>
      <c r="O94" s="174">
        <v>30940</v>
      </c>
      <c r="P94" s="454">
        <v>19850</v>
      </c>
      <c r="Q94" s="132">
        <f t="shared" si="18"/>
        <v>14927.089412837315</v>
      </c>
      <c r="R94" s="82">
        <f t="shared" si="19"/>
        <v>9528</v>
      </c>
      <c r="S94" s="78">
        <f t="shared" si="20"/>
        <v>8314.7304003646877</v>
      </c>
      <c r="T94" s="82">
        <f t="shared" si="23"/>
        <v>489.10178825674632</v>
      </c>
      <c r="U94" s="78">
        <v>305</v>
      </c>
      <c r="V94" s="81">
        <f t="shared" si="24"/>
        <v>33563.921601458751</v>
      </c>
    </row>
    <row r="95" spans="1:22" s="442" customFormat="1" ht="16.5" customHeight="1" x14ac:dyDescent="0.2">
      <c r="A95" s="164">
        <v>71</v>
      </c>
      <c r="B95" s="165">
        <f t="shared" si="13"/>
        <v>17.509726584453475</v>
      </c>
      <c r="C95" s="166">
        <v>25</v>
      </c>
      <c r="D95" s="174">
        <v>30940</v>
      </c>
      <c r="E95" s="456">
        <v>19850</v>
      </c>
      <c r="F95" s="167">
        <f t="shared" si="16"/>
        <v>21204.214595198297</v>
      </c>
      <c r="G95" s="168">
        <f t="shared" si="17"/>
        <v>9528</v>
      </c>
      <c r="H95" s="78">
        <f t="shared" si="25"/>
        <v>10448.952962367421</v>
      </c>
      <c r="I95" s="82">
        <f t="shared" si="21"/>
        <v>614.64429190396595</v>
      </c>
      <c r="J95" s="169">
        <v>340</v>
      </c>
      <c r="K95" s="170">
        <f t="shared" si="22"/>
        <v>42135.811849469683</v>
      </c>
      <c r="L95" s="171">
        <f t="shared" si="15"/>
        <v>71</v>
      </c>
      <c r="M95" s="172">
        <f t="shared" si="14"/>
        <v>25.013895120647824</v>
      </c>
      <c r="N95" s="166">
        <v>25</v>
      </c>
      <c r="O95" s="174">
        <v>30940</v>
      </c>
      <c r="P95" s="454">
        <v>19850</v>
      </c>
      <c r="Q95" s="132">
        <f t="shared" si="18"/>
        <v>14842.950216638808</v>
      </c>
      <c r="R95" s="82">
        <f t="shared" si="19"/>
        <v>9528</v>
      </c>
      <c r="S95" s="78">
        <f t="shared" si="20"/>
        <v>8286.1230736571961</v>
      </c>
      <c r="T95" s="82">
        <f t="shared" si="23"/>
        <v>487.41900433277618</v>
      </c>
      <c r="U95" s="78">
        <v>305</v>
      </c>
      <c r="V95" s="81">
        <f t="shared" si="24"/>
        <v>33449.492294628777</v>
      </c>
    </row>
    <row r="96" spans="1:22" s="442" customFormat="1" ht="16.5" customHeight="1" x14ac:dyDescent="0.2">
      <c r="A96" s="164">
        <v>72</v>
      </c>
      <c r="B96" s="165">
        <f t="shared" si="13"/>
        <v>17.607042856113715</v>
      </c>
      <c r="C96" s="166">
        <v>25</v>
      </c>
      <c r="D96" s="174">
        <v>30940</v>
      </c>
      <c r="E96" s="456">
        <v>19850</v>
      </c>
      <c r="F96" s="167">
        <f t="shared" si="16"/>
        <v>21087.016316943875</v>
      </c>
      <c r="G96" s="168">
        <f t="shared" si="17"/>
        <v>9528</v>
      </c>
      <c r="H96" s="78">
        <f t="shared" si="25"/>
        <v>10409.105547760919</v>
      </c>
      <c r="I96" s="82">
        <f t="shared" si="21"/>
        <v>612.30032633887754</v>
      </c>
      <c r="J96" s="169">
        <v>340</v>
      </c>
      <c r="K96" s="170">
        <f t="shared" si="22"/>
        <v>41976.422191043668</v>
      </c>
      <c r="L96" s="171">
        <f t="shared" ref="L96:L159" si="26">+L95+1</f>
        <v>72</v>
      </c>
      <c r="M96" s="172">
        <f t="shared" si="14"/>
        <v>25.152918365876737</v>
      </c>
      <c r="N96" s="166">
        <v>25</v>
      </c>
      <c r="O96" s="174">
        <v>30940</v>
      </c>
      <c r="P96" s="454">
        <v>19850</v>
      </c>
      <c r="Q96" s="132">
        <f t="shared" si="18"/>
        <v>14760.911421860712</v>
      </c>
      <c r="R96" s="82">
        <f t="shared" si="19"/>
        <v>9528</v>
      </c>
      <c r="S96" s="78">
        <f t="shared" si="20"/>
        <v>8258.229883432643</v>
      </c>
      <c r="T96" s="82">
        <f t="shared" si="23"/>
        <v>485.7782284372143</v>
      </c>
      <c r="U96" s="78">
        <v>305</v>
      </c>
      <c r="V96" s="81">
        <f t="shared" si="24"/>
        <v>33337.919533730572</v>
      </c>
    </row>
    <row r="97" spans="1:22" s="442" customFormat="1" ht="16.5" customHeight="1" x14ac:dyDescent="0.2">
      <c r="A97" s="164">
        <v>73</v>
      </c>
      <c r="B97" s="165">
        <f t="shared" si="13"/>
        <v>17.703016791510507</v>
      </c>
      <c r="C97" s="166">
        <v>25</v>
      </c>
      <c r="D97" s="174">
        <v>30940</v>
      </c>
      <c r="E97" s="456">
        <v>19850</v>
      </c>
      <c r="F97" s="167">
        <f t="shared" si="16"/>
        <v>20972.696595873284</v>
      </c>
      <c r="G97" s="168">
        <f t="shared" si="17"/>
        <v>9528</v>
      </c>
      <c r="H97" s="78">
        <f t="shared" si="25"/>
        <v>10370.236842596918</v>
      </c>
      <c r="I97" s="82">
        <f t="shared" si="21"/>
        <v>610.0139319174657</v>
      </c>
      <c r="J97" s="169">
        <v>340</v>
      </c>
      <c r="K97" s="170">
        <f t="shared" si="22"/>
        <v>41820.947370387665</v>
      </c>
      <c r="L97" s="171">
        <f t="shared" si="26"/>
        <v>73</v>
      </c>
      <c r="M97" s="172">
        <f t="shared" si="14"/>
        <v>25.290023987872154</v>
      </c>
      <c r="N97" s="166">
        <v>25</v>
      </c>
      <c r="O97" s="174">
        <v>30940</v>
      </c>
      <c r="P97" s="454">
        <v>19850</v>
      </c>
      <c r="Q97" s="132">
        <f t="shared" si="18"/>
        <v>14680.887617111299</v>
      </c>
      <c r="R97" s="82">
        <f t="shared" si="19"/>
        <v>9528</v>
      </c>
      <c r="S97" s="78">
        <f t="shared" si="20"/>
        <v>8231.0217898178435</v>
      </c>
      <c r="T97" s="82">
        <f t="shared" si="23"/>
        <v>484.17775234222603</v>
      </c>
      <c r="U97" s="78">
        <v>305</v>
      </c>
      <c r="V97" s="81">
        <f t="shared" si="24"/>
        <v>33229.087159271374</v>
      </c>
    </row>
    <row r="98" spans="1:22" s="442" customFormat="1" ht="16.5" customHeight="1" x14ac:dyDescent="0.2">
      <c r="A98" s="164">
        <v>74</v>
      </c>
      <c r="B98" s="165">
        <f t="shared" si="13"/>
        <v>17.797684918514619</v>
      </c>
      <c r="C98" s="166">
        <v>25</v>
      </c>
      <c r="D98" s="174">
        <v>30940</v>
      </c>
      <c r="E98" s="456">
        <v>19850</v>
      </c>
      <c r="F98" s="167">
        <f t="shared" si="16"/>
        <v>20861.140181988721</v>
      </c>
      <c r="G98" s="168">
        <f t="shared" si="17"/>
        <v>9528</v>
      </c>
      <c r="H98" s="78">
        <f t="shared" si="25"/>
        <v>10332.307661876166</v>
      </c>
      <c r="I98" s="82">
        <f t="shared" si="21"/>
        <v>607.78280363977444</v>
      </c>
      <c r="J98" s="169">
        <v>340</v>
      </c>
      <c r="K98" s="170">
        <f t="shared" si="22"/>
        <v>41669.230647504664</v>
      </c>
      <c r="L98" s="171">
        <f t="shared" si="26"/>
        <v>74</v>
      </c>
      <c r="M98" s="172">
        <f t="shared" si="14"/>
        <v>25.425264169306601</v>
      </c>
      <c r="N98" s="166">
        <v>25</v>
      </c>
      <c r="O98" s="174">
        <v>30940</v>
      </c>
      <c r="P98" s="454">
        <v>19850</v>
      </c>
      <c r="Q98" s="132">
        <f t="shared" si="18"/>
        <v>14602.798127392105</v>
      </c>
      <c r="R98" s="82">
        <f t="shared" si="19"/>
        <v>9528</v>
      </c>
      <c r="S98" s="78">
        <f t="shared" si="20"/>
        <v>8204.471363313316</v>
      </c>
      <c r="T98" s="82">
        <f t="shared" si="23"/>
        <v>482.61596254784206</v>
      </c>
      <c r="U98" s="78">
        <v>305</v>
      </c>
      <c r="V98" s="81">
        <f t="shared" si="24"/>
        <v>33122.885453253257</v>
      </c>
    </row>
    <row r="99" spans="1:22" s="442" customFormat="1" ht="16.5" customHeight="1" x14ac:dyDescent="0.2">
      <c r="A99" s="164">
        <v>75</v>
      </c>
      <c r="B99" s="165">
        <f t="shared" si="13"/>
        <v>17.891082293985647</v>
      </c>
      <c r="C99" s="166">
        <v>25</v>
      </c>
      <c r="D99" s="174">
        <v>30940</v>
      </c>
      <c r="E99" s="456">
        <v>19850</v>
      </c>
      <c r="F99" s="167">
        <f t="shared" si="16"/>
        <v>20752.238120597729</v>
      </c>
      <c r="G99" s="168">
        <f t="shared" si="17"/>
        <v>9528</v>
      </c>
      <c r="H99" s="78">
        <f t="shared" si="25"/>
        <v>10295.280961003229</v>
      </c>
      <c r="I99" s="82">
        <f t="shared" si="21"/>
        <v>605.60476241195454</v>
      </c>
      <c r="J99" s="169">
        <v>340</v>
      </c>
      <c r="K99" s="170">
        <f t="shared" si="22"/>
        <v>41521.123844012909</v>
      </c>
      <c r="L99" s="171">
        <f t="shared" si="26"/>
        <v>75</v>
      </c>
      <c r="M99" s="172">
        <f t="shared" si="14"/>
        <v>25.558688991408069</v>
      </c>
      <c r="N99" s="166">
        <v>25</v>
      </c>
      <c r="O99" s="174">
        <v>30940</v>
      </c>
      <c r="P99" s="454">
        <v>19850</v>
      </c>
      <c r="Q99" s="132">
        <f t="shared" si="18"/>
        <v>14526.566684418409</v>
      </c>
      <c r="R99" s="82">
        <f t="shared" si="19"/>
        <v>9528</v>
      </c>
      <c r="S99" s="78">
        <f t="shared" si="20"/>
        <v>8178.5526727022598</v>
      </c>
      <c r="T99" s="82">
        <f t="shared" si="23"/>
        <v>481.09133368836819</v>
      </c>
      <c r="U99" s="78">
        <v>305</v>
      </c>
      <c r="V99" s="81">
        <f t="shared" si="24"/>
        <v>33019.210690809035</v>
      </c>
    </row>
    <row r="100" spans="1:22" s="442" customFormat="1" ht="16.5" customHeight="1" x14ac:dyDescent="0.2">
      <c r="A100" s="164">
        <v>76</v>
      </c>
      <c r="B100" s="165">
        <f t="shared" si="13"/>
        <v>17.98324258171229</v>
      </c>
      <c r="C100" s="166">
        <v>25</v>
      </c>
      <c r="D100" s="174">
        <v>30940</v>
      </c>
      <c r="E100" s="456">
        <v>19850</v>
      </c>
      <c r="F100" s="167">
        <f t="shared" si="16"/>
        <v>20645.887320541737</v>
      </c>
      <c r="G100" s="168">
        <f t="shared" si="17"/>
        <v>9528</v>
      </c>
      <c r="H100" s="78">
        <f t="shared" si="25"/>
        <v>10259.121688984191</v>
      </c>
      <c r="I100" s="82">
        <f t="shared" si="21"/>
        <v>603.4777464108347</v>
      </c>
      <c r="J100" s="169">
        <v>340</v>
      </c>
      <c r="K100" s="170">
        <f t="shared" si="22"/>
        <v>41376.486755936763</v>
      </c>
      <c r="L100" s="171">
        <f t="shared" si="26"/>
        <v>76</v>
      </c>
      <c r="M100" s="172">
        <f t="shared" si="14"/>
        <v>25.690346545303271</v>
      </c>
      <c r="N100" s="166">
        <v>25</v>
      </c>
      <c r="O100" s="174">
        <v>30940</v>
      </c>
      <c r="P100" s="454">
        <v>19850</v>
      </c>
      <c r="Q100" s="132">
        <f t="shared" si="18"/>
        <v>14452.121124379217</v>
      </c>
      <c r="R100" s="82">
        <f t="shared" si="19"/>
        <v>9528</v>
      </c>
      <c r="S100" s="78">
        <f t="shared" si="20"/>
        <v>8153.2411822889344</v>
      </c>
      <c r="T100" s="82">
        <f t="shared" si="23"/>
        <v>479.60242248758436</v>
      </c>
      <c r="U100" s="78">
        <v>305</v>
      </c>
      <c r="V100" s="81">
        <f t="shared" si="24"/>
        <v>32917.964729155734</v>
      </c>
    </row>
    <row r="101" spans="1:22" s="442" customFormat="1" ht="16.5" customHeight="1" x14ac:dyDescent="0.2">
      <c r="A101" s="164">
        <v>77</v>
      </c>
      <c r="B101" s="165">
        <f t="shared" si="13"/>
        <v>18.074198125257936</v>
      </c>
      <c r="C101" s="166">
        <v>25</v>
      </c>
      <c r="D101" s="174">
        <v>30940</v>
      </c>
      <c r="E101" s="456">
        <v>19850</v>
      </c>
      <c r="F101" s="167">
        <f t="shared" si="16"/>
        <v>20541.990157845605</v>
      </c>
      <c r="G101" s="168">
        <f t="shared" si="17"/>
        <v>9528</v>
      </c>
      <c r="H101" s="78">
        <f t="shared" si="25"/>
        <v>10223.796653667507</v>
      </c>
      <c r="I101" s="82">
        <f t="shared" si="21"/>
        <v>601.39980315691207</v>
      </c>
      <c r="J101" s="169">
        <v>340</v>
      </c>
      <c r="K101" s="170">
        <f t="shared" si="22"/>
        <v>41235.186614670027</v>
      </c>
      <c r="L101" s="171">
        <f t="shared" si="26"/>
        <v>77</v>
      </c>
      <c r="M101" s="172">
        <f t="shared" si="14"/>
        <v>25.820283036082767</v>
      </c>
      <c r="N101" s="166">
        <v>25</v>
      </c>
      <c r="O101" s="174">
        <v>30940</v>
      </c>
      <c r="P101" s="454">
        <v>19850</v>
      </c>
      <c r="Q101" s="132">
        <f t="shared" si="18"/>
        <v>14379.393110491925</v>
      </c>
      <c r="R101" s="82">
        <f t="shared" si="19"/>
        <v>9528</v>
      </c>
      <c r="S101" s="78">
        <f t="shared" si="20"/>
        <v>8128.513657567255</v>
      </c>
      <c r="T101" s="82">
        <f t="shared" si="23"/>
        <v>478.14786220983848</v>
      </c>
      <c r="U101" s="78">
        <v>305</v>
      </c>
      <c r="V101" s="81">
        <f t="shared" si="24"/>
        <v>32819.05463026902</v>
      </c>
    </row>
    <row r="102" spans="1:22" s="442" customFormat="1" ht="16.5" customHeight="1" x14ac:dyDescent="0.2">
      <c r="A102" s="164">
        <v>78</v>
      </c>
      <c r="B102" s="165">
        <f t="shared" si="13"/>
        <v>18.16398001610618</v>
      </c>
      <c r="C102" s="166">
        <v>25</v>
      </c>
      <c r="D102" s="174">
        <v>30940</v>
      </c>
      <c r="E102" s="456">
        <v>19850</v>
      </c>
      <c r="F102" s="167">
        <f t="shared" si="16"/>
        <v>20440.454111421746</v>
      </c>
      <c r="G102" s="168">
        <f t="shared" si="17"/>
        <v>9528</v>
      </c>
      <c r="H102" s="78">
        <f t="shared" si="25"/>
        <v>10189.274397883395</v>
      </c>
      <c r="I102" s="82">
        <f t="shared" si="21"/>
        <v>599.36908222843499</v>
      </c>
      <c r="J102" s="169">
        <v>340</v>
      </c>
      <c r="K102" s="170">
        <f t="shared" si="22"/>
        <v>41097.097591533573</v>
      </c>
      <c r="L102" s="171">
        <f t="shared" si="26"/>
        <v>78</v>
      </c>
      <c r="M102" s="172">
        <f t="shared" si="14"/>
        <v>25.948542880151688</v>
      </c>
      <c r="N102" s="166">
        <v>25</v>
      </c>
      <c r="O102" s="174">
        <v>30940</v>
      </c>
      <c r="P102" s="454">
        <v>19850</v>
      </c>
      <c r="Q102" s="132">
        <f t="shared" si="18"/>
        <v>14308.317877995221</v>
      </c>
      <c r="R102" s="82">
        <f t="shared" si="19"/>
        <v>9528</v>
      </c>
      <c r="S102" s="78">
        <f t="shared" si="20"/>
        <v>8104.3480785183756</v>
      </c>
      <c r="T102" s="82">
        <f t="shared" si="23"/>
        <v>476.72635755990444</v>
      </c>
      <c r="U102" s="78">
        <v>305</v>
      </c>
      <c r="V102" s="81">
        <f t="shared" si="24"/>
        <v>32722.392314073499</v>
      </c>
    </row>
    <row r="103" spans="1:22" s="442" customFormat="1" ht="16.5" customHeight="1" x14ac:dyDescent="0.2">
      <c r="A103" s="164">
        <v>79</v>
      </c>
      <c r="B103" s="165">
        <f t="shared" si="13"/>
        <v>18.252618157465534</v>
      </c>
      <c r="C103" s="166">
        <v>25</v>
      </c>
      <c r="D103" s="174">
        <v>30940</v>
      </c>
      <c r="E103" s="456">
        <v>19850</v>
      </c>
      <c r="F103" s="167">
        <f t="shared" si="16"/>
        <v>20341.191427824953</v>
      </c>
      <c r="G103" s="168">
        <f t="shared" si="17"/>
        <v>9528</v>
      </c>
      <c r="H103" s="78">
        <f t="shared" si="25"/>
        <v>10155.525085460486</v>
      </c>
      <c r="I103" s="82">
        <f t="shared" si="21"/>
        <v>597.38382855649911</v>
      </c>
      <c r="J103" s="169">
        <v>340</v>
      </c>
      <c r="K103" s="170">
        <f t="shared" si="22"/>
        <v>40962.100341841942</v>
      </c>
      <c r="L103" s="171">
        <f t="shared" si="26"/>
        <v>79</v>
      </c>
      <c r="M103" s="172">
        <f t="shared" si="14"/>
        <v>26.075168796379337</v>
      </c>
      <c r="N103" s="166">
        <v>25</v>
      </c>
      <c r="O103" s="174">
        <v>30940</v>
      </c>
      <c r="P103" s="454">
        <v>19850</v>
      </c>
      <c r="Q103" s="132">
        <f t="shared" si="18"/>
        <v>14238.833999477465</v>
      </c>
      <c r="R103" s="82">
        <f t="shared" si="19"/>
        <v>9528</v>
      </c>
      <c r="S103" s="78">
        <f t="shared" si="20"/>
        <v>8080.7235598223388</v>
      </c>
      <c r="T103" s="82">
        <f t="shared" si="23"/>
        <v>475.33667998954934</v>
      </c>
      <c r="U103" s="78">
        <v>305</v>
      </c>
      <c r="V103" s="81">
        <f t="shared" si="24"/>
        <v>32627.894239289351</v>
      </c>
    </row>
    <row r="104" spans="1:22" s="442" customFormat="1" ht="16.5" customHeight="1" x14ac:dyDescent="0.2">
      <c r="A104" s="175">
        <v>80</v>
      </c>
      <c r="B104" s="165">
        <f t="shared" si="13"/>
        <v>18.340141324060866</v>
      </c>
      <c r="C104" s="166">
        <v>25</v>
      </c>
      <c r="D104" s="174">
        <v>30940</v>
      </c>
      <c r="E104" s="456">
        <v>19850</v>
      </c>
      <c r="F104" s="167">
        <f t="shared" si="16"/>
        <v>20244.118812372999</v>
      </c>
      <c r="G104" s="168">
        <f t="shared" si="17"/>
        <v>9528</v>
      </c>
      <c r="H104" s="78">
        <f t="shared" si="25"/>
        <v>10122.520396206821</v>
      </c>
      <c r="I104" s="82">
        <f t="shared" si="21"/>
        <v>595.44237624745995</v>
      </c>
      <c r="J104" s="169">
        <v>340</v>
      </c>
      <c r="K104" s="170">
        <f t="shared" si="22"/>
        <v>40830.081584827283</v>
      </c>
      <c r="L104" s="176">
        <f t="shared" si="26"/>
        <v>80</v>
      </c>
      <c r="M104" s="172">
        <f t="shared" si="14"/>
        <v>26.200201891515526</v>
      </c>
      <c r="N104" s="166">
        <v>25</v>
      </c>
      <c r="O104" s="174">
        <v>30940</v>
      </c>
      <c r="P104" s="454">
        <v>19850</v>
      </c>
      <c r="Q104" s="132">
        <f t="shared" si="18"/>
        <v>14170.883168661097</v>
      </c>
      <c r="R104" s="82">
        <f t="shared" si="19"/>
        <v>9528</v>
      </c>
      <c r="S104" s="78">
        <f t="shared" si="20"/>
        <v>8057.620277344774</v>
      </c>
      <c r="T104" s="82">
        <f t="shared" si="23"/>
        <v>473.97766337322196</v>
      </c>
      <c r="U104" s="78">
        <v>305</v>
      </c>
      <c r="V104" s="81">
        <f t="shared" si="24"/>
        <v>32535.481109379092</v>
      </c>
    </row>
    <row r="105" spans="1:22" s="442" customFormat="1" ht="16.5" customHeight="1" x14ac:dyDescent="0.2">
      <c r="A105" s="178">
        <v>81</v>
      </c>
      <c r="B105" s="165">
        <f t="shared" si="13"/>
        <v>18.426577218210831</v>
      </c>
      <c r="C105" s="166">
        <v>25</v>
      </c>
      <c r="D105" s="174">
        <v>30940</v>
      </c>
      <c r="E105" s="456">
        <v>19850</v>
      </c>
      <c r="F105" s="167">
        <f t="shared" si="16"/>
        <v>20149.157144228993</v>
      </c>
      <c r="G105" s="168">
        <f t="shared" si="17"/>
        <v>9528</v>
      </c>
      <c r="H105" s="78">
        <f t="shared" si="25"/>
        <v>10090.233429037859</v>
      </c>
      <c r="I105" s="82">
        <f t="shared" si="21"/>
        <v>593.54314288457988</v>
      </c>
      <c r="J105" s="169">
        <v>340</v>
      </c>
      <c r="K105" s="170">
        <f t="shared" si="22"/>
        <v>40700.933716151427</v>
      </c>
      <c r="L105" s="171">
        <f t="shared" si="26"/>
        <v>81</v>
      </c>
      <c r="M105" s="172">
        <f t="shared" si="14"/>
        <v>26.32368174030119</v>
      </c>
      <c r="N105" s="166">
        <v>25</v>
      </c>
      <c r="O105" s="174">
        <v>30940</v>
      </c>
      <c r="P105" s="454">
        <v>19850</v>
      </c>
      <c r="Q105" s="132">
        <f t="shared" si="18"/>
        <v>14104.410000960293</v>
      </c>
      <c r="R105" s="82">
        <f t="shared" si="19"/>
        <v>9528</v>
      </c>
      <c r="S105" s="78">
        <f t="shared" si="20"/>
        <v>8035.0194003264996</v>
      </c>
      <c r="T105" s="82">
        <f t="shared" si="23"/>
        <v>472.64820001920583</v>
      </c>
      <c r="U105" s="78">
        <v>305</v>
      </c>
      <c r="V105" s="81">
        <f t="shared" si="24"/>
        <v>32445.077601305995</v>
      </c>
    </row>
    <row r="106" spans="1:22" s="442" customFormat="1" ht="16.5" customHeight="1" x14ac:dyDescent="0.2">
      <c r="A106" s="171">
        <f t="shared" ref="A106:A169" si="27">+A105+1</f>
        <v>82</v>
      </c>
      <c r="B106" s="172">
        <f t="shared" si="13"/>
        <v>18.511952522464675</v>
      </c>
      <c r="C106" s="166">
        <v>25</v>
      </c>
      <c r="D106" s="174">
        <v>30940</v>
      </c>
      <c r="E106" s="456">
        <v>19850</v>
      </c>
      <c r="F106" s="167">
        <f t="shared" si="16"/>
        <v>20056.231213290077</v>
      </c>
      <c r="G106" s="168">
        <f t="shared" si="17"/>
        <v>9528</v>
      </c>
      <c r="H106" s="78">
        <f t="shared" si="25"/>
        <v>10058.638612518627</v>
      </c>
      <c r="I106" s="82">
        <f t="shared" si="21"/>
        <v>591.68462426580152</v>
      </c>
      <c r="J106" s="78">
        <v>340</v>
      </c>
      <c r="K106" s="81">
        <f t="shared" si="22"/>
        <v>40574.554450074502</v>
      </c>
      <c r="L106" s="171">
        <f t="shared" si="26"/>
        <v>82</v>
      </c>
      <c r="M106" s="172">
        <f t="shared" si="14"/>
        <v>26.445646460663824</v>
      </c>
      <c r="N106" s="166">
        <v>25</v>
      </c>
      <c r="O106" s="174">
        <v>30940</v>
      </c>
      <c r="P106" s="454">
        <v>19850</v>
      </c>
      <c r="Q106" s="132">
        <f t="shared" si="18"/>
        <v>14039.361849303055</v>
      </c>
      <c r="R106" s="82">
        <f t="shared" si="19"/>
        <v>9528</v>
      </c>
      <c r="S106" s="78">
        <f t="shared" si="20"/>
        <v>8012.9030287630394</v>
      </c>
      <c r="T106" s="82">
        <f t="shared" si="23"/>
        <v>471.34723698606109</v>
      </c>
      <c r="U106" s="78">
        <v>305</v>
      </c>
      <c r="V106" s="81">
        <f t="shared" si="24"/>
        <v>32356.612115052158</v>
      </c>
    </row>
    <row r="107" spans="1:22" s="442" customFormat="1" ht="16.5" customHeight="1" x14ac:dyDescent="0.2">
      <c r="A107" s="171">
        <f t="shared" si="27"/>
        <v>83</v>
      </c>
      <c r="B107" s="172">
        <f t="shared" si="13"/>
        <v>18.596292949048731</v>
      </c>
      <c r="C107" s="166">
        <v>25</v>
      </c>
      <c r="D107" s="174">
        <v>30940</v>
      </c>
      <c r="E107" s="456">
        <v>19850</v>
      </c>
      <c r="F107" s="167">
        <f t="shared" si="16"/>
        <v>19965.269476946603</v>
      </c>
      <c r="G107" s="168">
        <f t="shared" si="17"/>
        <v>9528</v>
      </c>
      <c r="H107" s="78">
        <f t="shared" si="25"/>
        <v>10027.711622161845</v>
      </c>
      <c r="I107" s="82">
        <f t="shared" si="21"/>
        <v>589.86538953893205</v>
      </c>
      <c r="J107" s="78">
        <v>340</v>
      </c>
      <c r="K107" s="81">
        <f t="shared" si="22"/>
        <v>40450.846488647381</v>
      </c>
      <c r="L107" s="171">
        <f t="shared" si="26"/>
        <v>83</v>
      </c>
      <c r="M107" s="172">
        <f t="shared" si="14"/>
        <v>26.566132784355332</v>
      </c>
      <c r="N107" s="166">
        <v>25</v>
      </c>
      <c r="O107" s="174">
        <v>30940</v>
      </c>
      <c r="P107" s="454">
        <v>19850</v>
      </c>
      <c r="Q107" s="132">
        <f t="shared" si="18"/>
        <v>13975.688633862621</v>
      </c>
      <c r="R107" s="82">
        <f t="shared" si="19"/>
        <v>9528</v>
      </c>
      <c r="S107" s="78">
        <f t="shared" si="20"/>
        <v>7991.2541355132917</v>
      </c>
      <c r="T107" s="82">
        <f t="shared" si="23"/>
        <v>470.07377267725241</v>
      </c>
      <c r="U107" s="78">
        <v>305</v>
      </c>
      <c r="V107" s="81">
        <f t="shared" si="24"/>
        <v>32270.016542053167</v>
      </c>
    </row>
    <row r="108" spans="1:22" s="442" customFormat="1" ht="16.5" customHeight="1" x14ac:dyDescent="0.2">
      <c r="A108" s="171">
        <f t="shared" si="27"/>
        <v>84</v>
      </c>
      <c r="B108" s="172">
        <f t="shared" si="13"/>
        <v>18.679623286351777</v>
      </c>
      <c r="C108" s="166">
        <v>25</v>
      </c>
      <c r="D108" s="174">
        <v>30940</v>
      </c>
      <c r="E108" s="456">
        <v>19850</v>
      </c>
      <c r="F108" s="167">
        <f t="shared" si="16"/>
        <v>19876.203834971064</v>
      </c>
      <c r="G108" s="168">
        <f t="shared" si="17"/>
        <v>9528</v>
      </c>
      <c r="H108" s="78">
        <f t="shared" si="25"/>
        <v>9997.4293038901633</v>
      </c>
      <c r="I108" s="82">
        <f t="shared" si="21"/>
        <v>588.0840766994213</v>
      </c>
      <c r="J108" s="78">
        <v>340</v>
      </c>
      <c r="K108" s="81">
        <f t="shared" si="22"/>
        <v>40329.717215560653</v>
      </c>
      <c r="L108" s="171">
        <f t="shared" si="26"/>
        <v>84</v>
      </c>
      <c r="M108" s="172">
        <f t="shared" si="14"/>
        <v>26.685176123359682</v>
      </c>
      <c r="N108" s="166">
        <v>25</v>
      </c>
      <c r="O108" s="174">
        <v>30940</v>
      </c>
      <c r="P108" s="454">
        <v>19850</v>
      </c>
      <c r="Q108" s="132">
        <f t="shared" si="18"/>
        <v>13913.342684479747</v>
      </c>
      <c r="R108" s="82">
        <f t="shared" si="19"/>
        <v>9528</v>
      </c>
      <c r="S108" s="78">
        <f t="shared" si="20"/>
        <v>7970.0565127231148</v>
      </c>
      <c r="T108" s="82">
        <f t="shared" si="23"/>
        <v>468.82685368959494</v>
      </c>
      <c r="U108" s="78">
        <v>305</v>
      </c>
      <c r="V108" s="81">
        <f t="shared" si="24"/>
        <v>32185.226050892456</v>
      </c>
    </row>
    <row r="109" spans="1:22" s="442" customFormat="1" ht="16.5" customHeight="1" x14ac:dyDescent="0.2">
      <c r="A109" s="171">
        <f t="shared" si="27"/>
        <v>85</v>
      </c>
      <c r="B109" s="172">
        <f t="shared" si="13"/>
        <v>18.761967442659625</v>
      </c>
      <c r="C109" s="166">
        <v>25</v>
      </c>
      <c r="D109" s="174">
        <v>30940</v>
      </c>
      <c r="E109" s="456">
        <v>19850</v>
      </c>
      <c r="F109" s="167">
        <f t="shared" si="16"/>
        <v>19788.969420968613</v>
      </c>
      <c r="G109" s="168">
        <f t="shared" si="17"/>
        <v>9528</v>
      </c>
      <c r="H109" s="78">
        <f t="shared" si="25"/>
        <v>9967.769603129329</v>
      </c>
      <c r="I109" s="82">
        <f t="shared" si="21"/>
        <v>586.33938841937231</v>
      </c>
      <c r="J109" s="78">
        <v>340</v>
      </c>
      <c r="K109" s="81">
        <f t="shared" si="22"/>
        <v>40211.078412517316</v>
      </c>
      <c r="L109" s="171">
        <f t="shared" si="26"/>
        <v>85</v>
      </c>
      <c r="M109" s="172">
        <f t="shared" si="14"/>
        <v>26.802810632370893</v>
      </c>
      <c r="N109" s="166">
        <v>25</v>
      </c>
      <c r="O109" s="174">
        <v>30940</v>
      </c>
      <c r="P109" s="454">
        <v>19850</v>
      </c>
      <c r="Q109" s="132">
        <f t="shared" si="18"/>
        <v>13852.278594678028</v>
      </c>
      <c r="R109" s="82">
        <f t="shared" si="19"/>
        <v>9528</v>
      </c>
      <c r="S109" s="78">
        <f t="shared" si="20"/>
        <v>7949.2947221905297</v>
      </c>
      <c r="T109" s="82">
        <f t="shared" si="23"/>
        <v>467.60557189356058</v>
      </c>
      <c r="U109" s="78">
        <v>305</v>
      </c>
      <c r="V109" s="81">
        <f t="shared" si="24"/>
        <v>32102.178888762119</v>
      </c>
    </row>
    <row r="110" spans="1:22" s="442" customFormat="1" ht="16.5" customHeight="1" x14ac:dyDescent="0.2">
      <c r="A110" s="171">
        <f t="shared" si="27"/>
        <v>86</v>
      </c>
      <c r="B110" s="172">
        <f t="shared" si="13"/>
        <v>18.843348487331902</v>
      </c>
      <c r="C110" s="166">
        <v>25</v>
      </c>
      <c r="D110" s="174">
        <v>30940</v>
      </c>
      <c r="E110" s="456">
        <v>19850</v>
      </c>
      <c r="F110" s="167">
        <f t="shared" si="16"/>
        <v>19703.504408975183</v>
      </c>
      <c r="G110" s="168">
        <f t="shared" si="17"/>
        <v>9528</v>
      </c>
      <c r="H110" s="78">
        <f t="shared" si="25"/>
        <v>9938.711499051562</v>
      </c>
      <c r="I110" s="82">
        <f t="shared" si="21"/>
        <v>584.63008817950367</v>
      </c>
      <c r="J110" s="78">
        <v>340</v>
      </c>
      <c r="K110" s="81">
        <f t="shared" si="22"/>
        <v>40094.845996206248</v>
      </c>
      <c r="L110" s="171">
        <f t="shared" si="26"/>
        <v>86</v>
      </c>
      <c r="M110" s="172">
        <f t="shared" si="14"/>
        <v>26.919069267617004</v>
      </c>
      <c r="N110" s="166">
        <v>25</v>
      </c>
      <c r="O110" s="174">
        <v>30940</v>
      </c>
      <c r="P110" s="454">
        <v>19850</v>
      </c>
      <c r="Q110" s="132">
        <f t="shared" si="18"/>
        <v>13792.453086282629</v>
      </c>
      <c r="R110" s="82">
        <f t="shared" si="19"/>
        <v>9528</v>
      </c>
      <c r="S110" s="78">
        <f t="shared" si="20"/>
        <v>7928.9540493360946</v>
      </c>
      <c r="T110" s="82">
        <f t="shared" si="23"/>
        <v>466.40906172565258</v>
      </c>
      <c r="U110" s="78">
        <v>305</v>
      </c>
      <c r="V110" s="81">
        <f t="shared" si="24"/>
        <v>32020.816197344375</v>
      </c>
    </row>
    <row r="111" spans="1:22" s="442" customFormat="1" ht="16.5" customHeight="1" x14ac:dyDescent="0.2">
      <c r="A111" s="171">
        <f t="shared" si="27"/>
        <v>87</v>
      </c>
      <c r="B111" s="172">
        <f t="shared" si="13"/>
        <v>18.923788689598595</v>
      </c>
      <c r="C111" s="166">
        <v>25</v>
      </c>
      <c r="D111" s="174">
        <v>30940</v>
      </c>
      <c r="E111" s="456">
        <v>19850</v>
      </c>
      <c r="F111" s="167">
        <f t="shared" si="16"/>
        <v>19619.749833925856</v>
      </c>
      <c r="G111" s="168">
        <f t="shared" si="17"/>
        <v>9528</v>
      </c>
      <c r="H111" s="78">
        <f t="shared" si="25"/>
        <v>9910.2349435347915</v>
      </c>
      <c r="I111" s="82">
        <f t="shared" si="21"/>
        <v>582.95499667851709</v>
      </c>
      <c r="J111" s="78">
        <v>340</v>
      </c>
      <c r="K111" s="81">
        <f t="shared" si="22"/>
        <v>39980.939774139166</v>
      </c>
      <c r="L111" s="171">
        <f t="shared" si="26"/>
        <v>87</v>
      </c>
      <c r="M111" s="172">
        <f t="shared" si="14"/>
        <v>27.03398384228371</v>
      </c>
      <c r="N111" s="166">
        <v>25</v>
      </c>
      <c r="O111" s="174">
        <v>30940</v>
      </c>
      <c r="P111" s="454">
        <v>19850</v>
      </c>
      <c r="Q111" s="132">
        <f t="shared" si="18"/>
        <v>13733.824883748097</v>
      </c>
      <c r="R111" s="82">
        <f t="shared" si="19"/>
        <v>9528</v>
      </c>
      <c r="S111" s="78">
        <f t="shared" si="20"/>
        <v>7909.020460474354</v>
      </c>
      <c r="T111" s="82">
        <f t="shared" si="23"/>
        <v>465.23649767496192</v>
      </c>
      <c r="U111" s="78">
        <v>305</v>
      </c>
      <c r="V111" s="81">
        <f t="shared" si="24"/>
        <v>31941.081841897412</v>
      </c>
    </row>
    <row r="112" spans="1:22" s="442" customFormat="1" ht="16.5" customHeight="1" x14ac:dyDescent="0.2">
      <c r="A112" s="171">
        <f t="shared" si="27"/>
        <v>88</v>
      </c>
      <c r="B112" s="172">
        <f t="shared" si="13"/>
        <v>19.003309555139367</v>
      </c>
      <c r="C112" s="166">
        <v>25</v>
      </c>
      <c r="D112" s="174">
        <v>30940</v>
      </c>
      <c r="E112" s="456">
        <v>19850</v>
      </c>
      <c r="F112" s="167">
        <f t="shared" si="16"/>
        <v>19537.649424838677</v>
      </c>
      <c r="G112" s="168">
        <f t="shared" si="17"/>
        <v>9528</v>
      </c>
      <c r="H112" s="78">
        <f t="shared" si="25"/>
        <v>9882.3208044451512</v>
      </c>
      <c r="I112" s="82">
        <f t="shared" si="21"/>
        <v>581.31298849677353</v>
      </c>
      <c r="J112" s="78">
        <v>340</v>
      </c>
      <c r="K112" s="81">
        <f t="shared" si="22"/>
        <v>39869.283217780598</v>
      </c>
      <c r="L112" s="171">
        <f t="shared" si="26"/>
        <v>88</v>
      </c>
      <c r="M112" s="172">
        <f t="shared" si="14"/>
        <v>27.147585078770526</v>
      </c>
      <c r="N112" s="166">
        <v>25</v>
      </c>
      <c r="O112" s="174">
        <v>30940</v>
      </c>
      <c r="P112" s="454">
        <v>19850</v>
      </c>
      <c r="Q112" s="132">
        <f t="shared" si="18"/>
        <v>13676.354597387073</v>
      </c>
      <c r="R112" s="82">
        <f t="shared" si="19"/>
        <v>9528</v>
      </c>
      <c r="S112" s="78">
        <f t="shared" si="20"/>
        <v>7889.4805631116051</v>
      </c>
      <c r="T112" s="82">
        <f t="shared" si="23"/>
        <v>464.08709194774144</v>
      </c>
      <c r="U112" s="78">
        <v>305</v>
      </c>
      <c r="V112" s="81">
        <f t="shared" si="24"/>
        <v>31862.922252446417</v>
      </c>
    </row>
    <row r="113" spans="1:22" s="442" customFormat="1" ht="16.5" customHeight="1" x14ac:dyDescent="0.2">
      <c r="A113" s="171">
        <f t="shared" si="27"/>
        <v>89</v>
      </c>
      <c r="B113" s="172">
        <f t="shared" si="13"/>
        <v>19.081931860596228</v>
      </c>
      <c r="C113" s="166">
        <v>25</v>
      </c>
      <c r="D113" s="174">
        <v>30940</v>
      </c>
      <c r="E113" s="456">
        <v>19850</v>
      </c>
      <c r="F113" s="167">
        <f t="shared" si="16"/>
        <v>19457.149449667886</v>
      </c>
      <c r="G113" s="168">
        <f t="shared" si="17"/>
        <v>9528</v>
      </c>
      <c r="H113" s="78">
        <f t="shared" si="25"/>
        <v>9854.9508128870821</v>
      </c>
      <c r="I113" s="82">
        <f t="shared" si="21"/>
        <v>579.70298899335774</v>
      </c>
      <c r="J113" s="78">
        <v>340</v>
      </c>
      <c r="K113" s="81">
        <f t="shared" si="22"/>
        <v>39759.803251548321</v>
      </c>
      <c r="L113" s="171">
        <f t="shared" si="26"/>
        <v>89</v>
      </c>
      <c r="M113" s="172">
        <f t="shared" si="14"/>
        <v>27.259902657994612</v>
      </c>
      <c r="N113" s="166">
        <v>25</v>
      </c>
      <c r="O113" s="174">
        <v>30940</v>
      </c>
      <c r="P113" s="454">
        <v>19850</v>
      </c>
      <c r="Q113" s="132">
        <f t="shared" si="18"/>
        <v>13620.00461476752</v>
      </c>
      <c r="R113" s="82">
        <f t="shared" si="19"/>
        <v>9528</v>
      </c>
      <c r="S113" s="78">
        <f t="shared" si="20"/>
        <v>7870.3215690209572</v>
      </c>
      <c r="T113" s="82">
        <f t="shared" si="23"/>
        <v>462.96009229535042</v>
      </c>
      <c r="U113" s="78">
        <v>305</v>
      </c>
      <c r="V113" s="81">
        <f t="shared" si="24"/>
        <v>31786.286276083829</v>
      </c>
    </row>
    <row r="114" spans="1:22" s="442" customFormat="1" ht="16.5" customHeight="1" x14ac:dyDescent="0.2">
      <c r="A114" s="176">
        <f t="shared" si="27"/>
        <v>90</v>
      </c>
      <c r="B114" s="172">
        <f t="shared" si="13"/>
        <v>19.159675686157982</v>
      </c>
      <c r="C114" s="166">
        <v>25</v>
      </c>
      <c r="D114" s="174">
        <v>30940</v>
      </c>
      <c r="E114" s="456">
        <v>19850</v>
      </c>
      <c r="F114" s="167">
        <f t="shared" si="16"/>
        <v>19378.19857087839</v>
      </c>
      <c r="G114" s="168">
        <f t="shared" si="17"/>
        <v>9528</v>
      </c>
      <c r="H114" s="78">
        <f t="shared" si="25"/>
        <v>9828.1075140986541</v>
      </c>
      <c r="I114" s="82">
        <f t="shared" si="21"/>
        <v>578.12397141756787</v>
      </c>
      <c r="J114" s="78">
        <v>340</v>
      </c>
      <c r="K114" s="81">
        <f t="shared" si="22"/>
        <v>39652.430056394609</v>
      </c>
      <c r="L114" s="176">
        <f t="shared" si="26"/>
        <v>90</v>
      </c>
      <c r="M114" s="172">
        <f t="shared" si="14"/>
        <v>27.370965265939976</v>
      </c>
      <c r="N114" s="166">
        <v>25</v>
      </c>
      <c r="O114" s="174">
        <v>30940</v>
      </c>
      <c r="P114" s="454">
        <v>19850</v>
      </c>
      <c r="Q114" s="132">
        <f t="shared" si="18"/>
        <v>13564.73899961487</v>
      </c>
      <c r="R114" s="82">
        <f t="shared" si="19"/>
        <v>9528</v>
      </c>
      <c r="S114" s="78">
        <f t="shared" si="20"/>
        <v>7851.5312598690562</v>
      </c>
      <c r="T114" s="82">
        <f t="shared" si="23"/>
        <v>461.85477999229744</v>
      </c>
      <c r="U114" s="78">
        <v>305</v>
      </c>
      <c r="V114" s="81">
        <f t="shared" si="24"/>
        <v>31711.125039476225</v>
      </c>
    </row>
    <row r="115" spans="1:22" s="442" customFormat="1" ht="16.5" customHeight="1" x14ac:dyDescent="0.2">
      <c r="A115" s="171">
        <f t="shared" si="27"/>
        <v>91</v>
      </c>
      <c r="B115" s="172">
        <f t="shared" si="13"/>
        <v>19.236560446344242</v>
      </c>
      <c r="C115" s="166">
        <v>25</v>
      </c>
      <c r="D115" s="174">
        <v>30940</v>
      </c>
      <c r="E115" s="456">
        <v>19850</v>
      </c>
      <c r="F115" s="167">
        <f t="shared" si="16"/>
        <v>19300.747710880867</v>
      </c>
      <c r="G115" s="168">
        <f t="shared" si="17"/>
        <v>9528</v>
      </c>
      <c r="H115" s="78">
        <f t="shared" si="25"/>
        <v>9801.7742216994957</v>
      </c>
      <c r="I115" s="82">
        <f t="shared" si="21"/>
        <v>576.57495421761735</v>
      </c>
      <c r="J115" s="78">
        <v>340</v>
      </c>
      <c r="K115" s="81">
        <f t="shared" si="22"/>
        <v>39547.096886797983</v>
      </c>
      <c r="L115" s="171">
        <f t="shared" si="26"/>
        <v>91</v>
      </c>
      <c r="M115" s="172">
        <f t="shared" si="14"/>
        <v>27.480800637634633</v>
      </c>
      <c r="N115" s="166">
        <v>25</v>
      </c>
      <c r="O115" s="174">
        <v>30940</v>
      </c>
      <c r="P115" s="454">
        <v>19850</v>
      </c>
      <c r="Q115" s="132">
        <f t="shared" si="18"/>
        <v>13510.523397616606</v>
      </c>
      <c r="R115" s="82">
        <f t="shared" si="19"/>
        <v>9528</v>
      </c>
      <c r="S115" s="78">
        <f t="shared" si="20"/>
        <v>7833.0979551896462</v>
      </c>
      <c r="T115" s="82">
        <f t="shared" si="23"/>
        <v>460.77046795233213</v>
      </c>
      <c r="U115" s="78">
        <v>305</v>
      </c>
      <c r="V115" s="81">
        <f t="shared" si="24"/>
        <v>31637.391820758581</v>
      </c>
    </row>
    <row r="116" spans="1:22" s="442" customFormat="1" ht="16.5" customHeight="1" x14ac:dyDescent="0.2">
      <c r="A116" s="171">
        <f t="shared" si="27"/>
        <v>92</v>
      </c>
      <c r="B116" s="172">
        <f t="shared" si="13"/>
        <v>19.312604919107223</v>
      </c>
      <c r="C116" s="166">
        <v>25</v>
      </c>
      <c r="D116" s="174">
        <v>30940</v>
      </c>
      <c r="E116" s="456">
        <v>19850</v>
      </c>
      <c r="F116" s="167">
        <f t="shared" si="16"/>
        <v>19224.749926545046</v>
      </c>
      <c r="G116" s="168">
        <f t="shared" si="17"/>
        <v>9528</v>
      </c>
      <c r="H116" s="78">
        <f t="shared" si="25"/>
        <v>9775.9349750253168</v>
      </c>
      <c r="I116" s="82">
        <f t="shared" si="21"/>
        <v>575.05499853090089</v>
      </c>
      <c r="J116" s="78">
        <v>340</v>
      </c>
      <c r="K116" s="81">
        <f t="shared" si="22"/>
        <v>39443.739900101267</v>
      </c>
      <c r="L116" s="171">
        <f t="shared" si="26"/>
        <v>92</v>
      </c>
      <c r="M116" s="172">
        <f t="shared" si="14"/>
        <v>27.589435598724606</v>
      </c>
      <c r="N116" s="166">
        <v>25</v>
      </c>
      <c r="O116" s="174">
        <v>30940</v>
      </c>
      <c r="P116" s="454">
        <v>19850</v>
      </c>
      <c r="Q116" s="132">
        <f t="shared" si="18"/>
        <v>13457.32494858153</v>
      </c>
      <c r="R116" s="82">
        <f t="shared" si="19"/>
        <v>9528</v>
      </c>
      <c r="S116" s="78">
        <f t="shared" si="20"/>
        <v>7815.0104825177214</v>
      </c>
      <c r="T116" s="82">
        <f t="shared" si="23"/>
        <v>459.70649897163065</v>
      </c>
      <c r="U116" s="78">
        <v>305</v>
      </c>
      <c r="V116" s="81">
        <f t="shared" si="24"/>
        <v>31565.041930070885</v>
      </c>
    </row>
    <row r="117" spans="1:22" s="442" customFormat="1" ht="16.5" customHeight="1" x14ac:dyDescent="0.2">
      <c r="A117" s="171">
        <f t="shared" si="27"/>
        <v>93</v>
      </c>
      <c r="B117" s="172">
        <f t="shared" si="13"/>
        <v>19.387827273360358</v>
      </c>
      <c r="C117" s="166">
        <v>25</v>
      </c>
      <c r="D117" s="174">
        <v>30940</v>
      </c>
      <c r="E117" s="456">
        <v>19850</v>
      </c>
      <c r="F117" s="167">
        <f t="shared" si="16"/>
        <v>19150.160292079425</v>
      </c>
      <c r="G117" s="168">
        <f t="shared" si="17"/>
        <v>9528</v>
      </c>
      <c r="H117" s="78">
        <f t="shared" si="25"/>
        <v>9750.5744993070057</v>
      </c>
      <c r="I117" s="82">
        <f t="shared" si="21"/>
        <v>573.56320584158846</v>
      </c>
      <c r="J117" s="78">
        <v>340</v>
      </c>
      <c r="K117" s="81">
        <f t="shared" si="22"/>
        <v>39342.297997228015</v>
      </c>
      <c r="L117" s="171">
        <f t="shared" si="26"/>
        <v>93</v>
      </c>
      <c r="M117" s="172">
        <f t="shared" si="14"/>
        <v>27.696896104800512</v>
      </c>
      <c r="N117" s="166">
        <v>25</v>
      </c>
      <c r="O117" s="174">
        <v>30940</v>
      </c>
      <c r="P117" s="454">
        <v>19850</v>
      </c>
      <c r="Q117" s="132">
        <f t="shared" si="18"/>
        <v>13405.112204455596</v>
      </c>
      <c r="R117" s="82">
        <f t="shared" si="19"/>
        <v>9528</v>
      </c>
      <c r="S117" s="78">
        <f t="shared" si="20"/>
        <v>7797.2581495149034</v>
      </c>
      <c r="T117" s="82">
        <f t="shared" si="23"/>
        <v>458.66224408911194</v>
      </c>
      <c r="U117" s="78">
        <v>305</v>
      </c>
      <c r="V117" s="81">
        <f t="shared" si="24"/>
        <v>31494.03259805961</v>
      </c>
    </row>
    <row r="118" spans="1:22" s="442" customFormat="1" ht="16.5" customHeight="1" x14ac:dyDescent="0.2">
      <c r="A118" s="171">
        <f t="shared" si="27"/>
        <v>94</v>
      </c>
      <c r="B118" s="172">
        <f t="shared" si="13"/>
        <v>19.462245095034689</v>
      </c>
      <c r="C118" s="166">
        <v>25</v>
      </c>
      <c r="D118" s="174">
        <v>30940</v>
      </c>
      <c r="E118" s="456">
        <v>19850</v>
      </c>
      <c r="F118" s="167">
        <f t="shared" si="16"/>
        <v>19076.935789629068</v>
      </c>
      <c r="G118" s="168">
        <f t="shared" si="17"/>
        <v>9528</v>
      </c>
      <c r="H118" s="78">
        <f t="shared" si="25"/>
        <v>9725.6781684738835</v>
      </c>
      <c r="I118" s="82">
        <f t="shared" si="21"/>
        <v>572.0987157925814</v>
      </c>
      <c r="J118" s="78">
        <v>340</v>
      </c>
      <c r="K118" s="81">
        <f t="shared" si="22"/>
        <v>39242.712673895534</v>
      </c>
      <c r="L118" s="171">
        <f t="shared" si="26"/>
        <v>94</v>
      </c>
      <c r="M118" s="172">
        <f t="shared" si="14"/>
        <v>27.803207278620985</v>
      </c>
      <c r="N118" s="166">
        <v>25</v>
      </c>
      <c r="O118" s="174">
        <v>30940</v>
      </c>
      <c r="P118" s="454">
        <v>19850</v>
      </c>
      <c r="Q118" s="132">
        <f t="shared" si="18"/>
        <v>13353.855052740346</v>
      </c>
      <c r="R118" s="82">
        <f t="shared" si="19"/>
        <v>9528</v>
      </c>
      <c r="S118" s="78">
        <f t="shared" si="20"/>
        <v>7779.830717931718</v>
      </c>
      <c r="T118" s="82">
        <f t="shared" si="23"/>
        <v>457.63710105480692</v>
      </c>
      <c r="U118" s="78">
        <v>305</v>
      </c>
      <c r="V118" s="81">
        <f t="shared" si="24"/>
        <v>31424.322871726868</v>
      </c>
    </row>
    <row r="119" spans="1:22" s="442" customFormat="1" ht="16.5" customHeight="1" x14ac:dyDescent="0.2">
      <c r="A119" s="171">
        <f t="shared" si="27"/>
        <v>95</v>
      </c>
      <c r="B119" s="172">
        <f t="shared" si="13"/>
        <v>19.535875411756564</v>
      </c>
      <c r="C119" s="166">
        <v>25</v>
      </c>
      <c r="D119" s="174">
        <v>30940</v>
      </c>
      <c r="E119" s="456">
        <v>19850</v>
      </c>
      <c r="F119" s="167">
        <f t="shared" si="16"/>
        <v>19005.035207000044</v>
      </c>
      <c r="G119" s="168">
        <f t="shared" si="17"/>
        <v>9528</v>
      </c>
      <c r="H119" s="78">
        <f t="shared" si="25"/>
        <v>9701.2319703800167</v>
      </c>
      <c r="I119" s="82">
        <f t="shared" si="21"/>
        <v>570.66070414000092</v>
      </c>
      <c r="J119" s="78">
        <v>340</v>
      </c>
      <c r="K119" s="81">
        <f t="shared" si="22"/>
        <v>39144.92788152006</v>
      </c>
      <c r="L119" s="171">
        <f t="shared" si="26"/>
        <v>95</v>
      </c>
      <c r="M119" s="172">
        <f t="shared" si="14"/>
        <v>27.908393445366521</v>
      </c>
      <c r="N119" s="166">
        <v>25</v>
      </c>
      <c r="O119" s="174">
        <v>30940</v>
      </c>
      <c r="P119" s="454">
        <v>19850</v>
      </c>
      <c r="Q119" s="132">
        <f t="shared" si="18"/>
        <v>13303.524644900033</v>
      </c>
      <c r="R119" s="82">
        <f t="shared" si="19"/>
        <v>9528</v>
      </c>
      <c r="S119" s="78">
        <f t="shared" si="20"/>
        <v>7762.7183792660117</v>
      </c>
      <c r="T119" s="82">
        <f t="shared" si="23"/>
        <v>456.63049289800068</v>
      </c>
      <c r="U119" s="78">
        <v>305</v>
      </c>
      <c r="V119" s="81">
        <f t="shared" si="24"/>
        <v>31355.873517064043</v>
      </c>
    </row>
    <row r="120" spans="1:22" s="442" customFormat="1" ht="16.5" customHeight="1" x14ac:dyDescent="0.2">
      <c r="A120" s="171">
        <f t="shared" si="27"/>
        <v>96</v>
      </c>
      <c r="B120" s="172">
        <f t="shared" si="13"/>
        <v>19.608734716233201</v>
      </c>
      <c r="C120" s="166">
        <v>25</v>
      </c>
      <c r="D120" s="174">
        <v>30940</v>
      </c>
      <c r="E120" s="456">
        <v>19850</v>
      </c>
      <c r="F120" s="167">
        <f t="shared" si="16"/>
        <v>18934.41904197081</v>
      </c>
      <c r="G120" s="168">
        <f t="shared" si="17"/>
        <v>9528</v>
      </c>
      <c r="H120" s="78">
        <f t="shared" si="25"/>
        <v>9677.2224742700764</v>
      </c>
      <c r="I120" s="82">
        <f t="shared" si="21"/>
        <v>569.2483808394162</v>
      </c>
      <c r="J120" s="78">
        <v>340</v>
      </c>
      <c r="K120" s="81">
        <f t="shared" si="22"/>
        <v>39048.889897080306</v>
      </c>
      <c r="L120" s="171">
        <f t="shared" si="26"/>
        <v>96</v>
      </c>
      <c r="M120" s="172">
        <f t="shared" si="14"/>
        <v>28.012478166047433</v>
      </c>
      <c r="N120" s="166">
        <v>25</v>
      </c>
      <c r="O120" s="174">
        <v>30940</v>
      </c>
      <c r="P120" s="454">
        <v>19850</v>
      </c>
      <c r="Q120" s="132">
        <f t="shared" si="18"/>
        <v>13254.093329379564</v>
      </c>
      <c r="R120" s="82">
        <f t="shared" si="19"/>
        <v>9528</v>
      </c>
      <c r="S120" s="78">
        <f t="shared" si="20"/>
        <v>7745.911731989052</v>
      </c>
      <c r="T120" s="82">
        <f t="shared" si="23"/>
        <v>455.64186658759127</v>
      </c>
      <c r="U120" s="78">
        <v>305</v>
      </c>
      <c r="V120" s="81">
        <f t="shared" si="24"/>
        <v>31288.646927956208</v>
      </c>
    </row>
    <row r="121" spans="1:22" s="442" customFormat="1" ht="16.5" customHeight="1" x14ac:dyDescent="0.2">
      <c r="A121" s="171">
        <f t="shared" si="27"/>
        <v>97</v>
      </c>
      <c r="B121" s="172">
        <f t="shared" si="13"/>
        <v>19.680838988426537</v>
      </c>
      <c r="C121" s="166">
        <v>25</v>
      </c>
      <c r="D121" s="174">
        <v>30940</v>
      </c>
      <c r="E121" s="456">
        <v>19850</v>
      </c>
      <c r="F121" s="167">
        <f t="shared" si="16"/>
        <v>18865.049412696986</v>
      </c>
      <c r="G121" s="168">
        <f t="shared" si="17"/>
        <v>9528</v>
      </c>
      <c r="H121" s="78">
        <f t="shared" si="25"/>
        <v>9653.6368003169755</v>
      </c>
      <c r="I121" s="82">
        <f t="shared" si="21"/>
        <v>567.86098825393969</v>
      </c>
      <c r="J121" s="78">
        <v>340</v>
      </c>
      <c r="K121" s="81">
        <f t="shared" si="22"/>
        <v>38954.547201267902</v>
      </c>
      <c r="L121" s="171">
        <f t="shared" si="26"/>
        <v>97</v>
      </c>
      <c r="M121" s="172">
        <f t="shared" si="14"/>
        <v>28.115484269180769</v>
      </c>
      <c r="N121" s="166">
        <v>25</v>
      </c>
      <c r="O121" s="174">
        <v>30940</v>
      </c>
      <c r="P121" s="454">
        <v>19850</v>
      </c>
      <c r="Q121" s="132">
        <f t="shared" si="18"/>
        <v>13205.534588887891</v>
      </c>
      <c r="R121" s="82">
        <f t="shared" si="19"/>
        <v>9528</v>
      </c>
      <c r="S121" s="78">
        <f t="shared" si="20"/>
        <v>7729.4017602218837</v>
      </c>
      <c r="T121" s="82">
        <f t="shared" si="23"/>
        <v>454.67069177775784</v>
      </c>
      <c r="U121" s="78">
        <v>305</v>
      </c>
      <c r="V121" s="81">
        <f t="shared" si="24"/>
        <v>31222.607040887535</v>
      </c>
    </row>
    <row r="122" spans="1:22" s="442" customFormat="1" ht="16.5" customHeight="1" x14ac:dyDescent="0.2">
      <c r="A122" s="171">
        <f t="shared" si="27"/>
        <v>98</v>
      </c>
      <c r="B122" s="172">
        <f t="shared" si="13"/>
        <v>19.75220371658984</v>
      </c>
      <c r="C122" s="166">
        <v>25</v>
      </c>
      <c r="D122" s="174">
        <v>30940</v>
      </c>
      <c r="E122" s="456">
        <v>19850</v>
      </c>
      <c r="F122" s="167">
        <f t="shared" si="16"/>
        <v>18796.889973758352</v>
      </c>
      <c r="G122" s="168">
        <f t="shared" si="17"/>
        <v>9528</v>
      </c>
      <c r="H122" s="78">
        <f t="shared" si="25"/>
        <v>9630.4625910778414</v>
      </c>
      <c r="I122" s="82">
        <f t="shared" si="21"/>
        <v>566.49779947516708</v>
      </c>
      <c r="J122" s="78">
        <v>340</v>
      </c>
      <c r="K122" s="81">
        <f t="shared" si="22"/>
        <v>38861.850364311365</v>
      </c>
      <c r="L122" s="171">
        <f t="shared" si="26"/>
        <v>98</v>
      </c>
      <c r="M122" s="172">
        <f t="shared" si="14"/>
        <v>28.217433880842631</v>
      </c>
      <c r="N122" s="166">
        <v>25</v>
      </c>
      <c r="O122" s="174">
        <v>30940</v>
      </c>
      <c r="P122" s="454">
        <v>19850</v>
      </c>
      <c r="Q122" s="132">
        <f t="shared" si="18"/>
        <v>13157.822981630845</v>
      </c>
      <c r="R122" s="82">
        <f t="shared" si="19"/>
        <v>9528</v>
      </c>
      <c r="S122" s="78">
        <f t="shared" si="20"/>
        <v>7713.1798137544874</v>
      </c>
      <c r="T122" s="82">
        <f t="shared" si="23"/>
        <v>453.71645963261693</v>
      </c>
      <c r="U122" s="78">
        <v>305</v>
      </c>
      <c r="V122" s="81">
        <f t="shared" si="24"/>
        <v>31157.71925501795</v>
      </c>
    </row>
    <row r="123" spans="1:22" s="442" customFormat="1" ht="16.5" customHeight="1" x14ac:dyDescent="0.2">
      <c r="A123" s="171">
        <f t="shared" si="27"/>
        <v>99</v>
      </c>
      <c r="B123" s="172">
        <f t="shared" si="13"/>
        <v>19.822843917236476</v>
      </c>
      <c r="C123" s="166">
        <v>25</v>
      </c>
      <c r="D123" s="174">
        <v>30940</v>
      </c>
      <c r="E123" s="456">
        <v>19850</v>
      </c>
      <c r="F123" s="167">
        <f t="shared" si="16"/>
        <v>18729.905837434479</v>
      </c>
      <c r="G123" s="168">
        <f t="shared" si="17"/>
        <v>9528</v>
      </c>
      <c r="H123" s="78">
        <f t="shared" si="25"/>
        <v>9607.6879847277232</v>
      </c>
      <c r="I123" s="82">
        <f t="shared" si="21"/>
        <v>565.15811674868962</v>
      </c>
      <c r="J123" s="78">
        <v>340</v>
      </c>
      <c r="K123" s="81">
        <f t="shared" si="22"/>
        <v>38770.751938910893</v>
      </c>
      <c r="L123" s="171">
        <f t="shared" si="26"/>
        <v>99</v>
      </c>
      <c r="M123" s="172">
        <f t="shared" si="14"/>
        <v>28.318348453194968</v>
      </c>
      <c r="N123" s="166">
        <v>25</v>
      </c>
      <c r="O123" s="174">
        <v>30940</v>
      </c>
      <c r="P123" s="454">
        <v>19850</v>
      </c>
      <c r="Q123" s="132">
        <f t="shared" si="18"/>
        <v>13110.934086204132</v>
      </c>
      <c r="R123" s="82">
        <f t="shared" si="19"/>
        <v>9528</v>
      </c>
      <c r="S123" s="78">
        <f t="shared" si="20"/>
        <v>7697.2375893094049</v>
      </c>
      <c r="T123" s="82">
        <f t="shared" si="23"/>
        <v>452.77868172408262</v>
      </c>
      <c r="U123" s="78">
        <v>305</v>
      </c>
      <c r="V123" s="81">
        <f t="shared" si="24"/>
        <v>31093.950357237616</v>
      </c>
    </row>
    <row r="124" spans="1:22" s="442" customFormat="1" ht="16.5" customHeight="1" x14ac:dyDescent="0.2">
      <c r="A124" s="176">
        <f t="shared" si="27"/>
        <v>100</v>
      </c>
      <c r="B124" s="172">
        <f t="shared" si="13"/>
        <v>19.892774154105147</v>
      </c>
      <c r="C124" s="166">
        <v>25</v>
      </c>
      <c r="D124" s="174">
        <v>30940</v>
      </c>
      <c r="E124" s="456">
        <v>19850</v>
      </c>
      <c r="F124" s="167">
        <f t="shared" si="16"/>
        <v>18664.06349983023</v>
      </c>
      <c r="G124" s="168">
        <f t="shared" si="17"/>
        <v>9528</v>
      </c>
      <c r="H124" s="78">
        <f t="shared" si="25"/>
        <v>9585.301589942279</v>
      </c>
      <c r="I124" s="82">
        <f t="shared" si="21"/>
        <v>563.84126999660464</v>
      </c>
      <c r="J124" s="78">
        <v>340</v>
      </c>
      <c r="K124" s="81">
        <f t="shared" si="22"/>
        <v>38681.206359769116</v>
      </c>
      <c r="L124" s="176">
        <f t="shared" si="26"/>
        <v>100</v>
      </c>
      <c r="M124" s="172">
        <f t="shared" si="14"/>
        <v>28.418248791578783</v>
      </c>
      <c r="N124" s="166">
        <v>25</v>
      </c>
      <c r="O124" s="174">
        <v>30940</v>
      </c>
      <c r="P124" s="454">
        <v>19850</v>
      </c>
      <c r="Q124" s="132">
        <f t="shared" si="18"/>
        <v>13064.844449881155</v>
      </c>
      <c r="R124" s="82">
        <f t="shared" si="19"/>
        <v>9528</v>
      </c>
      <c r="S124" s="78">
        <f t="shared" si="20"/>
        <v>7681.567112959593</v>
      </c>
      <c r="T124" s="82">
        <f t="shared" si="23"/>
        <v>451.85688899762312</v>
      </c>
      <c r="U124" s="78">
        <v>305</v>
      </c>
      <c r="V124" s="81">
        <f t="shared" si="24"/>
        <v>31031.268451838372</v>
      </c>
    </row>
    <row r="125" spans="1:22" s="442" customFormat="1" ht="16.5" customHeight="1" x14ac:dyDescent="0.2">
      <c r="A125" s="171">
        <f t="shared" si="27"/>
        <v>101</v>
      </c>
      <c r="B125" s="172">
        <f t="shared" si="13"/>
        <v>19.962008556181488</v>
      </c>
      <c r="C125" s="166">
        <v>25</v>
      </c>
      <c r="D125" s="177">
        <v>30940</v>
      </c>
      <c r="E125" s="456">
        <v>19850</v>
      </c>
      <c r="F125" s="167">
        <f t="shared" si="16"/>
        <v>18599.330771503373</v>
      </c>
      <c r="G125" s="168">
        <f t="shared" si="17"/>
        <v>9528</v>
      </c>
      <c r="H125" s="78">
        <f t="shared" si="25"/>
        <v>9563.2924623111485</v>
      </c>
      <c r="I125" s="82">
        <f t="shared" si="21"/>
        <v>562.5466154300675</v>
      </c>
      <c r="J125" s="78">
        <v>340</v>
      </c>
      <c r="K125" s="81">
        <f t="shared" si="22"/>
        <v>38593.169849244587</v>
      </c>
      <c r="L125" s="171">
        <f t="shared" si="26"/>
        <v>101</v>
      </c>
      <c r="M125" s="172">
        <f t="shared" si="14"/>
        <v>28.517155080259268</v>
      </c>
      <c r="N125" s="166">
        <v>25</v>
      </c>
      <c r="O125" s="177">
        <v>30940</v>
      </c>
      <c r="P125" s="456">
        <v>19850</v>
      </c>
      <c r="Q125" s="132">
        <f t="shared" si="18"/>
        <v>13019.531540052361</v>
      </c>
      <c r="R125" s="82">
        <f t="shared" si="19"/>
        <v>9528</v>
      </c>
      <c r="S125" s="78">
        <f t="shared" si="20"/>
        <v>7666.1607236178033</v>
      </c>
      <c r="T125" s="82">
        <f t="shared" si="23"/>
        <v>450.95063080104723</v>
      </c>
      <c r="U125" s="78">
        <v>305</v>
      </c>
      <c r="V125" s="81">
        <f t="shared" si="24"/>
        <v>30969.64289447121</v>
      </c>
    </row>
    <row r="126" spans="1:22" s="442" customFormat="1" ht="16.5" customHeight="1" x14ac:dyDescent="0.2">
      <c r="A126" s="171">
        <f t="shared" si="27"/>
        <v>102</v>
      </c>
      <c r="B126" s="172">
        <f t="shared" si="13"/>
        <v>20.030560834831959</v>
      </c>
      <c r="C126" s="166">
        <v>25</v>
      </c>
      <c r="D126" s="174">
        <v>30940</v>
      </c>
      <c r="E126" s="456">
        <v>19850</v>
      </c>
      <c r="F126" s="167">
        <f t="shared" si="16"/>
        <v>18535.676712274879</v>
      </c>
      <c r="G126" s="168">
        <f t="shared" si="17"/>
        <v>9528</v>
      </c>
      <c r="H126" s="78">
        <f t="shared" si="25"/>
        <v>9541.6500821734589</v>
      </c>
      <c r="I126" s="82">
        <f t="shared" si="21"/>
        <v>561.27353424549756</v>
      </c>
      <c r="J126" s="78">
        <v>340</v>
      </c>
      <c r="K126" s="81">
        <f t="shared" si="22"/>
        <v>38506.600328693836</v>
      </c>
      <c r="L126" s="171">
        <f t="shared" si="26"/>
        <v>102</v>
      </c>
      <c r="M126" s="172">
        <f t="shared" si="14"/>
        <v>28.6150869069028</v>
      </c>
      <c r="N126" s="166">
        <v>25</v>
      </c>
      <c r="O126" s="174">
        <v>30940</v>
      </c>
      <c r="P126" s="454">
        <v>19850</v>
      </c>
      <c r="Q126" s="132">
        <f t="shared" si="18"/>
        <v>12974.973698592416</v>
      </c>
      <c r="R126" s="82">
        <f t="shared" si="19"/>
        <v>9528</v>
      </c>
      <c r="S126" s="78">
        <f t="shared" si="20"/>
        <v>7651.0110575214221</v>
      </c>
      <c r="T126" s="82">
        <f t="shared" si="23"/>
        <v>450.05947397184838</v>
      </c>
      <c r="U126" s="78">
        <v>305</v>
      </c>
      <c r="V126" s="81">
        <f t="shared" si="24"/>
        <v>30909.044230085685</v>
      </c>
    </row>
    <row r="127" spans="1:22" s="442" customFormat="1" ht="16.5" customHeight="1" x14ac:dyDescent="0.2">
      <c r="A127" s="171">
        <f t="shared" si="27"/>
        <v>103</v>
      </c>
      <c r="B127" s="172">
        <f t="shared" si="13"/>
        <v>20.098444300101811</v>
      </c>
      <c r="C127" s="166">
        <v>25</v>
      </c>
      <c r="D127" s="177">
        <v>30940</v>
      </c>
      <c r="E127" s="456">
        <v>19850</v>
      </c>
      <c r="F127" s="167">
        <f t="shared" si="16"/>
        <v>18473.071569928386</v>
      </c>
      <c r="G127" s="168">
        <f t="shared" si="17"/>
        <v>9528</v>
      </c>
      <c r="H127" s="78">
        <f t="shared" si="25"/>
        <v>9520.3643337756512</v>
      </c>
      <c r="I127" s="82">
        <f t="shared" si="21"/>
        <v>560.02143139856776</v>
      </c>
      <c r="J127" s="78">
        <v>340</v>
      </c>
      <c r="K127" s="81">
        <f t="shared" si="22"/>
        <v>38421.457335102612</v>
      </c>
      <c r="L127" s="171">
        <f t="shared" si="26"/>
        <v>103</v>
      </c>
      <c r="M127" s="172">
        <f t="shared" si="14"/>
        <v>28.712063285859731</v>
      </c>
      <c r="N127" s="166">
        <v>25</v>
      </c>
      <c r="O127" s="177">
        <v>30940</v>
      </c>
      <c r="P127" s="456">
        <v>19850</v>
      </c>
      <c r="Q127" s="132">
        <f t="shared" si="18"/>
        <v>12931.150098949871</v>
      </c>
      <c r="R127" s="82">
        <f t="shared" si="19"/>
        <v>9528</v>
      </c>
      <c r="S127" s="78">
        <f t="shared" si="20"/>
        <v>7636.1110336429565</v>
      </c>
      <c r="T127" s="82">
        <f t="shared" si="23"/>
        <v>449.18300197899742</v>
      </c>
      <c r="U127" s="78">
        <v>305</v>
      </c>
      <c r="V127" s="81">
        <f t="shared" si="24"/>
        <v>30849.444134571822</v>
      </c>
    </row>
    <row r="128" spans="1:22" s="442" customFormat="1" ht="16.5" customHeight="1" x14ac:dyDescent="0.2">
      <c r="A128" s="171">
        <f t="shared" si="27"/>
        <v>104</v>
      </c>
      <c r="B128" s="172">
        <f t="shared" si="13"/>
        <v>20.165671876225673</v>
      </c>
      <c r="C128" s="166">
        <v>25</v>
      </c>
      <c r="D128" s="174">
        <v>30940</v>
      </c>
      <c r="E128" s="456">
        <v>19850</v>
      </c>
      <c r="F128" s="167">
        <f t="shared" si="16"/>
        <v>18411.486722528731</v>
      </c>
      <c r="G128" s="168">
        <f t="shared" si="17"/>
        <v>9528</v>
      </c>
      <c r="H128" s="78">
        <f t="shared" si="25"/>
        <v>9499.425485659769</v>
      </c>
      <c r="I128" s="82">
        <f t="shared" si="21"/>
        <v>558.78973445057466</v>
      </c>
      <c r="J128" s="78">
        <v>340</v>
      </c>
      <c r="K128" s="81">
        <f t="shared" si="22"/>
        <v>38337.701942639076</v>
      </c>
      <c r="L128" s="171">
        <f t="shared" si="26"/>
        <v>104</v>
      </c>
      <c r="M128" s="172">
        <f t="shared" si="14"/>
        <v>28.808102680322392</v>
      </c>
      <c r="N128" s="166">
        <v>25</v>
      </c>
      <c r="O128" s="174">
        <v>30940</v>
      </c>
      <c r="P128" s="454">
        <v>19850</v>
      </c>
      <c r="Q128" s="132">
        <f t="shared" si="18"/>
        <v>12888.04070577011</v>
      </c>
      <c r="R128" s="82">
        <f t="shared" si="19"/>
        <v>9528</v>
      </c>
      <c r="S128" s="78">
        <f t="shared" si="20"/>
        <v>7621.4538399618377</v>
      </c>
      <c r="T128" s="82">
        <f t="shared" si="23"/>
        <v>448.32081411540219</v>
      </c>
      <c r="U128" s="78">
        <v>305</v>
      </c>
      <c r="V128" s="81">
        <f t="shared" si="24"/>
        <v>30790.815359847351</v>
      </c>
    </row>
    <row r="129" spans="1:22" s="442" customFormat="1" ht="16.5" customHeight="1" x14ac:dyDescent="0.2">
      <c r="A129" s="171">
        <f t="shared" si="27"/>
        <v>105</v>
      </c>
      <c r="B129" s="172">
        <f t="shared" ref="B129:B192" si="28">6.958*LN(A129)-12.15</f>
        <v>20.232256116396044</v>
      </c>
      <c r="C129" s="166">
        <v>25</v>
      </c>
      <c r="D129" s="174">
        <v>30940</v>
      </c>
      <c r="E129" s="456">
        <v>19850</v>
      </c>
      <c r="F129" s="167">
        <f t="shared" si="16"/>
        <v>18350.894624110551</v>
      </c>
      <c r="G129" s="168">
        <f t="shared" si="17"/>
        <v>9528</v>
      </c>
      <c r="H129" s="78">
        <f t="shared" si="25"/>
        <v>9478.8241721975883</v>
      </c>
      <c r="I129" s="82">
        <f t="shared" si="21"/>
        <v>557.57789248221104</v>
      </c>
      <c r="J129" s="78">
        <v>340</v>
      </c>
      <c r="K129" s="81">
        <f t="shared" si="22"/>
        <v>38255.296688790346</v>
      </c>
      <c r="L129" s="171">
        <f t="shared" si="26"/>
        <v>105</v>
      </c>
      <c r="M129" s="172">
        <f t="shared" ref="M129:M192" si="29">(6.958*LN(L129)-12.15)/0.7</f>
        <v>28.903223023422921</v>
      </c>
      <c r="N129" s="166">
        <v>25</v>
      </c>
      <c r="O129" s="174">
        <v>30940</v>
      </c>
      <c r="P129" s="454">
        <v>19850</v>
      </c>
      <c r="Q129" s="132">
        <f t="shared" si="18"/>
        <v>12845.626236877386</v>
      </c>
      <c r="R129" s="82">
        <f t="shared" si="19"/>
        <v>9528</v>
      </c>
      <c r="S129" s="78">
        <f t="shared" si="20"/>
        <v>7607.0329205383114</v>
      </c>
      <c r="T129" s="82">
        <f t="shared" si="23"/>
        <v>447.4725247375477</v>
      </c>
      <c r="U129" s="78">
        <v>305</v>
      </c>
      <c r="V129" s="81">
        <f t="shared" si="24"/>
        <v>30733.131682153245</v>
      </c>
    </row>
    <row r="130" spans="1:22" s="442" customFormat="1" ht="16.5" customHeight="1" x14ac:dyDescent="0.2">
      <c r="A130" s="171">
        <f t="shared" si="27"/>
        <v>106</v>
      </c>
      <c r="B130" s="172">
        <f t="shared" si="28"/>
        <v>20.298209216831765</v>
      </c>
      <c r="C130" s="166">
        <v>25</v>
      </c>
      <c r="D130" s="174">
        <v>30940</v>
      </c>
      <c r="E130" s="456">
        <v>19850</v>
      </c>
      <c r="F130" s="167">
        <f t="shared" si="16"/>
        <v>18291.268753507858</v>
      </c>
      <c r="G130" s="168">
        <f t="shared" si="17"/>
        <v>9528</v>
      </c>
      <c r="H130" s="78">
        <f t="shared" si="25"/>
        <v>9458.5513761926723</v>
      </c>
      <c r="I130" s="82">
        <f t="shared" si="21"/>
        <v>556.38537507015724</v>
      </c>
      <c r="J130" s="78">
        <v>340</v>
      </c>
      <c r="K130" s="81">
        <f t="shared" si="22"/>
        <v>38174.205504770689</v>
      </c>
      <c r="L130" s="171">
        <f t="shared" si="26"/>
        <v>106</v>
      </c>
      <c r="M130" s="172">
        <f t="shared" si="29"/>
        <v>28.997441738331094</v>
      </c>
      <c r="N130" s="166">
        <v>25</v>
      </c>
      <c r="O130" s="174">
        <v>30940</v>
      </c>
      <c r="P130" s="454">
        <v>19850</v>
      </c>
      <c r="Q130" s="132">
        <f t="shared" si="18"/>
        <v>12803.888127455497</v>
      </c>
      <c r="R130" s="82">
        <f t="shared" si="19"/>
        <v>9528</v>
      </c>
      <c r="S130" s="78">
        <f t="shared" si="20"/>
        <v>7592.8419633348685</v>
      </c>
      <c r="T130" s="82">
        <f t="shared" si="23"/>
        <v>446.63776254910994</v>
      </c>
      <c r="U130" s="78">
        <v>305</v>
      </c>
      <c r="V130" s="81">
        <f t="shared" si="24"/>
        <v>30676.367853339474</v>
      </c>
    </row>
    <row r="131" spans="1:22" s="442" customFormat="1" ht="16.5" customHeight="1" x14ac:dyDescent="0.2">
      <c r="A131" s="171">
        <f t="shared" si="27"/>
        <v>107</v>
      </c>
      <c r="B131" s="172">
        <f t="shared" si="28"/>
        <v>20.363543030185944</v>
      </c>
      <c r="C131" s="166">
        <v>25</v>
      </c>
      <c r="D131" s="174">
        <v>30940</v>
      </c>
      <c r="E131" s="456">
        <v>19850</v>
      </c>
      <c r="F131" s="167">
        <f t="shared" si="16"/>
        <v>18232.583566112844</v>
      </c>
      <c r="G131" s="168">
        <f t="shared" si="17"/>
        <v>9528</v>
      </c>
      <c r="H131" s="78">
        <f t="shared" si="25"/>
        <v>9438.5984124783681</v>
      </c>
      <c r="I131" s="82">
        <f t="shared" si="21"/>
        <v>555.21167132225685</v>
      </c>
      <c r="J131" s="78">
        <v>340</v>
      </c>
      <c r="K131" s="81">
        <f t="shared" si="22"/>
        <v>38094.393649913465</v>
      </c>
      <c r="L131" s="171">
        <f t="shared" si="26"/>
        <v>107</v>
      </c>
      <c r="M131" s="172">
        <f t="shared" si="29"/>
        <v>29.090775757408494</v>
      </c>
      <c r="N131" s="166">
        <v>25</v>
      </c>
      <c r="O131" s="174">
        <v>30940</v>
      </c>
      <c r="P131" s="454">
        <v>19850</v>
      </c>
      <c r="Q131" s="132">
        <f t="shared" si="18"/>
        <v>12762.808496278991</v>
      </c>
      <c r="R131" s="82">
        <f t="shared" si="19"/>
        <v>9528</v>
      </c>
      <c r="S131" s="78">
        <f t="shared" si="20"/>
        <v>7578.8748887348574</v>
      </c>
      <c r="T131" s="82">
        <f t="shared" si="23"/>
        <v>445.8161699255798</v>
      </c>
      <c r="U131" s="78">
        <v>305</v>
      </c>
      <c r="V131" s="81">
        <f t="shared" si="24"/>
        <v>30620.49955493943</v>
      </c>
    </row>
    <row r="132" spans="1:22" s="442" customFormat="1" ht="16.5" customHeight="1" x14ac:dyDescent="0.2">
      <c r="A132" s="171">
        <f t="shared" si="27"/>
        <v>108</v>
      </c>
      <c r="B132" s="172">
        <f t="shared" si="28"/>
        <v>20.428269078330324</v>
      </c>
      <c r="C132" s="166">
        <v>25</v>
      </c>
      <c r="D132" s="174">
        <v>30940</v>
      </c>
      <c r="E132" s="456">
        <v>19850</v>
      </c>
      <c r="F132" s="167">
        <f t="shared" si="16"/>
        <v>18174.814448368626</v>
      </c>
      <c r="G132" s="168">
        <f t="shared" si="17"/>
        <v>9528</v>
      </c>
      <c r="H132" s="78">
        <f t="shared" si="25"/>
        <v>9418.9569124453337</v>
      </c>
      <c r="I132" s="82">
        <f t="shared" si="21"/>
        <v>554.05628896737255</v>
      </c>
      <c r="J132" s="78">
        <v>340</v>
      </c>
      <c r="K132" s="81">
        <f t="shared" si="22"/>
        <v>38015.827649781335</v>
      </c>
      <c r="L132" s="171">
        <f t="shared" si="26"/>
        <v>108</v>
      </c>
      <c r="M132" s="172">
        <f t="shared" si="29"/>
        <v>29.183241540471894</v>
      </c>
      <c r="N132" s="166">
        <v>25</v>
      </c>
      <c r="O132" s="174">
        <v>30940</v>
      </c>
      <c r="P132" s="454">
        <v>19850</v>
      </c>
      <c r="Q132" s="132">
        <f t="shared" si="18"/>
        <v>12722.370113858036</v>
      </c>
      <c r="R132" s="82">
        <f t="shared" si="19"/>
        <v>9528</v>
      </c>
      <c r="S132" s="78">
        <f t="shared" si="20"/>
        <v>7565.1258387117332</v>
      </c>
      <c r="T132" s="82">
        <f t="shared" si="23"/>
        <v>445.00740227716074</v>
      </c>
      <c r="U132" s="78">
        <v>305</v>
      </c>
      <c r="V132" s="81">
        <f t="shared" si="24"/>
        <v>30565.503354846933</v>
      </c>
    </row>
    <row r="133" spans="1:22" s="442" customFormat="1" ht="16.5" customHeight="1" x14ac:dyDescent="0.2">
      <c r="A133" s="171">
        <f t="shared" si="27"/>
        <v>109</v>
      </c>
      <c r="B133" s="172">
        <f t="shared" si="28"/>
        <v>20.492398564550385</v>
      </c>
      <c r="C133" s="166">
        <v>25</v>
      </c>
      <c r="D133" s="174">
        <v>30940</v>
      </c>
      <c r="E133" s="456">
        <v>19850</v>
      </c>
      <c r="F133" s="167">
        <f t="shared" si="16"/>
        <v>18117.937674815381</v>
      </c>
      <c r="G133" s="168">
        <f t="shared" si="17"/>
        <v>9528</v>
      </c>
      <c r="H133" s="78">
        <f t="shared" si="25"/>
        <v>9399.6188094372301</v>
      </c>
      <c r="I133" s="82">
        <f t="shared" si="21"/>
        <v>552.91875349630766</v>
      </c>
      <c r="J133" s="78">
        <v>340</v>
      </c>
      <c r="K133" s="81">
        <f t="shared" si="22"/>
        <v>37938.475237748913</v>
      </c>
      <c r="L133" s="171">
        <f t="shared" si="26"/>
        <v>109</v>
      </c>
      <c r="M133" s="172">
        <f t="shared" si="29"/>
        <v>29.274855092214839</v>
      </c>
      <c r="N133" s="166">
        <v>25</v>
      </c>
      <c r="O133" s="174">
        <v>30940</v>
      </c>
      <c r="P133" s="454">
        <v>19850</v>
      </c>
      <c r="Q133" s="132">
        <f t="shared" si="18"/>
        <v>12682.55637237076</v>
      </c>
      <c r="R133" s="82">
        <f t="shared" si="19"/>
        <v>9528</v>
      </c>
      <c r="S133" s="78">
        <f t="shared" si="20"/>
        <v>7551.5891666060588</v>
      </c>
      <c r="T133" s="82">
        <f t="shared" si="23"/>
        <v>444.21112744741521</v>
      </c>
      <c r="U133" s="78">
        <v>305</v>
      </c>
      <c r="V133" s="81">
        <f t="shared" si="24"/>
        <v>30511.356666424235</v>
      </c>
    </row>
    <row r="134" spans="1:22" s="442" customFormat="1" ht="16.5" customHeight="1" x14ac:dyDescent="0.2">
      <c r="A134" s="176">
        <f t="shared" si="27"/>
        <v>110</v>
      </c>
      <c r="B134" s="172">
        <f t="shared" si="28"/>
        <v>20.555942385183634</v>
      </c>
      <c r="C134" s="166">
        <v>25</v>
      </c>
      <c r="D134" s="174">
        <v>30940</v>
      </c>
      <c r="E134" s="456">
        <v>19850</v>
      </c>
      <c r="F134" s="167">
        <f t="shared" si="16"/>
        <v>18061.930367522931</v>
      </c>
      <c r="G134" s="168">
        <f t="shared" si="17"/>
        <v>9528</v>
      </c>
      <c r="H134" s="78">
        <f t="shared" si="25"/>
        <v>9380.5763249577976</v>
      </c>
      <c r="I134" s="82">
        <f t="shared" si="21"/>
        <v>551.79860735045861</v>
      </c>
      <c r="J134" s="78">
        <v>340</v>
      </c>
      <c r="K134" s="81">
        <f t="shared" si="22"/>
        <v>37862.30529983119</v>
      </c>
      <c r="L134" s="176">
        <f t="shared" si="26"/>
        <v>110</v>
      </c>
      <c r="M134" s="172">
        <f t="shared" si="29"/>
        <v>29.365631978833765</v>
      </c>
      <c r="N134" s="166">
        <v>25</v>
      </c>
      <c r="O134" s="174">
        <v>30940</v>
      </c>
      <c r="P134" s="454">
        <v>19850</v>
      </c>
      <c r="Q134" s="132">
        <f t="shared" si="18"/>
        <v>12643.351257266047</v>
      </c>
      <c r="R134" s="82">
        <f t="shared" si="19"/>
        <v>9528</v>
      </c>
      <c r="S134" s="78">
        <f t="shared" si="20"/>
        <v>7538.259427470457</v>
      </c>
      <c r="T134" s="82">
        <f t="shared" si="23"/>
        <v>443.42702514532095</v>
      </c>
      <c r="U134" s="78">
        <v>305</v>
      </c>
      <c r="V134" s="81">
        <f t="shared" si="24"/>
        <v>30458.037709881824</v>
      </c>
    </row>
    <row r="135" spans="1:22" s="442" customFormat="1" ht="16.5" customHeight="1" x14ac:dyDescent="0.2">
      <c r="A135" s="171">
        <f t="shared" si="27"/>
        <v>111</v>
      </c>
      <c r="B135" s="172">
        <f t="shared" si="28"/>
        <v>20.618911140731221</v>
      </c>
      <c r="C135" s="166">
        <v>25</v>
      </c>
      <c r="D135" s="174">
        <v>30940</v>
      </c>
      <c r="E135" s="456">
        <v>19850</v>
      </c>
      <c r="F135" s="167">
        <f t="shared" si="16"/>
        <v>18006.770457755272</v>
      </c>
      <c r="G135" s="168">
        <f t="shared" si="17"/>
        <v>9528</v>
      </c>
      <c r="H135" s="78">
        <f t="shared" si="25"/>
        <v>9361.8219556367931</v>
      </c>
      <c r="I135" s="82">
        <f t="shared" si="21"/>
        <v>550.69540915510549</v>
      </c>
      <c r="J135" s="78">
        <v>340</v>
      </c>
      <c r="K135" s="81">
        <f t="shared" si="22"/>
        <v>37787.287822547172</v>
      </c>
      <c r="L135" s="171">
        <f t="shared" si="26"/>
        <v>111</v>
      </c>
      <c r="M135" s="172">
        <f t="shared" si="29"/>
        <v>29.455587343901747</v>
      </c>
      <c r="N135" s="166">
        <v>25</v>
      </c>
      <c r="O135" s="174">
        <v>30940</v>
      </c>
      <c r="P135" s="454">
        <v>19850</v>
      </c>
      <c r="Q135" s="132">
        <f t="shared" si="18"/>
        <v>12604.739320428687</v>
      </c>
      <c r="R135" s="82">
        <f t="shared" si="19"/>
        <v>9528</v>
      </c>
      <c r="S135" s="78">
        <f t="shared" si="20"/>
        <v>7525.1313689457538</v>
      </c>
      <c r="T135" s="82">
        <f t="shared" si="23"/>
        <v>442.65478640857373</v>
      </c>
      <c r="U135" s="78">
        <v>305</v>
      </c>
      <c r="V135" s="81">
        <f t="shared" si="24"/>
        <v>30405.525475783012</v>
      </c>
    </row>
    <row r="136" spans="1:22" s="442" customFormat="1" ht="16.5" customHeight="1" x14ac:dyDescent="0.2">
      <c r="A136" s="171">
        <f t="shared" si="27"/>
        <v>112</v>
      </c>
      <c r="B136" s="172">
        <f t="shared" si="28"/>
        <v>20.68131514647127</v>
      </c>
      <c r="C136" s="166">
        <v>25</v>
      </c>
      <c r="D136" s="174">
        <v>30940</v>
      </c>
      <c r="E136" s="456">
        <v>19850</v>
      </c>
      <c r="F136" s="167">
        <f t="shared" si="16"/>
        <v>17952.436649723859</v>
      </c>
      <c r="G136" s="168">
        <f t="shared" si="17"/>
        <v>9528</v>
      </c>
      <c r="H136" s="78">
        <f t="shared" si="25"/>
        <v>9343.3484609061125</v>
      </c>
      <c r="I136" s="82">
        <f t="shared" si="21"/>
        <v>549.60873299447724</v>
      </c>
      <c r="J136" s="78">
        <v>340</v>
      </c>
      <c r="K136" s="81">
        <f t="shared" si="22"/>
        <v>37713.39384362445</v>
      </c>
      <c r="L136" s="171">
        <f t="shared" si="26"/>
        <v>112</v>
      </c>
      <c r="M136" s="172">
        <f t="shared" si="29"/>
        <v>29.544735923530389</v>
      </c>
      <c r="N136" s="166">
        <v>25</v>
      </c>
      <c r="O136" s="174">
        <v>30940</v>
      </c>
      <c r="P136" s="454">
        <v>19850</v>
      </c>
      <c r="Q136" s="132">
        <f t="shared" si="18"/>
        <v>12566.705654806701</v>
      </c>
      <c r="R136" s="82">
        <f t="shared" si="19"/>
        <v>9528</v>
      </c>
      <c r="S136" s="78">
        <f t="shared" si="20"/>
        <v>7512.1999226342787</v>
      </c>
      <c r="T136" s="82">
        <f t="shared" si="23"/>
        <v>441.89411309613405</v>
      </c>
      <c r="U136" s="78">
        <v>305</v>
      </c>
      <c r="V136" s="81">
        <f t="shared" si="24"/>
        <v>30353.799690537115</v>
      </c>
    </row>
    <row r="137" spans="1:22" s="442" customFormat="1" ht="16.5" customHeight="1" x14ac:dyDescent="0.2">
      <c r="A137" s="171">
        <f t="shared" si="27"/>
        <v>113</v>
      </c>
      <c r="B137" s="172">
        <f t="shared" si="28"/>
        <v>20.743164442600467</v>
      </c>
      <c r="C137" s="166">
        <v>25</v>
      </c>
      <c r="D137" s="174">
        <v>30940</v>
      </c>
      <c r="E137" s="456">
        <v>19850</v>
      </c>
      <c r="F137" s="167">
        <f t="shared" si="16"/>
        <v>17898.908386297036</v>
      </c>
      <c r="G137" s="168">
        <f t="shared" si="17"/>
        <v>9528</v>
      </c>
      <c r="H137" s="78">
        <f t="shared" si="25"/>
        <v>9325.1488513409931</v>
      </c>
      <c r="I137" s="82">
        <f t="shared" si="21"/>
        <v>548.53816772594075</v>
      </c>
      <c r="J137" s="78">
        <v>340</v>
      </c>
      <c r="K137" s="81">
        <f t="shared" si="22"/>
        <v>37640.595405363973</v>
      </c>
      <c r="L137" s="171">
        <f t="shared" si="26"/>
        <v>113</v>
      </c>
      <c r="M137" s="172">
        <f t="shared" si="29"/>
        <v>29.633092060857813</v>
      </c>
      <c r="N137" s="166">
        <v>25</v>
      </c>
      <c r="O137" s="174">
        <v>30940</v>
      </c>
      <c r="P137" s="454">
        <v>19850</v>
      </c>
      <c r="Q137" s="132">
        <f t="shared" si="18"/>
        <v>12529.235870407925</v>
      </c>
      <c r="R137" s="82">
        <f t="shared" si="19"/>
        <v>9528</v>
      </c>
      <c r="S137" s="78">
        <f t="shared" si="20"/>
        <v>7499.4601959386946</v>
      </c>
      <c r="T137" s="82">
        <f t="shared" si="23"/>
        <v>441.1447174081585</v>
      </c>
      <c r="U137" s="78">
        <v>305</v>
      </c>
      <c r="V137" s="81">
        <f t="shared" si="24"/>
        <v>30302.840783754775</v>
      </c>
    </row>
    <row r="138" spans="1:22" s="442" customFormat="1" ht="16.5" customHeight="1" x14ac:dyDescent="0.2">
      <c r="A138" s="171">
        <f t="shared" si="27"/>
        <v>114</v>
      </c>
      <c r="B138" s="172">
        <f t="shared" si="28"/>
        <v>20.804468803928906</v>
      </c>
      <c r="C138" s="166">
        <v>25</v>
      </c>
      <c r="D138" s="174">
        <v>30940</v>
      </c>
      <c r="E138" s="456">
        <v>19850</v>
      </c>
      <c r="F138" s="167">
        <f t="shared" si="16"/>
        <v>17846.16581654246</v>
      </c>
      <c r="G138" s="168">
        <f t="shared" si="17"/>
        <v>9528</v>
      </c>
      <c r="H138" s="78">
        <f t="shared" si="25"/>
        <v>9307.2163776244361</v>
      </c>
      <c r="I138" s="82">
        <f t="shared" si="21"/>
        <v>547.48331633084922</v>
      </c>
      <c r="J138" s="78">
        <v>340</v>
      </c>
      <c r="K138" s="81">
        <f t="shared" si="22"/>
        <v>37568.865510497744</v>
      </c>
      <c r="L138" s="171">
        <f t="shared" si="26"/>
        <v>114</v>
      </c>
      <c r="M138" s="172">
        <f t="shared" si="29"/>
        <v>29.720669719898439</v>
      </c>
      <c r="N138" s="166">
        <v>25</v>
      </c>
      <c r="O138" s="174">
        <v>30940</v>
      </c>
      <c r="P138" s="454">
        <v>19850</v>
      </c>
      <c r="Q138" s="132">
        <f t="shared" si="18"/>
        <v>12492.31607157972</v>
      </c>
      <c r="R138" s="82">
        <f t="shared" si="19"/>
        <v>9528</v>
      </c>
      <c r="S138" s="78">
        <f t="shared" si="20"/>
        <v>7486.907464337105</v>
      </c>
      <c r="T138" s="82">
        <f t="shared" si="23"/>
        <v>440.40632143159439</v>
      </c>
      <c r="U138" s="78">
        <v>305</v>
      </c>
      <c r="V138" s="81">
        <f t="shared" si="24"/>
        <v>30252.62985734842</v>
      </c>
    </row>
    <row r="139" spans="1:22" s="442" customFormat="1" ht="16.5" customHeight="1" x14ac:dyDescent="0.2">
      <c r="A139" s="171">
        <f t="shared" si="27"/>
        <v>115</v>
      </c>
      <c r="B139" s="172">
        <f t="shared" si="28"/>
        <v>20.865237749151497</v>
      </c>
      <c r="C139" s="166">
        <v>25</v>
      </c>
      <c r="D139" s="174">
        <v>30940</v>
      </c>
      <c r="E139" s="456">
        <v>19850</v>
      </c>
      <c r="F139" s="167">
        <f t="shared" si="16"/>
        <v>17794.189764988347</v>
      </c>
      <c r="G139" s="168">
        <f t="shared" si="17"/>
        <v>9528</v>
      </c>
      <c r="H139" s="78">
        <f t="shared" si="25"/>
        <v>9289.5445200960385</v>
      </c>
      <c r="I139" s="82">
        <f t="shared" si="21"/>
        <v>546.44379529976698</v>
      </c>
      <c r="J139" s="78">
        <v>340</v>
      </c>
      <c r="K139" s="81">
        <f t="shared" si="22"/>
        <v>37498.178080384154</v>
      </c>
      <c r="L139" s="171">
        <f t="shared" si="26"/>
        <v>115</v>
      </c>
      <c r="M139" s="172">
        <f t="shared" si="29"/>
        <v>29.807482498787856</v>
      </c>
      <c r="N139" s="166">
        <v>25</v>
      </c>
      <c r="O139" s="174">
        <v>30940</v>
      </c>
      <c r="P139" s="454">
        <v>19850</v>
      </c>
      <c r="Q139" s="132">
        <f t="shared" si="18"/>
        <v>12455.93283549184</v>
      </c>
      <c r="R139" s="82">
        <f t="shared" si="19"/>
        <v>9528</v>
      </c>
      <c r="S139" s="78">
        <f t="shared" si="20"/>
        <v>7474.5371640672265</v>
      </c>
      <c r="T139" s="82">
        <f t="shared" si="23"/>
        <v>439.67865670983679</v>
      </c>
      <c r="U139" s="78">
        <v>305</v>
      </c>
      <c r="V139" s="81">
        <f t="shared" si="24"/>
        <v>30203.148656268902</v>
      </c>
    </row>
    <row r="140" spans="1:22" s="442" customFormat="1" ht="16.5" customHeight="1" x14ac:dyDescent="0.2">
      <c r="A140" s="171">
        <f t="shared" si="27"/>
        <v>116</v>
      </c>
      <c r="B140" s="172">
        <f t="shared" si="28"/>
        <v>20.925480549718088</v>
      </c>
      <c r="C140" s="166">
        <v>25</v>
      </c>
      <c r="D140" s="174">
        <v>30940</v>
      </c>
      <c r="E140" s="456">
        <v>19850</v>
      </c>
      <c r="F140" s="167">
        <f t="shared" si="16"/>
        <v>17742.96170249729</v>
      </c>
      <c r="G140" s="168">
        <f t="shared" si="17"/>
        <v>9528</v>
      </c>
      <c r="H140" s="78">
        <f t="shared" si="25"/>
        <v>9272.126978849079</v>
      </c>
      <c r="I140" s="82">
        <f t="shared" si="21"/>
        <v>545.41923404994577</v>
      </c>
      <c r="J140" s="78">
        <v>340</v>
      </c>
      <c r="K140" s="81">
        <f t="shared" si="22"/>
        <v>37428.507915396316</v>
      </c>
      <c r="L140" s="171">
        <f t="shared" si="26"/>
        <v>116</v>
      </c>
      <c r="M140" s="172">
        <f t="shared" si="29"/>
        <v>29.893543642454414</v>
      </c>
      <c r="N140" s="166">
        <v>25</v>
      </c>
      <c r="O140" s="174">
        <v>30940</v>
      </c>
      <c r="P140" s="454">
        <v>19850</v>
      </c>
      <c r="Q140" s="132">
        <f t="shared" si="18"/>
        <v>12420.073191748104</v>
      </c>
      <c r="R140" s="82">
        <f t="shared" si="19"/>
        <v>9528</v>
      </c>
      <c r="S140" s="78">
        <f t="shared" si="20"/>
        <v>7462.3448851943558</v>
      </c>
      <c r="T140" s="82">
        <f t="shared" si="23"/>
        <v>438.96146383496205</v>
      </c>
      <c r="U140" s="78">
        <v>305</v>
      </c>
      <c r="V140" s="81">
        <f t="shared" si="24"/>
        <v>30154.37954077742</v>
      </c>
    </row>
    <row r="141" spans="1:22" s="442" customFormat="1" ht="16.5" customHeight="1" x14ac:dyDescent="0.2">
      <c r="A141" s="171">
        <f t="shared" si="27"/>
        <v>117</v>
      </c>
      <c r="B141" s="172">
        <f t="shared" si="28"/>
        <v>20.985206238322789</v>
      </c>
      <c r="C141" s="166">
        <v>25</v>
      </c>
      <c r="D141" s="174">
        <v>30940</v>
      </c>
      <c r="E141" s="456">
        <v>19850</v>
      </c>
      <c r="F141" s="167">
        <f t="shared" si="16"/>
        <v>17692.463718654119</v>
      </c>
      <c r="G141" s="168">
        <f t="shared" si="17"/>
        <v>9528</v>
      </c>
      <c r="H141" s="78">
        <f t="shared" si="25"/>
        <v>9254.9576643424007</v>
      </c>
      <c r="I141" s="82">
        <f t="shared" si="21"/>
        <v>544.40927437308233</v>
      </c>
      <c r="J141" s="78">
        <v>340</v>
      </c>
      <c r="K141" s="81">
        <f t="shared" si="22"/>
        <v>37359.830657369595</v>
      </c>
      <c r="L141" s="171">
        <f t="shared" si="26"/>
        <v>117</v>
      </c>
      <c r="M141" s="172">
        <f t="shared" si="29"/>
        <v>29.978866054746842</v>
      </c>
      <c r="N141" s="166">
        <v>25</v>
      </c>
      <c r="O141" s="174">
        <v>30940</v>
      </c>
      <c r="P141" s="454">
        <v>19850</v>
      </c>
      <c r="Q141" s="132">
        <f t="shared" si="18"/>
        <v>12384.724603057883</v>
      </c>
      <c r="R141" s="82">
        <f t="shared" si="19"/>
        <v>9528</v>
      </c>
      <c r="S141" s="78">
        <f t="shared" si="20"/>
        <v>7450.3263650396802</v>
      </c>
      <c r="T141" s="82">
        <f t="shared" si="23"/>
        <v>438.25449206115763</v>
      </c>
      <c r="U141" s="78">
        <v>305</v>
      </c>
      <c r="V141" s="81">
        <f t="shared" si="24"/>
        <v>30106.305460158721</v>
      </c>
    </row>
    <row r="142" spans="1:22" s="442" customFormat="1" ht="16.5" customHeight="1" x14ac:dyDescent="0.2">
      <c r="A142" s="171">
        <f t="shared" si="27"/>
        <v>118</v>
      </c>
      <c r="B142" s="172">
        <f t="shared" si="28"/>
        <v>21.044423617032102</v>
      </c>
      <c r="C142" s="166">
        <v>25</v>
      </c>
      <c r="D142" s="174">
        <v>30940</v>
      </c>
      <c r="E142" s="456">
        <v>19850</v>
      </c>
      <c r="F142" s="167">
        <f t="shared" si="16"/>
        <v>17642.678495575812</v>
      </c>
      <c r="G142" s="168">
        <f t="shared" si="17"/>
        <v>9528</v>
      </c>
      <c r="H142" s="78">
        <f t="shared" si="25"/>
        <v>9238.0306884957772</v>
      </c>
      <c r="I142" s="82">
        <f t="shared" si="21"/>
        <v>543.41356991151622</v>
      </c>
      <c r="J142" s="78">
        <v>340</v>
      </c>
      <c r="K142" s="81">
        <f t="shared" si="22"/>
        <v>37292.122753983102</v>
      </c>
      <c r="L142" s="171">
        <f t="shared" si="26"/>
        <v>118</v>
      </c>
      <c r="M142" s="172">
        <f t="shared" si="29"/>
        <v>30.06346231004586</v>
      </c>
      <c r="N142" s="166">
        <v>25</v>
      </c>
      <c r="O142" s="174">
        <v>30940</v>
      </c>
      <c r="P142" s="454">
        <v>19850</v>
      </c>
      <c r="Q142" s="132">
        <f t="shared" si="18"/>
        <v>12349.874946903066</v>
      </c>
      <c r="R142" s="82">
        <f t="shared" si="19"/>
        <v>9528</v>
      </c>
      <c r="S142" s="78">
        <f t="shared" si="20"/>
        <v>7438.4774819470431</v>
      </c>
      <c r="T142" s="82">
        <f t="shared" si="23"/>
        <v>437.55749893806131</v>
      </c>
      <c r="U142" s="78">
        <v>305</v>
      </c>
      <c r="V142" s="81">
        <f t="shared" si="24"/>
        <v>30058.909927788172</v>
      </c>
    </row>
    <row r="143" spans="1:22" s="442" customFormat="1" ht="16.5" customHeight="1" x14ac:dyDescent="0.2">
      <c r="A143" s="171">
        <f t="shared" si="27"/>
        <v>119</v>
      </c>
      <c r="B143" s="172">
        <f t="shared" si="28"/>
        <v>21.103141265070022</v>
      </c>
      <c r="C143" s="166">
        <v>25</v>
      </c>
      <c r="D143" s="174">
        <v>30940</v>
      </c>
      <c r="E143" s="456">
        <v>19850</v>
      </c>
      <c r="F143" s="167">
        <f t="shared" si="16"/>
        <v>17593.589283058238</v>
      </c>
      <c r="G143" s="168">
        <f t="shared" si="17"/>
        <v>9528</v>
      </c>
      <c r="H143" s="78">
        <f t="shared" si="25"/>
        <v>9221.3403562398016</v>
      </c>
      <c r="I143" s="82">
        <f t="shared" si="21"/>
        <v>542.43178566116478</v>
      </c>
      <c r="J143" s="78">
        <v>340</v>
      </c>
      <c r="K143" s="81">
        <f t="shared" si="22"/>
        <v>37225.361424959206</v>
      </c>
      <c r="L143" s="171">
        <f t="shared" si="26"/>
        <v>119</v>
      </c>
      <c r="M143" s="172">
        <f t="shared" si="29"/>
        <v>30.147344664385749</v>
      </c>
      <c r="N143" s="166">
        <v>25</v>
      </c>
      <c r="O143" s="174">
        <v>30940</v>
      </c>
      <c r="P143" s="454">
        <v>19850</v>
      </c>
      <c r="Q143" s="132">
        <f t="shared" si="18"/>
        <v>12315.512498140764</v>
      </c>
      <c r="R143" s="82">
        <f t="shared" si="19"/>
        <v>9528</v>
      </c>
      <c r="S143" s="78">
        <f t="shared" si="20"/>
        <v>7426.7942493678602</v>
      </c>
      <c r="T143" s="82">
        <f t="shared" si="23"/>
        <v>436.87024996281531</v>
      </c>
      <c r="U143" s="78">
        <v>305</v>
      </c>
      <c r="V143" s="81">
        <f t="shared" si="24"/>
        <v>30012.176997471441</v>
      </c>
    </row>
    <row r="144" spans="1:22" s="442" customFormat="1" ht="16.5" customHeight="1" x14ac:dyDescent="0.2">
      <c r="A144" s="176">
        <f t="shared" si="27"/>
        <v>120</v>
      </c>
      <c r="B144" s="172">
        <f t="shared" si="28"/>
        <v>21.161367546277475</v>
      </c>
      <c r="C144" s="166">
        <v>25</v>
      </c>
      <c r="D144" s="174">
        <v>30940</v>
      </c>
      <c r="E144" s="456">
        <v>19850</v>
      </c>
      <c r="F144" s="167">
        <f t="shared" si="16"/>
        <v>17545.179874979884</v>
      </c>
      <c r="G144" s="168">
        <f t="shared" si="17"/>
        <v>9528</v>
      </c>
      <c r="H144" s="78">
        <f t="shared" si="25"/>
        <v>9204.8811574931606</v>
      </c>
      <c r="I144" s="82">
        <f t="shared" si="21"/>
        <v>541.46359749959765</v>
      </c>
      <c r="J144" s="78">
        <v>340</v>
      </c>
      <c r="K144" s="81">
        <f t="shared" si="22"/>
        <v>37159.524629972642</v>
      </c>
      <c r="L144" s="176">
        <f t="shared" si="26"/>
        <v>120</v>
      </c>
      <c r="M144" s="172">
        <f t="shared" si="29"/>
        <v>30.23052506611068</v>
      </c>
      <c r="N144" s="166">
        <v>25</v>
      </c>
      <c r="O144" s="174">
        <v>30940</v>
      </c>
      <c r="P144" s="454">
        <v>19850</v>
      </c>
      <c r="Q144" s="132">
        <f t="shared" si="18"/>
        <v>12281.625912485917</v>
      </c>
      <c r="R144" s="82">
        <f t="shared" si="19"/>
        <v>9528</v>
      </c>
      <c r="S144" s="78">
        <f t="shared" si="20"/>
        <v>7415.272810245212</v>
      </c>
      <c r="T144" s="82">
        <f t="shared" si="23"/>
        <v>436.19251824971838</v>
      </c>
      <c r="U144" s="78">
        <v>305</v>
      </c>
      <c r="V144" s="81">
        <f t="shared" si="24"/>
        <v>29966.091240980848</v>
      </c>
    </row>
    <row r="145" spans="1:22" s="442" customFormat="1" ht="16.5" customHeight="1" x14ac:dyDescent="0.2">
      <c r="A145" s="171">
        <f t="shared" si="27"/>
        <v>121</v>
      </c>
      <c r="B145" s="172">
        <f t="shared" si="28"/>
        <v>21.219110616262128</v>
      </c>
      <c r="C145" s="166">
        <v>25</v>
      </c>
      <c r="D145" s="174">
        <v>30940</v>
      </c>
      <c r="E145" s="456">
        <v>19850</v>
      </c>
      <c r="F145" s="167">
        <f t="shared" si="16"/>
        <v>17497.434586888598</v>
      </c>
      <c r="G145" s="168">
        <f t="shared" si="17"/>
        <v>9528</v>
      </c>
      <c r="H145" s="78">
        <f t="shared" si="25"/>
        <v>9188.6477595421238</v>
      </c>
      <c r="I145" s="82">
        <f t="shared" si="21"/>
        <v>540.50869173777198</v>
      </c>
      <c r="J145" s="78">
        <v>340</v>
      </c>
      <c r="K145" s="81">
        <f t="shared" si="22"/>
        <v>37094.591038168488</v>
      </c>
      <c r="L145" s="171">
        <f t="shared" si="26"/>
        <v>121</v>
      </c>
      <c r="M145" s="172">
        <f t="shared" si="29"/>
        <v>30.313015166088757</v>
      </c>
      <c r="N145" s="166">
        <v>25</v>
      </c>
      <c r="O145" s="174">
        <v>30940</v>
      </c>
      <c r="P145" s="454">
        <v>19850</v>
      </c>
      <c r="Q145" s="132">
        <f t="shared" si="18"/>
        <v>12248.204210822018</v>
      </c>
      <c r="R145" s="82">
        <f t="shared" si="19"/>
        <v>9528</v>
      </c>
      <c r="S145" s="78">
        <f t="shared" si="20"/>
        <v>7403.9094316794872</v>
      </c>
      <c r="T145" s="82">
        <f t="shared" si="23"/>
        <v>435.52408421644037</v>
      </c>
      <c r="U145" s="78">
        <v>305</v>
      </c>
      <c r="V145" s="81">
        <f t="shared" si="24"/>
        <v>29920.637726717949</v>
      </c>
    </row>
    <row r="146" spans="1:22" s="442" customFormat="1" ht="16.5" customHeight="1" x14ac:dyDescent="0.2">
      <c r="A146" s="171">
        <f t="shared" si="27"/>
        <v>122</v>
      </c>
      <c r="B146" s="172">
        <f t="shared" si="28"/>
        <v>21.276378429254002</v>
      </c>
      <c r="C146" s="166">
        <v>25</v>
      </c>
      <c r="D146" s="174">
        <v>30940</v>
      </c>
      <c r="E146" s="456">
        <v>19850</v>
      </c>
      <c r="F146" s="167">
        <f t="shared" si="16"/>
        <v>17450.338234702002</v>
      </c>
      <c r="G146" s="168">
        <f t="shared" si="17"/>
        <v>9528</v>
      </c>
      <c r="H146" s="78">
        <f t="shared" si="25"/>
        <v>9172.6349997986817</v>
      </c>
      <c r="I146" s="82">
        <f t="shared" si="21"/>
        <v>539.56676469403999</v>
      </c>
      <c r="J146" s="78">
        <v>340</v>
      </c>
      <c r="K146" s="81">
        <f t="shared" si="22"/>
        <v>37030.539999194727</v>
      </c>
      <c r="L146" s="171">
        <f t="shared" si="26"/>
        <v>122</v>
      </c>
      <c r="M146" s="172">
        <f t="shared" si="29"/>
        <v>30.394826327505719</v>
      </c>
      <c r="N146" s="166">
        <v>25</v>
      </c>
      <c r="O146" s="174">
        <v>30940</v>
      </c>
      <c r="P146" s="454">
        <v>19850</v>
      </c>
      <c r="Q146" s="132">
        <f t="shared" si="18"/>
        <v>12215.2367642914</v>
      </c>
      <c r="R146" s="82">
        <f t="shared" si="19"/>
        <v>9528</v>
      </c>
      <c r="S146" s="78">
        <f t="shared" si="20"/>
        <v>7392.7004998590764</v>
      </c>
      <c r="T146" s="82">
        <f t="shared" si="23"/>
        <v>434.86473528582798</v>
      </c>
      <c r="U146" s="78">
        <v>305</v>
      </c>
      <c r="V146" s="81">
        <f t="shared" si="24"/>
        <v>29875.801999436302</v>
      </c>
    </row>
    <row r="147" spans="1:22" s="442" customFormat="1" ht="16.5" customHeight="1" x14ac:dyDescent="0.2">
      <c r="A147" s="171">
        <f t="shared" si="27"/>
        <v>123</v>
      </c>
      <c r="B147" s="172">
        <f t="shared" si="28"/>
        <v>21.333178744681277</v>
      </c>
      <c r="C147" s="166">
        <v>25</v>
      </c>
      <c r="D147" s="174">
        <v>30940</v>
      </c>
      <c r="E147" s="456">
        <v>19850</v>
      </c>
      <c r="F147" s="167">
        <f t="shared" si="16"/>
        <v>17403.876114456987</v>
      </c>
      <c r="G147" s="168">
        <f t="shared" si="17"/>
        <v>9528</v>
      </c>
      <c r="H147" s="78">
        <f t="shared" si="25"/>
        <v>9156.8378789153758</v>
      </c>
      <c r="I147" s="82">
        <f t="shared" si="21"/>
        <v>538.63752228913972</v>
      </c>
      <c r="J147" s="78">
        <v>340</v>
      </c>
      <c r="K147" s="81">
        <f t="shared" si="22"/>
        <v>36967.351515661503</v>
      </c>
      <c r="L147" s="171">
        <f t="shared" si="26"/>
        <v>123</v>
      </c>
      <c r="M147" s="172">
        <f t="shared" si="29"/>
        <v>30.47596963525897</v>
      </c>
      <c r="N147" s="166">
        <v>25</v>
      </c>
      <c r="O147" s="174">
        <v>30940</v>
      </c>
      <c r="P147" s="454">
        <v>19850</v>
      </c>
      <c r="Q147" s="132">
        <f t="shared" si="18"/>
        <v>12182.71328011989</v>
      </c>
      <c r="R147" s="82">
        <f t="shared" si="19"/>
        <v>9528</v>
      </c>
      <c r="S147" s="78">
        <f t="shared" si="20"/>
        <v>7381.6425152407628</v>
      </c>
      <c r="T147" s="82">
        <f t="shared" si="23"/>
        <v>434.2142656023978</v>
      </c>
      <c r="U147" s="78">
        <v>305</v>
      </c>
      <c r="V147" s="81">
        <f t="shared" si="24"/>
        <v>29831.570060963048</v>
      </c>
    </row>
    <row r="148" spans="1:22" s="442" customFormat="1" ht="16.5" customHeight="1" x14ac:dyDescent="0.2">
      <c r="A148" s="171">
        <f t="shared" si="27"/>
        <v>124</v>
      </c>
      <c r="B148" s="172">
        <f t="shared" si="28"/>
        <v>21.389519133479851</v>
      </c>
      <c r="C148" s="166">
        <v>25</v>
      </c>
      <c r="D148" s="174">
        <v>30940</v>
      </c>
      <c r="E148" s="456">
        <v>19850</v>
      </c>
      <c r="F148" s="167">
        <f t="shared" si="16"/>
        <v>17358.033983048059</v>
      </c>
      <c r="G148" s="168">
        <f t="shared" si="17"/>
        <v>9528</v>
      </c>
      <c r="H148" s="78">
        <f t="shared" si="25"/>
        <v>9141.2515542363399</v>
      </c>
      <c r="I148" s="82">
        <f t="shared" si="21"/>
        <v>537.7206796609612</v>
      </c>
      <c r="J148" s="78">
        <v>340</v>
      </c>
      <c r="K148" s="81">
        <f t="shared" si="22"/>
        <v>36905.006216945359</v>
      </c>
      <c r="L148" s="171">
        <f t="shared" si="26"/>
        <v>124</v>
      </c>
      <c r="M148" s="172">
        <f t="shared" si="29"/>
        <v>30.556455904971219</v>
      </c>
      <c r="N148" s="166">
        <v>25</v>
      </c>
      <c r="O148" s="174">
        <v>30940</v>
      </c>
      <c r="P148" s="454">
        <v>19850</v>
      </c>
      <c r="Q148" s="132">
        <f t="shared" si="18"/>
        <v>12150.623788133644</v>
      </c>
      <c r="R148" s="82">
        <f t="shared" si="19"/>
        <v>9528</v>
      </c>
      <c r="S148" s="78">
        <f t="shared" si="20"/>
        <v>7370.732087965439</v>
      </c>
      <c r="T148" s="82">
        <f t="shared" si="23"/>
        <v>433.57247576267287</v>
      </c>
      <c r="U148" s="78">
        <v>305</v>
      </c>
      <c r="V148" s="81">
        <f t="shared" si="24"/>
        <v>29787.928351861756</v>
      </c>
    </row>
    <row r="149" spans="1:22" s="442" customFormat="1" ht="16.5" customHeight="1" x14ac:dyDescent="0.2">
      <c r="A149" s="171">
        <f t="shared" si="27"/>
        <v>125</v>
      </c>
      <c r="B149" s="172">
        <f t="shared" si="28"/>
        <v>21.445406984149415</v>
      </c>
      <c r="C149" s="166">
        <v>25</v>
      </c>
      <c r="D149" s="174">
        <v>30940</v>
      </c>
      <c r="E149" s="456">
        <v>19850</v>
      </c>
      <c r="F149" s="167">
        <f t="shared" si="16"/>
        <v>17312.798039898145</v>
      </c>
      <c r="G149" s="168">
        <f t="shared" si="17"/>
        <v>9528</v>
      </c>
      <c r="H149" s="78">
        <f t="shared" si="25"/>
        <v>9125.8713335653702</v>
      </c>
      <c r="I149" s="82">
        <f t="shared" si="21"/>
        <v>536.81596079796293</v>
      </c>
      <c r="J149" s="78">
        <v>340</v>
      </c>
      <c r="K149" s="81">
        <f t="shared" si="22"/>
        <v>36843.485334261481</v>
      </c>
      <c r="L149" s="171">
        <f t="shared" si="26"/>
        <v>125</v>
      </c>
      <c r="M149" s="172">
        <f t="shared" si="29"/>
        <v>30.636295691642022</v>
      </c>
      <c r="N149" s="166">
        <v>25</v>
      </c>
      <c r="O149" s="174">
        <v>30940</v>
      </c>
      <c r="P149" s="454">
        <v>19850</v>
      </c>
      <c r="Q149" s="132">
        <f t="shared" si="18"/>
        <v>12118.958627928701</v>
      </c>
      <c r="R149" s="82">
        <f t="shared" si="19"/>
        <v>9528</v>
      </c>
      <c r="S149" s="78">
        <f t="shared" si="20"/>
        <v>7359.9659334957596</v>
      </c>
      <c r="T149" s="82">
        <f t="shared" si="23"/>
        <v>432.93917255857406</v>
      </c>
      <c r="U149" s="78">
        <v>305</v>
      </c>
      <c r="V149" s="81">
        <f t="shared" si="24"/>
        <v>29744.863733983038</v>
      </c>
    </row>
    <row r="150" spans="1:22" s="442" customFormat="1" ht="16.5" customHeight="1" x14ac:dyDescent="0.2">
      <c r="A150" s="171">
        <f t="shared" si="27"/>
        <v>126</v>
      </c>
      <c r="B150" s="172">
        <f t="shared" si="28"/>
        <v>21.500849508568386</v>
      </c>
      <c r="C150" s="166">
        <v>25</v>
      </c>
      <c r="D150" s="174">
        <v>30940</v>
      </c>
      <c r="E150" s="456">
        <v>19850</v>
      </c>
      <c r="F150" s="167">
        <f t="shared" si="16"/>
        <v>17268.15490950903</v>
      </c>
      <c r="G150" s="168">
        <f t="shared" si="17"/>
        <v>9528</v>
      </c>
      <c r="H150" s="78">
        <f t="shared" si="25"/>
        <v>9110.6926692330708</v>
      </c>
      <c r="I150" s="82">
        <f t="shared" si="21"/>
        <v>535.92309819018067</v>
      </c>
      <c r="J150" s="78">
        <v>340</v>
      </c>
      <c r="K150" s="81">
        <f t="shared" si="22"/>
        <v>36782.770676932283</v>
      </c>
      <c r="L150" s="171">
        <f t="shared" si="26"/>
        <v>126</v>
      </c>
      <c r="M150" s="172">
        <f t="shared" si="29"/>
        <v>30.715499297954839</v>
      </c>
      <c r="N150" s="166">
        <v>25</v>
      </c>
      <c r="O150" s="174">
        <v>30940</v>
      </c>
      <c r="P150" s="454">
        <v>19850</v>
      </c>
      <c r="Q150" s="132">
        <f t="shared" si="18"/>
        <v>12087.708436656321</v>
      </c>
      <c r="R150" s="82">
        <f t="shared" si="19"/>
        <v>9528</v>
      </c>
      <c r="S150" s="78">
        <f t="shared" si="20"/>
        <v>7349.3408684631495</v>
      </c>
      <c r="T150" s="82">
        <f t="shared" si="23"/>
        <v>432.31416873312645</v>
      </c>
      <c r="U150" s="78">
        <v>305</v>
      </c>
      <c r="V150" s="81">
        <f t="shared" si="24"/>
        <v>29702.363473852598</v>
      </c>
    </row>
    <row r="151" spans="1:22" s="442" customFormat="1" ht="16.5" customHeight="1" x14ac:dyDescent="0.2">
      <c r="A151" s="171">
        <f t="shared" si="27"/>
        <v>127</v>
      </c>
      <c r="B151" s="172">
        <f t="shared" si="28"/>
        <v>21.55585374757888</v>
      </c>
      <c r="C151" s="166">
        <v>25</v>
      </c>
      <c r="D151" s="174">
        <v>30940</v>
      </c>
      <c r="E151" s="456">
        <v>19850</v>
      </c>
      <c r="F151" s="167">
        <f t="shared" si="16"/>
        <v>17224.091624842353</v>
      </c>
      <c r="G151" s="168">
        <f t="shared" si="17"/>
        <v>9528</v>
      </c>
      <c r="H151" s="78">
        <f t="shared" si="25"/>
        <v>9095.7111524463999</v>
      </c>
      <c r="I151" s="82">
        <f t="shared" si="21"/>
        <v>535.04183249684706</v>
      </c>
      <c r="J151" s="78">
        <v>340</v>
      </c>
      <c r="K151" s="81">
        <f t="shared" si="22"/>
        <v>36722.844609785599</v>
      </c>
      <c r="L151" s="171">
        <f t="shared" si="26"/>
        <v>127</v>
      </c>
      <c r="M151" s="172">
        <f t="shared" si="29"/>
        <v>30.794076782255544</v>
      </c>
      <c r="N151" s="166">
        <v>25</v>
      </c>
      <c r="O151" s="174">
        <v>30940</v>
      </c>
      <c r="P151" s="454">
        <v>19850</v>
      </c>
      <c r="Q151" s="132">
        <f t="shared" si="18"/>
        <v>12056.864137389646</v>
      </c>
      <c r="R151" s="82">
        <f t="shared" si="19"/>
        <v>9528</v>
      </c>
      <c r="S151" s="78">
        <f t="shared" si="20"/>
        <v>7338.85380671248</v>
      </c>
      <c r="T151" s="82">
        <f t="shared" si="23"/>
        <v>431.69728274779294</v>
      </c>
      <c r="U151" s="78">
        <v>305</v>
      </c>
      <c r="V151" s="81">
        <f t="shared" si="24"/>
        <v>29660.415226849917</v>
      </c>
    </row>
    <row r="152" spans="1:22" s="442" customFormat="1" ht="16.5" customHeight="1" x14ac:dyDescent="0.2">
      <c r="A152" s="171">
        <f t="shared" si="27"/>
        <v>128</v>
      </c>
      <c r="B152" s="172">
        <f t="shared" si="28"/>
        <v>21.610426576352694</v>
      </c>
      <c r="C152" s="166">
        <v>25</v>
      </c>
      <c r="D152" s="174">
        <v>30940</v>
      </c>
      <c r="E152" s="456">
        <v>19850</v>
      </c>
      <c r="F152" s="167">
        <f t="shared" si="16"/>
        <v>17180.59561148482</v>
      </c>
      <c r="G152" s="168">
        <f t="shared" si="17"/>
        <v>9528</v>
      </c>
      <c r="H152" s="78">
        <f t="shared" si="25"/>
        <v>9080.9225079048392</v>
      </c>
      <c r="I152" s="82">
        <f t="shared" si="21"/>
        <v>534.17191222969643</v>
      </c>
      <c r="J152" s="78">
        <v>340</v>
      </c>
      <c r="K152" s="81">
        <f t="shared" si="22"/>
        <v>36663.690031619357</v>
      </c>
      <c r="L152" s="171">
        <f t="shared" si="26"/>
        <v>128</v>
      </c>
      <c r="M152" s="172">
        <f t="shared" si="29"/>
        <v>30.872037966218137</v>
      </c>
      <c r="N152" s="166">
        <v>25</v>
      </c>
      <c r="O152" s="174">
        <v>30940</v>
      </c>
      <c r="P152" s="454">
        <v>19850</v>
      </c>
      <c r="Q152" s="132">
        <f t="shared" si="18"/>
        <v>12026.416928039373</v>
      </c>
      <c r="R152" s="82">
        <f t="shared" si="19"/>
        <v>9528</v>
      </c>
      <c r="S152" s="78">
        <f t="shared" si="20"/>
        <v>7328.501755533387</v>
      </c>
      <c r="T152" s="82">
        <f t="shared" si="23"/>
        <v>431.08833856078746</v>
      </c>
      <c r="U152" s="78">
        <v>305</v>
      </c>
      <c r="V152" s="81">
        <f t="shared" si="24"/>
        <v>29619.007022133548</v>
      </c>
    </row>
    <row r="153" spans="1:22" s="442" customFormat="1" ht="16.5" customHeight="1" x14ac:dyDescent="0.2">
      <c r="A153" s="171">
        <f t="shared" si="27"/>
        <v>129</v>
      </c>
      <c r="B153" s="172">
        <f t="shared" si="28"/>
        <v>21.664574709548518</v>
      </c>
      <c r="C153" s="166">
        <v>25</v>
      </c>
      <c r="D153" s="174">
        <v>30940</v>
      </c>
      <c r="E153" s="456">
        <v>19850</v>
      </c>
      <c r="F153" s="167">
        <f t="shared" si="16"/>
        <v>17137.65467255449</v>
      </c>
      <c r="G153" s="168">
        <f t="shared" si="17"/>
        <v>9528</v>
      </c>
      <c r="H153" s="78">
        <f t="shared" si="25"/>
        <v>9066.3225886685268</v>
      </c>
      <c r="I153" s="82">
        <f t="shared" si="21"/>
        <v>533.3130934510898</v>
      </c>
      <c r="J153" s="78">
        <v>340</v>
      </c>
      <c r="K153" s="81">
        <f t="shared" si="22"/>
        <v>36605.290354674107</v>
      </c>
      <c r="L153" s="171">
        <f t="shared" si="26"/>
        <v>129</v>
      </c>
      <c r="M153" s="172">
        <f t="shared" si="29"/>
        <v>30.949392442212169</v>
      </c>
      <c r="N153" s="166">
        <v>25</v>
      </c>
      <c r="O153" s="174">
        <v>30940</v>
      </c>
      <c r="P153" s="454">
        <v>19850</v>
      </c>
      <c r="Q153" s="132">
        <f t="shared" si="18"/>
        <v>11996.358270788145</v>
      </c>
      <c r="R153" s="82">
        <f t="shared" si="19"/>
        <v>9528</v>
      </c>
      <c r="S153" s="78">
        <f t="shared" si="20"/>
        <v>7318.2818120679694</v>
      </c>
      <c r="T153" s="82">
        <f t="shared" si="23"/>
        <v>430.48716541576289</v>
      </c>
      <c r="U153" s="78">
        <v>305</v>
      </c>
      <c r="V153" s="81">
        <f t="shared" si="24"/>
        <v>29578.127248271874</v>
      </c>
    </row>
    <row r="154" spans="1:22" s="442" customFormat="1" ht="16.5" customHeight="1" x14ac:dyDescent="0.2">
      <c r="A154" s="176">
        <f t="shared" si="27"/>
        <v>130</v>
      </c>
      <c r="B154" s="172">
        <f t="shared" si="28"/>
        <v>21.71830470626994</v>
      </c>
      <c r="C154" s="166">
        <v>25</v>
      </c>
      <c r="D154" s="174">
        <v>30940</v>
      </c>
      <c r="E154" s="456">
        <v>19850</v>
      </c>
      <c r="F154" s="167">
        <f t="shared" ref="F154:F217" si="30">12*(1/B154*D154)</f>
        <v>17095.256974307656</v>
      </c>
      <c r="G154" s="168">
        <f t="shared" ref="G154:G217" si="31">12*(1/C154*E154)</f>
        <v>9528</v>
      </c>
      <c r="H154" s="78">
        <f t="shared" si="25"/>
        <v>9051.9073712646041</v>
      </c>
      <c r="I154" s="82">
        <f t="shared" si="21"/>
        <v>532.46513948615313</v>
      </c>
      <c r="J154" s="78">
        <v>340</v>
      </c>
      <c r="K154" s="81">
        <f t="shared" si="22"/>
        <v>36547.629485058409</v>
      </c>
      <c r="L154" s="176">
        <f t="shared" si="26"/>
        <v>130</v>
      </c>
      <c r="M154" s="172">
        <f t="shared" si="29"/>
        <v>31.026149580385631</v>
      </c>
      <c r="N154" s="166">
        <v>25</v>
      </c>
      <c r="O154" s="174">
        <v>30940</v>
      </c>
      <c r="P154" s="454">
        <v>19850</v>
      </c>
      <c r="Q154" s="132">
        <f t="shared" ref="Q154:Q217" si="32">12*(1/M154*O154)</f>
        <v>11966.67988201536</v>
      </c>
      <c r="R154" s="82">
        <f t="shared" ref="R154:R217" si="33">12*(1/N154*P154)</f>
        <v>9528</v>
      </c>
      <c r="S154" s="78">
        <f t="shared" ref="S154:S217" si="34">(Q154+R154)*34%</f>
        <v>7308.191159885223</v>
      </c>
      <c r="T154" s="82">
        <f t="shared" si="23"/>
        <v>429.89359764030723</v>
      </c>
      <c r="U154" s="78">
        <v>305</v>
      </c>
      <c r="V154" s="81">
        <f t="shared" si="24"/>
        <v>29537.764639540892</v>
      </c>
    </row>
    <row r="155" spans="1:22" s="442" customFormat="1" ht="16.5" customHeight="1" x14ac:dyDescent="0.2">
      <c r="A155" s="171">
        <f t="shared" si="27"/>
        <v>131</v>
      </c>
      <c r="B155" s="172">
        <f t="shared" si="28"/>
        <v>21.771622974833612</v>
      </c>
      <c r="C155" s="166">
        <v>25</v>
      </c>
      <c r="D155" s="174">
        <v>30940</v>
      </c>
      <c r="E155" s="456">
        <v>19850</v>
      </c>
      <c r="F155" s="167">
        <f t="shared" si="30"/>
        <v>17053.391032408206</v>
      </c>
      <c r="G155" s="168">
        <f t="shared" si="31"/>
        <v>9528</v>
      </c>
      <c r="H155" s="78">
        <f t="shared" si="25"/>
        <v>9037.6729510187906</v>
      </c>
      <c r="I155" s="82">
        <f t="shared" ref="I155:I218" si="35">(F155+G155)*2%</f>
        <v>531.62782064816417</v>
      </c>
      <c r="J155" s="78">
        <v>340</v>
      </c>
      <c r="K155" s="81">
        <f t="shared" ref="K155:K218" si="36">SUM(F155:J155)</f>
        <v>36490.691804075163</v>
      </c>
      <c r="L155" s="171">
        <f t="shared" si="26"/>
        <v>131</v>
      </c>
      <c r="M155" s="172">
        <f t="shared" si="29"/>
        <v>31.102318535476591</v>
      </c>
      <c r="N155" s="166">
        <v>25</v>
      </c>
      <c r="O155" s="174">
        <v>30940</v>
      </c>
      <c r="P155" s="454">
        <v>19850</v>
      </c>
      <c r="Q155" s="132">
        <f t="shared" si="32"/>
        <v>11937.373722685743</v>
      </c>
      <c r="R155" s="82">
        <f t="shared" si="33"/>
        <v>9528</v>
      </c>
      <c r="S155" s="78">
        <f t="shared" si="34"/>
        <v>7298.2270657131521</v>
      </c>
      <c r="T155" s="82">
        <f t="shared" ref="T155:T218" si="37">(Q155+R155)*2%</f>
        <v>429.3074744537148</v>
      </c>
      <c r="U155" s="78">
        <v>305</v>
      </c>
      <c r="V155" s="81">
        <f t="shared" ref="V155:V218" si="38">SUM(Q155:U155)</f>
        <v>29497.908262852608</v>
      </c>
    </row>
    <row r="156" spans="1:22" s="442" customFormat="1" ht="16.5" customHeight="1" x14ac:dyDescent="0.2">
      <c r="A156" s="171">
        <f t="shared" si="27"/>
        <v>132</v>
      </c>
      <c r="B156" s="172">
        <f t="shared" si="28"/>
        <v>21.824535777355969</v>
      </c>
      <c r="C156" s="166">
        <v>25</v>
      </c>
      <c r="D156" s="174">
        <v>30940</v>
      </c>
      <c r="E156" s="456">
        <v>19850</v>
      </c>
      <c r="F156" s="167">
        <f t="shared" si="30"/>
        <v>17012.04569882404</v>
      </c>
      <c r="G156" s="168">
        <f t="shared" si="31"/>
        <v>9528</v>
      </c>
      <c r="H156" s="78">
        <f t="shared" ref="H156:H219" si="39">(F156+G156)*34%</f>
        <v>9023.6155376001752</v>
      </c>
      <c r="I156" s="82">
        <f t="shared" si="35"/>
        <v>530.80091397648084</v>
      </c>
      <c r="J156" s="78">
        <v>340</v>
      </c>
      <c r="K156" s="81">
        <f t="shared" si="36"/>
        <v>36434.462150400701</v>
      </c>
      <c r="L156" s="171">
        <f t="shared" si="26"/>
        <v>132</v>
      </c>
      <c r="M156" s="172">
        <f t="shared" si="29"/>
        <v>31.177908253365672</v>
      </c>
      <c r="N156" s="166">
        <v>25</v>
      </c>
      <c r="O156" s="174">
        <v>30940</v>
      </c>
      <c r="P156" s="454">
        <v>19850</v>
      </c>
      <c r="Q156" s="132">
        <f t="shared" si="32"/>
        <v>11908.431989176828</v>
      </c>
      <c r="R156" s="82">
        <f t="shared" si="33"/>
        <v>9528</v>
      </c>
      <c r="S156" s="78">
        <f t="shared" si="34"/>
        <v>7288.3868763201217</v>
      </c>
      <c r="T156" s="82">
        <f t="shared" si="37"/>
        <v>428.72863978353655</v>
      </c>
      <c r="U156" s="78">
        <v>305</v>
      </c>
      <c r="V156" s="81">
        <f t="shared" si="38"/>
        <v>29458.547505280487</v>
      </c>
    </row>
    <row r="157" spans="1:22" s="442" customFormat="1" ht="16.5" customHeight="1" x14ac:dyDescent="0.2">
      <c r="A157" s="171">
        <f t="shared" si="27"/>
        <v>133</v>
      </c>
      <c r="B157" s="172">
        <f t="shared" si="28"/>
        <v>21.877049234166968</v>
      </c>
      <c r="C157" s="166">
        <v>25</v>
      </c>
      <c r="D157" s="174">
        <v>30940</v>
      </c>
      <c r="E157" s="456">
        <v>19850</v>
      </c>
      <c r="F157" s="167">
        <f t="shared" si="30"/>
        <v>16971.210149316903</v>
      </c>
      <c r="G157" s="168">
        <f t="shared" si="31"/>
        <v>9528</v>
      </c>
      <c r="H157" s="78">
        <f t="shared" si="39"/>
        <v>9009.7314507677474</v>
      </c>
      <c r="I157" s="82">
        <f t="shared" si="35"/>
        <v>529.98420298633812</v>
      </c>
      <c r="J157" s="78">
        <v>340</v>
      </c>
      <c r="K157" s="81">
        <f t="shared" si="36"/>
        <v>36378.92580307099</v>
      </c>
      <c r="L157" s="171">
        <f t="shared" si="26"/>
        <v>133</v>
      </c>
      <c r="M157" s="172">
        <f t="shared" si="29"/>
        <v>31.252927477381384</v>
      </c>
      <c r="N157" s="166">
        <v>25</v>
      </c>
      <c r="O157" s="174">
        <v>30940</v>
      </c>
      <c r="P157" s="454">
        <v>19850</v>
      </c>
      <c r="Q157" s="132">
        <f t="shared" si="32"/>
        <v>11879.847104521832</v>
      </c>
      <c r="R157" s="82">
        <f t="shared" si="33"/>
        <v>9528</v>
      </c>
      <c r="S157" s="78">
        <f t="shared" si="34"/>
        <v>7278.6680155374233</v>
      </c>
      <c r="T157" s="82">
        <f t="shared" si="37"/>
        <v>428.15694209043664</v>
      </c>
      <c r="U157" s="78">
        <v>305</v>
      </c>
      <c r="V157" s="81">
        <f t="shared" si="38"/>
        <v>29419.672062149693</v>
      </c>
    </row>
    <row r="158" spans="1:22" s="442" customFormat="1" ht="16.5" customHeight="1" x14ac:dyDescent="0.2">
      <c r="A158" s="171">
        <f t="shared" si="27"/>
        <v>134</v>
      </c>
      <c r="B158" s="172">
        <f t="shared" si="28"/>
        <v>21.929169328058443</v>
      </c>
      <c r="C158" s="166">
        <v>25</v>
      </c>
      <c r="D158" s="174">
        <v>30940</v>
      </c>
      <c r="E158" s="456">
        <v>19850</v>
      </c>
      <c r="F158" s="167">
        <f t="shared" si="30"/>
        <v>16930.87387149435</v>
      </c>
      <c r="G158" s="168">
        <f t="shared" si="31"/>
        <v>9528</v>
      </c>
      <c r="H158" s="78">
        <f t="shared" si="39"/>
        <v>8996.0171163080795</v>
      </c>
      <c r="I158" s="82">
        <f t="shared" si="35"/>
        <v>529.17747742988706</v>
      </c>
      <c r="J158" s="78">
        <v>340</v>
      </c>
      <c r="K158" s="81">
        <f t="shared" si="36"/>
        <v>36324.068465232318</v>
      </c>
      <c r="L158" s="171">
        <f t="shared" si="26"/>
        <v>134</v>
      </c>
      <c r="M158" s="172">
        <f t="shared" si="29"/>
        <v>31.327384754369206</v>
      </c>
      <c r="N158" s="166">
        <v>25</v>
      </c>
      <c r="O158" s="174">
        <v>30940</v>
      </c>
      <c r="P158" s="454">
        <v>19850</v>
      </c>
      <c r="Q158" s="132">
        <f t="shared" si="32"/>
        <v>11851.611710046043</v>
      </c>
      <c r="R158" s="82">
        <f t="shared" si="33"/>
        <v>9528</v>
      </c>
      <c r="S158" s="78">
        <f t="shared" si="34"/>
        <v>7269.0679814156556</v>
      </c>
      <c r="T158" s="82">
        <f t="shared" si="37"/>
        <v>427.59223420092087</v>
      </c>
      <c r="U158" s="78">
        <v>305</v>
      </c>
      <c r="V158" s="81">
        <f t="shared" si="38"/>
        <v>29381.271925662622</v>
      </c>
    </row>
    <row r="159" spans="1:22" s="442" customFormat="1" ht="16.5" customHeight="1" x14ac:dyDescent="0.2">
      <c r="A159" s="171">
        <f t="shared" si="27"/>
        <v>135</v>
      </c>
      <c r="B159" s="172">
        <f t="shared" si="28"/>
        <v>21.980901908374598</v>
      </c>
      <c r="C159" s="166">
        <v>25</v>
      </c>
      <c r="D159" s="174">
        <v>30940</v>
      </c>
      <c r="E159" s="456">
        <v>19850</v>
      </c>
      <c r="F159" s="167">
        <f t="shared" si="30"/>
        <v>16891.026653394256</v>
      </c>
      <c r="G159" s="168">
        <f t="shared" si="31"/>
        <v>9528</v>
      </c>
      <c r="H159" s="78">
        <f t="shared" si="39"/>
        <v>8982.4690621540485</v>
      </c>
      <c r="I159" s="82">
        <f t="shared" si="35"/>
        <v>528.38053306788515</v>
      </c>
      <c r="J159" s="78">
        <v>340</v>
      </c>
      <c r="K159" s="81">
        <f t="shared" si="36"/>
        <v>36269.876248616194</v>
      </c>
      <c r="L159" s="171">
        <f t="shared" si="26"/>
        <v>135</v>
      </c>
      <c r="M159" s="172">
        <f t="shared" si="29"/>
        <v>31.401288440535144</v>
      </c>
      <c r="N159" s="166">
        <v>25</v>
      </c>
      <c r="O159" s="174">
        <v>30940</v>
      </c>
      <c r="P159" s="454">
        <v>19850</v>
      </c>
      <c r="Q159" s="132">
        <f t="shared" si="32"/>
        <v>11823.718657375979</v>
      </c>
      <c r="R159" s="82">
        <f t="shared" si="33"/>
        <v>9528</v>
      </c>
      <c r="S159" s="78">
        <f t="shared" si="34"/>
        <v>7259.5843435078332</v>
      </c>
      <c r="T159" s="82">
        <f t="shared" si="37"/>
        <v>427.0343731475196</v>
      </c>
      <c r="U159" s="78">
        <v>305</v>
      </c>
      <c r="V159" s="81">
        <f t="shared" si="38"/>
        <v>29343.337374031329</v>
      </c>
    </row>
    <row r="160" spans="1:22" s="442" customFormat="1" ht="16.5" customHeight="1" x14ac:dyDescent="0.2">
      <c r="A160" s="171">
        <f t="shared" si="27"/>
        <v>136</v>
      </c>
      <c r="B160" s="172">
        <f t="shared" si="28"/>
        <v>22.032252694951453</v>
      </c>
      <c r="C160" s="166">
        <v>25</v>
      </c>
      <c r="D160" s="174">
        <v>30940</v>
      </c>
      <c r="E160" s="456">
        <v>19850</v>
      </c>
      <c r="F160" s="167">
        <f t="shared" si="30"/>
        <v>16851.658572574215</v>
      </c>
      <c r="G160" s="168">
        <f t="shared" si="31"/>
        <v>9528</v>
      </c>
      <c r="H160" s="78">
        <f t="shared" si="39"/>
        <v>8969.0839146752332</v>
      </c>
      <c r="I160" s="82">
        <f t="shared" si="35"/>
        <v>527.5931714514843</v>
      </c>
      <c r="J160" s="78">
        <v>340</v>
      </c>
      <c r="K160" s="81">
        <f t="shared" si="36"/>
        <v>36216.335658700926</v>
      </c>
      <c r="L160" s="171">
        <f t="shared" ref="L160:L223" si="40">+L159+1</f>
        <v>136</v>
      </c>
      <c r="M160" s="172">
        <f t="shared" si="29"/>
        <v>31.474646707073507</v>
      </c>
      <c r="N160" s="166">
        <v>25</v>
      </c>
      <c r="O160" s="174">
        <v>30940</v>
      </c>
      <c r="P160" s="454">
        <v>19850</v>
      </c>
      <c r="Q160" s="132">
        <f t="shared" si="32"/>
        <v>11796.161000801949</v>
      </c>
      <c r="R160" s="82">
        <f t="shared" si="33"/>
        <v>9528</v>
      </c>
      <c r="S160" s="78">
        <f t="shared" si="34"/>
        <v>7250.2147402726632</v>
      </c>
      <c r="T160" s="82">
        <f t="shared" si="37"/>
        <v>426.48322001603901</v>
      </c>
      <c r="U160" s="78">
        <v>305</v>
      </c>
      <c r="V160" s="81">
        <f t="shared" si="38"/>
        <v>29305.858961090649</v>
      </c>
    </row>
    <row r="161" spans="1:22" s="442" customFormat="1" ht="16.5" customHeight="1" x14ac:dyDescent="0.2">
      <c r="A161" s="171">
        <f t="shared" si="27"/>
        <v>137</v>
      </c>
      <c r="B161" s="172">
        <f t="shared" si="28"/>
        <v>22.083227281912094</v>
      </c>
      <c r="C161" s="166">
        <v>25</v>
      </c>
      <c r="D161" s="174">
        <v>30940</v>
      </c>
      <c r="E161" s="456">
        <v>19850</v>
      </c>
      <c r="F161" s="167">
        <f t="shared" si="30"/>
        <v>16812.759985679611</v>
      </c>
      <c r="G161" s="168">
        <f t="shared" si="31"/>
        <v>9528</v>
      </c>
      <c r="H161" s="78">
        <f t="shared" si="39"/>
        <v>8955.8583951310684</v>
      </c>
      <c r="I161" s="82">
        <f t="shared" si="35"/>
        <v>526.81519971359228</v>
      </c>
      <c r="J161" s="78">
        <v>340</v>
      </c>
      <c r="K161" s="81">
        <f t="shared" si="36"/>
        <v>36163.433580524274</v>
      </c>
      <c r="L161" s="171">
        <f t="shared" si="40"/>
        <v>137</v>
      </c>
      <c r="M161" s="172">
        <f t="shared" si="29"/>
        <v>31.547467545588709</v>
      </c>
      <c r="N161" s="166">
        <v>25</v>
      </c>
      <c r="O161" s="174">
        <v>30940</v>
      </c>
      <c r="P161" s="454">
        <v>19850</v>
      </c>
      <c r="Q161" s="132">
        <f t="shared" si="32"/>
        <v>11768.931989975728</v>
      </c>
      <c r="R161" s="82">
        <f t="shared" si="33"/>
        <v>9528</v>
      </c>
      <c r="S161" s="78">
        <f t="shared" si="34"/>
        <v>7240.9568765917484</v>
      </c>
      <c r="T161" s="82">
        <f t="shared" si="37"/>
        <v>425.93863979951459</v>
      </c>
      <c r="U161" s="78">
        <v>305</v>
      </c>
      <c r="V161" s="81">
        <f t="shared" si="38"/>
        <v>29268.82750636699</v>
      </c>
    </row>
    <row r="162" spans="1:22" s="442" customFormat="1" ht="16.5" customHeight="1" x14ac:dyDescent="0.2">
      <c r="A162" s="171">
        <f t="shared" si="27"/>
        <v>138</v>
      </c>
      <c r="B162" s="172">
        <f t="shared" si="28"/>
        <v>22.133831141323839</v>
      </c>
      <c r="C162" s="166">
        <v>25</v>
      </c>
      <c r="D162" s="174">
        <v>30940</v>
      </c>
      <c r="E162" s="456">
        <v>19850</v>
      </c>
      <c r="F162" s="167">
        <f t="shared" si="30"/>
        <v>16774.321518465942</v>
      </c>
      <c r="G162" s="168">
        <f t="shared" si="31"/>
        <v>9528</v>
      </c>
      <c r="H162" s="78">
        <f t="shared" si="39"/>
        <v>8942.7893162784203</v>
      </c>
      <c r="I162" s="82">
        <f t="shared" si="35"/>
        <v>526.04643036931884</v>
      </c>
      <c r="J162" s="78">
        <v>340</v>
      </c>
      <c r="K162" s="81">
        <f t="shared" si="36"/>
        <v>36111.157265113681</v>
      </c>
      <c r="L162" s="171">
        <f t="shared" si="40"/>
        <v>138</v>
      </c>
      <c r="M162" s="172">
        <f t="shared" si="29"/>
        <v>31.61975877331977</v>
      </c>
      <c r="N162" s="166">
        <v>25</v>
      </c>
      <c r="O162" s="174">
        <v>30940</v>
      </c>
      <c r="P162" s="454">
        <v>19850</v>
      </c>
      <c r="Q162" s="132">
        <f t="shared" si="32"/>
        <v>11742.025062926157</v>
      </c>
      <c r="R162" s="82">
        <f t="shared" si="33"/>
        <v>9528</v>
      </c>
      <c r="S162" s="78">
        <f t="shared" si="34"/>
        <v>7231.8085213948943</v>
      </c>
      <c r="T162" s="82">
        <f t="shared" si="37"/>
        <v>425.40050125852315</v>
      </c>
      <c r="U162" s="78">
        <v>305</v>
      </c>
      <c r="V162" s="81">
        <f t="shared" si="38"/>
        <v>29232.234085579574</v>
      </c>
    </row>
    <row r="163" spans="1:22" s="442" customFormat="1" ht="16.5" customHeight="1" x14ac:dyDescent="0.2">
      <c r="A163" s="171">
        <f t="shared" si="27"/>
        <v>139</v>
      </c>
      <c r="B163" s="172">
        <f t="shared" si="28"/>
        <v>22.184069626723357</v>
      </c>
      <c r="C163" s="166">
        <v>25</v>
      </c>
      <c r="D163" s="174">
        <v>30940</v>
      </c>
      <c r="E163" s="456">
        <v>19850</v>
      </c>
      <c r="F163" s="167">
        <f t="shared" si="30"/>
        <v>16736.334056252195</v>
      </c>
      <c r="G163" s="168">
        <f t="shared" si="31"/>
        <v>9528</v>
      </c>
      <c r="H163" s="78">
        <f t="shared" si="39"/>
        <v>8929.8735791257477</v>
      </c>
      <c r="I163" s="82">
        <f t="shared" si="35"/>
        <v>525.28668112504397</v>
      </c>
      <c r="J163" s="78">
        <v>340</v>
      </c>
      <c r="K163" s="81">
        <f t="shared" si="36"/>
        <v>36059.494316502984</v>
      </c>
      <c r="L163" s="171">
        <f t="shared" si="40"/>
        <v>139</v>
      </c>
      <c r="M163" s="172">
        <f t="shared" si="29"/>
        <v>31.691528038176227</v>
      </c>
      <c r="N163" s="166">
        <v>25</v>
      </c>
      <c r="O163" s="174">
        <v>30940</v>
      </c>
      <c r="P163" s="454">
        <v>19850</v>
      </c>
      <c r="Q163" s="132">
        <f t="shared" si="32"/>
        <v>11715.433839376536</v>
      </c>
      <c r="R163" s="82">
        <f t="shared" si="33"/>
        <v>9528</v>
      </c>
      <c r="S163" s="78">
        <f t="shared" si="34"/>
        <v>7222.767505388023</v>
      </c>
      <c r="T163" s="82">
        <f t="shared" si="37"/>
        <v>424.86867678753072</v>
      </c>
      <c r="U163" s="78">
        <v>305</v>
      </c>
      <c r="V163" s="81">
        <f t="shared" si="38"/>
        <v>29196.070021552088</v>
      </c>
    </row>
    <row r="164" spans="1:22" s="442" customFormat="1" ht="16.5" customHeight="1" x14ac:dyDescent="0.2">
      <c r="A164" s="176">
        <f t="shared" si="27"/>
        <v>140</v>
      </c>
      <c r="B164" s="172">
        <f t="shared" si="28"/>
        <v>22.233947976515537</v>
      </c>
      <c r="C164" s="166">
        <v>25</v>
      </c>
      <c r="D164" s="174">
        <v>30940</v>
      </c>
      <c r="E164" s="456">
        <v>19850</v>
      </c>
      <c r="F164" s="167">
        <f t="shared" si="30"/>
        <v>16698.788734783499</v>
      </c>
      <c r="G164" s="168">
        <f t="shared" si="31"/>
        <v>9528</v>
      </c>
      <c r="H164" s="78">
        <f t="shared" si="39"/>
        <v>8917.1081698263897</v>
      </c>
      <c r="I164" s="82">
        <f t="shared" si="35"/>
        <v>524.53577469566994</v>
      </c>
      <c r="J164" s="78">
        <v>340</v>
      </c>
      <c r="K164" s="81">
        <f t="shared" si="36"/>
        <v>36008.432679305559</v>
      </c>
      <c r="L164" s="176">
        <f t="shared" si="40"/>
        <v>140</v>
      </c>
      <c r="M164" s="172">
        <f t="shared" si="29"/>
        <v>31.762782823593628</v>
      </c>
      <c r="N164" s="166">
        <v>25</v>
      </c>
      <c r="O164" s="174">
        <v>30940</v>
      </c>
      <c r="P164" s="454">
        <v>19850</v>
      </c>
      <c r="Q164" s="132">
        <f t="shared" si="32"/>
        <v>11689.152114348446</v>
      </c>
      <c r="R164" s="82">
        <f t="shared" si="33"/>
        <v>9528</v>
      </c>
      <c r="S164" s="78">
        <f t="shared" si="34"/>
        <v>7213.8317188784722</v>
      </c>
      <c r="T164" s="82">
        <f t="shared" si="37"/>
        <v>424.34304228696891</v>
      </c>
      <c r="U164" s="78">
        <v>305</v>
      </c>
      <c r="V164" s="81">
        <f t="shared" si="38"/>
        <v>29160.326875513885</v>
      </c>
    </row>
    <row r="165" spans="1:22" s="442" customFormat="1" ht="16.5" customHeight="1" x14ac:dyDescent="0.2">
      <c r="A165" s="171">
        <f t="shared" si="27"/>
        <v>141</v>
      </c>
      <c r="B165" s="172">
        <f t="shared" si="28"/>
        <v>22.283471317251298</v>
      </c>
      <c r="C165" s="166">
        <v>25</v>
      </c>
      <c r="D165" s="174">
        <v>30940</v>
      </c>
      <c r="E165" s="456">
        <v>19850</v>
      </c>
      <c r="F165" s="167">
        <f t="shared" si="30"/>
        <v>16661.676931482594</v>
      </c>
      <c r="G165" s="168">
        <f t="shared" si="31"/>
        <v>9528</v>
      </c>
      <c r="H165" s="78">
        <f t="shared" si="39"/>
        <v>8904.4901567040833</v>
      </c>
      <c r="I165" s="82">
        <f t="shared" si="35"/>
        <v>523.79353862965195</v>
      </c>
      <c r="J165" s="78">
        <v>340</v>
      </c>
      <c r="K165" s="81">
        <f t="shared" si="36"/>
        <v>35957.960626816326</v>
      </c>
      <c r="L165" s="171">
        <f t="shared" si="40"/>
        <v>141</v>
      </c>
      <c r="M165" s="172">
        <f t="shared" si="29"/>
        <v>31.833530453216142</v>
      </c>
      <c r="N165" s="166">
        <v>25</v>
      </c>
      <c r="O165" s="174">
        <v>30940</v>
      </c>
      <c r="P165" s="454">
        <v>19850</v>
      </c>
      <c r="Q165" s="132">
        <f t="shared" si="32"/>
        <v>11663.173852037815</v>
      </c>
      <c r="R165" s="82">
        <f t="shared" si="33"/>
        <v>9528</v>
      </c>
      <c r="S165" s="78">
        <f t="shared" si="34"/>
        <v>7204.999109692857</v>
      </c>
      <c r="T165" s="82">
        <f t="shared" si="37"/>
        <v>423.82347704075625</v>
      </c>
      <c r="U165" s="78">
        <v>305</v>
      </c>
      <c r="V165" s="81">
        <f t="shared" si="38"/>
        <v>29124.996438771428</v>
      </c>
    </row>
    <row r="166" spans="1:22" s="442" customFormat="1" ht="16.5" customHeight="1" x14ac:dyDescent="0.2">
      <c r="A166" s="171">
        <f t="shared" si="27"/>
        <v>142</v>
      </c>
      <c r="B166" s="172">
        <f t="shared" si="28"/>
        <v>22.332644666789577</v>
      </c>
      <c r="C166" s="166">
        <v>25</v>
      </c>
      <c r="D166" s="174">
        <v>30940</v>
      </c>
      <c r="E166" s="456">
        <v>19850</v>
      </c>
      <c r="F166" s="167">
        <f t="shared" si="30"/>
        <v>16624.990257070764</v>
      </c>
      <c r="G166" s="168">
        <f t="shared" si="31"/>
        <v>9528</v>
      </c>
      <c r="H166" s="78">
        <f t="shared" si="39"/>
        <v>8892.0166874040606</v>
      </c>
      <c r="I166" s="82">
        <f t="shared" si="35"/>
        <v>523.05980514141527</v>
      </c>
      <c r="J166" s="78">
        <v>340</v>
      </c>
      <c r="K166" s="81">
        <f t="shared" si="36"/>
        <v>35908.066749616235</v>
      </c>
      <c r="L166" s="171">
        <f t="shared" si="40"/>
        <v>142</v>
      </c>
      <c r="M166" s="172">
        <f t="shared" si="29"/>
        <v>31.903778095413681</v>
      </c>
      <c r="N166" s="166">
        <v>25</v>
      </c>
      <c r="O166" s="174">
        <v>30940</v>
      </c>
      <c r="P166" s="454">
        <v>19850</v>
      </c>
      <c r="Q166" s="132">
        <f t="shared" si="32"/>
        <v>11637.493179949533</v>
      </c>
      <c r="R166" s="82">
        <f t="shared" si="33"/>
        <v>9528</v>
      </c>
      <c r="S166" s="78">
        <f t="shared" si="34"/>
        <v>7196.2676811828414</v>
      </c>
      <c r="T166" s="82">
        <f t="shared" si="37"/>
        <v>423.30986359899066</v>
      </c>
      <c r="U166" s="78">
        <v>305</v>
      </c>
      <c r="V166" s="81">
        <f t="shared" si="38"/>
        <v>29090.070724731366</v>
      </c>
    </row>
    <row r="167" spans="1:22" s="442" customFormat="1" ht="16.5" customHeight="1" x14ac:dyDescent="0.2">
      <c r="A167" s="171">
        <f t="shared" si="27"/>
        <v>143</v>
      </c>
      <c r="B167" s="172">
        <f t="shared" si="28"/>
        <v>22.381472937348434</v>
      </c>
      <c r="C167" s="166">
        <v>25</v>
      </c>
      <c r="D167" s="174">
        <v>30940</v>
      </c>
      <c r="E167" s="456">
        <v>19850</v>
      </c>
      <c r="F167" s="167">
        <f t="shared" si="30"/>
        <v>16588.720547539895</v>
      </c>
      <c r="G167" s="168">
        <f t="shared" si="31"/>
        <v>9528</v>
      </c>
      <c r="H167" s="78">
        <f t="shared" si="39"/>
        <v>8879.6849861635656</v>
      </c>
      <c r="I167" s="82">
        <f t="shared" si="35"/>
        <v>522.33441095079786</v>
      </c>
      <c r="J167" s="78">
        <v>340</v>
      </c>
      <c r="K167" s="81">
        <f t="shared" si="36"/>
        <v>35858.739944654255</v>
      </c>
      <c r="L167" s="171">
        <f t="shared" si="40"/>
        <v>143</v>
      </c>
      <c r="M167" s="172">
        <f t="shared" si="29"/>
        <v>31.973532767640624</v>
      </c>
      <c r="N167" s="166">
        <v>25</v>
      </c>
      <c r="O167" s="174">
        <v>30940</v>
      </c>
      <c r="P167" s="454">
        <v>19850</v>
      </c>
      <c r="Q167" s="132">
        <f t="shared" si="32"/>
        <v>11612.104383277925</v>
      </c>
      <c r="R167" s="82">
        <f t="shared" si="33"/>
        <v>9528</v>
      </c>
      <c r="S167" s="78">
        <f t="shared" si="34"/>
        <v>7187.6354903144947</v>
      </c>
      <c r="T167" s="82">
        <f t="shared" si="37"/>
        <v>422.80208766555853</v>
      </c>
      <c r="U167" s="78">
        <v>305</v>
      </c>
      <c r="V167" s="81">
        <f t="shared" si="38"/>
        <v>29055.541961257979</v>
      </c>
    </row>
    <row r="168" spans="1:22" s="442" customFormat="1" ht="16.5" customHeight="1" x14ac:dyDescent="0.2">
      <c r="A168" s="171">
        <f t="shared" si="27"/>
        <v>144</v>
      </c>
      <c r="B168" s="172">
        <f t="shared" si="28"/>
        <v>22.429960938449817</v>
      </c>
      <c r="C168" s="166">
        <v>25</v>
      </c>
      <c r="D168" s="174">
        <v>30940</v>
      </c>
      <c r="E168" s="456">
        <v>19850</v>
      </c>
      <c r="F168" s="167">
        <f t="shared" si="30"/>
        <v>16552.859856458581</v>
      </c>
      <c r="G168" s="168">
        <f t="shared" si="31"/>
        <v>9528</v>
      </c>
      <c r="H168" s="78">
        <f t="shared" si="39"/>
        <v>8867.4923511959187</v>
      </c>
      <c r="I168" s="82">
        <f t="shared" si="35"/>
        <v>521.61719712917159</v>
      </c>
      <c r="J168" s="78">
        <v>340</v>
      </c>
      <c r="K168" s="81">
        <f t="shared" si="36"/>
        <v>35809.969404783667</v>
      </c>
      <c r="L168" s="171">
        <f t="shared" si="40"/>
        <v>144</v>
      </c>
      <c r="M168" s="172">
        <f t="shared" si="29"/>
        <v>32.042801340642598</v>
      </c>
      <c r="N168" s="166">
        <v>25</v>
      </c>
      <c r="O168" s="174">
        <v>30940</v>
      </c>
      <c r="P168" s="454">
        <v>19850</v>
      </c>
      <c r="Q168" s="132">
        <f t="shared" si="32"/>
        <v>11587.001899521007</v>
      </c>
      <c r="R168" s="82">
        <f t="shared" si="33"/>
        <v>9528</v>
      </c>
      <c r="S168" s="78">
        <f t="shared" si="34"/>
        <v>7179.1006458371421</v>
      </c>
      <c r="T168" s="82">
        <f t="shared" si="37"/>
        <v>422.30003799042009</v>
      </c>
      <c r="U168" s="78">
        <v>305</v>
      </c>
      <c r="V168" s="81">
        <f t="shared" si="38"/>
        <v>29021.402583348565</v>
      </c>
    </row>
    <row r="169" spans="1:22" s="442" customFormat="1" ht="16.5" customHeight="1" x14ac:dyDescent="0.2">
      <c r="A169" s="171">
        <f t="shared" si="27"/>
        <v>145</v>
      </c>
      <c r="B169" s="172">
        <f t="shared" si="28"/>
        <v>22.478113379762355</v>
      </c>
      <c r="C169" s="166">
        <v>25</v>
      </c>
      <c r="D169" s="174">
        <v>30940</v>
      </c>
      <c r="E169" s="456">
        <v>19850</v>
      </c>
      <c r="F169" s="167">
        <f t="shared" si="30"/>
        <v>16517.400447595985</v>
      </c>
      <c r="G169" s="168">
        <f t="shared" si="31"/>
        <v>9528</v>
      </c>
      <c r="H169" s="78">
        <f t="shared" si="39"/>
        <v>8855.4361521826359</v>
      </c>
      <c r="I169" s="82">
        <f t="shared" si="35"/>
        <v>520.90800895191967</v>
      </c>
      <c r="J169" s="78">
        <v>340</v>
      </c>
      <c r="K169" s="81">
        <f t="shared" si="36"/>
        <v>35761.744608730536</v>
      </c>
      <c r="L169" s="171">
        <f t="shared" si="40"/>
        <v>145</v>
      </c>
      <c r="M169" s="172">
        <f t="shared" si="29"/>
        <v>32.111590542517654</v>
      </c>
      <c r="N169" s="166">
        <v>25</v>
      </c>
      <c r="O169" s="174">
        <v>30940</v>
      </c>
      <c r="P169" s="454">
        <v>19850</v>
      </c>
      <c r="Q169" s="132">
        <f t="shared" si="32"/>
        <v>11562.180313317187</v>
      </c>
      <c r="R169" s="82">
        <f t="shared" si="33"/>
        <v>9528</v>
      </c>
      <c r="S169" s="78">
        <f t="shared" si="34"/>
        <v>7170.6613065278434</v>
      </c>
      <c r="T169" s="82">
        <f t="shared" si="37"/>
        <v>421.80360626634371</v>
      </c>
      <c r="U169" s="78">
        <v>305</v>
      </c>
      <c r="V169" s="81">
        <f t="shared" si="38"/>
        <v>28987.645226111374</v>
      </c>
    </row>
    <row r="170" spans="1:22" s="442" customFormat="1" ht="16.5" customHeight="1" x14ac:dyDescent="0.2">
      <c r="A170" s="171">
        <f t="shared" ref="A170:A233" si="41">+A169+1</f>
        <v>146</v>
      </c>
      <c r="B170" s="172">
        <f t="shared" si="28"/>
        <v>22.525934873846609</v>
      </c>
      <c r="C170" s="166">
        <v>25</v>
      </c>
      <c r="D170" s="174">
        <v>30940</v>
      </c>
      <c r="E170" s="456">
        <v>19850</v>
      </c>
      <c r="F170" s="167">
        <f t="shared" si="30"/>
        <v>16482.334787847984</v>
      </c>
      <c r="G170" s="168">
        <f t="shared" si="31"/>
        <v>9528</v>
      </c>
      <c r="H170" s="78">
        <f t="shared" si="39"/>
        <v>8843.5138278683153</v>
      </c>
      <c r="I170" s="82">
        <f t="shared" si="35"/>
        <v>520.20669575695968</v>
      </c>
      <c r="J170" s="78">
        <v>340</v>
      </c>
      <c r="K170" s="81">
        <f t="shared" si="36"/>
        <v>35714.055311473261</v>
      </c>
      <c r="L170" s="171">
        <f t="shared" si="40"/>
        <v>146</v>
      </c>
      <c r="M170" s="172">
        <f t="shared" si="29"/>
        <v>32.179906962638015</v>
      </c>
      <c r="N170" s="166">
        <v>25</v>
      </c>
      <c r="O170" s="174">
        <v>30940</v>
      </c>
      <c r="P170" s="454">
        <v>19850</v>
      </c>
      <c r="Q170" s="132">
        <f t="shared" si="32"/>
        <v>11537.634351493587</v>
      </c>
      <c r="R170" s="82">
        <f t="shared" si="33"/>
        <v>9528</v>
      </c>
      <c r="S170" s="78">
        <f t="shared" si="34"/>
        <v>7162.3156795078203</v>
      </c>
      <c r="T170" s="82">
        <f t="shared" si="37"/>
        <v>421.31268702987177</v>
      </c>
      <c r="U170" s="78">
        <v>305</v>
      </c>
      <c r="V170" s="81">
        <f t="shared" si="38"/>
        <v>28954.262718031281</v>
      </c>
    </row>
    <row r="171" spans="1:22" s="442" customFormat="1" ht="16.5" customHeight="1" x14ac:dyDescent="0.2">
      <c r="A171" s="171">
        <f t="shared" si="41"/>
        <v>147</v>
      </c>
      <c r="B171" s="172">
        <f t="shared" si="28"/>
        <v>22.573429938806449</v>
      </c>
      <c r="C171" s="166">
        <v>25</v>
      </c>
      <c r="D171" s="174">
        <v>30940</v>
      </c>
      <c r="E171" s="456">
        <v>19850</v>
      </c>
      <c r="F171" s="167">
        <f t="shared" si="30"/>
        <v>16447.655540451335</v>
      </c>
      <c r="G171" s="168">
        <f t="shared" si="31"/>
        <v>9528</v>
      </c>
      <c r="H171" s="78">
        <f t="shared" si="39"/>
        <v>8831.7228837534549</v>
      </c>
      <c r="I171" s="82">
        <f t="shared" si="35"/>
        <v>519.51311080902667</v>
      </c>
      <c r="J171" s="78">
        <v>340</v>
      </c>
      <c r="K171" s="81">
        <f t="shared" si="36"/>
        <v>35666.89153501382</v>
      </c>
      <c r="L171" s="171">
        <f t="shared" si="40"/>
        <v>147</v>
      </c>
      <c r="M171" s="172">
        <f t="shared" si="29"/>
        <v>32.247757055437788</v>
      </c>
      <c r="N171" s="166">
        <v>25</v>
      </c>
      <c r="O171" s="174">
        <v>30940</v>
      </c>
      <c r="P171" s="454">
        <v>19850</v>
      </c>
      <c r="Q171" s="132">
        <f t="shared" si="32"/>
        <v>11513.358878315936</v>
      </c>
      <c r="R171" s="82">
        <f t="shared" si="33"/>
        <v>9528</v>
      </c>
      <c r="S171" s="78">
        <f t="shared" si="34"/>
        <v>7154.0620186274191</v>
      </c>
      <c r="T171" s="82">
        <f t="shared" si="37"/>
        <v>420.82717756631871</v>
      </c>
      <c r="U171" s="78">
        <v>305</v>
      </c>
      <c r="V171" s="81">
        <f t="shared" si="38"/>
        <v>28921.248074509673</v>
      </c>
    </row>
    <row r="172" spans="1:22" s="442" customFormat="1" ht="16.5" customHeight="1" x14ac:dyDescent="0.2">
      <c r="A172" s="171">
        <f t="shared" si="41"/>
        <v>148</v>
      </c>
      <c r="B172" s="172">
        <f t="shared" si="28"/>
        <v>22.620603000850714</v>
      </c>
      <c r="C172" s="166">
        <v>25</v>
      </c>
      <c r="D172" s="174">
        <v>30940</v>
      </c>
      <c r="E172" s="456">
        <v>19850</v>
      </c>
      <c r="F172" s="167">
        <f t="shared" si="30"/>
        <v>16413.355558471936</v>
      </c>
      <c r="G172" s="168">
        <f t="shared" si="31"/>
        <v>9528</v>
      </c>
      <c r="H172" s="78">
        <f t="shared" si="39"/>
        <v>8820.0608898804585</v>
      </c>
      <c r="I172" s="82">
        <f t="shared" si="35"/>
        <v>518.82711116943869</v>
      </c>
      <c r="J172" s="78">
        <v>340</v>
      </c>
      <c r="K172" s="81">
        <f t="shared" si="36"/>
        <v>35620.243559521834</v>
      </c>
      <c r="L172" s="171">
        <f t="shared" si="40"/>
        <v>148</v>
      </c>
      <c r="M172" s="172">
        <f t="shared" si="29"/>
        <v>32.315147144072448</v>
      </c>
      <c r="N172" s="166">
        <v>25</v>
      </c>
      <c r="O172" s="174">
        <v>30940</v>
      </c>
      <c r="P172" s="454">
        <v>19850</v>
      </c>
      <c r="Q172" s="132">
        <f t="shared" si="32"/>
        <v>11489.348890930354</v>
      </c>
      <c r="R172" s="82">
        <f t="shared" si="33"/>
        <v>9528</v>
      </c>
      <c r="S172" s="78">
        <f t="shared" si="34"/>
        <v>7145.898622916322</v>
      </c>
      <c r="T172" s="82">
        <f t="shared" si="37"/>
        <v>420.34697781860712</v>
      </c>
      <c r="U172" s="78">
        <v>305</v>
      </c>
      <c r="V172" s="81">
        <f t="shared" si="38"/>
        <v>28888.594491665284</v>
      </c>
    </row>
    <row r="173" spans="1:22" s="442" customFormat="1" ht="16.5" customHeight="1" x14ac:dyDescent="0.2">
      <c r="A173" s="171">
        <f t="shared" si="41"/>
        <v>149</v>
      </c>
      <c r="B173" s="172">
        <f t="shared" si="28"/>
        <v>22.667458396768509</v>
      </c>
      <c r="C173" s="166">
        <v>25</v>
      </c>
      <c r="D173" s="174">
        <v>30940</v>
      </c>
      <c r="E173" s="456">
        <v>19850</v>
      </c>
      <c r="F173" s="167">
        <f t="shared" si="30"/>
        <v>16379.427878554307</v>
      </c>
      <c r="G173" s="168">
        <f t="shared" si="31"/>
        <v>9528</v>
      </c>
      <c r="H173" s="78">
        <f t="shared" si="39"/>
        <v>8808.525478708465</v>
      </c>
      <c r="I173" s="82">
        <f t="shared" si="35"/>
        <v>518.14855757108614</v>
      </c>
      <c r="J173" s="78">
        <v>340</v>
      </c>
      <c r="K173" s="81">
        <f t="shared" si="36"/>
        <v>35574.101914833853</v>
      </c>
      <c r="L173" s="171">
        <f t="shared" si="40"/>
        <v>149</v>
      </c>
      <c r="M173" s="172">
        <f t="shared" si="29"/>
        <v>32.382083423955017</v>
      </c>
      <c r="N173" s="166">
        <v>25</v>
      </c>
      <c r="O173" s="174">
        <v>30940</v>
      </c>
      <c r="P173" s="454">
        <v>19850</v>
      </c>
      <c r="Q173" s="132">
        <f t="shared" si="32"/>
        <v>11465.599514988013</v>
      </c>
      <c r="R173" s="82">
        <f t="shared" si="33"/>
        <v>9528</v>
      </c>
      <c r="S173" s="78">
        <f t="shared" si="34"/>
        <v>7137.8238350959246</v>
      </c>
      <c r="T173" s="82">
        <f t="shared" si="37"/>
        <v>419.87199029976023</v>
      </c>
      <c r="U173" s="78">
        <v>305</v>
      </c>
      <c r="V173" s="81">
        <f t="shared" si="38"/>
        <v>28856.295340383698</v>
      </c>
    </row>
    <row r="174" spans="1:22" s="442" customFormat="1" ht="16.5" customHeight="1" x14ac:dyDescent="0.2">
      <c r="A174" s="176">
        <f t="shared" si="41"/>
        <v>150</v>
      </c>
      <c r="B174" s="172">
        <f t="shared" si="28"/>
        <v>22.714000376321749</v>
      </c>
      <c r="C174" s="166">
        <v>25</v>
      </c>
      <c r="D174" s="174">
        <v>30940</v>
      </c>
      <c r="E174" s="456">
        <v>19850</v>
      </c>
      <c r="F174" s="167">
        <f t="shared" si="30"/>
        <v>16345.865714920104</v>
      </c>
      <c r="G174" s="168">
        <f t="shared" si="31"/>
        <v>9528</v>
      </c>
      <c r="H174" s="78">
        <f t="shared" si="39"/>
        <v>8797.1143430728353</v>
      </c>
      <c r="I174" s="82">
        <f t="shared" si="35"/>
        <v>517.47731429840201</v>
      </c>
      <c r="J174" s="78">
        <v>340</v>
      </c>
      <c r="K174" s="81">
        <f t="shared" si="36"/>
        <v>35528.457372291341</v>
      </c>
      <c r="L174" s="176">
        <f t="shared" si="40"/>
        <v>150</v>
      </c>
      <c r="M174" s="172">
        <f t="shared" si="29"/>
        <v>32.44857196617393</v>
      </c>
      <c r="N174" s="166">
        <v>25</v>
      </c>
      <c r="O174" s="174">
        <v>30940</v>
      </c>
      <c r="P174" s="454">
        <v>19850</v>
      </c>
      <c r="Q174" s="132">
        <f t="shared" si="32"/>
        <v>11442.106000444071</v>
      </c>
      <c r="R174" s="82">
        <f t="shared" si="33"/>
        <v>9528</v>
      </c>
      <c r="S174" s="78">
        <f t="shared" si="34"/>
        <v>7129.8360401509854</v>
      </c>
      <c r="T174" s="82">
        <f t="shared" si="37"/>
        <v>419.40212000888147</v>
      </c>
      <c r="U174" s="78">
        <v>305</v>
      </c>
      <c r="V174" s="81">
        <f t="shared" si="38"/>
        <v>28824.344160603941</v>
      </c>
    </row>
    <row r="175" spans="1:22" s="442" customFormat="1" ht="16.5" customHeight="1" x14ac:dyDescent="0.2">
      <c r="A175" s="171">
        <f t="shared" si="41"/>
        <v>151</v>
      </c>
      <c r="B175" s="172">
        <f t="shared" si="28"/>
        <v>22.760233104558246</v>
      </c>
      <c r="C175" s="166">
        <v>25</v>
      </c>
      <c r="D175" s="177">
        <v>30940</v>
      </c>
      <c r="E175" s="456">
        <v>19850</v>
      </c>
      <c r="F175" s="167">
        <f t="shared" si="30"/>
        <v>16312.662453603909</v>
      </c>
      <c r="G175" s="168">
        <f t="shared" si="31"/>
        <v>9528</v>
      </c>
      <c r="H175" s="78">
        <f t="shared" si="39"/>
        <v>8785.825234225329</v>
      </c>
      <c r="I175" s="82">
        <f t="shared" si="35"/>
        <v>516.81324907207818</v>
      </c>
      <c r="J175" s="78">
        <v>340</v>
      </c>
      <c r="K175" s="81">
        <f t="shared" si="36"/>
        <v>35483.300936901316</v>
      </c>
      <c r="L175" s="171">
        <f t="shared" si="40"/>
        <v>151</v>
      </c>
      <c r="M175" s="172">
        <f t="shared" si="29"/>
        <v>32.514618720797493</v>
      </c>
      <c r="N175" s="166">
        <v>25</v>
      </c>
      <c r="O175" s="177">
        <v>30940</v>
      </c>
      <c r="P175" s="456">
        <v>19850</v>
      </c>
      <c r="Q175" s="132">
        <f t="shared" si="32"/>
        <v>11418.863717522734</v>
      </c>
      <c r="R175" s="82">
        <f t="shared" si="33"/>
        <v>9528</v>
      </c>
      <c r="S175" s="78">
        <f t="shared" si="34"/>
        <v>7121.9336639577305</v>
      </c>
      <c r="T175" s="82">
        <f t="shared" si="37"/>
        <v>418.93727435045469</v>
      </c>
      <c r="U175" s="78">
        <v>305</v>
      </c>
      <c r="V175" s="81">
        <f t="shared" si="38"/>
        <v>28792.734655830918</v>
      </c>
    </row>
    <row r="176" spans="1:22" s="442" customFormat="1" ht="16.5" customHeight="1" x14ac:dyDescent="0.2">
      <c r="A176" s="171">
        <f t="shared" si="41"/>
        <v>152</v>
      </c>
      <c r="B176" s="172">
        <f t="shared" si="28"/>
        <v>22.806160664048392</v>
      </c>
      <c r="C176" s="166">
        <v>25</v>
      </c>
      <c r="D176" s="174">
        <v>30940</v>
      </c>
      <c r="E176" s="456">
        <v>19850</v>
      </c>
      <c r="F176" s="167">
        <f t="shared" si="30"/>
        <v>16279.811646915452</v>
      </c>
      <c r="G176" s="168">
        <f t="shared" si="31"/>
        <v>9528</v>
      </c>
      <c r="H176" s="78">
        <f t="shared" si="39"/>
        <v>8774.6559599512548</v>
      </c>
      <c r="I176" s="82">
        <f t="shared" si="35"/>
        <v>516.15623293830902</v>
      </c>
      <c r="J176" s="78">
        <v>340</v>
      </c>
      <c r="K176" s="81">
        <f t="shared" si="36"/>
        <v>35438.623839805012</v>
      </c>
      <c r="L176" s="171">
        <f t="shared" si="40"/>
        <v>152</v>
      </c>
      <c r="M176" s="172">
        <f t="shared" si="29"/>
        <v>32.580229520069132</v>
      </c>
      <c r="N176" s="166">
        <v>25</v>
      </c>
      <c r="O176" s="174">
        <v>30940</v>
      </c>
      <c r="P176" s="454">
        <v>19850</v>
      </c>
      <c r="Q176" s="132">
        <f t="shared" si="32"/>
        <v>11395.868152840814</v>
      </c>
      <c r="R176" s="82">
        <f t="shared" si="33"/>
        <v>9528</v>
      </c>
      <c r="S176" s="78">
        <f t="shared" si="34"/>
        <v>7114.1151719658765</v>
      </c>
      <c r="T176" s="82">
        <f t="shared" si="37"/>
        <v>418.47736305681627</v>
      </c>
      <c r="U176" s="78">
        <v>305</v>
      </c>
      <c r="V176" s="81">
        <f t="shared" si="38"/>
        <v>28761.460687863506</v>
      </c>
    </row>
    <row r="177" spans="1:22" s="442" customFormat="1" ht="16.5" customHeight="1" x14ac:dyDescent="0.2">
      <c r="A177" s="171">
        <f t="shared" si="41"/>
        <v>153</v>
      </c>
      <c r="B177" s="172">
        <f t="shared" si="28"/>
        <v>22.851787057048568</v>
      </c>
      <c r="C177" s="166">
        <v>25</v>
      </c>
      <c r="D177" s="174">
        <v>30940</v>
      </c>
      <c r="E177" s="456">
        <v>19850</v>
      </c>
      <c r="F177" s="167">
        <f t="shared" si="30"/>
        <v>16247.307008117765</v>
      </c>
      <c r="G177" s="168">
        <f t="shared" si="31"/>
        <v>9528</v>
      </c>
      <c r="H177" s="78">
        <f t="shared" si="39"/>
        <v>8763.6043827600406</v>
      </c>
      <c r="I177" s="82">
        <f t="shared" si="35"/>
        <v>515.50614016235534</v>
      </c>
      <c r="J177" s="78">
        <v>340</v>
      </c>
      <c r="K177" s="81">
        <f t="shared" si="36"/>
        <v>35394.417531040162</v>
      </c>
      <c r="L177" s="171">
        <f t="shared" si="40"/>
        <v>153</v>
      </c>
      <c r="M177" s="172">
        <f t="shared" si="29"/>
        <v>32.645410081497957</v>
      </c>
      <c r="N177" s="166">
        <v>25</v>
      </c>
      <c r="O177" s="174">
        <v>30940</v>
      </c>
      <c r="P177" s="454">
        <v>19850</v>
      </c>
      <c r="Q177" s="132">
        <f t="shared" si="32"/>
        <v>11373.114905682432</v>
      </c>
      <c r="R177" s="82">
        <f t="shared" si="33"/>
        <v>9528</v>
      </c>
      <c r="S177" s="78">
        <f t="shared" si="34"/>
        <v>7106.3790679320273</v>
      </c>
      <c r="T177" s="82">
        <f t="shared" si="37"/>
        <v>418.02229811364867</v>
      </c>
      <c r="U177" s="78">
        <v>305</v>
      </c>
      <c r="V177" s="81">
        <f t="shared" si="38"/>
        <v>28730.516271728109</v>
      </c>
    </row>
    <row r="178" spans="1:22" s="442" customFormat="1" ht="16.5" customHeight="1" x14ac:dyDescent="0.2">
      <c r="A178" s="171">
        <f t="shared" si="41"/>
        <v>154</v>
      </c>
      <c r="B178" s="172">
        <f t="shared" si="28"/>
        <v>22.897116207594038</v>
      </c>
      <c r="C178" s="166">
        <v>25</v>
      </c>
      <c r="D178" s="174">
        <v>30940</v>
      </c>
      <c r="E178" s="456">
        <v>19850</v>
      </c>
      <c r="F178" s="167">
        <f t="shared" si="30"/>
        <v>16215.142406311481</v>
      </c>
      <c r="G178" s="168">
        <f t="shared" si="31"/>
        <v>9528</v>
      </c>
      <c r="H178" s="78">
        <f t="shared" si="39"/>
        <v>8752.6684181459041</v>
      </c>
      <c r="I178" s="82">
        <f t="shared" si="35"/>
        <v>514.86284812622966</v>
      </c>
      <c r="J178" s="78">
        <v>340</v>
      </c>
      <c r="K178" s="81">
        <f t="shared" si="36"/>
        <v>35350.673672583616</v>
      </c>
      <c r="L178" s="171">
        <f t="shared" si="40"/>
        <v>154</v>
      </c>
      <c r="M178" s="172">
        <f t="shared" si="29"/>
        <v>32.710166010848631</v>
      </c>
      <c r="N178" s="166">
        <v>25</v>
      </c>
      <c r="O178" s="174">
        <v>30940</v>
      </c>
      <c r="P178" s="454">
        <v>19850</v>
      </c>
      <c r="Q178" s="132">
        <f t="shared" si="32"/>
        <v>11350.599684418034</v>
      </c>
      <c r="R178" s="82">
        <f t="shared" si="33"/>
        <v>9528</v>
      </c>
      <c r="S178" s="78">
        <f t="shared" si="34"/>
        <v>7098.7238927021317</v>
      </c>
      <c r="T178" s="82">
        <f t="shared" si="37"/>
        <v>417.57199368836069</v>
      </c>
      <c r="U178" s="78">
        <v>305</v>
      </c>
      <c r="V178" s="81">
        <f t="shared" si="38"/>
        <v>28699.895570808527</v>
      </c>
    </row>
    <row r="179" spans="1:22" s="442" customFormat="1" ht="16.5" customHeight="1" x14ac:dyDescent="0.2">
      <c r="A179" s="171">
        <f t="shared" si="41"/>
        <v>155</v>
      </c>
      <c r="B179" s="172">
        <f t="shared" si="28"/>
        <v>22.942151963524118</v>
      </c>
      <c r="C179" s="166">
        <v>25</v>
      </c>
      <c r="D179" s="174">
        <v>30940</v>
      </c>
      <c r="E179" s="456">
        <v>19850</v>
      </c>
      <c r="F179" s="167">
        <f t="shared" si="30"/>
        <v>16183.311861515893</v>
      </c>
      <c r="G179" s="168">
        <f t="shared" si="31"/>
        <v>9528</v>
      </c>
      <c r="H179" s="78">
        <f t="shared" si="39"/>
        <v>8741.8460329154041</v>
      </c>
      <c r="I179" s="82">
        <f t="shared" si="35"/>
        <v>514.22623723031791</v>
      </c>
      <c r="J179" s="78">
        <v>340</v>
      </c>
      <c r="K179" s="81">
        <f t="shared" si="36"/>
        <v>35307.384131661609</v>
      </c>
      <c r="L179" s="171">
        <f t="shared" si="40"/>
        <v>155</v>
      </c>
      <c r="M179" s="172">
        <f t="shared" si="29"/>
        <v>32.774502805034459</v>
      </c>
      <c r="N179" s="166">
        <v>25</v>
      </c>
      <c r="O179" s="174">
        <v>30940</v>
      </c>
      <c r="P179" s="454">
        <v>19850</v>
      </c>
      <c r="Q179" s="132">
        <f t="shared" si="32"/>
        <v>11328.318303061125</v>
      </c>
      <c r="R179" s="82">
        <f t="shared" si="33"/>
        <v>9528</v>
      </c>
      <c r="S179" s="78">
        <f t="shared" si="34"/>
        <v>7091.1482230407828</v>
      </c>
      <c r="T179" s="82">
        <f t="shared" si="37"/>
        <v>417.12636606122254</v>
      </c>
      <c r="U179" s="78">
        <v>305</v>
      </c>
      <c r="V179" s="81">
        <f t="shared" si="38"/>
        <v>28669.592892163131</v>
      </c>
    </row>
    <row r="180" spans="1:22" s="442" customFormat="1" ht="16.5" customHeight="1" x14ac:dyDescent="0.2">
      <c r="A180" s="171">
        <f t="shared" si="41"/>
        <v>156</v>
      </c>
      <c r="B180" s="172">
        <f t="shared" si="28"/>
        <v>22.986898098442282</v>
      </c>
      <c r="C180" s="166">
        <v>25</v>
      </c>
      <c r="D180" s="174">
        <v>30940</v>
      </c>
      <c r="E180" s="456">
        <v>19850</v>
      </c>
      <c r="F180" s="167">
        <f t="shared" si="30"/>
        <v>16151.809539937884</v>
      </c>
      <c r="G180" s="168">
        <f t="shared" si="31"/>
        <v>9528</v>
      </c>
      <c r="H180" s="78">
        <f t="shared" si="39"/>
        <v>8731.1352435788813</v>
      </c>
      <c r="I180" s="82">
        <f t="shared" si="35"/>
        <v>513.59619079875768</v>
      </c>
      <c r="J180" s="78">
        <v>340</v>
      </c>
      <c r="K180" s="81">
        <f t="shared" si="36"/>
        <v>35264.540974315525</v>
      </c>
      <c r="L180" s="171">
        <f t="shared" si="40"/>
        <v>156</v>
      </c>
      <c r="M180" s="172">
        <f t="shared" si="29"/>
        <v>32.838425854917546</v>
      </c>
      <c r="N180" s="166">
        <v>25</v>
      </c>
      <c r="O180" s="174">
        <v>30940</v>
      </c>
      <c r="P180" s="454">
        <v>19850</v>
      </c>
      <c r="Q180" s="132">
        <f t="shared" si="32"/>
        <v>11306.266677956517</v>
      </c>
      <c r="R180" s="82">
        <f t="shared" si="33"/>
        <v>9528</v>
      </c>
      <c r="S180" s="78">
        <f t="shared" si="34"/>
        <v>7083.650670505217</v>
      </c>
      <c r="T180" s="82">
        <f t="shared" si="37"/>
        <v>416.68533355913041</v>
      </c>
      <c r="U180" s="78">
        <v>305</v>
      </c>
      <c r="V180" s="81">
        <f t="shared" si="38"/>
        <v>28639.602682020864</v>
      </c>
    </row>
    <row r="181" spans="1:22" s="442" customFormat="1" ht="16.5" customHeight="1" x14ac:dyDescent="0.2">
      <c r="A181" s="171">
        <f t="shared" si="41"/>
        <v>157</v>
      </c>
      <c r="B181" s="172">
        <f t="shared" si="28"/>
        <v>23.031358313613531</v>
      </c>
      <c r="C181" s="166">
        <v>25</v>
      </c>
      <c r="D181" s="174">
        <v>30940</v>
      </c>
      <c r="E181" s="456">
        <v>19850</v>
      </c>
      <c r="F181" s="167">
        <f t="shared" si="30"/>
        <v>16120.629749420437</v>
      </c>
      <c r="G181" s="168">
        <f t="shared" si="31"/>
        <v>9528</v>
      </c>
      <c r="H181" s="78">
        <f t="shared" si="39"/>
        <v>8720.5341148029493</v>
      </c>
      <c r="I181" s="82">
        <f t="shared" si="35"/>
        <v>512.97259498840879</v>
      </c>
      <c r="J181" s="78">
        <v>340</v>
      </c>
      <c r="K181" s="81">
        <f t="shared" si="36"/>
        <v>35222.136459211797</v>
      </c>
      <c r="L181" s="171">
        <f t="shared" si="40"/>
        <v>157</v>
      </c>
      <c r="M181" s="172">
        <f t="shared" si="29"/>
        <v>32.901940448019332</v>
      </c>
      <c r="N181" s="166">
        <v>25</v>
      </c>
      <c r="O181" s="174">
        <v>30940</v>
      </c>
      <c r="P181" s="454">
        <v>19850</v>
      </c>
      <c r="Q181" s="132">
        <f t="shared" si="32"/>
        <v>11284.440824594305</v>
      </c>
      <c r="R181" s="82">
        <f t="shared" si="33"/>
        <v>9528</v>
      </c>
      <c r="S181" s="78">
        <f t="shared" si="34"/>
        <v>7076.2298803620643</v>
      </c>
      <c r="T181" s="82">
        <f t="shared" si="37"/>
        <v>416.24881649188609</v>
      </c>
      <c r="U181" s="78">
        <v>305</v>
      </c>
      <c r="V181" s="81">
        <f t="shared" si="38"/>
        <v>28609.919521448257</v>
      </c>
    </row>
    <row r="182" spans="1:22" s="442" customFormat="1" ht="16.5" customHeight="1" x14ac:dyDescent="0.2">
      <c r="A182" s="171">
        <f t="shared" si="41"/>
        <v>158</v>
      </c>
      <c r="B182" s="172">
        <f t="shared" si="28"/>
        <v>23.075536239801636</v>
      </c>
      <c r="C182" s="166">
        <v>25</v>
      </c>
      <c r="D182" s="174">
        <v>30940</v>
      </c>
      <c r="E182" s="456">
        <v>19850</v>
      </c>
      <c r="F182" s="167">
        <f t="shared" si="30"/>
        <v>16089.766935062638</v>
      </c>
      <c r="G182" s="168">
        <f t="shared" si="31"/>
        <v>9528</v>
      </c>
      <c r="H182" s="78">
        <f t="shared" si="39"/>
        <v>8710.040757921297</v>
      </c>
      <c r="I182" s="82">
        <f t="shared" si="35"/>
        <v>512.35533870125278</v>
      </c>
      <c r="J182" s="78">
        <v>340</v>
      </c>
      <c r="K182" s="81">
        <f t="shared" si="36"/>
        <v>35180.163031685188</v>
      </c>
      <c r="L182" s="171">
        <f t="shared" si="40"/>
        <v>158</v>
      </c>
      <c r="M182" s="172">
        <f t="shared" si="29"/>
        <v>32.965051771145198</v>
      </c>
      <c r="N182" s="166">
        <v>25</v>
      </c>
      <c r="O182" s="174">
        <v>30940</v>
      </c>
      <c r="P182" s="454">
        <v>19850</v>
      </c>
      <c r="Q182" s="132">
        <f t="shared" si="32"/>
        <v>11262.836854543846</v>
      </c>
      <c r="R182" s="82">
        <f t="shared" si="33"/>
        <v>9528</v>
      </c>
      <c r="S182" s="78">
        <f t="shared" si="34"/>
        <v>7068.8845305449086</v>
      </c>
      <c r="T182" s="82">
        <f t="shared" si="37"/>
        <v>415.81673709087693</v>
      </c>
      <c r="U182" s="78">
        <v>305</v>
      </c>
      <c r="V182" s="81">
        <f t="shared" si="38"/>
        <v>28580.538122179634</v>
      </c>
    </row>
    <row r="183" spans="1:22" s="442" customFormat="1" ht="16.5" customHeight="1" x14ac:dyDescent="0.2">
      <c r="A183" s="171">
        <f t="shared" si="41"/>
        <v>159</v>
      </c>
      <c r="B183" s="172">
        <f t="shared" si="28"/>
        <v>23.119435439048374</v>
      </c>
      <c r="C183" s="166">
        <v>25</v>
      </c>
      <c r="D183" s="174">
        <v>30940</v>
      </c>
      <c r="E183" s="456">
        <v>19850</v>
      </c>
      <c r="F183" s="167">
        <f t="shared" si="30"/>
        <v>16059.215675003627</v>
      </c>
      <c r="G183" s="168">
        <f t="shared" si="31"/>
        <v>9528</v>
      </c>
      <c r="H183" s="78">
        <f t="shared" si="39"/>
        <v>8699.6533295012341</v>
      </c>
      <c r="I183" s="82">
        <f t="shared" si="35"/>
        <v>511.74431350007256</v>
      </c>
      <c r="J183" s="78">
        <v>340</v>
      </c>
      <c r="K183" s="81">
        <f t="shared" si="36"/>
        <v>35138.613318004929</v>
      </c>
      <c r="L183" s="171">
        <f t="shared" si="40"/>
        <v>159</v>
      </c>
      <c r="M183" s="172">
        <f t="shared" si="29"/>
        <v>33.027764912926251</v>
      </c>
      <c r="N183" s="166">
        <v>25</v>
      </c>
      <c r="O183" s="174">
        <v>30940</v>
      </c>
      <c r="P183" s="454">
        <v>19850</v>
      </c>
      <c r="Q183" s="132">
        <f t="shared" si="32"/>
        <v>11241.450972502538</v>
      </c>
      <c r="R183" s="82">
        <f t="shared" si="33"/>
        <v>9528</v>
      </c>
      <c r="S183" s="78">
        <f t="shared" si="34"/>
        <v>7061.6133306508636</v>
      </c>
      <c r="T183" s="82">
        <f t="shared" si="37"/>
        <v>415.3890194500508</v>
      </c>
      <c r="U183" s="78">
        <v>305</v>
      </c>
      <c r="V183" s="81">
        <f t="shared" si="38"/>
        <v>28551.453322603451</v>
      </c>
    </row>
    <row r="184" spans="1:22" s="442" customFormat="1" ht="16.5" customHeight="1" x14ac:dyDescent="0.2">
      <c r="A184" s="176">
        <f t="shared" si="41"/>
        <v>160</v>
      </c>
      <c r="B184" s="172">
        <f t="shared" si="28"/>
        <v>23.163059406396968</v>
      </c>
      <c r="C184" s="166">
        <v>25</v>
      </c>
      <c r="D184" s="174">
        <v>30940</v>
      </c>
      <c r="E184" s="456">
        <v>19850</v>
      </c>
      <c r="F184" s="167">
        <f t="shared" si="30"/>
        <v>16028.97067636338</v>
      </c>
      <c r="G184" s="168">
        <f t="shared" si="31"/>
        <v>9528</v>
      </c>
      <c r="H184" s="78">
        <f t="shared" si="39"/>
        <v>8689.3700299635493</v>
      </c>
      <c r="I184" s="82">
        <f t="shared" si="35"/>
        <v>511.13941352726761</v>
      </c>
      <c r="J184" s="78">
        <v>340</v>
      </c>
      <c r="K184" s="81">
        <f t="shared" si="36"/>
        <v>35097.480119854197</v>
      </c>
      <c r="L184" s="176">
        <f t="shared" si="40"/>
        <v>160</v>
      </c>
      <c r="M184" s="172">
        <f t="shared" si="29"/>
        <v>33.090084866281387</v>
      </c>
      <c r="N184" s="166">
        <v>25</v>
      </c>
      <c r="O184" s="174">
        <v>30940</v>
      </c>
      <c r="P184" s="454">
        <v>19850</v>
      </c>
      <c r="Q184" s="132">
        <f t="shared" si="32"/>
        <v>11220.279473454366</v>
      </c>
      <c r="R184" s="82">
        <f t="shared" si="33"/>
        <v>9528</v>
      </c>
      <c r="S184" s="78">
        <f t="shared" si="34"/>
        <v>7054.4150209744839</v>
      </c>
      <c r="T184" s="82">
        <f t="shared" si="37"/>
        <v>414.96558946908726</v>
      </c>
      <c r="U184" s="78">
        <v>305</v>
      </c>
      <c r="V184" s="81">
        <f t="shared" si="38"/>
        <v>28522.660083897936</v>
      </c>
    </row>
    <row r="185" spans="1:22" s="442" customFormat="1" ht="16.5" customHeight="1" x14ac:dyDescent="0.2">
      <c r="A185" s="171">
        <f t="shared" si="41"/>
        <v>161</v>
      </c>
      <c r="B185" s="172">
        <f t="shared" si="28"/>
        <v>23.206411571561894</v>
      </c>
      <c r="C185" s="166">
        <v>25</v>
      </c>
      <c r="D185" s="174">
        <v>30940</v>
      </c>
      <c r="E185" s="456">
        <v>19850</v>
      </c>
      <c r="F185" s="167">
        <f t="shared" si="30"/>
        <v>15999.026771333403</v>
      </c>
      <c r="G185" s="168">
        <f t="shared" si="31"/>
        <v>9528</v>
      </c>
      <c r="H185" s="78">
        <f t="shared" si="39"/>
        <v>8679.1891022533582</v>
      </c>
      <c r="I185" s="82">
        <f t="shared" si="35"/>
        <v>510.5405354266681</v>
      </c>
      <c r="J185" s="78">
        <v>340</v>
      </c>
      <c r="K185" s="81">
        <f t="shared" si="36"/>
        <v>35056.756409013433</v>
      </c>
      <c r="L185" s="171">
        <f t="shared" si="40"/>
        <v>161</v>
      </c>
      <c r="M185" s="172">
        <f t="shared" si="29"/>
        <v>33.152016530802705</v>
      </c>
      <c r="N185" s="166">
        <v>25</v>
      </c>
      <c r="O185" s="174">
        <v>30940</v>
      </c>
      <c r="P185" s="454">
        <v>19850</v>
      </c>
      <c r="Q185" s="132">
        <f t="shared" si="32"/>
        <v>11199.318739933384</v>
      </c>
      <c r="R185" s="82">
        <f t="shared" si="33"/>
        <v>9528</v>
      </c>
      <c r="S185" s="78">
        <f t="shared" si="34"/>
        <v>7047.2883715773514</v>
      </c>
      <c r="T185" s="82">
        <f t="shared" si="37"/>
        <v>414.54637479866767</v>
      </c>
      <c r="U185" s="78">
        <v>305</v>
      </c>
      <c r="V185" s="81">
        <f t="shared" si="38"/>
        <v>28494.153486309402</v>
      </c>
    </row>
    <row r="186" spans="1:22" s="442" customFormat="1" ht="16.5" customHeight="1" x14ac:dyDescent="0.2">
      <c r="A186" s="171">
        <f t="shared" si="41"/>
        <v>162</v>
      </c>
      <c r="B186" s="172">
        <f t="shared" si="28"/>
        <v>23.249495300546926</v>
      </c>
      <c r="C186" s="166">
        <v>25</v>
      </c>
      <c r="D186" s="174">
        <v>30940</v>
      </c>
      <c r="E186" s="456">
        <v>19850</v>
      </c>
      <c r="F186" s="167">
        <f t="shared" si="30"/>
        <v>15969.378913410907</v>
      </c>
      <c r="G186" s="168">
        <f t="shared" si="31"/>
        <v>9528</v>
      </c>
      <c r="H186" s="78">
        <f t="shared" si="39"/>
        <v>8669.1088305597095</v>
      </c>
      <c r="I186" s="82">
        <f t="shared" si="35"/>
        <v>509.94757826821814</v>
      </c>
      <c r="J186" s="78">
        <v>340</v>
      </c>
      <c r="K186" s="81">
        <f t="shared" si="36"/>
        <v>35016.435322238838</v>
      </c>
      <c r="L186" s="171">
        <f t="shared" si="40"/>
        <v>162</v>
      </c>
      <c r="M186" s="172">
        <f t="shared" si="29"/>
        <v>33.213564715067037</v>
      </c>
      <c r="N186" s="166">
        <v>25</v>
      </c>
      <c r="O186" s="174">
        <v>30940</v>
      </c>
      <c r="P186" s="454">
        <v>19850</v>
      </c>
      <c r="Q186" s="132">
        <f t="shared" si="32"/>
        <v>11178.565239387633</v>
      </c>
      <c r="R186" s="82">
        <f t="shared" si="33"/>
        <v>9528</v>
      </c>
      <c r="S186" s="78">
        <f t="shared" si="34"/>
        <v>7040.2321813917961</v>
      </c>
      <c r="T186" s="82">
        <f t="shared" si="37"/>
        <v>414.1313047877527</v>
      </c>
      <c r="U186" s="78">
        <v>305</v>
      </c>
      <c r="V186" s="81">
        <f t="shared" si="38"/>
        <v>28465.928725567181</v>
      </c>
    </row>
    <row r="187" spans="1:22" s="442" customFormat="1" ht="16.5" customHeight="1" x14ac:dyDescent="0.2">
      <c r="A187" s="171">
        <f t="shared" si="41"/>
        <v>163</v>
      </c>
      <c r="B187" s="172">
        <f t="shared" si="28"/>
        <v>23.292313897213454</v>
      </c>
      <c r="C187" s="166">
        <v>25</v>
      </c>
      <c r="D187" s="174">
        <v>30940</v>
      </c>
      <c r="E187" s="456">
        <v>19850</v>
      </c>
      <c r="F187" s="167">
        <f t="shared" si="30"/>
        <v>15940.022173770274</v>
      </c>
      <c r="G187" s="168">
        <f t="shared" si="31"/>
        <v>9528</v>
      </c>
      <c r="H187" s="78">
        <f t="shared" si="39"/>
        <v>8659.1275390818937</v>
      </c>
      <c r="I187" s="82">
        <f t="shared" si="35"/>
        <v>509.36044347540548</v>
      </c>
      <c r="J187" s="78">
        <v>340</v>
      </c>
      <c r="K187" s="81">
        <f t="shared" si="36"/>
        <v>34976.510156327575</v>
      </c>
      <c r="L187" s="171">
        <f t="shared" si="40"/>
        <v>163</v>
      </c>
      <c r="M187" s="172">
        <f t="shared" si="29"/>
        <v>33.274734138876362</v>
      </c>
      <c r="N187" s="166">
        <v>25</v>
      </c>
      <c r="O187" s="174">
        <v>30940</v>
      </c>
      <c r="P187" s="454">
        <v>19850</v>
      </c>
      <c r="Q187" s="132">
        <f t="shared" si="32"/>
        <v>11158.015521639192</v>
      </c>
      <c r="R187" s="82">
        <f t="shared" si="33"/>
        <v>9528</v>
      </c>
      <c r="S187" s="78">
        <f t="shared" si="34"/>
        <v>7033.2452773573268</v>
      </c>
      <c r="T187" s="82">
        <f t="shared" si="37"/>
        <v>413.72031043278389</v>
      </c>
      <c r="U187" s="78">
        <v>305</v>
      </c>
      <c r="V187" s="81">
        <f t="shared" si="38"/>
        <v>28437.981109429307</v>
      </c>
    </row>
    <row r="188" spans="1:22" s="442" customFormat="1" ht="16.5" customHeight="1" x14ac:dyDescent="0.2">
      <c r="A188" s="171">
        <f t="shared" si="41"/>
        <v>164</v>
      </c>
      <c r="B188" s="172">
        <f t="shared" si="28"/>
        <v>23.334870604800777</v>
      </c>
      <c r="C188" s="166">
        <v>25</v>
      </c>
      <c r="D188" s="174">
        <v>30940</v>
      </c>
      <c r="E188" s="456">
        <v>19850</v>
      </c>
      <c r="F188" s="167">
        <f t="shared" si="30"/>
        <v>15910.951737766014</v>
      </c>
      <c r="G188" s="168">
        <f t="shared" si="31"/>
        <v>9528</v>
      </c>
      <c r="H188" s="78">
        <f t="shared" si="39"/>
        <v>8649.2435908404459</v>
      </c>
      <c r="I188" s="82">
        <f t="shared" si="35"/>
        <v>508.77903475532031</v>
      </c>
      <c r="J188" s="78">
        <v>340</v>
      </c>
      <c r="K188" s="81">
        <f t="shared" si="36"/>
        <v>34936.974363361784</v>
      </c>
      <c r="L188" s="171">
        <f t="shared" si="40"/>
        <v>164</v>
      </c>
      <c r="M188" s="172">
        <f t="shared" si="29"/>
        <v>33.335529435429684</v>
      </c>
      <c r="N188" s="166">
        <v>25</v>
      </c>
      <c r="O188" s="174">
        <v>30940</v>
      </c>
      <c r="P188" s="454">
        <v>19850</v>
      </c>
      <c r="Q188" s="132">
        <f t="shared" si="32"/>
        <v>11137.66621643621</v>
      </c>
      <c r="R188" s="82">
        <f t="shared" si="33"/>
        <v>9528</v>
      </c>
      <c r="S188" s="78">
        <f t="shared" si="34"/>
        <v>7026.3265135883121</v>
      </c>
      <c r="T188" s="82">
        <f t="shared" si="37"/>
        <v>413.31332432872421</v>
      </c>
      <c r="U188" s="78">
        <v>305</v>
      </c>
      <c r="V188" s="81">
        <f t="shared" si="38"/>
        <v>28410.306054353245</v>
      </c>
    </row>
    <row r="189" spans="1:22" s="442" customFormat="1" ht="16.5" customHeight="1" x14ac:dyDescent="0.2">
      <c r="A189" s="171">
        <f t="shared" si="41"/>
        <v>165</v>
      </c>
      <c r="B189" s="172">
        <f t="shared" si="28"/>
        <v>23.377168607400243</v>
      </c>
      <c r="C189" s="166">
        <v>25</v>
      </c>
      <c r="D189" s="174">
        <v>30940</v>
      </c>
      <c r="E189" s="456">
        <v>19850</v>
      </c>
      <c r="F189" s="167">
        <f t="shared" si="30"/>
        <v>15882.162901561489</v>
      </c>
      <c r="G189" s="168">
        <f t="shared" si="31"/>
        <v>9528</v>
      </c>
      <c r="H189" s="78">
        <f t="shared" si="39"/>
        <v>8639.4553865309063</v>
      </c>
      <c r="I189" s="82">
        <f t="shared" si="35"/>
        <v>508.20325803122978</v>
      </c>
      <c r="J189" s="78">
        <v>340</v>
      </c>
      <c r="K189" s="81">
        <f t="shared" si="36"/>
        <v>34897.821546123625</v>
      </c>
      <c r="L189" s="171">
        <f t="shared" si="40"/>
        <v>165</v>
      </c>
      <c r="M189" s="172">
        <f t="shared" si="29"/>
        <v>33.395955153428922</v>
      </c>
      <c r="N189" s="166">
        <v>25</v>
      </c>
      <c r="O189" s="174">
        <v>30940</v>
      </c>
      <c r="P189" s="454">
        <v>19850</v>
      </c>
      <c r="Q189" s="132">
        <f t="shared" si="32"/>
        <v>11117.514031093042</v>
      </c>
      <c r="R189" s="82">
        <f t="shared" si="33"/>
        <v>9528</v>
      </c>
      <c r="S189" s="78">
        <f t="shared" si="34"/>
        <v>7019.4747705716354</v>
      </c>
      <c r="T189" s="82">
        <f t="shared" si="37"/>
        <v>412.91028062186086</v>
      </c>
      <c r="U189" s="78">
        <v>305</v>
      </c>
      <c r="V189" s="81">
        <f t="shared" si="38"/>
        <v>28382.899082286542</v>
      </c>
    </row>
    <row r="190" spans="1:22" s="442" customFormat="1" ht="16.5" customHeight="1" x14ac:dyDescent="0.2">
      <c r="A190" s="171">
        <f t="shared" si="41"/>
        <v>166</v>
      </c>
      <c r="B190" s="172">
        <f t="shared" si="28"/>
        <v>23.419211031384833</v>
      </c>
      <c r="C190" s="166">
        <v>25</v>
      </c>
      <c r="D190" s="174">
        <v>30940</v>
      </c>
      <c r="E190" s="456">
        <v>19850</v>
      </c>
      <c r="F190" s="167">
        <f t="shared" si="30"/>
        <v>15853.651068878273</v>
      </c>
      <c r="G190" s="168">
        <f t="shared" si="31"/>
        <v>9528</v>
      </c>
      <c r="H190" s="78">
        <f t="shared" si="39"/>
        <v>8629.7613634186127</v>
      </c>
      <c r="I190" s="82">
        <f t="shared" si="35"/>
        <v>507.63302137756546</v>
      </c>
      <c r="J190" s="78">
        <v>340</v>
      </c>
      <c r="K190" s="81">
        <f t="shared" si="36"/>
        <v>34859.045453674451</v>
      </c>
      <c r="L190" s="171">
        <f t="shared" si="40"/>
        <v>166</v>
      </c>
      <c r="M190" s="172">
        <f t="shared" si="29"/>
        <v>33.456015759121193</v>
      </c>
      <c r="N190" s="166">
        <v>25</v>
      </c>
      <c r="O190" s="174">
        <v>30940</v>
      </c>
      <c r="P190" s="454">
        <v>19850</v>
      </c>
      <c r="Q190" s="132">
        <f t="shared" si="32"/>
        <v>11097.555748214791</v>
      </c>
      <c r="R190" s="82">
        <f t="shared" si="33"/>
        <v>9528</v>
      </c>
      <c r="S190" s="78">
        <f t="shared" si="34"/>
        <v>7012.6889543930301</v>
      </c>
      <c r="T190" s="82">
        <f t="shared" si="37"/>
        <v>412.51111496429587</v>
      </c>
      <c r="U190" s="78">
        <v>305</v>
      </c>
      <c r="V190" s="81">
        <f t="shared" si="38"/>
        <v>28355.755817572117</v>
      </c>
    </row>
    <row r="191" spans="1:22" s="442" customFormat="1" ht="16.5" customHeight="1" x14ac:dyDescent="0.2">
      <c r="A191" s="171">
        <f t="shared" si="41"/>
        <v>167</v>
      </c>
      <c r="B191" s="172">
        <f t="shared" si="28"/>
        <v>23.461000946795785</v>
      </c>
      <c r="C191" s="166">
        <v>25</v>
      </c>
      <c r="D191" s="174">
        <v>30940</v>
      </c>
      <c r="E191" s="456">
        <v>19850</v>
      </c>
      <c r="F191" s="167">
        <f t="shared" si="30"/>
        <v>15825.411747860995</v>
      </c>
      <c r="G191" s="168">
        <f t="shared" si="31"/>
        <v>9528</v>
      </c>
      <c r="H191" s="78">
        <f t="shared" si="39"/>
        <v>8620.1599942727389</v>
      </c>
      <c r="I191" s="82">
        <f t="shared" si="35"/>
        <v>507.06823495721989</v>
      </c>
      <c r="J191" s="78">
        <v>340</v>
      </c>
      <c r="K191" s="81">
        <f t="shared" si="36"/>
        <v>34820.639977090956</v>
      </c>
      <c r="L191" s="171">
        <f t="shared" si="40"/>
        <v>167</v>
      </c>
      <c r="M191" s="172">
        <f t="shared" si="29"/>
        <v>33.515715638279694</v>
      </c>
      <c r="N191" s="166">
        <v>25</v>
      </c>
      <c r="O191" s="174">
        <v>30940</v>
      </c>
      <c r="P191" s="454">
        <v>19850</v>
      </c>
      <c r="Q191" s="132">
        <f t="shared" si="32"/>
        <v>11077.788223502697</v>
      </c>
      <c r="R191" s="82">
        <f t="shared" si="33"/>
        <v>9528</v>
      </c>
      <c r="S191" s="78">
        <f t="shared" si="34"/>
        <v>7005.9679959909181</v>
      </c>
      <c r="T191" s="82">
        <f t="shared" si="37"/>
        <v>412.11576447005399</v>
      </c>
      <c r="U191" s="78">
        <v>305</v>
      </c>
      <c r="V191" s="81">
        <f t="shared" si="38"/>
        <v>28328.871983963672</v>
      </c>
    </row>
    <row r="192" spans="1:22" s="442" customFormat="1" ht="16.5" customHeight="1" x14ac:dyDescent="0.2">
      <c r="A192" s="171">
        <f t="shared" si="41"/>
        <v>168</v>
      </c>
      <c r="B192" s="172">
        <f t="shared" si="28"/>
        <v>23.502541368687879</v>
      </c>
      <c r="C192" s="166">
        <v>25</v>
      </c>
      <c r="D192" s="174">
        <v>30940</v>
      </c>
      <c r="E192" s="456">
        <v>19850</v>
      </c>
      <c r="F192" s="167">
        <f t="shared" si="30"/>
        <v>15797.440548052873</v>
      </c>
      <c r="G192" s="168">
        <f t="shared" si="31"/>
        <v>9528</v>
      </c>
      <c r="H192" s="78">
        <f t="shared" si="39"/>
        <v>8610.6497863379773</v>
      </c>
      <c r="I192" s="82">
        <f t="shared" si="35"/>
        <v>506.50881096105746</v>
      </c>
      <c r="J192" s="78">
        <v>340</v>
      </c>
      <c r="K192" s="81">
        <f t="shared" si="36"/>
        <v>34782.599145351909</v>
      </c>
      <c r="L192" s="171">
        <f t="shared" si="40"/>
        <v>168</v>
      </c>
      <c r="M192" s="172">
        <f t="shared" si="29"/>
        <v>33.575059098125543</v>
      </c>
      <c r="N192" s="166">
        <v>25</v>
      </c>
      <c r="O192" s="174">
        <v>30940</v>
      </c>
      <c r="P192" s="454">
        <v>19850</v>
      </c>
      <c r="Q192" s="132">
        <f t="shared" si="32"/>
        <v>11058.208383637011</v>
      </c>
      <c r="R192" s="82">
        <f t="shared" si="33"/>
        <v>9528</v>
      </c>
      <c r="S192" s="78">
        <f t="shared" si="34"/>
        <v>6999.3108504365846</v>
      </c>
      <c r="T192" s="82">
        <f t="shared" si="37"/>
        <v>411.72416767274024</v>
      </c>
      <c r="U192" s="78">
        <v>305</v>
      </c>
      <c r="V192" s="81">
        <f t="shared" si="38"/>
        <v>28302.243401746335</v>
      </c>
    </row>
    <row r="193" spans="1:22" s="442" customFormat="1" ht="16.5" customHeight="1" x14ac:dyDescent="0.2">
      <c r="A193" s="171">
        <f t="shared" si="41"/>
        <v>169</v>
      </c>
      <c r="B193" s="172">
        <f t="shared" ref="B193:B256" si="42">6.958*LN(A193)-12.15</f>
        <v>23.543835258434747</v>
      </c>
      <c r="C193" s="166">
        <v>25</v>
      </c>
      <c r="D193" s="174">
        <v>30940</v>
      </c>
      <c r="E193" s="456">
        <v>19850</v>
      </c>
      <c r="F193" s="167">
        <f t="shared" si="30"/>
        <v>15769.733177477374</v>
      </c>
      <c r="G193" s="168">
        <f t="shared" si="31"/>
        <v>9528</v>
      </c>
      <c r="H193" s="78">
        <f t="shared" si="39"/>
        <v>8601.2292803423079</v>
      </c>
      <c r="I193" s="82">
        <f t="shared" si="35"/>
        <v>505.95466354954749</v>
      </c>
      <c r="J193" s="78">
        <v>340</v>
      </c>
      <c r="K193" s="81">
        <f t="shared" si="36"/>
        <v>34744.917121369232</v>
      </c>
      <c r="L193" s="171">
        <f t="shared" si="40"/>
        <v>169</v>
      </c>
      <c r="M193" s="172">
        <f t="shared" ref="M193:M256" si="43">(6.958*LN(L193)-12.15)/0.7</f>
        <v>33.634050369192501</v>
      </c>
      <c r="N193" s="166">
        <v>25</v>
      </c>
      <c r="O193" s="174">
        <v>30940</v>
      </c>
      <c r="P193" s="454">
        <v>19850</v>
      </c>
      <c r="Q193" s="132">
        <f t="shared" si="32"/>
        <v>11038.81322423416</v>
      </c>
      <c r="R193" s="82">
        <f t="shared" si="33"/>
        <v>9528</v>
      </c>
      <c r="S193" s="78">
        <f t="shared" si="34"/>
        <v>6992.7164962396146</v>
      </c>
      <c r="T193" s="82">
        <f t="shared" si="37"/>
        <v>411.33626448468323</v>
      </c>
      <c r="U193" s="78">
        <v>305</v>
      </c>
      <c r="V193" s="81">
        <f t="shared" si="38"/>
        <v>28275.865984958455</v>
      </c>
    </row>
    <row r="194" spans="1:22" s="442" customFormat="1" ht="16.5" customHeight="1" x14ac:dyDescent="0.2">
      <c r="A194" s="176">
        <f t="shared" si="41"/>
        <v>170</v>
      </c>
      <c r="B194" s="172">
        <f t="shared" si="42"/>
        <v>23.584885524995727</v>
      </c>
      <c r="C194" s="166">
        <v>25</v>
      </c>
      <c r="D194" s="174">
        <v>30940</v>
      </c>
      <c r="E194" s="456">
        <v>19850</v>
      </c>
      <c r="F194" s="167">
        <f t="shared" si="30"/>
        <v>15742.285439821624</v>
      </c>
      <c r="G194" s="168">
        <f t="shared" si="31"/>
        <v>9528</v>
      </c>
      <c r="H194" s="78">
        <f t="shared" si="39"/>
        <v>8591.8970495393514</v>
      </c>
      <c r="I194" s="82">
        <f t="shared" si="35"/>
        <v>505.40570879643246</v>
      </c>
      <c r="J194" s="78">
        <v>340</v>
      </c>
      <c r="K194" s="81">
        <f t="shared" si="36"/>
        <v>34707.588198157406</v>
      </c>
      <c r="L194" s="176">
        <f t="shared" si="40"/>
        <v>170</v>
      </c>
      <c r="M194" s="172">
        <f t="shared" si="43"/>
        <v>33.692693607136754</v>
      </c>
      <c r="N194" s="166">
        <v>25</v>
      </c>
      <c r="O194" s="174">
        <v>30940</v>
      </c>
      <c r="P194" s="454">
        <v>19850</v>
      </c>
      <c r="Q194" s="132">
        <f t="shared" si="32"/>
        <v>11019.599807875136</v>
      </c>
      <c r="R194" s="82">
        <f t="shared" si="33"/>
        <v>9528</v>
      </c>
      <c r="S194" s="78">
        <f t="shared" si="34"/>
        <v>6986.1839346775469</v>
      </c>
      <c r="T194" s="82">
        <f t="shared" si="37"/>
        <v>410.95199615750272</v>
      </c>
      <c r="U194" s="78">
        <v>305</v>
      </c>
      <c r="V194" s="81">
        <f t="shared" si="38"/>
        <v>28249.735738710184</v>
      </c>
    </row>
    <row r="195" spans="1:22" s="442" customFormat="1" ht="16.5" customHeight="1" x14ac:dyDescent="0.2">
      <c r="A195" s="171">
        <f t="shared" si="41"/>
        <v>171</v>
      </c>
      <c r="B195" s="172">
        <f t="shared" si="42"/>
        <v>23.625695026145515</v>
      </c>
      <c r="C195" s="166">
        <v>25</v>
      </c>
      <c r="D195" s="174">
        <v>30940</v>
      </c>
      <c r="E195" s="456">
        <v>19850</v>
      </c>
      <c r="F195" s="167">
        <f t="shared" si="30"/>
        <v>15715.09323171745</v>
      </c>
      <c r="G195" s="168">
        <f t="shared" si="31"/>
        <v>9528</v>
      </c>
      <c r="H195" s="78">
        <f t="shared" si="39"/>
        <v>8582.651698783935</v>
      </c>
      <c r="I195" s="82">
        <f t="shared" si="35"/>
        <v>504.86186463434905</v>
      </c>
      <c r="J195" s="78">
        <v>340</v>
      </c>
      <c r="K195" s="81">
        <f t="shared" si="36"/>
        <v>34670.606795135733</v>
      </c>
      <c r="L195" s="171">
        <f t="shared" si="40"/>
        <v>171</v>
      </c>
      <c r="M195" s="172">
        <f t="shared" si="43"/>
        <v>33.750992894493592</v>
      </c>
      <c r="N195" s="166">
        <v>25</v>
      </c>
      <c r="O195" s="174">
        <v>30940</v>
      </c>
      <c r="P195" s="454">
        <v>19850</v>
      </c>
      <c r="Q195" s="132">
        <f t="shared" si="32"/>
        <v>11000.565262202215</v>
      </c>
      <c r="R195" s="82">
        <f t="shared" si="33"/>
        <v>9528</v>
      </c>
      <c r="S195" s="78">
        <f t="shared" si="34"/>
        <v>6979.7121891487541</v>
      </c>
      <c r="T195" s="82">
        <f t="shared" si="37"/>
        <v>410.57130524404437</v>
      </c>
      <c r="U195" s="78">
        <v>305</v>
      </c>
      <c r="V195" s="81">
        <f t="shared" si="38"/>
        <v>28223.848756595016</v>
      </c>
    </row>
    <row r="196" spans="1:22" s="442" customFormat="1" ht="16.5" customHeight="1" x14ac:dyDescent="0.2">
      <c r="A196" s="171">
        <f t="shared" si="41"/>
        <v>172</v>
      </c>
      <c r="B196" s="172">
        <f t="shared" si="42"/>
        <v>23.666266569668004</v>
      </c>
      <c r="C196" s="166">
        <v>25</v>
      </c>
      <c r="D196" s="174">
        <v>30940</v>
      </c>
      <c r="E196" s="456">
        <v>19850</v>
      </c>
      <c r="F196" s="167">
        <f t="shared" si="30"/>
        <v>15688.152540116022</v>
      </c>
      <c r="G196" s="168">
        <f t="shared" si="31"/>
        <v>9528</v>
      </c>
      <c r="H196" s="78">
        <f t="shared" si="39"/>
        <v>8573.4918636394486</v>
      </c>
      <c r="I196" s="82">
        <f t="shared" si="35"/>
        <v>504.32305080232044</v>
      </c>
      <c r="J196" s="78">
        <v>340</v>
      </c>
      <c r="K196" s="81">
        <f t="shared" si="36"/>
        <v>34633.967454557787</v>
      </c>
      <c r="L196" s="171">
        <f t="shared" si="40"/>
        <v>172</v>
      </c>
      <c r="M196" s="172">
        <f t="shared" si="43"/>
        <v>33.808952242382865</v>
      </c>
      <c r="N196" s="166">
        <v>25</v>
      </c>
      <c r="O196" s="174">
        <v>30940</v>
      </c>
      <c r="P196" s="454">
        <v>19850</v>
      </c>
      <c r="Q196" s="132">
        <f t="shared" si="32"/>
        <v>10981.706778081214</v>
      </c>
      <c r="R196" s="82">
        <f t="shared" si="33"/>
        <v>9528</v>
      </c>
      <c r="S196" s="78">
        <f t="shared" si="34"/>
        <v>6973.3003045476135</v>
      </c>
      <c r="T196" s="82">
        <f t="shared" si="37"/>
        <v>410.19413556162431</v>
      </c>
      <c r="U196" s="78">
        <v>305</v>
      </c>
      <c r="V196" s="81">
        <f t="shared" si="38"/>
        <v>28198.201218190454</v>
      </c>
    </row>
    <row r="197" spans="1:22" s="442" customFormat="1" ht="16.5" customHeight="1" x14ac:dyDescent="0.2">
      <c r="A197" s="171">
        <f t="shared" si="41"/>
        <v>173</v>
      </c>
      <c r="B197" s="172">
        <f t="shared" si="42"/>
        <v>23.70660291451555</v>
      </c>
      <c r="C197" s="166">
        <v>25</v>
      </c>
      <c r="D197" s="174">
        <v>30940</v>
      </c>
      <c r="E197" s="456">
        <v>19850</v>
      </c>
      <c r="F197" s="167">
        <f t="shared" si="30"/>
        <v>15661.459439752345</v>
      </c>
      <c r="G197" s="168">
        <f t="shared" si="31"/>
        <v>9528</v>
      </c>
      <c r="H197" s="78">
        <f t="shared" si="39"/>
        <v>8564.416209515799</v>
      </c>
      <c r="I197" s="82">
        <f t="shared" si="35"/>
        <v>503.78918879504693</v>
      </c>
      <c r="J197" s="78">
        <v>340</v>
      </c>
      <c r="K197" s="81">
        <f t="shared" si="36"/>
        <v>34597.664838063189</v>
      </c>
      <c r="L197" s="171">
        <f t="shared" si="40"/>
        <v>173</v>
      </c>
      <c r="M197" s="172">
        <f t="shared" si="43"/>
        <v>33.86657559216507</v>
      </c>
      <c r="N197" s="166">
        <v>25</v>
      </c>
      <c r="O197" s="174">
        <v>30940</v>
      </c>
      <c r="P197" s="454">
        <v>19850</v>
      </c>
      <c r="Q197" s="132">
        <f t="shared" si="32"/>
        <v>10963.021607826642</v>
      </c>
      <c r="R197" s="82">
        <f t="shared" si="33"/>
        <v>9528</v>
      </c>
      <c r="S197" s="78">
        <f t="shared" si="34"/>
        <v>6966.9473466610589</v>
      </c>
      <c r="T197" s="82">
        <f t="shared" si="37"/>
        <v>409.82043215653283</v>
      </c>
      <c r="U197" s="78">
        <v>305</v>
      </c>
      <c r="V197" s="81">
        <f t="shared" si="38"/>
        <v>28172.789386644232</v>
      </c>
    </row>
    <row r="198" spans="1:22" s="442" customFormat="1" ht="16.5" customHeight="1" x14ac:dyDescent="0.2">
      <c r="A198" s="171">
        <f t="shared" si="41"/>
        <v>174</v>
      </c>
      <c r="B198" s="172">
        <f t="shared" si="42"/>
        <v>23.746706771934697</v>
      </c>
      <c r="C198" s="166">
        <v>25</v>
      </c>
      <c r="D198" s="174">
        <v>30940</v>
      </c>
      <c r="E198" s="456">
        <v>19850</v>
      </c>
      <c r="F198" s="167">
        <f t="shared" si="30"/>
        <v>15635.010090696083</v>
      </c>
      <c r="G198" s="168">
        <f t="shared" si="31"/>
        <v>9528</v>
      </c>
      <c r="H198" s="78">
        <f t="shared" si="39"/>
        <v>8555.4234308366686</v>
      </c>
      <c r="I198" s="82">
        <f t="shared" si="35"/>
        <v>503.2602018139217</v>
      </c>
      <c r="J198" s="78">
        <v>340</v>
      </c>
      <c r="K198" s="81">
        <f t="shared" si="36"/>
        <v>34561.693723346674</v>
      </c>
      <c r="L198" s="171">
        <f t="shared" si="40"/>
        <v>174</v>
      </c>
      <c r="M198" s="172">
        <f t="shared" si="43"/>
        <v>33.923866817049571</v>
      </c>
      <c r="N198" s="166">
        <v>25</v>
      </c>
      <c r="O198" s="174">
        <v>30940</v>
      </c>
      <c r="P198" s="454">
        <v>19850</v>
      </c>
      <c r="Q198" s="132">
        <f t="shared" si="32"/>
        <v>10944.507063487257</v>
      </c>
      <c r="R198" s="82">
        <f t="shared" si="33"/>
        <v>9528</v>
      </c>
      <c r="S198" s="78">
        <f t="shared" si="34"/>
        <v>6960.6524015856676</v>
      </c>
      <c r="T198" s="82">
        <f t="shared" si="37"/>
        <v>409.45014126974513</v>
      </c>
      <c r="U198" s="78">
        <v>305</v>
      </c>
      <c r="V198" s="81">
        <f t="shared" si="38"/>
        <v>28147.60960634267</v>
      </c>
    </row>
    <row r="199" spans="1:22" s="442" customFormat="1" ht="16.5" customHeight="1" x14ac:dyDescent="0.2">
      <c r="A199" s="171">
        <f t="shared" si="41"/>
        <v>175</v>
      </c>
      <c r="B199" s="172">
        <f t="shared" si="42"/>
        <v>23.786580806559819</v>
      </c>
      <c r="C199" s="166">
        <v>25</v>
      </c>
      <c r="D199" s="174">
        <v>30940</v>
      </c>
      <c r="E199" s="456">
        <v>19850</v>
      </c>
      <c r="F199" s="167">
        <f t="shared" si="30"/>
        <v>15608.8007359851</v>
      </c>
      <c r="G199" s="168">
        <f t="shared" si="31"/>
        <v>9528</v>
      </c>
      <c r="H199" s="78">
        <f t="shared" si="39"/>
        <v>8546.512250234935</v>
      </c>
      <c r="I199" s="82">
        <f t="shared" si="35"/>
        <v>502.73601471970198</v>
      </c>
      <c r="J199" s="78">
        <v>340</v>
      </c>
      <c r="K199" s="81">
        <f t="shared" si="36"/>
        <v>34526.04900093974</v>
      </c>
      <c r="L199" s="171">
        <f t="shared" si="40"/>
        <v>175</v>
      </c>
      <c r="M199" s="172">
        <f t="shared" si="43"/>
        <v>33.980829723656889</v>
      </c>
      <c r="N199" s="166">
        <v>25</v>
      </c>
      <c r="O199" s="174">
        <v>30940</v>
      </c>
      <c r="P199" s="454">
        <v>19850</v>
      </c>
      <c r="Q199" s="132">
        <f t="shared" si="32"/>
        <v>10926.160515189569</v>
      </c>
      <c r="R199" s="82">
        <f t="shared" si="33"/>
        <v>9528</v>
      </c>
      <c r="S199" s="78">
        <f t="shared" si="34"/>
        <v>6954.4145751644546</v>
      </c>
      <c r="T199" s="82">
        <f t="shared" si="37"/>
        <v>409.08321030379142</v>
      </c>
      <c r="U199" s="78">
        <v>305</v>
      </c>
      <c r="V199" s="81">
        <f t="shared" si="38"/>
        <v>28122.658300657815</v>
      </c>
    </row>
    <row r="200" spans="1:22" s="442" customFormat="1" ht="16.5" customHeight="1" x14ac:dyDescent="0.2">
      <c r="A200" s="171">
        <f t="shared" si="41"/>
        <v>176</v>
      </c>
      <c r="B200" s="172">
        <f t="shared" si="42"/>
        <v>23.826227637475462</v>
      </c>
      <c r="C200" s="166">
        <v>25</v>
      </c>
      <c r="D200" s="174">
        <v>30940</v>
      </c>
      <c r="E200" s="456">
        <v>19850</v>
      </c>
      <c r="F200" s="167">
        <f t="shared" si="30"/>
        <v>15582.827699338621</v>
      </c>
      <c r="G200" s="168">
        <f t="shared" si="31"/>
        <v>9528</v>
      </c>
      <c r="H200" s="78">
        <f t="shared" si="39"/>
        <v>8537.6814177751312</v>
      </c>
      <c r="I200" s="82">
        <f t="shared" si="35"/>
        <v>502.21655398677245</v>
      </c>
      <c r="J200" s="78">
        <v>340</v>
      </c>
      <c r="K200" s="81">
        <f t="shared" si="36"/>
        <v>34490.725671100525</v>
      </c>
      <c r="L200" s="171">
        <f t="shared" si="40"/>
        <v>176</v>
      </c>
      <c r="M200" s="172">
        <f t="shared" si="43"/>
        <v>34.037468053536379</v>
      </c>
      <c r="N200" s="166">
        <v>25</v>
      </c>
      <c r="O200" s="174">
        <v>30940</v>
      </c>
      <c r="P200" s="454">
        <v>19850</v>
      </c>
      <c r="Q200" s="132">
        <f t="shared" si="32"/>
        <v>10907.979389537033</v>
      </c>
      <c r="R200" s="82">
        <f t="shared" si="33"/>
        <v>9528</v>
      </c>
      <c r="S200" s="78">
        <f t="shared" si="34"/>
        <v>6948.2329924425912</v>
      </c>
      <c r="T200" s="82">
        <f t="shared" si="37"/>
        <v>408.71958779074066</v>
      </c>
      <c r="U200" s="78">
        <v>305</v>
      </c>
      <c r="V200" s="81">
        <f t="shared" si="38"/>
        <v>28097.931969770361</v>
      </c>
    </row>
    <row r="201" spans="1:22" s="442" customFormat="1" ht="16.5" customHeight="1" x14ac:dyDescent="0.2">
      <c r="A201" s="171">
        <f t="shared" si="41"/>
        <v>177</v>
      </c>
      <c r="B201" s="172">
        <f t="shared" si="42"/>
        <v>23.865649839248704</v>
      </c>
      <c r="C201" s="166">
        <v>25</v>
      </c>
      <c r="D201" s="174">
        <v>30940</v>
      </c>
      <c r="E201" s="456">
        <v>19850</v>
      </c>
      <c r="F201" s="167">
        <f t="shared" si="30"/>
        <v>15557.087382946702</v>
      </c>
      <c r="G201" s="168">
        <f t="shared" si="31"/>
        <v>9528</v>
      </c>
      <c r="H201" s="78">
        <f t="shared" si="39"/>
        <v>8528.9297102018791</v>
      </c>
      <c r="I201" s="82">
        <f t="shared" si="35"/>
        <v>501.70174765893404</v>
      </c>
      <c r="J201" s="78">
        <v>340</v>
      </c>
      <c r="K201" s="81">
        <f t="shared" si="36"/>
        <v>34455.718840807509</v>
      </c>
      <c r="L201" s="171">
        <f t="shared" si="40"/>
        <v>177</v>
      </c>
      <c r="M201" s="172">
        <f t="shared" si="43"/>
        <v>34.09378548464101</v>
      </c>
      <c r="N201" s="166">
        <v>25</v>
      </c>
      <c r="O201" s="174">
        <v>30940</v>
      </c>
      <c r="P201" s="454">
        <v>19850</v>
      </c>
      <c r="Q201" s="132">
        <f t="shared" si="32"/>
        <v>10889.961168062689</v>
      </c>
      <c r="R201" s="82">
        <f t="shared" si="33"/>
        <v>9528</v>
      </c>
      <c r="S201" s="78">
        <f t="shared" si="34"/>
        <v>6942.1067971413158</v>
      </c>
      <c r="T201" s="82">
        <f t="shared" si="37"/>
        <v>408.35922336125384</v>
      </c>
      <c r="U201" s="78">
        <v>305</v>
      </c>
      <c r="V201" s="81">
        <f t="shared" si="38"/>
        <v>28073.42718856526</v>
      </c>
    </row>
    <row r="202" spans="1:22" s="442" customFormat="1" ht="16.5" customHeight="1" x14ac:dyDescent="0.2">
      <c r="A202" s="171">
        <f t="shared" si="41"/>
        <v>178</v>
      </c>
      <c r="B202" s="172">
        <f t="shared" si="42"/>
        <v>23.90484994293233</v>
      </c>
      <c r="C202" s="166">
        <v>25</v>
      </c>
      <c r="D202" s="174">
        <v>30940</v>
      </c>
      <c r="E202" s="456">
        <v>19850</v>
      </c>
      <c r="F202" s="167">
        <f t="shared" si="30"/>
        <v>15531.57626533322</v>
      </c>
      <c r="G202" s="168">
        <f t="shared" si="31"/>
        <v>9528</v>
      </c>
      <c r="H202" s="78">
        <f t="shared" si="39"/>
        <v>8520.2559302132959</v>
      </c>
      <c r="I202" s="82">
        <f t="shared" si="35"/>
        <v>501.1915253066644</v>
      </c>
      <c r="J202" s="78">
        <v>340</v>
      </c>
      <c r="K202" s="81">
        <f t="shared" si="36"/>
        <v>34421.023720853176</v>
      </c>
      <c r="L202" s="171">
        <f t="shared" si="40"/>
        <v>178</v>
      </c>
      <c r="M202" s="172">
        <f t="shared" si="43"/>
        <v>34.149785632760477</v>
      </c>
      <c r="N202" s="166">
        <v>25</v>
      </c>
      <c r="O202" s="174">
        <v>30940</v>
      </c>
      <c r="P202" s="454">
        <v>19850</v>
      </c>
      <c r="Q202" s="132">
        <f t="shared" si="32"/>
        <v>10872.103385733255</v>
      </c>
      <c r="R202" s="82">
        <f t="shared" si="33"/>
        <v>9528</v>
      </c>
      <c r="S202" s="78">
        <f t="shared" si="34"/>
        <v>6936.0351511493072</v>
      </c>
      <c r="T202" s="82">
        <f t="shared" si="37"/>
        <v>408.00206771466509</v>
      </c>
      <c r="U202" s="78">
        <v>305</v>
      </c>
      <c r="V202" s="81">
        <f t="shared" si="38"/>
        <v>28049.140604597225</v>
      </c>
    </row>
    <row r="203" spans="1:22" s="442" customFormat="1" ht="16.5" customHeight="1" x14ac:dyDescent="0.2">
      <c r="A203" s="171">
        <f t="shared" si="41"/>
        <v>179</v>
      </c>
      <c r="B203" s="172">
        <f t="shared" si="42"/>
        <v>23.943830437039978</v>
      </c>
      <c r="C203" s="166">
        <v>25</v>
      </c>
      <c r="D203" s="174">
        <v>30940</v>
      </c>
      <c r="E203" s="456">
        <v>19850</v>
      </c>
      <c r="F203" s="167">
        <f t="shared" si="30"/>
        <v>15506.290899289335</v>
      </c>
      <c r="G203" s="168">
        <f t="shared" si="31"/>
        <v>9528</v>
      </c>
      <c r="H203" s="78">
        <f t="shared" si="39"/>
        <v>8511.6589057583751</v>
      </c>
      <c r="I203" s="82">
        <f t="shared" si="35"/>
        <v>500.68581798578674</v>
      </c>
      <c r="J203" s="78">
        <v>340</v>
      </c>
      <c r="K203" s="81">
        <f t="shared" si="36"/>
        <v>34386.6356230335</v>
      </c>
      <c r="L203" s="171">
        <f t="shared" si="40"/>
        <v>179</v>
      </c>
      <c r="M203" s="172">
        <f t="shared" si="43"/>
        <v>34.205472052914253</v>
      </c>
      <c r="N203" s="166">
        <v>25</v>
      </c>
      <c r="O203" s="174">
        <v>30940</v>
      </c>
      <c r="P203" s="454">
        <v>19850</v>
      </c>
      <c r="Q203" s="132">
        <f t="shared" si="32"/>
        <v>10854.403629502536</v>
      </c>
      <c r="R203" s="82">
        <f t="shared" si="33"/>
        <v>9528</v>
      </c>
      <c r="S203" s="78">
        <f t="shared" si="34"/>
        <v>6930.0172340308627</v>
      </c>
      <c r="T203" s="82">
        <f t="shared" si="37"/>
        <v>407.64807259005073</v>
      </c>
      <c r="U203" s="78">
        <v>305</v>
      </c>
      <c r="V203" s="81">
        <f t="shared" si="38"/>
        <v>28025.068936123451</v>
      </c>
    </row>
    <row r="204" spans="1:22" s="442" customFormat="1" ht="16.5" customHeight="1" x14ac:dyDescent="0.2">
      <c r="A204" s="176">
        <f t="shared" si="41"/>
        <v>180</v>
      </c>
      <c r="B204" s="172">
        <f t="shared" si="42"/>
        <v>23.982593768494084</v>
      </c>
      <c r="C204" s="166">
        <v>25</v>
      </c>
      <c r="D204" s="174">
        <v>30940</v>
      </c>
      <c r="E204" s="456">
        <v>19850</v>
      </c>
      <c r="F204" s="167">
        <f t="shared" si="30"/>
        <v>15481.227909874797</v>
      </c>
      <c r="G204" s="168">
        <f t="shared" si="31"/>
        <v>9528</v>
      </c>
      <c r="H204" s="78">
        <f t="shared" si="39"/>
        <v>8503.1374893574321</v>
      </c>
      <c r="I204" s="168">
        <f t="shared" si="35"/>
        <v>500.18455819749596</v>
      </c>
      <c r="J204" s="169">
        <v>340</v>
      </c>
      <c r="K204" s="81">
        <f t="shared" si="36"/>
        <v>34352.549957429728</v>
      </c>
      <c r="L204" s="179">
        <f t="shared" si="40"/>
        <v>180</v>
      </c>
      <c r="M204" s="165">
        <f t="shared" si="43"/>
        <v>34.260848240705833</v>
      </c>
      <c r="N204" s="166">
        <v>25</v>
      </c>
      <c r="O204" s="174">
        <v>30940</v>
      </c>
      <c r="P204" s="454">
        <v>19850</v>
      </c>
      <c r="Q204" s="132">
        <f t="shared" si="32"/>
        <v>10836.85953691236</v>
      </c>
      <c r="R204" s="82">
        <f t="shared" si="33"/>
        <v>9528</v>
      </c>
      <c r="S204" s="78">
        <f t="shared" si="34"/>
        <v>6924.0522425502022</v>
      </c>
      <c r="T204" s="168">
        <f t="shared" si="37"/>
        <v>407.29719073824714</v>
      </c>
      <c r="U204" s="169">
        <v>305</v>
      </c>
      <c r="V204" s="170">
        <f t="shared" si="38"/>
        <v>28001.208970200809</v>
      </c>
    </row>
    <row r="205" spans="1:22" s="442" customFormat="1" ht="16.5" customHeight="1" x14ac:dyDescent="0.2">
      <c r="A205" s="171">
        <f t="shared" si="41"/>
        <v>181</v>
      </c>
      <c r="B205" s="172">
        <f t="shared" si="42"/>
        <v>24.021142343547623</v>
      </c>
      <c r="C205" s="166">
        <v>25</v>
      </c>
      <c r="D205" s="174">
        <v>30940</v>
      </c>
      <c r="E205" s="456">
        <v>19850</v>
      </c>
      <c r="F205" s="167">
        <f t="shared" si="30"/>
        <v>15456.383992484454</v>
      </c>
      <c r="G205" s="168">
        <f t="shared" si="31"/>
        <v>9528</v>
      </c>
      <c r="H205" s="78">
        <f t="shared" si="39"/>
        <v>8494.6905574447155</v>
      </c>
      <c r="I205" s="82">
        <f t="shared" si="35"/>
        <v>499.68767984968912</v>
      </c>
      <c r="J205" s="78">
        <v>340</v>
      </c>
      <c r="K205" s="81">
        <f t="shared" si="36"/>
        <v>34318.762229778855</v>
      </c>
      <c r="L205" s="171">
        <f t="shared" si="40"/>
        <v>181</v>
      </c>
      <c r="M205" s="172">
        <f t="shared" si="43"/>
        <v>34.315917633639465</v>
      </c>
      <c r="N205" s="166">
        <v>25</v>
      </c>
      <c r="O205" s="174">
        <v>30940</v>
      </c>
      <c r="P205" s="454">
        <v>19850</v>
      </c>
      <c r="Q205" s="132">
        <f t="shared" si="32"/>
        <v>10819.468794739118</v>
      </c>
      <c r="R205" s="82">
        <f t="shared" si="33"/>
        <v>9528</v>
      </c>
      <c r="S205" s="78">
        <f t="shared" si="34"/>
        <v>6918.1393902113005</v>
      </c>
      <c r="T205" s="82">
        <f t="shared" si="37"/>
        <v>406.94937589478235</v>
      </c>
      <c r="U205" s="78">
        <v>305</v>
      </c>
      <c r="V205" s="81">
        <f t="shared" si="38"/>
        <v>27977.557560845202</v>
      </c>
    </row>
    <row r="206" spans="1:22" s="442" customFormat="1" ht="16.5" customHeight="1" x14ac:dyDescent="0.2">
      <c r="A206" s="171">
        <f t="shared" si="41"/>
        <v>182</v>
      </c>
      <c r="B206" s="172">
        <f t="shared" si="42"/>
        <v>24.059478528680344</v>
      </c>
      <c r="C206" s="166">
        <v>25</v>
      </c>
      <c r="D206" s="174">
        <v>30940</v>
      </c>
      <c r="E206" s="456">
        <v>19850</v>
      </c>
      <c r="F206" s="167">
        <f t="shared" si="30"/>
        <v>15431.755910977536</v>
      </c>
      <c r="G206" s="168">
        <f t="shared" si="31"/>
        <v>9528</v>
      </c>
      <c r="H206" s="78">
        <f t="shared" si="39"/>
        <v>8486.3170097323618</v>
      </c>
      <c r="I206" s="82">
        <f t="shared" si="35"/>
        <v>499.19511821955075</v>
      </c>
      <c r="J206" s="78">
        <v>340</v>
      </c>
      <c r="K206" s="81">
        <f t="shared" si="36"/>
        <v>34285.268038929447</v>
      </c>
      <c r="L206" s="171">
        <f t="shared" si="40"/>
        <v>182</v>
      </c>
      <c r="M206" s="172">
        <f t="shared" si="43"/>
        <v>34.370683612400491</v>
      </c>
      <c r="N206" s="166">
        <v>25</v>
      </c>
      <c r="O206" s="174">
        <v>30940</v>
      </c>
      <c r="P206" s="454">
        <v>19850</v>
      </c>
      <c r="Q206" s="132">
        <f t="shared" si="32"/>
        <v>10802.229137684275</v>
      </c>
      <c r="R206" s="82">
        <f t="shared" si="33"/>
        <v>9528</v>
      </c>
      <c r="S206" s="78">
        <f t="shared" si="34"/>
        <v>6912.2779068126547</v>
      </c>
      <c r="T206" s="82">
        <f t="shared" si="37"/>
        <v>406.60458275368552</v>
      </c>
      <c r="U206" s="78">
        <v>305</v>
      </c>
      <c r="V206" s="81">
        <f t="shared" si="38"/>
        <v>27954.111627250619</v>
      </c>
    </row>
    <row r="207" spans="1:22" s="442" customFormat="1" ht="16.5" customHeight="1" x14ac:dyDescent="0.2">
      <c r="A207" s="171">
        <f t="shared" si="41"/>
        <v>183</v>
      </c>
      <c r="B207" s="172">
        <f t="shared" si="42"/>
        <v>24.097604651470611</v>
      </c>
      <c r="C207" s="166">
        <v>25</v>
      </c>
      <c r="D207" s="174">
        <v>30940</v>
      </c>
      <c r="E207" s="456">
        <v>19850</v>
      </c>
      <c r="F207" s="167">
        <f t="shared" si="30"/>
        <v>15407.34049586716</v>
      </c>
      <c r="G207" s="168">
        <f t="shared" si="31"/>
        <v>9528</v>
      </c>
      <c r="H207" s="78">
        <f t="shared" si="39"/>
        <v>8478.0157685948343</v>
      </c>
      <c r="I207" s="82">
        <f t="shared" si="35"/>
        <v>498.70680991734321</v>
      </c>
      <c r="J207" s="78">
        <v>340</v>
      </c>
      <c r="K207" s="81">
        <f t="shared" si="36"/>
        <v>34252.063074379337</v>
      </c>
      <c r="L207" s="171">
        <f t="shared" si="40"/>
        <v>183</v>
      </c>
      <c r="M207" s="172">
        <f t="shared" si="43"/>
        <v>34.425149502100872</v>
      </c>
      <c r="N207" s="166">
        <v>25</v>
      </c>
      <c r="O207" s="174">
        <v>30940</v>
      </c>
      <c r="P207" s="454">
        <v>19850</v>
      </c>
      <c r="Q207" s="132">
        <f t="shared" si="32"/>
        <v>10785.138347107011</v>
      </c>
      <c r="R207" s="82">
        <f t="shared" si="33"/>
        <v>9528</v>
      </c>
      <c r="S207" s="78">
        <f t="shared" si="34"/>
        <v>6906.4670380163843</v>
      </c>
      <c r="T207" s="82">
        <f t="shared" si="37"/>
        <v>406.26276694214022</v>
      </c>
      <c r="U207" s="78">
        <v>305</v>
      </c>
      <c r="V207" s="81">
        <f t="shared" si="38"/>
        <v>27930.868152065537</v>
      </c>
    </row>
    <row r="208" spans="1:22" s="442" customFormat="1" ht="16.5" customHeight="1" x14ac:dyDescent="0.2">
      <c r="A208" s="171">
        <f t="shared" si="41"/>
        <v>184</v>
      </c>
      <c r="B208" s="172">
        <f t="shared" si="42"/>
        <v>24.135523001443325</v>
      </c>
      <c r="C208" s="166">
        <v>25</v>
      </c>
      <c r="D208" s="174">
        <v>30940</v>
      </c>
      <c r="E208" s="456">
        <v>19850</v>
      </c>
      <c r="F208" s="167">
        <f t="shared" si="30"/>
        <v>15383.134642568017</v>
      </c>
      <c r="G208" s="168">
        <f t="shared" si="31"/>
        <v>9528</v>
      </c>
      <c r="H208" s="78">
        <f t="shared" si="39"/>
        <v>8469.7857784731259</v>
      </c>
      <c r="I208" s="82">
        <f t="shared" si="35"/>
        <v>498.22269285136036</v>
      </c>
      <c r="J208" s="78">
        <v>340</v>
      </c>
      <c r="K208" s="81">
        <f t="shared" si="36"/>
        <v>34219.143113892504</v>
      </c>
      <c r="L208" s="171">
        <f t="shared" si="40"/>
        <v>184</v>
      </c>
      <c r="M208" s="172">
        <f t="shared" si="43"/>
        <v>34.479318573490467</v>
      </c>
      <c r="N208" s="166">
        <v>25</v>
      </c>
      <c r="O208" s="174">
        <v>30940</v>
      </c>
      <c r="P208" s="454">
        <v>19850</v>
      </c>
      <c r="Q208" s="132">
        <f t="shared" si="32"/>
        <v>10768.194249797611</v>
      </c>
      <c r="R208" s="82">
        <f t="shared" si="33"/>
        <v>9528</v>
      </c>
      <c r="S208" s="78">
        <f t="shared" si="34"/>
        <v>6900.7060449311884</v>
      </c>
      <c r="T208" s="82">
        <f t="shared" si="37"/>
        <v>405.92388499595228</v>
      </c>
      <c r="U208" s="78">
        <v>305</v>
      </c>
      <c r="V208" s="81">
        <f t="shared" si="38"/>
        <v>27907.824179724754</v>
      </c>
    </row>
    <row r="209" spans="1:22" s="442" customFormat="1" ht="16.5" customHeight="1" x14ac:dyDescent="0.2">
      <c r="A209" s="171">
        <f t="shared" si="41"/>
        <v>185</v>
      </c>
      <c r="B209" s="172">
        <f t="shared" si="42"/>
        <v>24.173235830894981</v>
      </c>
      <c r="C209" s="166">
        <v>25</v>
      </c>
      <c r="D209" s="174">
        <v>30940</v>
      </c>
      <c r="E209" s="456">
        <v>19850</v>
      </c>
      <c r="F209" s="167">
        <f t="shared" si="30"/>
        <v>15359.135309699821</v>
      </c>
      <c r="G209" s="168">
        <f t="shared" si="31"/>
        <v>9528</v>
      </c>
      <c r="H209" s="78">
        <f t="shared" si="39"/>
        <v>8461.6260052979396</v>
      </c>
      <c r="I209" s="82">
        <f t="shared" si="35"/>
        <v>497.74270619399641</v>
      </c>
      <c r="J209" s="78">
        <v>340</v>
      </c>
      <c r="K209" s="81">
        <f t="shared" si="36"/>
        <v>34186.504021191759</v>
      </c>
      <c r="L209" s="171">
        <f t="shared" si="40"/>
        <v>185</v>
      </c>
      <c r="M209" s="172">
        <f t="shared" si="43"/>
        <v>34.533194044135691</v>
      </c>
      <c r="N209" s="166">
        <v>25</v>
      </c>
      <c r="O209" s="174">
        <v>30940</v>
      </c>
      <c r="P209" s="454">
        <v>19850</v>
      </c>
      <c r="Q209" s="132">
        <f t="shared" si="32"/>
        <v>10751.394716789873</v>
      </c>
      <c r="R209" s="82">
        <f t="shared" si="33"/>
        <v>9528</v>
      </c>
      <c r="S209" s="78">
        <f t="shared" si="34"/>
        <v>6894.9942037085575</v>
      </c>
      <c r="T209" s="82">
        <f t="shared" si="37"/>
        <v>405.5878943357975</v>
      </c>
      <c r="U209" s="78">
        <v>305</v>
      </c>
      <c r="V209" s="81">
        <f t="shared" si="38"/>
        <v>27884.976814834226</v>
      </c>
    </row>
    <row r="210" spans="1:22" s="442" customFormat="1" ht="16.5" customHeight="1" x14ac:dyDescent="0.2">
      <c r="A210" s="171">
        <f t="shared" si="41"/>
        <v>186</v>
      </c>
      <c r="B210" s="172">
        <f t="shared" si="42"/>
        <v>24.21074535569646</v>
      </c>
      <c r="C210" s="166">
        <v>25</v>
      </c>
      <c r="D210" s="174">
        <v>30940</v>
      </c>
      <c r="E210" s="456">
        <v>19850</v>
      </c>
      <c r="F210" s="167">
        <f t="shared" si="30"/>
        <v>15335.33951744459</v>
      </c>
      <c r="G210" s="168">
        <f t="shared" si="31"/>
        <v>9528</v>
      </c>
      <c r="H210" s="78">
        <f t="shared" si="39"/>
        <v>8453.5354359311605</v>
      </c>
      <c r="I210" s="82">
        <f t="shared" si="35"/>
        <v>497.26679034889185</v>
      </c>
      <c r="J210" s="78">
        <v>340</v>
      </c>
      <c r="K210" s="81">
        <f t="shared" si="36"/>
        <v>34154.141743724642</v>
      </c>
      <c r="L210" s="171">
        <f t="shared" si="40"/>
        <v>186</v>
      </c>
      <c r="M210" s="172">
        <f t="shared" si="43"/>
        <v>34.586779079566377</v>
      </c>
      <c r="N210" s="166">
        <v>25</v>
      </c>
      <c r="O210" s="174">
        <v>30940</v>
      </c>
      <c r="P210" s="454">
        <v>19850</v>
      </c>
      <c r="Q210" s="132">
        <f t="shared" si="32"/>
        <v>10734.737662211212</v>
      </c>
      <c r="R210" s="82">
        <f t="shared" si="33"/>
        <v>9528</v>
      </c>
      <c r="S210" s="78">
        <f t="shared" si="34"/>
        <v>6889.3308051518134</v>
      </c>
      <c r="T210" s="82">
        <f t="shared" si="37"/>
        <v>405.25475324422428</v>
      </c>
      <c r="U210" s="78">
        <v>305</v>
      </c>
      <c r="V210" s="81">
        <f t="shared" si="38"/>
        <v>27862.323220607253</v>
      </c>
    </row>
    <row r="211" spans="1:22" s="442" customFormat="1" ht="16.5" customHeight="1" x14ac:dyDescent="0.2">
      <c r="A211" s="171">
        <f t="shared" si="41"/>
        <v>187</v>
      </c>
      <c r="B211" s="172">
        <f t="shared" si="42"/>
        <v>24.248053756074221</v>
      </c>
      <c r="C211" s="166">
        <v>25</v>
      </c>
      <c r="D211" s="174">
        <v>30940</v>
      </c>
      <c r="E211" s="456">
        <v>19850</v>
      </c>
      <c r="F211" s="167">
        <f t="shared" si="30"/>
        <v>15311.744345955727</v>
      </c>
      <c r="G211" s="168">
        <f t="shared" si="31"/>
        <v>9528</v>
      </c>
      <c r="H211" s="78">
        <f t="shared" si="39"/>
        <v>8445.513077624948</v>
      </c>
      <c r="I211" s="82">
        <f t="shared" si="35"/>
        <v>496.7948869191145</v>
      </c>
      <c r="J211" s="78">
        <v>340</v>
      </c>
      <c r="K211" s="81">
        <f t="shared" si="36"/>
        <v>34122.052310499792</v>
      </c>
      <c r="L211" s="171">
        <f t="shared" si="40"/>
        <v>187</v>
      </c>
      <c r="M211" s="172">
        <f t="shared" si="43"/>
        <v>34.640076794391746</v>
      </c>
      <c r="N211" s="166">
        <v>25</v>
      </c>
      <c r="O211" s="174">
        <v>30940</v>
      </c>
      <c r="P211" s="454">
        <v>19850</v>
      </c>
      <c r="Q211" s="132">
        <f t="shared" si="32"/>
        <v>10718.221042169009</v>
      </c>
      <c r="R211" s="82">
        <f t="shared" si="33"/>
        <v>9528</v>
      </c>
      <c r="S211" s="78">
        <f t="shared" si="34"/>
        <v>6883.7151543374639</v>
      </c>
      <c r="T211" s="82">
        <f t="shared" si="37"/>
        <v>404.92442084338023</v>
      </c>
      <c r="U211" s="78">
        <v>305</v>
      </c>
      <c r="V211" s="81">
        <f t="shared" si="38"/>
        <v>27839.860617349856</v>
      </c>
    </row>
    <row r="212" spans="1:22" s="442" customFormat="1" ht="16.5" customHeight="1" x14ac:dyDescent="0.2">
      <c r="A212" s="171">
        <f t="shared" si="41"/>
        <v>188</v>
      </c>
      <c r="B212" s="172">
        <f t="shared" si="42"/>
        <v>24.285163177370791</v>
      </c>
      <c r="C212" s="166">
        <v>25</v>
      </c>
      <c r="D212" s="174">
        <v>30940</v>
      </c>
      <c r="E212" s="456">
        <v>19850</v>
      </c>
      <c r="F212" s="167">
        <f t="shared" si="30"/>
        <v>15288.346933816907</v>
      </c>
      <c r="G212" s="168">
        <f t="shared" si="31"/>
        <v>9528</v>
      </c>
      <c r="H212" s="78">
        <f t="shared" si="39"/>
        <v>8437.5579574977492</v>
      </c>
      <c r="I212" s="82">
        <f t="shared" si="35"/>
        <v>496.32693867633822</v>
      </c>
      <c r="J212" s="78">
        <v>340</v>
      </c>
      <c r="K212" s="81">
        <f t="shared" si="36"/>
        <v>34090.231829990989</v>
      </c>
      <c r="L212" s="171">
        <f t="shared" si="40"/>
        <v>188</v>
      </c>
      <c r="M212" s="172">
        <f t="shared" si="43"/>
        <v>34.693090253386849</v>
      </c>
      <c r="N212" s="166">
        <v>25</v>
      </c>
      <c r="O212" s="174">
        <v>30940</v>
      </c>
      <c r="P212" s="454">
        <v>19850</v>
      </c>
      <c r="Q212" s="132">
        <f t="shared" si="32"/>
        <v>10701.842853671835</v>
      </c>
      <c r="R212" s="82">
        <f t="shared" si="33"/>
        <v>9528</v>
      </c>
      <c r="S212" s="78">
        <f t="shared" si="34"/>
        <v>6878.1465702484247</v>
      </c>
      <c r="T212" s="82">
        <f t="shared" si="37"/>
        <v>404.59685707343669</v>
      </c>
      <c r="U212" s="78">
        <v>305</v>
      </c>
      <c r="V212" s="81">
        <f t="shared" si="38"/>
        <v>27817.586280993695</v>
      </c>
    </row>
    <row r="213" spans="1:22" s="442" customFormat="1" ht="16.5" customHeight="1" x14ac:dyDescent="0.2">
      <c r="A213" s="171">
        <f t="shared" si="41"/>
        <v>189</v>
      </c>
      <c r="B213" s="172">
        <f t="shared" si="42"/>
        <v>24.322075730784995</v>
      </c>
      <c r="C213" s="166">
        <v>25</v>
      </c>
      <c r="D213" s="174">
        <v>30940</v>
      </c>
      <c r="E213" s="456">
        <v>19850</v>
      </c>
      <c r="F213" s="167">
        <f t="shared" si="30"/>
        <v>15265.144476549038</v>
      </c>
      <c r="G213" s="168">
        <f t="shared" si="31"/>
        <v>9528</v>
      </c>
      <c r="H213" s="78">
        <f t="shared" si="39"/>
        <v>8429.669122026673</v>
      </c>
      <c r="I213" s="82">
        <f t="shared" si="35"/>
        <v>495.86288953098079</v>
      </c>
      <c r="J213" s="78">
        <v>340</v>
      </c>
      <c r="K213" s="81">
        <f t="shared" si="36"/>
        <v>34058.676488106692</v>
      </c>
      <c r="L213" s="171">
        <f t="shared" si="40"/>
        <v>189</v>
      </c>
      <c r="M213" s="172">
        <f t="shared" si="43"/>
        <v>34.745822472549996</v>
      </c>
      <c r="N213" s="166">
        <v>25</v>
      </c>
      <c r="O213" s="174">
        <v>30940</v>
      </c>
      <c r="P213" s="454">
        <v>19850</v>
      </c>
      <c r="Q213" s="132">
        <f t="shared" si="32"/>
        <v>10685.601133584327</v>
      </c>
      <c r="R213" s="82">
        <f t="shared" si="33"/>
        <v>9528</v>
      </c>
      <c r="S213" s="78">
        <f t="shared" si="34"/>
        <v>6872.6243854186723</v>
      </c>
      <c r="T213" s="82">
        <f t="shared" si="37"/>
        <v>404.27202267168656</v>
      </c>
      <c r="U213" s="78">
        <v>305</v>
      </c>
      <c r="V213" s="81">
        <f t="shared" si="38"/>
        <v>27795.497541674689</v>
      </c>
    </row>
    <row r="214" spans="1:22" s="442" customFormat="1" ht="16.5" customHeight="1" x14ac:dyDescent="0.2">
      <c r="A214" s="176">
        <f t="shared" si="41"/>
        <v>190</v>
      </c>
      <c r="B214" s="172">
        <f t="shared" si="42"/>
        <v>24.358793494092666</v>
      </c>
      <c r="C214" s="166">
        <v>25</v>
      </c>
      <c r="D214" s="174">
        <v>30940</v>
      </c>
      <c r="E214" s="456">
        <v>19850</v>
      </c>
      <c r="F214" s="167">
        <f t="shared" si="30"/>
        <v>15242.134225163507</v>
      </c>
      <c r="G214" s="168">
        <f t="shared" si="31"/>
        <v>9528</v>
      </c>
      <c r="H214" s="78">
        <f t="shared" si="39"/>
        <v>8421.8456365555921</v>
      </c>
      <c r="I214" s="82">
        <f t="shared" si="35"/>
        <v>495.40268450327017</v>
      </c>
      <c r="J214" s="78">
        <v>340</v>
      </c>
      <c r="K214" s="81">
        <f t="shared" si="36"/>
        <v>34027.382546222369</v>
      </c>
      <c r="L214" s="176">
        <f t="shared" si="40"/>
        <v>190</v>
      </c>
      <c r="M214" s="172">
        <f t="shared" si="43"/>
        <v>34.798276420132382</v>
      </c>
      <c r="N214" s="166">
        <v>25</v>
      </c>
      <c r="O214" s="174">
        <v>30940</v>
      </c>
      <c r="P214" s="454">
        <v>19850</v>
      </c>
      <c r="Q214" s="132">
        <f t="shared" si="32"/>
        <v>10669.493957614453</v>
      </c>
      <c r="R214" s="82">
        <f t="shared" si="33"/>
        <v>9528</v>
      </c>
      <c r="S214" s="78">
        <f t="shared" si="34"/>
        <v>6867.1479455889148</v>
      </c>
      <c r="T214" s="82">
        <f t="shared" si="37"/>
        <v>403.9498791522891</v>
      </c>
      <c r="U214" s="78">
        <v>305</v>
      </c>
      <c r="V214" s="81">
        <f t="shared" si="38"/>
        <v>27773.591782355656</v>
      </c>
    </row>
    <row r="215" spans="1:22" s="442" customFormat="1" ht="16.5" customHeight="1" x14ac:dyDescent="0.2">
      <c r="A215" s="171">
        <f t="shared" si="41"/>
        <v>191</v>
      </c>
      <c r="B215" s="172">
        <f t="shared" si="42"/>
        <v>24.395318512348453</v>
      </c>
      <c r="C215" s="166">
        <v>25</v>
      </c>
      <c r="D215" s="174">
        <v>30940</v>
      </c>
      <c r="E215" s="456">
        <v>19850</v>
      </c>
      <c r="F215" s="167">
        <f t="shared" si="30"/>
        <v>15219.313484759996</v>
      </c>
      <c r="G215" s="168">
        <f t="shared" si="31"/>
        <v>9528</v>
      </c>
      <c r="H215" s="78">
        <f t="shared" si="39"/>
        <v>8414.0865848183985</v>
      </c>
      <c r="I215" s="82">
        <f t="shared" si="35"/>
        <v>494.94626969519987</v>
      </c>
      <c r="J215" s="78">
        <v>340</v>
      </c>
      <c r="K215" s="81">
        <f t="shared" si="36"/>
        <v>33996.346339273594</v>
      </c>
      <c r="L215" s="171">
        <f t="shared" si="40"/>
        <v>191</v>
      </c>
      <c r="M215" s="172">
        <f t="shared" si="43"/>
        <v>34.850455017640648</v>
      </c>
      <c r="N215" s="166">
        <v>25</v>
      </c>
      <c r="O215" s="174">
        <v>30940</v>
      </c>
      <c r="P215" s="454">
        <v>19850</v>
      </c>
      <c r="Q215" s="132">
        <f t="shared" si="32"/>
        <v>10653.519439331998</v>
      </c>
      <c r="R215" s="82">
        <f t="shared" si="33"/>
        <v>9528</v>
      </c>
      <c r="S215" s="78">
        <f t="shared" si="34"/>
        <v>6861.7166093728802</v>
      </c>
      <c r="T215" s="82">
        <f t="shared" si="37"/>
        <v>403.63038878663997</v>
      </c>
      <c r="U215" s="78">
        <v>305</v>
      </c>
      <c r="V215" s="81">
        <f t="shared" si="38"/>
        <v>27751.866437491521</v>
      </c>
    </row>
    <row r="216" spans="1:22" s="442" customFormat="1" ht="16.5" customHeight="1" x14ac:dyDescent="0.2">
      <c r="A216" s="171">
        <f t="shared" si="41"/>
        <v>192</v>
      </c>
      <c r="B216" s="172">
        <f t="shared" si="42"/>
        <v>24.431652798569303</v>
      </c>
      <c r="C216" s="166">
        <v>25</v>
      </c>
      <c r="D216" s="174">
        <v>30940</v>
      </c>
      <c r="E216" s="456">
        <v>19850</v>
      </c>
      <c r="F216" s="167">
        <f t="shared" si="30"/>
        <v>15196.679613167304</v>
      </c>
      <c r="G216" s="168">
        <f t="shared" si="31"/>
        <v>9528</v>
      </c>
      <c r="H216" s="78">
        <f t="shared" si="39"/>
        <v>8406.3910684768834</v>
      </c>
      <c r="I216" s="82">
        <f t="shared" si="35"/>
        <v>494.4935922633461</v>
      </c>
      <c r="J216" s="78">
        <v>340</v>
      </c>
      <c r="K216" s="81">
        <f t="shared" si="36"/>
        <v>33965.564273907534</v>
      </c>
      <c r="L216" s="171">
        <f t="shared" si="40"/>
        <v>192</v>
      </c>
      <c r="M216" s="172">
        <f t="shared" si="43"/>
        <v>34.902361140813291</v>
      </c>
      <c r="N216" s="166">
        <v>25</v>
      </c>
      <c r="O216" s="174">
        <v>30940</v>
      </c>
      <c r="P216" s="454">
        <v>19850</v>
      </c>
      <c r="Q216" s="132">
        <f t="shared" si="32"/>
        <v>10637.675729217111</v>
      </c>
      <c r="R216" s="82">
        <f t="shared" si="33"/>
        <v>9528</v>
      </c>
      <c r="S216" s="78">
        <f t="shared" si="34"/>
        <v>6856.329747933818</v>
      </c>
      <c r="T216" s="82">
        <f t="shared" si="37"/>
        <v>403.31351458434222</v>
      </c>
      <c r="U216" s="78">
        <v>305</v>
      </c>
      <c r="V216" s="81">
        <f t="shared" si="38"/>
        <v>27730.318991735268</v>
      </c>
    </row>
    <row r="217" spans="1:22" s="442" customFormat="1" ht="16.5" customHeight="1" x14ac:dyDescent="0.2">
      <c r="A217" s="171">
        <f t="shared" si="41"/>
        <v>193</v>
      </c>
      <c r="B217" s="172">
        <f t="shared" si="42"/>
        <v>24.467798334400193</v>
      </c>
      <c r="C217" s="166">
        <v>25</v>
      </c>
      <c r="D217" s="174">
        <v>30940</v>
      </c>
      <c r="E217" s="456">
        <v>19850</v>
      </c>
      <c r="F217" s="167">
        <f t="shared" si="30"/>
        <v>15174.230019625575</v>
      </c>
      <c r="G217" s="168">
        <f t="shared" si="31"/>
        <v>9528</v>
      </c>
      <c r="H217" s="78">
        <f t="shared" si="39"/>
        <v>8398.7582066726955</v>
      </c>
      <c r="I217" s="82">
        <f t="shared" si="35"/>
        <v>494.04460039251148</v>
      </c>
      <c r="J217" s="78">
        <v>340</v>
      </c>
      <c r="K217" s="81">
        <f t="shared" si="36"/>
        <v>33935.032826690782</v>
      </c>
      <c r="L217" s="171">
        <f t="shared" si="40"/>
        <v>193</v>
      </c>
      <c r="M217" s="172">
        <f t="shared" si="43"/>
        <v>34.953997620571705</v>
      </c>
      <c r="N217" s="166">
        <v>25</v>
      </c>
      <c r="O217" s="174">
        <v>30940</v>
      </c>
      <c r="P217" s="454">
        <v>19850</v>
      </c>
      <c r="Q217" s="132">
        <f t="shared" si="32"/>
        <v>10621.9610137379</v>
      </c>
      <c r="R217" s="82">
        <f t="shared" si="33"/>
        <v>9528</v>
      </c>
      <c r="S217" s="78">
        <f t="shared" si="34"/>
        <v>6850.9867446708859</v>
      </c>
      <c r="T217" s="82">
        <f t="shared" si="37"/>
        <v>402.99922027475799</v>
      </c>
      <c r="U217" s="78">
        <v>305</v>
      </c>
      <c r="V217" s="81">
        <f t="shared" si="38"/>
        <v>27708.94697868354</v>
      </c>
    </row>
    <row r="218" spans="1:22" s="442" customFormat="1" ht="16.5" customHeight="1" x14ac:dyDescent="0.2">
      <c r="A218" s="171">
        <f t="shared" si="41"/>
        <v>194</v>
      </c>
      <c r="B218" s="172">
        <f t="shared" si="42"/>
        <v>24.503757070762639</v>
      </c>
      <c r="C218" s="166">
        <v>25</v>
      </c>
      <c r="D218" s="174">
        <v>30940</v>
      </c>
      <c r="E218" s="456">
        <v>19850</v>
      </c>
      <c r="F218" s="167">
        <f t="shared" ref="F218:F281" si="44">12*(1/B218*D218)</f>
        <v>15151.962163508524</v>
      </c>
      <c r="G218" s="168">
        <f t="shared" ref="G218:G281" si="45">12*(1/C218*E218)</f>
        <v>9528</v>
      </c>
      <c r="H218" s="78">
        <f t="shared" si="39"/>
        <v>8391.1871355928979</v>
      </c>
      <c r="I218" s="82">
        <f t="shared" si="35"/>
        <v>493.59924327017052</v>
      </c>
      <c r="J218" s="78">
        <v>340</v>
      </c>
      <c r="K218" s="81">
        <f t="shared" si="36"/>
        <v>33904.748542371592</v>
      </c>
      <c r="L218" s="171">
        <f t="shared" si="40"/>
        <v>194</v>
      </c>
      <c r="M218" s="172">
        <f t="shared" si="43"/>
        <v>35.00536724394663</v>
      </c>
      <c r="N218" s="166">
        <v>25</v>
      </c>
      <c r="O218" s="174">
        <v>30940</v>
      </c>
      <c r="P218" s="454">
        <v>19850</v>
      </c>
      <c r="Q218" s="132">
        <f t="shared" ref="Q218:Q281" si="46">12*(1/M218*O218)</f>
        <v>10606.373514455965</v>
      </c>
      <c r="R218" s="82">
        <f t="shared" ref="R218:R281" si="47">12*(1/N218*P218)</f>
        <v>9528</v>
      </c>
      <c r="S218" s="78">
        <f t="shared" ref="S218:S281" si="48">(Q218+R218)*34%</f>
        <v>6845.6869949150287</v>
      </c>
      <c r="T218" s="82">
        <f t="shared" si="37"/>
        <v>402.68747028911929</v>
      </c>
      <c r="U218" s="78">
        <v>305</v>
      </c>
      <c r="V218" s="81">
        <f t="shared" si="38"/>
        <v>27687.747979660111</v>
      </c>
    </row>
    <row r="219" spans="1:22" s="442" customFormat="1" ht="16.5" customHeight="1" x14ac:dyDescent="0.2">
      <c r="A219" s="171">
        <f t="shared" si="41"/>
        <v>195</v>
      </c>
      <c r="B219" s="172">
        <f t="shared" si="42"/>
        <v>24.539530928486556</v>
      </c>
      <c r="C219" s="166">
        <v>25</v>
      </c>
      <c r="D219" s="174">
        <v>30940</v>
      </c>
      <c r="E219" s="456">
        <v>19850</v>
      </c>
      <c r="F219" s="167">
        <f t="shared" si="44"/>
        <v>15129.87355308418</v>
      </c>
      <c r="G219" s="168">
        <f t="shared" si="45"/>
        <v>9528</v>
      </c>
      <c r="H219" s="78">
        <f t="shared" si="39"/>
        <v>8383.6770080486222</v>
      </c>
      <c r="I219" s="82">
        <f t="shared" ref="I219:I282" si="49">(F219+G219)*2%</f>
        <v>493.15747106168362</v>
      </c>
      <c r="J219" s="78">
        <v>340</v>
      </c>
      <c r="K219" s="81">
        <f t="shared" ref="K219:K282" si="50">SUM(F219:J219)</f>
        <v>33874.708032194489</v>
      </c>
      <c r="L219" s="171">
        <f t="shared" si="40"/>
        <v>195</v>
      </c>
      <c r="M219" s="172">
        <f t="shared" si="43"/>
        <v>35.056472754980796</v>
      </c>
      <c r="N219" s="166">
        <v>25</v>
      </c>
      <c r="O219" s="174">
        <v>30940</v>
      </c>
      <c r="P219" s="454">
        <v>19850</v>
      </c>
      <c r="Q219" s="132">
        <f t="shared" si="46"/>
        <v>10590.911487158926</v>
      </c>
      <c r="R219" s="82">
        <f t="shared" si="47"/>
        <v>9528</v>
      </c>
      <c r="S219" s="78">
        <f t="shared" si="48"/>
        <v>6840.4299056340351</v>
      </c>
      <c r="T219" s="82">
        <f t="shared" ref="T219:T282" si="51">(Q219+R219)*2%</f>
        <v>402.37822974317851</v>
      </c>
      <c r="U219" s="78">
        <v>305</v>
      </c>
      <c r="V219" s="81">
        <f t="shared" ref="V219:V282" si="52">SUM(Q219:U219)</f>
        <v>27666.71962253614</v>
      </c>
    </row>
    <row r="220" spans="1:22" s="442" customFormat="1" ht="16.5" customHeight="1" x14ac:dyDescent="0.2">
      <c r="A220" s="171">
        <f t="shared" si="41"/>
        <v>196</v>
      </c>
      <c r="B220" s="172">
        <f t="shared" si="42"/>
        <v>24.575121798925942</v>
      </c>
      <c r="C220" s="166">
        <v>25</v>
      </c>
      <c r="D220" s="174">
        <v>30940</v>
      </c>
      <c r="E220" s="456">
        <v>19850</v>
      </c>
      <c r="F220" s="167">
        <f t="shared" si="44"/>
        <v>15107.961744312772</v>
      </c>
      <c r="G220" s="168">
        <f t="shared" si="45"/>
        <v>9528</v>
      </c>
      <c r="H220" s="78">
        <f t="shared" ref="H220:H283" si="53">(F220+G220)*34%</f>
        <v>8376.2269930663424</v>
      </c>
      <c r="I220" s="82">
        <f t="shared" si="49"/>
        <v>492.71923488625544</v>
      </c>
      <c r="J220" s="78">
        <v>340</v>
      </c>
      <c r="K220" s="81">
        <f t="shared" si="50"/>
        <v>33844.90797226537</v>
      </c>
      <c r="L220" s="171">
        <f t="shared" si="40"/>
        <v>196</v>
      </c>
      <c r="M220" s="172">
        <f t="shared" si="43"/>
        <v>35.107316855608488</v>
      </c>
      <c r="N220" s="166">
        <v>25</v>
      </c>
      <c r="O220" s="174">
        <v>30940</v>
      </c>
      <c r="P220" s="454">
        <v>19850</v>
      </c>
      <c r="Q220" s="132">
        <f t="shared" si="46"/>
        <v>10575.57322101894</v>
      </c>
      <c r="R220" s="82">
        <f t="shared" si="47"/>
        <v>9528</v>
      </c>
      <c r="S220" s="78">
        <f t="shared" si="48"/>
        <v>6835.2148951464396</v>
      </c>
      <c r="T220" s="82">
        <f t="shared" si="51"/>
        <v>402.07146442037879</v>
      </c>
      <c r="U220" s="78">
        <v>305</v>
      </c>
      <c r="V220" s="81">
        <f t="shared" si="52"/>
        <v>27645.859580585759</v>
      </c>
    </row>
    <row r="221" spans="1:22" s="442" customFormat="1" ht="16.5" customHeight="1" x14ac:dyDescent="0.2">
      <c r="A221" s="171">
        <f t="shared" si="41"/>
        <v>197</v>
      </c>
      <c r="B221" s="172">
        <f t="shared" si="42"/>
        <v>24.610531544558924</v>
      </c>
      <c r="C221" s="166">
        <v>25</v>
      </c>
      <c r="D221" s="174">
        <v>30940</v>
      </c>
      <c r="E221" s="456">
        <v>19850</v>
      </c>
      <c r="F221" s="167">
        <f t="shared" si="44"/>
        <v>15086.224339680517</v>
      </c>
      <c r="G221" s="168">
        <f t="shared" si="45"/>
        <v>9528</v>
      </c>
      <c r="H221" s="78">
        <f t="shared" si="53"/>
        <v>8368.836275491376</v>
      </c>
      <c r="I221" s="82">
        <f t="shared" si="49"/>
        <v>492.28448679361037</v>
      </c>
      <c r="J221" s="78">
        <v>340</v>
      </c>
      <c r="K221" s="81">
        <f t="shared" si="50"/>
        <v>33815.345101965504</v>
      </c>
      <c r="L221" s="171">
        <f t="shared" si="40"/>
        <v>197</v>
      </c>
      <c r="M221" s="172">
        <f t="shared" si="43"/>
        <v>35.157902206512752</v>
      </c>
      <c r="N221" s="166">
        <v>25</v>
      </c>
      <c r="O221" s="174">
        <v>30940</v>
      </c>
      <c r="P221" s="454">
        <v>19850</v>
      </c>
      <c r="Q221" s="132">
        <f t="shared" si="46"/>
        <v>10560.357037776361</v>
      </c>
      <c r="R221" s="82">
        <f t="shared" si="47"/>
        <v>9528</v>
      </c>
      <c r="S221" s="78">
        <f t="shared" si="48"/>
        <v>6830.041392843963</v>
      </c>
      <c r="T221" s="82">
        <f t="shared" si="51"/>
        <v>401.76714075552724</v>
      </c>
      <c r="U221" s="78">
        <v>305</v>
      </c>
      <c r="V221" s="81">
        <f t="shared" si="52"/>
        <v>27625.165571375852</v>
      </c>
    </row>
    <row r="222" spans="1:22" s="442" customFormat="1" ht="16.5" customHeight="1" x14ac:dyDescent="0.2">
      <c r="A222" s="171">
        <f t="shared" si="41"/>
        <v>198</v>
      </c>
      <c r="B222" s="172">
        <f t="shared" si="42"/>
        <v>24.645761999572578</v>
      </c>
      <c r="C222" s="166">
        <v>25</v>
      </c>
      <c r="D222" s="174">
        <v>30940</v>
      </c>
      <c r="E222" s="456">
        <v>19850</v>
      </c>
      <c r="F222" s="167">
        <f t="shared" si="44"/>
        <v>15064.658987067996</v>
      </c>
      <c r="G222" s="168">
        <f t="shared" si="45"/>
        <v>9528</v>
      </c>
      <c r="H222" s="78">
        <f t="shared" si="53"/>
        <v>8361.5040556031199</v>
      </c>
      <c r="I222" s="82">
        <f t="shared" si="49"/>
        <v>491.85317974135995</v>
      </c>
      <c r="J222" s="78">
        <v>340</v>
      </c>
      <c r="K222" s="81">
        <f t="shared" si="50"/>
        <v>33786.01622241248</v>
      </c>
      <c r="L222" s="171">
        <f t="shared" si="40"/>
        <v>198</v>
      </c>
      <c r="M222" s="172">
        <f t="shared" si="43"/>
        <v>35.208231427960825</v>
      </c>
      <c r="N222" s="166">
        <v>25</v>
      </c>
      <c r="O222" s="174">
        <v>30940</v>
      </c>
      <c r="P222" s="454">
        <v>19850</v>
      </c>
      <c r="Q222" s="132">
        <f t="shared" si="46"/>
        <v>10545.261290947599</v>
      </c>
      <c r="R222" s="82">
        <f t="shared" si="47"/>
        <v>9528</v>
      </c>
      <c r="S222" s="78">
        <f t="shared" si="48"/>
        <v>6824.9088389221852</v>
      </c>
      <c r="T222" s="82">
        <f t="shared" si="51"/>
        <v>401.46522581895204</v>
      </c>
      <c r="U222" s="78">
        <v>305</v>
      </c>
      <c r="V222" s="81">
        <f t="shared" si="52"/>
        <v>27604.635355688741</v>
      </c>
    </row>
    <row r="223" spans="1:22" s="442" customFormat="1" ht="16.5" customHeight="1" x14ac:dyDescent="0.2">
      <c r="A223" s="171">
        <f t="shared" si="41"/>
        <v>199</v>
      </c>
      <c r="B223" s="172">
        <f t="shared" si="42"/>
        <v>24.680814970433019</v>
      </c>
      <c r="C223" s="166">
        <v>25</v>
      </c>
      <c r="D223" s="174">
        <v>30940</v>
      </c>
      <c r="E223" s="456">
        <v>19850</v>
      </c>
      <c r="F223" s="167">
        <f t="shared" si="44"/>
        <v>15043.263378651955</v>
      </c>
      <c r="G223" s="168">
        <f t="shared" si="45"/>
        <v>9528</v>
      </c>
      <c r="H223" s="78">
        <f t="shared" si="53"/>
        <v>8354.229548741665</v>
      </c>
      <c r="I223" s="82">
        <f t="shared" si="49"/>
        <v>491.42526757303909</v>
      </c>
      <c r="J223" s="78">
        <v>340</v>
      </c>
      <c r="K223" s="81">
        <f t="shared" si="50"/>
        <v>33756.91819496666</v>
      </c>
      <c r="L223" s="171">
        <f t="shared" si="40"/>
        <v>199</v>
      </c>
      <c r="M223" s="172">
        <f t="shared" si="43"/>
        <v>35.258307100618602</v>
      </c>
      <c r="N223" s="166">
        <v>25</v>
      </c>
      <c r="O223" s="174">
        <v>30940</v>
      </c>
      <c r="P223" s="454">
        <v>19850</v>
      </c>
      <c r="Q223" s="132">
        <f t="shared" si="46"/>
        <v>10530.284365056368</v>
      </c>
      <c r="R223" s="82">
        <f t="shared" si="47"/>
        <v>9528</v>
      </c>
      <c r="S223" s="78">
        <f t="shared" si="48"/>
        <v>6819.8166841191651</v>
      </c>
      <c r="T223" s="82">
        <f t="shared" si="51"/>
        <v>401.16568730112732</v>
      </c>
      <c r="U223" s="78">
        <v>305</v>
      </c>
      <c r="V223" s="81">
        <f t="shared" si="52"/>
        <v>27584.266736476657</v>
      </c>
    </row>
    <row r="224" spans="1:22" s="442" customFormat="1" ht="16.5" customHeight="1" x14ac:dyDescent="0.2">
      <c r="A224" s="179">
        <f t="shared" si="41"/>
        <v>200</v>
      </c>
      <c r="B224" s="165">
        <f t="shared" si="42"/>
        <v>24.715692236441242</v>
      </c>
      <c r="C224" s="166">
        <v>25</v>
      </c>
      <c r="D224" s="174">
        <v>30940</v>
      </c>
      <c r="E224" s="456">
        <v>19850</v>
      </c>
      <c r="F224" s="167">
        <f t="shared" si="44"/>
        <v>15022.035249839308</v>
      </c>
      <c r="G224" s="168">
        <f t="shared" si="45"/>
        <v>9528</v>
      </c>
      <c r="H224" s="78">
        <f t="shared" si="53"/>
        <v>8347.0119849453658</v>
      </c>
      <c r="I224" s="82">
        <f t="shared" si="49"/>
        <v>491.00070499678617</v>
      </c>
      <c r="J224" s="169">
        <v>340</v>
      </c>
      <c r="K224" s="170">
        <f t="shared" si="50"/>
        <v>33728.047939781456</v>
      </c>
      <c r="L224" s="176">
        <f t="shared" ref="L224:L287" si="54">+L223+1</f>
        <v>200</v>
      </c>
      <c r="M224" s="172">
        <f t="shared" si="43"/>
        <v>35.308131766344637</v>
      </c>
      <c r="N224" s="166">
        <v>25</v>
      </c>
      <c r="O224" s="174">
        <v>30940</v>
      </c>
      <c r="P224" s="454">
        <v>19850</v>
      </c>
      <c r="Q224" s="132">
        <f t="shared" si="46"/>
        <v>10515.424674887512</v>
      </c>
      <c r="R224" s="82">
        <f t="shared" si="47"/>
        <v>9528</v>
      </c>
      <c r="S224" s="78">
        <f t="shared" si="48"/>
        <v>6814.7643894617549</v>
      </c>
      <c r="T224" s="82">
        <f t="shared" si="51"/>
        <v>400.86849349775025</v>
      </c>
      <c r="U224" s="78">
        <v>305</v>
      </c>
      <c r="V224" s="81">
        <f t="shared" si="52"/>
        <v>27564.057557847016</v>
      </c>
    </row>
    <row r="225" spans="1:22" s="442" customFormat="1" ht="16.5" customHeight="1" x14ac:dyDescent="0.2">
      <c r="A225" s="171">
        <f t="shared" si="41"/>
        <v>201</v>
      </c>
      <c r="B225" s="172">
        <f t="shared" si="42"/>
        <v>24.750395550275051</v>
      </c>
      <c r="C225" s="166">
        <v>25</v>
      </c>
      <c r="D225" s="174">
        <v>30940</v>
      </c>
      <c r="E225" s="456">
        <v>19850</v>
      </c>
      <c r="F225" s="167">
        <f t="shared" si="44"/>
        <v>15000.972378232313</v>
      </c>
      <c r="G225" s="168">
        <f t="shared" si="45"/>
        <v>9528</v>
      </c>
      <c r="H225" s="78">
        <f t="shared" si="53"/>
        <v>8339.8506085989866</v>
      </c>
      <c r="I225" s="82">
        <f t="shared" si="49"/>
        <v>490.57944756464627</v>
      </c>
      <c r="J225" s="78">
        <v>340</v>
      </c>
      <c r="K225" s="81">
        <f t="shared" si="50"/>
        <v>33699.402434395946</v>
      </c>
      <c r="L225" s="171">
        <f t="shared" si="54"/>
        <v>201</v>
      </c>
      <c r="M225" s="172">
        <f t="shared" si="43"/>
        <v>35.357707928964359</v>
      </c>
      <c r="N225" s="166">
        <v>25</v>
      </c>
      <c r="O225" s="174">
        <v>30940</v>
      </c>
      <c r="P225" s="454">
        <v>19850</v>
      </c>
      <c r="Q225" s="132">
        <f t="shared" si="46"/>
        <v>10500.68066476262</v>
      </c>
      <c r="R225" s="82">
        <f t="shared" si="47"/>
        <v>9528</v>
      </c>
      <c r="S225" s="78">
        <f t="shared" si="48"/>
        <v>6809.751426019292</v>
      </c>
      <c r="T225" s="82">
        <f t="shared" si="51"/>
        <v>400.57361329525247</v>
      </c>
      <c r="U225" s="78">
        <v>305</v>
      </c>
      <c r="V225" s="81">
        <f t="shared" si="52"/>
        <v>27544.005704077164</v>
      </c>
    </row>
    <row r="226" spans="1:22" s="442" customFormat="1" ht="16.5" customHeight="1" x14ac:dyDescent="0.2">
      <c r="A226" s="171">
        <f t="shared" si="41"/>
        <v>202</v>
      </c>
      <c r="B226" s="172">
        <f t="shared" si="42"/>
        <v>24.784926638517589</v>
      </c>
      <c r="C226" s="166">
        <v>25</v>
      </c>
      <c r="D226" s="174">
        <v>30940</v>
      </c>
      <c r="E226" s="456">
        <v>19850</v>
      </c>
      <c r="F226" s="167">
        <f t="shared" si="44"/>
        <v>14980.072582623816</v>
      </c>
      <c r="G226" s="168">
        <f t="shared" si="45"/>
        <v>9528</v>
      </c>
      <c r="H226" s="78">
        <f t="shared" si="53"/>
        <v>8332.7446780920982</v>
      </c>
      <c r="I226" s="82">
        <f t="shared" si="49"/>
        <v>490.16145165247633</v>
      </c>
      <c r="J226" s="78">
        <v>340</v>
      </c>
      <c r="K226" s="81">
        <f t="shared" si="50"/>
        <v>33670.978712368393</v>
      </c>
      <c r="L226" s="171">
        <f t="shared" si="54"/>
        <v>202</v>
      </c>
      <c r="M226" s="172">
        <f t="shared" si="43"/>
        <v>35.407038055025133</v>
      </c>
      <c r="N226" s="166">
        <v>25</v>
      </c>
      <c r="O226" s="174">
        <v>30940</v>
      </c>
      <c r="P226" s="454">
        <v>19850</v>
      </c>
      <c r="Q226" s="132">
        <f t="shared" si="46"/>
        <v>10486.050807836669</v>
      </c>
      <c r="R226" s="82">
        <f t="shared" si="47"/>
        <v>9528</v>
      </c>
      <c r="S226" s="78">
        <f t="shared" si="48"/>
        <v>6804.7772746644678</v>
      </c>
      <c r="T226" s="82">
        <f t="shared" si="51"/>
        <v>400.28101615673341</v>
      </c>
      <c r="U226" s="78">
        <v>305</v>
      </c>
      <c r="V226" s="81">
        <f t="shared" si="52"/>
        <v>27524.109098657871</v>
      </c>
    </row>
    <row r="227" spans="1:22" s="442" customFormat="1" ht="16.5" customHeight="1" x14ac:dyDescent="0.2">
      <c r="A227" s="171">
        <f t="shared" si="41"/>
        <v>203</v>
      </c>
      <c r="B227" s="172">
        <f t="shared" si="42"/>
        <v>24.81928720217276</v>
      </c>
      <c r="C227" s="166">
        <v>25</v>
      </c>
      <c r="D227" s="174">
        <v>30940</v>
      </c>
      <c r="E227" s="456">
        <v>19850</v>
      </c>
      <c r="F227" s="167">
        <f t="shared" si="44"/>
        <v>14959.333722021518</v>
      </c>
      <c r="G227" s="168">
        <f t="shared" si="45"/>
        <v>9528</v>
      </c>
      <c r="H227" s="78">
        <f t="shared" si="53"/>
        <v>8325.6934654873166</v>
      </c>
      <c r="I227" s="82">
        <f t="shared" si="49"/>
        <v>489.74667444043035</v>
      </c>
      <c r="J227" s="78">
        <v>340</v>
      </c>
      <c r="K227" s="81">
        <f t="shared" si="50"/>
        <v>33642.773861949267</v>
      </c>
      <c r="L227" s="171">
        <f t="shared" si="54"/>
        <v>203</v>
      </c>
      <c r="M227" s="172">
        <f t="shared" si="43"/>
        <v>35.456124574532517</v>
      </c>
      <c r="N227" s="166">
        <v>25</v>
      </c>
      <c r="O227" s="174">
        <v>30940</v>
      </c>
      <c r="P227" s="454">
        <v>19850</v>
      </c>
      <c r="Q227" s="132">
        <f t="shared" si="46"/>
        <v>10471.533605415059</v>
      </c>
      <c r="R227" s="82">
        <f t="shared" si="47"/>
        <v>9528</v>
      </c>
      <c r="S227" s="78">
        <f t="shared" si="48"/>
        <v>6799.8414258411212</v>
      </c>
      <c r="T227" s="82">
        <f t="shared" si="51"/>
        <v>399.99067210830123</v>
      </c>
      <c r="U227" s="78">
        <v>305</v>
      </c>
      <c r="V227" s="81">
        <f t="shared" si="52"/>
        <v>27504.365703364485</v>
      </c>
    </row>
    <row r="228" spans="1:22" s="442" customFormat="1" ht="16.5" customHeight="1" x14ac:dyDescent="0.2">
      <c r="A228" s="171">
        <f t="shared" si="41"/>
        <v>204</v>
      </c>
      <c r="B228" s="172">
        <f t="shared" si="42"/>
        <v>24.853478917168054</v>
      </c>
      <c r="C228" s="166">
        <v>25</v>
      </c>
      <c r="D228" s="174">
        <v>30940</v>
      </c>
      <c r="E228" s="456">
        <v>19850</v>
      </c>
      <c r="F228" s="167">
        <f t="shared" si="44"/>
        <v>14938.753694700288</v>
      </c>
      <c r="G228" s="168">
        <f t="shared" si="45"/>
        <v>9528</v>
      </c>
      <c r="H228" s="78">
        <f t="shared" si="53"/>
        <v>8318.6962561980981</v>
      </c>
      <c r="I228" s="82">
        <f t="shared" si="49"/>
        <v>489.33507389400575</v>
      </c>
      <c r="J228" s="78">
        <v>340</v>
      </c>
      <c r="K228" s="81">
        <f t="shared" si="50"/>
        <v>33614.785024792393</v>
      </c>
      <c r="L228" s="171">
        <f t="shared" si="54"/>
        <v>204</v>
      </c>
      <c r="M228" s="172">
        <f t="shared" si="43"/>
        <v>35.50496988166865</v>
      </c>
      <c r="N228" s="166">
        <v>25</v>
      </c>
      <c r="O228" s="174">
        <v>30940</v>
      </c>
      <c r="P228" s="454">
        <v>19850</v>
      </c>
      <c r="Q228" s="132">
        <f t="shared" si="46"/>
        <v>10457.127586290202</v>
      </c>
      <c r="R228" s="82">
        <f t="shared" si="47"/>
        <v>9528</v>
      </c>
      <c r="S228" s="78">
        <f t="shared" si="48"/>
        <v>6794.9433793386697</v>
      </c>
      <c r="T228" s="82">
        <f t="shared" si="51"/>
        <v>399.70255172580408</v>
      </c>
      <c r="U228" s="78">
        <v>305</v>
      </c>
      <c r="V228" s="81">
        <f t="shared" si="52"/>
        <v>27484.773517354679</v>
      </c>
    </row>
    <row r="229" spans="1:22" s="442" customFormat="1" ht="16.5" customHeight="1" x14ac:dyDescent="0.2">
      <c r="A229" s="171">
        <f t="shared" si="41"/>
        <v>205</v>
      </c>
      <c r="B229" s="172">
        <f t="shared" si="42"/>
        <v>24.887503434845051</v>
      </c>
      <c r="C229" s="166">
        <v>25</v>
      </c>
      <c r="D229" s="174">
        <v>30940</v>
      </c>
      <c r="E229" s="456">
        <v>19850</v>
      </c>
      <c r="F229" s="167">
        <f t="shared" si="44"/>
        <v>14918.330437281627</v>
      </c>
      <c r="G229" s="168">
        <f t="shared" si="45"/>
        <v>9528</v>
      </c>
      <c r="H229" s="78">
        <f t="shared" si="53"/>
        <v>8311.7523486757545</v>
      </c>
      <c r="I229" s="82">
        <f t="shared" si="49"/>
        <v>488.92660874563256</v>
      </c>
      <c r="J229" s="78">
        <v>340</v>
      </c>
      <c r="K229" s="81">
        <f t="shared" si="50"/>
        <v>33587.009394703018</v>
      </c>
      <c r="L229" s="171">
        <f t="shared" si="54"/>
        <v>205</v>
      </c>
      <c r="M229" s="172">
        <f t="shared" si="43"/>
        <v>35.553576335492934</v>
      </c>
      <c r="N229" s="166">
        <v>25</v>
      </c>
      <c r="O229" s="174">
        <v>30940</v>
      </c>
      <c r="P229" s="454">
        <v>19850</v>
      </c>
      <c r="Q229" s="132">
        <f t="shared" si="46"/>
        <v>10442.83130609714</v>
      </c>
      <c r="R229" s="82">
        <f t="shared" si="47"/>
        <v>9528</v>
      </c>
      <c r="S229" s="78">
        <f t="shared" si="48"/>
        <v>6790.0826440730289</v>
      </c>
      <c r="T229" s="82">
        <f t="shared" si="51"/>
        <v>399.41662612194284</v>
      </c>
      <c r="U229" s="78">
        <v>305</v>
      </c>
      <c r="V229" s="81">
        <f t="shared" si="52"/>
        <v>27465.330576292115</v>
      </c>
    </row>
    <row r="230" spans="1:22" s="442" customFormat="1" ht="16.5" customHeight="1" x14ac:dyDescent="0.2">
      <c r="A230" s="171">
        <f t="shared" si="41"/>
        <v>206</v>
      </c>
      <c r="B230" s="172">
        <f t="shared" si="42"/>
        <v>24.921362382437906</v>
      </c>
      <c r="C230" s="166">
        <v>25</v>
      </c>
      <c r="D230" s="174">
        <v>30940</v>
      </c>
      <c r="E230" s="456">
        <v>19850</v>
      </c>
      <c r="F230" s="167">
        <f t="shared" si="44"/>
        <v>14898.06192383933</v>
      </c>
      <c r="G230" s="168">
        <f t="shared" si="45"/>
        <v>9528</v>
      </c>
      <c r="H230" s="78">
        <f t="shared" si="53"/>
        <v>8304.8610541053731</v>
      </c>
      <c r="I230" s="82">
        <f t="shared" si="49"/>
        <v>488.52123847678661</v>
      </c>
      <c r="J230" s="78">
        <v>340</v>
      </c>
      <c r="K230" s="81">
        <f t="shared" si="50"/>
        <v>33559.444216421492</v>
      </c>
      <c r="L230" s="171">
        <f t="shared" si="54"/>
        <v>206</v>
      </c>
      <c r="M230" s="172">
        <f t="shared" si="43"/>
        <v>35.601946260625581</v>
      </c>
      <c r="N230" s="166">
        <v>25</v>
      </c>
      <c r="O230" s="174">
        <v>30940</v>
      </c>
      <c r="P230" s="454">
        <v>19850</v>
      </c>
      <c r="Q230" s="132">
        <f t="shared" si="46"/>
        <v>10428.64334668753</v>
      </c>
      <c r="R230" s="82">
        <f t="shared" si="47"/>
        <v>9528</v>
      </c>
      <c r="S230" s="78">
        <f t="shared" si="48"/>
        <v>6785.2587378737608</v>
      </c>
      <c r="T230" s="82">
        <f t="shared" si="51"/>
        <v>399.13286693375062</v>
      </c>
      <c r="U230" s="78">
        <v>305</v>
      </c>
      <c r="V230" s="81">
        <f t="shared" si="52"/>
        <v>27446.034951495039</v>
      </c>
    </row>
    <row r="231" spans="1:22" s="442" customFormat="1" ht="16.5" customHeight="1" x14ac:dyDescent="0.2">
      <c r="A231" s="171">
        <f t="shared" si="41"/>
        <v>207</v>
      </c>
      <c r="B231" s="172">
        <f t="shared" si="42"/>
        <v>24.95505736354044</v>
      </c>
      <c r="C231" s="166">
        <v>25</v>
      </c>
      <c r="D231" s="174">
        <v>30940</v>
      </c>
      <c r="E231" s="456">
        <v>19850</v>
      </c>
      <c r="F231" s="167">
        <f t="shared" si="44"/>
        <v>14877.946165030397</v>
      </c>
      <c r="G231" s="168">
        <f t="shared" si="45"/>
        <v>9528</v>
      </c>
      <c r="H231" s="78">
        <f t="shared" si="53"/>
        <v>8298.0216961103361</v>
      </c>
      <c r="I231" s="82">
        <f t="shared" si="49"/>
        <v>488.11892330060795</v>
      </c>
      <c r="J231" s="78">
        <v>340</v>
      </c>
      <c r="K231" s="81">
        <f t="shared" si="50"/>
        <v>33532.086784441337</v>
      </c>
      <c r="L231" s="171">
        <f t="shared" si="54"/>
        <v>207</v>
      </c>
      <c r="M231" s="172">
        <f t="shared" si="43"/>
        <v>35.65008194791492</v>
      </c>
      <c r="N231" s="166">
        <v>25</v>
      </c>
      <c r="O231" s="174">
        <v>30940</v>
      </c>
      <c r="P231" s="454">
        <v>19850</v>
      </c>
      <c r="Q231" s="132">
        <f t="shared" si="46"/>
        <v>10414.562315521274</v>
      </c>
      <c r="R231" s="82">
        <f t="shared" si="47"/>
        <v>9528</v>
      </c>
      <c r="S231" s="78">
        <f t="shared" si="48"/>
        <v>6780.4711872772341</v>
      </c>
      <c r="T231" s="82">
        <f t="shared" si="51"/>
        <v>398.85124631042549</v>
      </c>
      <c r="U231" s="78">
        <v>305</v>
      </c>
      <c r="V231" s="81">
        <f t="shared" si="52"/>
        <v>27426.884749108936</v>
      </c>
    </row>
    <row r="232" spans="1:22" s="442" customFormat="1" ht="16.5" customHeight="1" x14ac:dyDescent="0.2">
      <c r="A232" s="171">
        <f t="shared" si="41"/>
        <v>208</v>
      </c>
      <c r="B232" s="172">
        <f t="shared" si="42"/>
        <v>24.988589958561775</v>
      </c>
      <c r="C232" s="166">
        <v>25</v>
      </c>
      <c r="D232" s="174">
        <v>30940</v>
      </c>
      <c r="E232" s="456">
        <v>19850</v>
      </c>
      <c r="F232" s="167">
        <f t="shared" si="44"/>
        <v>14857.981207250523</v>
      </c>
      <c r="G232" s="168">
        <f t="shared" si="45"/>
        <v>9528</v>
      </c>
      <c r="H232" s="78">
        <f t="shared" si="53"/>
        <v>8291.2336104651786</v>
      </c>
      <c r="I232" s="82">
        <f t="shared" si="49"/>
        <v>487.71962414501047</v>
      </c>
      <c r="J232" s="78">
        <v>340</v>
      </c>
      <c r="K232" s="81">
        <f t="shared" si="50"/>
        <v>33504.934441860707</v>
      </c>
      <c r="L232" s="171">
        <f t="shared" si="54"/>
        <v>208</v>
      </c>
      <c r="M232" s="172">
        <f t="shared" si="43"/>
        <v>35.697985655088253</v>
      </c>
      <c r="N232" s="166">
        <v>25</v>
      </c>
      <c r="O232" s="174">
        <v>30940</v>
      </c>
      <c r="P232" s="454">
        <v>19850</v>
      </c>
      <c r="Q232" s="132">
        <f t="shared" si="46"/>
        <v>10400.586845075366</v>
      </c>
      <c r="R232" s="82">
        <f t="shared" si="47"/>
        <v>9528</v>
      </c>
      <c r="S232" s="78">
        <f t="shared" si="48"/>
        <v>6775.7195273256248</v>
      </c>
      <c r="T232" s="82">
        <f t="shared" si="51"/>
        <v>398.57173690150734</v>
      </c>
      <c r="U232" s="78">
        <v>305</v>
      </c>
      <c r="V232" s="81">
        <f t="shared" si="52"/>
        <v>27407.878109302499</v>
      </c>
    </row>
    <row r="233" spans="1:22" s="442" customFormat="1" ht="16.5" customHeight="1" x14ac:dyDescent="0.2">
      <c r="A233" s="171">
        <f t="shared" si="41"/>
        <v>209</v>
      </c>
      <c r="B233" s="172">
        <f t="shared" si="42"/>
        <v>25.02196172517116</v>
      </c>
      <c r="C233" s="166">
        <v>25</v>
      </c>
      <c r="D233" s="174">
        <v>30940</v>
      </c>
      <c r="E233" s="456">
        <v>19850</v>
      </c>
      <c r="F233" s="167">
        <f t="shared" si="44"/>
        <v>14838.165131813232</v>
      </c>
      <c r="G233" s="168">
        <f t="shared" si="45"/>
        <v>9528</v>
      </c>
      <c r="H233" s="78">
        <f t="shared" si="53"/>
        <v>8284.4961448164995</v>
      </c>
      <c r="I233" s="82">
        <f t="shared" si="49"/>
        <v>487.32330263626466</v>
      </c>
      <c r="J233" s="78">
        <v>340</v>
      </c>
      <c r="K233" s="81">
        <f t="shared" si="50"/>
        <v>33477.984579265998</v>
      </c>
      <c r="L233" s="171">
        <f t="shared" si="54"/>
        <v>209</v>
      </c>
      <c r="M233" s="172">
        <f t="shared" si="43"/>
        <v>35.745659607387374</v>
      </c>
      <c r="N233" s="166">
        <v>25</v>
      </c>
      <c r="O233" s="174">
        <v>30940</v>
      </c>
      <c r="P233" s="454">
        <v>19850</v>
      </c>
      <c r="Q233" s="132">
        <f t="shared" si="46"/>
        <v>10386.715592269262</v>
      </c>
      <c r="R233" s="82">
        <f t="shared" si="47"/>
        <v>9528</v>
      </c>
      <c r="S233" s="78">
        <f t="shared" si="48"/>
        <v>6771.0033013715492</v>
      </c>
      <c r="T233" s="82">
        <f t="shared" si="51"/>
        <v>398.29431184538527</v>
      </c>
      <c r="U233" s="78">
        <v>305</v>
      </c>
      <c r="V233" s="81">
        <f t="shared" si="52"/>
        <v>27389.013205486197</v>
      </c>
    </row>
    <row r="234" spans="1:22" s="442" customFormat="1" ht="16.5" customHeight="1" x14ac:dyDescent="0.2">
      <c r="A234" s="176">
        <f t="shared" ref="A234:A297" si="55">+A233+1</f>
        <v>210</v>
      </c>
      <c r="B234" s="172">
        <f t="shared" si="42"/>
        <v>25.055174198732146</v>
      </c>
      <c r="C234" s="166">
        <v>25</v>
      </c>
      <c r="D234" s="174">
        <v>30940</v>
      </c>
      <c r="E234" s="456">
        <v>19850</v>
      </c>
      <c r="F234" s="167">
        <f t="shared" si="44"/>
        <v>14818.496054151867</v>
      </c>
      <c r="G234" s="168">
        <f t="shared" si="45"/>
        <v>9528</v>
      </c>
      <c r="H234" s="78">
        <f t="shared" si="53"/>
        <v>8277.8086584116354</v>
      </c>
      <c r="I234" s="82">
        <f t="shared" si="49"/>
        <v>486.92992108303736</v>
      </c>
      <c r="J234" s="78">
        <v>340</v>
      </c>
      <c r="K234" s="81">
        <f t="shared" si="50"/>
        <v>33451.234633646542</v>
      </c>
      <c r="L234" s="176">
        <f t="shared" si="54"/>
        <v>210</v>
      </c>
      <c r="M234" s="172">
        <f t="shared" si="43"/>
        <v>35.793105998188786</v>
      </c>
      <c r="N234" s="166">
        <v>25</v>
      </c>
      <c r="O234" s="174">
        <v>30940</v>
      </c>
      <c r="P234" s="454">
        <v>19850</v>
      </c>
      <c r="Q234" s="132">
        <f t="shared" si="46"/>
        <v>10372.947237906306</v>
      </c>
      <c r="R234" s="82">
        <f t="shared" si="47"/>
        <v>9528</v>
      </c>
      <c r="S234" s="78">
        <f t="shared" si="48"/>
        <v>6766.3220608881456</v>
      </c>
      <c r="T234" s="82">
        <f t="shared" si="51"/>
        <v>398.01894475812617</v>
      </c>
      <c r="U234" s="78">
        <v>305</v>
      </c>
      <c r="V234" s="81">
        <f t="shared" si="52"/>
        <v>27370.288243552579</v>
      </c>
    </row>
    <row r="235" spans="1:22" s="442" customFormat="1" ht="16.5" customHeight="1" x14ac:dyDescent="0.2">
      <c r="A235" s="171">
        <f t="shared" si="55"/>
        <v>211</v>
      </c>
      <c r="B235" s="172">
        <f t="shared" si="42"/>
        <v>25.088228892726477</v>
      </c>
      <c r="C235" s="166">
        <v>25</v>
      </c>
      <c r="D235" s="174">
        <v>30940</v>
      </c>
      <c r="E235" s="456">
        <v>19850</v>
      </c>
      <c r="F235" s="167">
        <f t="shared" si="44"/>
        <v>14798.972123043754</v>
      </c>
      <c r="G235" s="168">
        <f t="shared" si="45"/>
        <v>9528</v>
      </c>
      <c r="H235" s="78">
        <f t="shared" si="53"/>
        <v>8271.1705218348761</v>
      </c>
      <c r="I235" s="82">
        <f t="shared" si="49"/>
        <v>486.53944246087508</v>
      </c>
      <c r="J235" s="78">
        <v>340</v>
      </c>
      <c r="K235" s="81">
        <f t="shared" si="50"/>
        <v>33424.682087339505</v>
      </c>
      <c r="L235" s="171">
        <f t="shared" si="54"/>
        <v>211</v>
      </c>
      <c r="M235" s="172">
        <f t="shared" si="43"/>
        <v>35.840326989609252</v>
      </c>
      <c r="N235" s="166">
        <v>25</v>
      </c>
      <c r="O235" s="174">
        <v>30940</v>
      </c>
      <c r="P235" s="454">
        <v>19850</v>
      </c>
      <c r="Q235" s="132">
        <f t="shared" si="46"/>
        <v>10359.280486130629</v>
      </c>
      <c r="R235" s="82">
        <f t="shared" si="47"/>
        <v>9528</v>
      </c>
      <c r="S235" s="78">
        <f t="shared" si="48"/>
        <v>6761.6753652844145</v>
      </c>
      <c r="T235" s="82">
        <f t="shared" si="51"/>
        <v>397.74560972261258</v>
      </c>
      <c r="U235" s="78">
        <v>305</v>
      </c>
      <c r="V235" s="81">
        <f t="shared" si="52"/>
        <v>27351.701461137654</v>
      </c>
    </row>
    <row r="236" spans="1:22" s="442" customFormat="1" ht="16.5" customHeight="1" x14ac:dyDescent="0.2">
      <c r="A236" s="171">
        <f t="shared" si="55"/>
        <v>212</v>
      </c>
      <c r="B236" s="172">
        <f t="shared" si="42"/>
        <v>25.121127299167867</v>
      </c>
      <c r="C236" s="166">
        <v>25</v>
      </c>
      <c r="D236" s="174">
        <v>30940</v>
      </c>
      <c r="E236" s="456">
        <v>19850</v>
      </c>
      <c r="F236" s="167">
        <f t="shared" si="44"/>
        <v>14779.591519855821</v>
      </c>
      <c r="G236" s="168">
        <f t="shared" si="45"/>
        <v>9528</v>
      </c>
      <c r="H236" s="78">
        <f t="shared" si="53"/>
        <v>8264.5811167509801</v>
      </c>
      <c r="I236" s="82">
        <f t="shared" si="49"/>
        <v>486.15183039711644</v>
      </c>
      <c r="J236" s="78">
        <v>340</v>
      </c>
      <c r="K236" s="81">
        <f t="shared" si="50"/>
        <v>33398.32446700392</v>
      </c>
      <c r="L236" s="171">
        <f t="shared" si="54"/>
        <v>212</v>
      </c>
      <c r="M236" s="172">
        <f t="shared" si="43"/>
        <v>35.887324713096952</v>
      </c>
      <c r="N236" s="166">
        <v>25</v>
      </c>
      <c r="O236" s="174">
        <v>30940</v>
      </c>
      <c r="P236" s="454">
        <v>19850</v>
      </c>
      <c r="Q236" s="132">
        <f t="shared" si="46"/>
        <v>10345.714063899075</v>
      </c>
      <c r="R236" s="82">
        <f t="shared" si="47"/>
        <v>9528</v>
      </c>
      <c r="S236" s="78">
        <f t="shared" si="48"/>
        <v>6757.0627817256864</v>
      </c>
      <c r="T236" s="82">
        <f t="shared" si="51"/>
        <v>397.4742812779815</v>
      </c>
      <c r="U236" s="78">
        <v>305</v>
      </c>
      <c r="V236" s="81">
        <f t="shared" si="52"/>
        <v>27333.251126902742</v>
      </c>
    </row>
    <row r="237" spans="1:22" s="442" customFormat="1" ht="16.5" customHeight="1" x14ac:dyDescent="0.2">
      <c r="A237" s="171">
        <f t="shared" si="55"/>
        <v>213</v>
      </c>
      <c r="B237" s="172">
        <f t="shared" si="42"/>
        <v>25.153870889006186</v>
      </c>
      <c r="C237" s="166">
        <v>25</v>
      </c>
      <c r="D237" s="174">
        <v>30940</v>
      </c>
      <c r="E237" s="456">
        <v>19850</v>
      </c>
      <c r="F237" s="167">
        <f t="shared" si="44"/>
        <v>14760.352457810877</v>
      </c>
      <c r="G237" s="168">
        <f t="shared" si="45"/>
        <v>9528</v>
      </c>
      <c r="H237" s="78">
        <f t="shared" si="53"/>
        <v>8258.039835655698</v>
      </c>
      <c r="I237" s="82">
        <f t="shared" si="49"/>
        <v>485.76704915621758</v>
      </c>
      <c r="J237" s="78">
        <v>340</v>
      </c>
      <c r="K237" s="81">
        <f t="shared" si="50"/>
        <v>33372.159342622792</v>
      </c>
      <c r="L237" s="171">
        <f t="shared" si="54"/>
        <v>213</v>
      </c>
      <c r="M237" s="172">
        <f t="shared" si="43"/>
        <v>35.934101270008838</v>
      </c>
      <c r="N237" s="166">
        <v>25</v>
      </c>
      <c r="O237" s="174">
        <v>30940</v>
      </c>
      <c r="P237" s="454">
        <v>19850</v>
      </c>
      <c r="Q237" s="132">
        <f t="shared" si="46"/>
        <v>10332.246720467616</v>
      </c>
      <c r="R237" s="82">
        <f t="shared" si="47"/>
        <v>9528</v>
      </c>
      <c r="S237" s="78">
        <f t="shared" si="48"/>
        <v>6752.4838849589896</v>
      </c>
      <c r="T237" s="82">
        <f t="shared" si="51"/>
        <v>397.20493440935229</v>
      </c>
      <c r="U237" s="78">
        <v>305</v>
      </c>
      <c r="V237" s="81">
        <f t="shared" si="52"/>
        <v>27314.935539835958</v>
      </c>
    </row>
    <row r="238" spans="1:22" s="442" customFormat="1" ht="16.5" customHeight="1" x14ac:dyDescent="0.2">
      <c r="A238" s="171">
        <f t="shared" si="55"/>
        <v>214</v>
      </c>
      <c r="B238" s="172">
        <f t="shared" si="42"/>
        <v>25.186461112522046</v>
      </c>
      <c r="C238" s="166">
        <v>25</v>
      </c>
      <c r="D238" s="174">
        <v>30940</v>
      </c>
      <c r="E238" s="456">
        <v>19850</v>
      </c>
      <c r="F238" s="167">
        <f t="shared" si="44"/>
        <v>14741.25318127402</v>
      </c>
      <c r="G238" s="168">
        <f t="shared" si="45"/>
        <v>9528</v>
      </c>
      <c r="H238" s="78">
        <f t="shared" si="53"/>
        <v>8251.546081633167</v>
      </c>
      <c r="I238" s="82">
        <f t="shared" si="49"/>
        <v>485.38506362548043</v>
      </c>
      <c r="J238" s="78">
        <v>340</v>
      </c>
      <c r="K238" s="81">
        <f t="shared" si="50"/>
        <v>33346.184326532668</v>
      </c>
      <c r="L238" s="171">
        <f t="shared" si="54"/>
        <v>214</v>
      </c>
      <c r="M238" s="172">
        <f t="shared" si="43"/>
        <v>35.980658732174355</v>
      </c>
      <c r="N238" s="166">
        <v>25</v>
      </c>
      <c r="O238" s="174">
        <v>30940</v>
      </c>
      <c r="P238" s="454">
        <v>19850</v>
      </c>
      <c r="Q238" s="132">
        <f t="shared" si="46"/>
        <v>10318.877226891815</v>
      </c>
      <c r="R238" s="82">
        <f t="shared" si="47"/>
        <v>9528</v>
      </c>
      <c r="S238" s="78">
        <f t="shared" si="48"/>
        <v>6747.938257143217</v>
      </c>
      <c r="T238" s="82">
        <f t="shared" si="51"/>
        <v>396.93754453783629</v>
      </c>
      <c r="U238" s="78">
        <v>305</v>
      </c>
      <c r="V238" s="81">
        <f t="shared" si="52"/>
        <v>27296.753028572868</v>
      </c>
    </row>
    <row r="239" spans="1:22" s="442" customFormat="1" ht="16.5" customHeight="1" x14ac:dyDescent="0.2">
      <c r="A239" s="171">
        <f t="shared" si="55"/>
        <v>215</v>
      </c>
      <c r="B239" s="172">
        <f t="shared" si="42"/>
        <v>25.218899399712278</v>
      </c>
      <c r="C239" s="166">
        <v>25</v>
      </c>
      <c r="D239" s="174">
        <v>30940</v>
      </c>
      <c r="E239" s="456">
        <v>19850</v>
      </c>
      <c r="F239" s="167">
        <f t="shared" si="44"/>
        <v>14722.291965058394</v>
      </c>
      <c r="G239" s="168">
        <f t="shared" si="45"/>
        <v>9528</v>
      </c>
      <c r="H239" s="78">
        <f t="shared" si="53"/>
        <v>8245.099268119855</v>
      </c>
      <c r="I239" s="82">
        <f t="shared" si="49"/>
        <v>485.0058393011679</v>
      </c>
      <c r="J239" s="78">
        <v>340</v>
      </c>
      <c r="K239" s="81">
        <f t="shared" si="50"/>
        <v>33320.39707247942</v>
      </c>
      <c r="L239" s="171">
        <f t="shared" si="54"/>
        <v>215</v>
      </c>
      <c r="M239" s="172">
        <f t="shared" si="43"/>
        <v>36.026999142446115</v>
      </c>
      <c r="N239" s="166">
        <v>25</v>
      </c>
      <c r="O239" s="174">
        <v>30940</v>
      </c>
      <c r="P239" s="454">
        <v>19850</v>
      </c>
      <c r="Q239" s="132">
        <f t="shared" si="46"/>
        <v>10305.604375540874</v>
      </c>
      <c r="R239" s="82">
        <f t="shared" si="47"/>
        <v>9528</v>
      </c>
      <c r="S239" s="78">
        <f t="shared" si="48"/>
        <v>6743.4254876838977</v>
      </c>
      <c r="T239" s="82">
        <f t="shared" si="51"/>
        <v>396.67208751081751</v>
      </c>
      <c r="U239" s="78">
        <v>305</v>
      </c>
      <c r="V239" s="81">
        <f t="shared" si="52"/>
        <v>27278.701950735591</v>
      </c>
    </row>
    <row r="240" spans="1:22" s="442" customFormat="1" ht="16.5" customHeight="1" x14ac:dyDescent="0.2">
      <c r="A240" s="171">
        <f t="shared" si="55"/>
        <v>216</v>
      </c>
      <c r="B240" s="172">
        <f t="shared" si="42"/>
        <v>25.251187160666426</v>
      </c>
      <c r="C240" s="166">
        <v>25</v>
      </c>
      <c r="D240" s="174">
        <v>30940</v>
      </c>
      <c r="E240" s="456">
        <v>19850</v>
      </c>
      <c r="F240" s="167">
        <f t="shared" si="44"/>
        <v>14703.467113749801</v>
      </c>
      <c r="G240" s="168">
        <f t="shared" si="45"/>
        <v>9528</v>
      </c>
      <c r="H240" s="78">
        <f t="shared" si="53"/>
        <v>8238.6988186749331</v>
      </c>
      <c r="I240" s="82">
        <f t="shared" si="49"/>
        <v>484.62934227499602</v>
      </c>
      <c r="J240" s="78">
        <v>340</v>
      </c>
      <c r="K240" s="81">
        <f t="shared" si="50"/>
        <v>33294.795274699733</v>
      </c>
      <c r="L240" s="171">
        <f t="shared" si="54"/>
        <v>216</v>
      </c>
      <c r="M240" s="172">
        <f t="shared" si="43"/>
        <v>36.073124515237751</v>
      </c>
      <c r="N240" s="166">
        <v>25</v>
      </c>
      <c r="O240" s="174">
        <v>30940</v>
      </c>
      <c r="P240" s="454">
        <v>19850</v>
      </c>
      <c r="Q240" s="132">
        <f t="shared" si="46"/>
        <v>10292.426979624859</v>
      </c>
      <c r="R240" s="82">
        <f t="shared" si="47"/>
        <v>9528</v>
      </c>
      <c r="S240" s="78">
        <f t="shared" si="48"/>
        <v>6738.9451730724522</v>
      </c>
      <c r="T240" s="82">
        <f t="shared" si="51"/>
        <v>396.40853959249716</v>
      </c>
      <c r="U240" s="78">
        <v>305</v>
      </c>
      <c r="V240" s="81">
        <f t="shared" si="52"/>
        <v>27260.780692289805</v>
      </c>
    </row>
    <row r="241" spans="1:22" s="442" customFormat="1" ht="16.5" customHeight="1" x14ac:dyDescent="0.2">
      <c r="A241" s="171">
        <f t="shared" si="55"/>
        <v>217</v>
      </c>
      <c r="B241" s="172">
        <f t="shared" si="42"/>
        <v>25.283325785934522</v>
      </c>
      <c r="C241" s="166">
        <v>25</v>
      </c>
      <c r="D241" s="174">
        <v>30940</v>
      </c>
      <c r="E241" s="456">
        <v>19850</v>
      </c>
      <c r="F241" s="167">
        <f t="shared" si="44"/>
        <v>14684.776961049502</v>
      </c>
      <c r="G241" s="168">
        <f t="shared" si="45"/>
        <v>9528</v>
      </c>
      <c r="H241" s="78">
        <f t="shared" si="53"/>
        <v>8232.3441667568313</v>
      </c>
      <c r="I241" s="82">
        <f t="shared" si="49"/>
        <v>484.25553922099004</v>
      </c>
      <c r="J241" s="78">
        <v>340</v>
      </c>
      <c r="K241" s="81">
        <f t="shared" si="50"/>
        <v>33269.376667027325</v>
      </c>
      <c r="L241" s="171">
        <f t="shared" si="54"/>
        <v>217</v>
      </c>
      <c r="M241" s="172">
        <f t="shared" si="43"/>
        <v>36.119036837049322</v>
      </c>
      <c r="N241" s="166">
        <v>25</v>
      </c>
      <c r="O241" s="174">
        <v>30940</v>
      </c>
      <c r="P241" s="454">
        <v>19850</v>
      </c>
      <c r="Q241" s="132">
        <f t="shared" si="46"/>
        <v>10279.343872734647</v>
      </c>
      <c r="R241" s="82">
        <f t="shared" si="47"/>
        <v>9528</v>
      </c>
      <c r="S241" s="78">
        <f t="shared" si="48"/>
        <v>6734.4969167297804</v>
      </c>
      <c r="T241" s="82">
        <f t="shared" si="51"/>
        <v>396.14687745469297</v>
      </c>
      <c r="U241" s="78">
        <v>305</v>
      </c>
      <c r="V241" s="81">
        <f t="shared" si="52"/>
        <v>27242.987666919118</v>
      </c>
    </row>
    <row r="242" spans="1:22" s="442" customFormat="1" ht="16.5" customHeight="1" x14ac:dyDescent="0.2">
      <c r="A242" s="171">
        <f t="shared" si="55"/>
        <v>218</v>
      </c>
      <c r="B242" s="172">
        <f t="shared" si="42"/>
        <v>25.31531664688648</v>
      </c>
      <c r="C242" s="166">
        <v>25</v>
      </c>
      <c r="D242" s="174">
        <v>30940</v>
      </c>
      <c r="E242" s="456">
        <v>19850</v>
      </c>
      <c r="F242" s="167">
        <f t="shared" si="44"/>
        <v>14666.219869134584</v>
      </c>
      <c r="G242" s="168">
        <f t="shared" si="45"/>
        <v>9528</v>
      </c>
      <c r="H242" s="78">
        <f t="shared" si="53"/>
        <v>8226.0347555057597</v>
      </c>
      <c r="I242" s="82">
        <f t="shared" si="49"/>
        <v>483.8843973826917</v>
      </c>
      <c r="J242" s="78">
        <v>340</v>
      </c>
      <c r="K242" s="81">
        <f t="shared" si="50"/>
        <v>33244.139022023039</v>
      </c>
      <c r="L242" s="171">
        <f t="shared" si="54"/>
        <v>218</v>
      </c>
      <c r="M242" s="172">
        <f t="shared" si="43"/>
        <v>36.164738066980689</v>
      </c>
      <c r="N242" s="166">
        <v>25</v>
      </c>
      <c r="O242" s="174">
        <v>30940</v>
      </c>
      <c r="P242" s="454">
        <v>19850</v>
      </c>
      <c r="Q242" s="132">
        <f t="shared" si="46"/>
        <v>10266.353908394207</v>
      </c>
      <c r="R242" s="82">
        <f t="shared" si="47"/>
        <v>9528</v>
      </c>
      <c r="S242" s="78">
        <f t="shared" si="48"/>
        <v>6730.080328854031</v>
      </c>
      <c r="T242" s="82">
        <f t="shared" si="51"/>
        <v>395.88707816788417</v>
      </c>
      <c r="U242" s="78">
        <v>305</v>
      </c>
      <c r="V242" s="81">
        <f t="shared" si="52"/>
        <v>27225.321315416124</v>
      </c>
    </row>
    <row r="243" spans="1:22" s="442" customFormat="1" ht="16.5" customHeight="1" x14ac:dyDescent="0.2">
      <c r="A243" s="171">
        <f t="shared" si="55"/>
        <v>219</v>
      </c>
      <c r="B243" s="172">
        <f t="shared" si="42"/>
        <v>25.347161096063218</v>
      </c>
      <c r="C243" s="166">
        <v>25</v>
      </c>
      <c r="D243" s="174">
        <v>30940</v>
      </c>
      <c r="E243" s="456">
        <v>19850</v>
      </c>
      <c r="F243" s="167">
        <f t="shared" si="44"/>
        <v>14647.794228035469</v>
      </c>
      <c r="G243" s="168">
        <f t="shared" si="45"/>
        <v>9528</v>
      </c>
      <c r="H243" s="78">
        <f t="shared" si="53"/>
        <v>8219.7700375320601</v>
      </c>
      <c r="I243" s="82">
        <f t="shared" si="49"/>
        <v>483.51588456070937</v>
      </c>
      <c r="J243" s="78">
        <v>340</v>
      </c>
      <c r="K243" s="81">
        <f t="shared" si="50"/>
        <v>33219.08015012824</v>
      </c>
      <c r="L243" s="171">
        <f t="shared" si="54"/>
        <v>219</v>
      </c>
      <c r="M243" s="172">
        <f t="shared" si="43"/>
        <v>36.210230137233168</v>
      </c>
      <c r="N243" s="166">
        <v>25</v>
      </c>
      <c r="O243" s="174">
        <v>30940</v>
      </c>
      <c r="P243" s="454">
        <v>19850</v>
      </c>
      <c r="Q243" s="132">
        <f t="shared" si="46"/>
        <v>10253.455959624827</v>
      </c>
      <c r="R243" s="82">
        <f t="shared" si="47"/>
        <v>9528</v>
      </c>
      <c r="S243" s="78">
        <f t="shared" si="48"/>
        <v>6725.6950262724422</v>
      </c>
      <c r="T243" s="82">
        <f t="shared" si="51"/>
        <v>395.6291191924966</v>
      </c>
      <c r="U243" s="78">
        <v>305</v>
      </c>
      <c r="V243" s="81">
        <f t="shared" si="52"/>
        <v>27207.780105089769</v>
      </c>
    </row>
    <row r="244" spans="1:22" s="442" customFormat="1" ht="16.5" customHeight="1" x14ac:dyDescent="0.2">
      <c r="A244" s="176">
        <f t="shared" si="55"/>
        <v>220</v>
      </c>
      <c r="B244" s="172">
        <f t="shared" si="42"/>
        <v>25.378860467519736</v>
      </c>
      <c r="C244" s="166">
        <v>25</v>
      </c>
      <c r="D244" s="174">
        <v>30940</v>
      </c>
      <c r="E244" s="456">
        <v>19850</v>
      </c>
      <c r="F244" s="167">
        <f t="shared" si="44"/>
        <v>14629.498455029923</v>
      </c>
      <c r="G244" s="168">
        <f t="shared" si="45"/>
        <v>9528</v>
      </c>
      <c r="H244" s="78">
        <f t="shared" si="53"/>
        <v>8213.5494747101748</v>
      </c>
      <c r="I244" s="82">
        <f t="shared" si="49"/>
        <v>483.14996910059847</v>
      </c>
      <c r="J244" s="78">
        <v>340</v>
      </c>
      <c r="K244" s="81">
        <f t="shared" si="50"/>
        <v>33194.197898840692</v>
      </c>
      <c r="L244" s="176">
        <f t="shared" si="54"/>
        <v>220</v>
      </c>
      <c r="M244" s="172">
        <f t="shared" si="43"/>
        <v>36.255514953599622</v>
      </c>
      <c r="N244" s="166">
        <v>25</v>
      </c>
      <c r="O244" s="174">
        <v>30940</v>
      </c>
      <c r="P244" s="454">
        <v>19850</v>
      </c>
      <c r="Q244" s="132">
        <f t="shared" si="46"/>
        <v>10240.648918520948</v>
      </c>
      <c r="R244" s="82">
        <f t="shared" si="47"/>
        <v>9528</v>
      </c>
      <c r="S244" s="78">
        <f t="shared" si="48"/>
        <v>6721.3406322971232</v>
      </c>
      <c r="T244" s="82">
        <f t="shared" si="51"/>
        <v>395.37297837041899</v>
      </c>
      <c r="U244" s="78">
        <v>305</v>
      </c>
      <c r="V244" s="81">
        <f t="shared" si="52"/>
        <v>27190.362529188493</v>
      </c>
    </row>
    <row r="245" spans="1:22" s="442" customFormat="1" ht="16.5" customHeight="1" x14ac:dyDescent="0.2">
      <c r="A245" s="171">
        <f t="shared" si="55"/>
        <v>221</v>
      </c>
      <c r="B245" s="172">
        <f t="shared" si="42"/>
        <v>25.410416077160527</v>
      </c>
      <c r="C245" s="166">
        <v>25</v>
      </c>
      <c r="D245" s="174">
        <v>30940</v>
      </c>
      <c r="E245" s="456">
        <v>19850</v>
      </c>
      <c r="F245" s="167">
        <f t="shared" si="44"/>
        <v>14611.330994053071</v>
      </c>
      <c r="G245" s="168">
        <f t="shared" si="45"/>
        <v>9528</v>
      </c>
      <c r="H245" s="78">
        <f t="shared" si="53"/>
        <v>8207.3725379780444</v>
      </c>
      <c r="I245" s="82">
        <f t="shared" si="49"/>
        <v>482.78661988106143</v>
      </c>
      <c r="J245" s="78">
        <v>340</v>
      </c>
      <c r="K245" s="81">
        <f t="shared" si="50"/>
        <v>33169.490151912178</v>
      </c>
      <c r="L245" s="171">
        <f t="shared" si="54"/>
        <v>221</v>
      </c>
      <c r="M245" s="172">
        <f t="shared" si="43"/>
        <v>36.300594395943612</v>
      </c>
      <c r="N245" s="166">
        <v>25</v>
      </c>
      <c r="O245" s="174">
        <v>30940</v>
      </c>
      <c r="P245" s="454">
        <v>19850</v>
      </c>
      <c r="Q245" s="132">
        <f t="shared" si="46"/>
        <v>10227.931695837147</v>
      </c>
      <c r="R245" s="82">
        <f t="shared" si="47"/>
        <v>9528</v>
      </c>
      <c r="S245" s="78">
        <f t="shared" si="48"/>
        <v>6717.0167765846309</v>
      </c>
      <c r="T245" s="82">
        <f t="shared" si="51"/>
        <v>395.11863391674297</v>
      </c>
      <c r="U245" s="78">
        <v>305</v>
      </c>
      <c r="V245" s="81">
        <f t="shared" si="52"/>
        <v>27173.067106338523</v>
      </c>
    </row>
    <row r="246" spans="1:22" s="442" customFormat="1" ht="16.5" customHeight="1" x14ac:dyDescent="0.2">
      <c r="A246" s="171">
        <f t="shared" si="55"/>
        <v>222</v>
      </c>
      <c r="B246" s="172">
        <f t="shared" si="42"/>
        <v>25.441829223067323</v>
      </c>
      <c r="C246" s="166">
        <v>25</v>
      </c>
      <c r="D246" s="174">
        <v>30940</v>
      </c>
      <c r="E246" s="456">
        <v>19850</v>
      </c>
      <c r="F246" s="167">
        <f t="shared" si="44"/>
        <v>14593.290315122933</v>
      </c>
      <c r="G246" s="168">
        <f t="shared" si="45"/>
        <v>9528</v>
      </c>
      <c r="H246" s="78">
        <f t="shared" si="53"/>
        <v>8201.2387071417979</v>
      </c>
      <c r="I246" s="82">
        <f t="shared" si="49"/>
        <v>482.42580630245868</v>
      </c>
      <c r="J246" s="78">
        <v>340</v>
      </c>
      <c r="K246" s="81">
        <f t="shared" si="50"/>
        <v>33144.954828567192</v>
      </c>
      <c r="L246" s="171">
        <f t="shared" si="54"/>
        <v>222</v>
      </c>
      <c r="M246" s="172">
        <f t="shared" si="43"/>
        <v>36.345470318667608</v>
      </c>
      <c r="N246" s="166">
        <v>25</v>
      </c>
      <c r="O246" s="174">
        <v>30940</v>
      </c>
      <c r="P246" s="454">
        <v>19850</v>
      </c>
      <c r="Q246" s="132">
        <f t="shared" si="46"/>
        <v>10215.303220586053</v>
      </c>
      <c r="R246" s="82">
        <f t="shared" si="47"/>
        <v>9528</v>
      </c>
      <c r="S246" s="78">
        <f t="shared" si="48"/>
        <v>6712.7230949992581</v>
      </c>
      <c r="T246" s="82">
        <f t="shared" si="51"/>
        <v>394.86606441172103</v>
      </c>
      <c r="U246" s="78">
        <v>305</v>
      </c>
      <c r="V246" s="81">
        <f t="shared" si="52"/>
        <v>27155.892379997033</v>
      </c>
    </row>
    <row r="247" spans="1:22" s="442" customFormat="1" ht="16.5" customHeight="1" x14ac:dyDescent="0.2">
      <c r="A247" s="171">
        <f t="shared" si="55"/>
        <v>223</v>
      </c>
      <c r="B247" s="172">
        <f t="shared" si="42"/>
        <v>25.473101185819509</v>
      </c>
      <c r="C247" s="166">
        <v>25</v>
      </c>
      <c r="D247" s="174">
        <v>30940</v>
      </c>
      <c r="E247" s="456">
        <v>19850</v>
      </c>
      <c r="F247" s="167">
        <f t="shared" si="44"/>
        <v>14575.374913781052</v>
      </c>
      <c r="G247" s="168">
        <f t="shared" si="45"/>
        <v>9528</v>
      </c>
      <c r="H247" s="78">
        <f t="shared" si="53"/>
        <v>8195.1474706855588</v>
      </c>
      <c r="I247" s="82">
        <f t="shared" si="49"/>
        <v>482.06749827562106</v>
      </c>
      <c r="J247" s="78">
        <v>340</v>
      </c>
      <c r="K247" s="81">
        <f t="shared" si="50"/>
        <v>33120.589882742235</v>
      </c>
      <c r="L247" s="171">
        <f t="shared" si="54"/>
        <v>223</v>
      </c>
      <c r="M247" s="172">
        <f t="shared" si="43"/>
        <v>36.390144551170728</v>
      </c>
      <c r="N247" s="166">
        <v>25</v>
      </c>
      <c r="O247" s="174">
        <v>30940</v>
      </c>
      <c r="P247" s="454">
        <v>19850</v>
      </c>
      <c r="Q247" s="132">
        <f t="shared" si="46"/>
        <v>10202.762439646736</v>
      </c>
      <c r="R247" s="82">
        <f t="shared" si="47"/>
        <v>9528</v>
      </c>
      <c r="S247" s="78">
        <f t="shared" si="48"/>
        <v>6708.4592294798904</v>
      </c>
      <c r="T247" s="82">
        <f t="shared" si="51"/>
        <v>394.61524879293472</v>
      </c>
      <c r="U247" s="78">
        <v>305</v>
      </c>
      <c r="V247" s="81">
        <f t="shared" si="52"/>
        <v>27138.836917919562</v>
      </c>
    </row>
    <row r="248" spans="1:22" s="442" customFormat="1" ht="16.5" customHeight="1" x14ac:dyDescent="0.2">
      <c r="A248" s="171">
        <f t="shared" si="55"/>
        <v>224</v>
      </c>
      <c r="B248" s="172">
        <f t="shared" si="42"/>
        <v>25.504233228807365</v>
      </c>
      <c r="C248" s="166">
        <v>25</v>
      </c>
      <c r="D248" s="174">
        <v>30940</v>
      </c>
      <c r="E248" s="456">
        <v>19850</v>
      </c>
      <c r="F248" s="167">
        <f t="shared" si="44"/>
        <v>14557.583310547614</v>
      </c>
      <c r="G248" s="168">
        <f t="shared" si="45"/>
        <v>9528</v>
      </c>
      <c r="H248" s="78">
        <f t="shared" si="53"/>
        <v>8189.0983255861884</v>
      </c>
      <c r="I248" s="82">
        <f t="shared" si="49"/>
        <v>481.71166621095227</v>
      </c>
      <c r="J248" s="78">
        <v>340</v>
      </c>
      <c r="K248" s="81">
        <f t="shared" si="50"/>
        <v>33096.393302344746</v>
      </c>
      <c r="L248" s="171">
        <f t="shared" si="54"/>
        <v>224</v>
      </c>
      <c r="M248" s="172">
        <f t="shared" si="43"/>
        <v>36.434618898296236</v>
      </c>
      <c r="N248" s="166">
        <v>25</v>
      </c>
      <c r="O248" s="174">
        <v>30940</v>
      </c>
      <c r="P248" s="454">
        <v>19850</v>
      </c>
      <c r="Q248" s="132">
        <f t="shared" si="46"/>
        <v>10190.308317383331</v>
      </c>
      <c r="R248" s="82">
        <f t="shared" si="47"/>
        <v>9528</v>
      </c>
      <c r="S248" s="78">
        <f t="shared" si="48"/>
        <v>6704.2248279103324</v>
      </c>
      <c r="T248" s="82">
        <f t="shared" si="51"/>
        <v>394.36616634766659</v>
      </c>
      <c r="U248" s="78">
        <v>305</v>
      </c>
      <c r="V248" s="81">
        <f t="shared" si="52"/>
        <v>27121.899311641329</v>
      </c>
    </row>
    <row r="249" spans="1:22" s="442" customFormat="1" ht="16.5" customHeight="1" x14ac:dyDescent="0.2">
      <c r="A249" s="171">
        <f t="shared" si="55"/>
        <v>225</v>
      </c>
      <c r="B249" s="172">
        <f t="shared" si="42"/>
        <v>25.535226598538358</v>
      </c>
      <c r="C249" s="166">
        <v>25</v>
      </c>
      <c r="D249" s="174">
        <v>30940</v>
      </c>
      <c r="E249" s="456">
        <v>19850</v>
      </c>
      <c r="F249" s="167">
        <f t="shared" si="44"/>
        <v>14539.914050390771</v>
      </c>
      <c r="G249" s="168">
        <f t="shared" si="45"/>
        <v>9528</v>
      </c>
      <c r="H249" s="78">
        <f t="shared" si="53"/>
        <v>8183.0907771328621</v>
      </c>
      <c r="I249" s="82">
        <f t="shared" si="49"/>
        <v>481.35828100781538</v>
      </c>
      <c r="J249" s="78">
        <v>340</v>
      </c>
      <c r="K249" s="81">
        <f t="shared" si="50"/>
        <v>33072.363108531448</v>
      </c>
      <c r="L249" s="171">
        <f t="shared" si="54"/>
        <v>225</v>
      </c>
      <c r="M249" s="172">
        <f t="shared" si="43"/>
        <v>36.478895140769083</v>
      </c>
      <c r="N249" s="166">
        <v>25</v>
      </c>
      <c r="O249" s="174">
        <v>30940</v>
      </c>
      <c r="P249" s="454">
        <v>19850</v>
      </c>
      <c r="Q249" s="132">
        <f t="shared" si="46"/>
        <v>10177.939835273541</v>
      </c>
      <c r="R249" s="82">
        <f t="shared" si="47"/>
        <v>9528</v>
      </c>
      <c r="S249" s="78">
        <f t="shared" si="48"/>
        <v>6700.0195439930039</v>
      </c>
      <c r="T249" s="82">
        <f t="shared" si="51"/>
        <v>394.1187967054708</v>
      </c>
      <c r="U249" s="78">
        <v>305</v>
      </c>
      <c r="V249" s="81">
        <f t="shared" si="52"/>
        <v>27105.078175972016</v>
      </c>
    </row>
    <row r="250" spans="1:22" s="442" customFormat="1" ht="16.5" customHeight="1" x14ac:dyDescent="0.2">
      <c r="A250" s="171">
        <f t="shared" si="55"/>
        <v>226</v>
      </c>
      <c r="B250" s="172">
        <f t="shared" si="42"/>
        <v>25.566082524936569</v>
      </c>
      <c r="C250" s="166">
        <v>25</v>
      </c>
      <c r="D250" s="174">
        <v>30940</v>
      </c>
      <c r="E250" s="456">
        <v>19850</v>
      </c>
      <c r="F250" s="167">
        <f t="shared" si="44"/>
        <v>14522.365702209639</v>
      </c>
      <c r="G250" s="168">
        <f t="shared" si="45"/>
        <v>9528</v>
      </c>
      <c r="H250" s="78">
        <f t="shared" si="53"/>
        <v>8177.1243387512777</v>
      </c>
      <c r="I250" s="82">
        <f t="shared" si="49"/>
        <v>481.00731404419275</v>
      </c>
      <c r="J250" s="78">
        <v>340</v>
      </c>
      <c r="K250" s="81">
        <f t="shared" si="50"/>
        <v>33048.497355005107</v>
      </c>
      <c r="L250" s="171">
        <f t="shared" si="54"/>
        <v>226</v>
      </c>
      <c r="M250" s="172">
        <f t="shared" si="43"/>
        <v>36.522975035623674</v>
      </c>
      <c r="N250" s="166">
        <v>25</v>
      </c>
      <c r="O250" s="174">
        <v>30940</v>
      </c>
      <c r="P250" s="454">
        <v>19850</v>
      </c>
      <c r="Q250" s="132">
        <f t="shared" si="46"/>
        <v>10165.655991546744</v>
      </c>
      <c r="R250" s="82">
        <f t="shared" si="47"/>
        <v>9528</v>
      </c>
      <c r="S250" s="78">
        <f t="shared" si="48"/>
        <v>6695.8430371258937</v>
      </c>
      <c r="T250" s="82">
        <f t="shared" si="51"/>
        <v>393.87311983093491</v>
      </c>
      <c r="U250" s="78">
        <v>305</v>
      </c>
      <c r="V250" s="81">
        <f t="shared" si="52"/>
        <v>27088.372148503575</v>
      </c>
    </row>
    <row r="251" spans="1:22" s="442" customFormat="1" ht="16.5" customHeight="1" x14ac:dyDescent="0.2">
      <c r="A251" s="171">
        <f t="shared" si="55"/>
        <v>227</v>
      </c>
      <c r="B251" s="172">
        <f t="shared" si="42"/>
        <v>25.596802221635606</v>
      </c>
      <c r="C251" s="166">
        <v>25</v>
      </c>
      <c r="D251" s="174">
        <v>30940</v>
      </c>
      <c r="E251" s="456">
        <v>19850</v>
      </c>
      <c r="F251" s="167">
        <f t="shared" si="44"/>
        <v>14504.936858330566</v>
      </c>
      <c r="G251" s="168">
        <f t="shared" si="45"/>
        <v>9528</v>
      </c>
      <c r="H251" s="78">
        <f t="shared" si="53"/>
        <v>8171.1985318323932</v>
      </c>
      <c r="I251" s="82">
        <f t="shared" si="49"/>
        <v>480.65873716661133</v>
      </c>
      <c r="J251" s="78">
        <v>340</v>
      </c>
      <c r="K251" s="81">
        <f t="shared" si="50"/>
        <v>33024.794127329573</v>
      </c>
      <c r="L251" s="171">
        <f t="shared" si="54"/>
        <v>227</v>
      </c>
      <c r="M251" s="172">
        <f t="shared" si="43"/>
        <v>36.566860316622297</v>
      </c>
      <c r="N251" s="166">
        <v>25</v>
      </c>
      <c r="O251" s="174">
        <v>30940</v>
      </c>
      <c r="P251" s="454">
        <v>19850</v>
      </c>
      <c r="Q251" s="132">
        <f t="shared" si="46"/>
        <v>10153.455800831394</v>
      </c>
      <c r="R251" s="82">
        <f t="shared" si="47"/>
        <v>9528</v>
      </c>
      <c r="S251" s="78">
        <f t="shared" si="48"/>
        <v>6691.6949722826748</v>
      </c>
      <c r="T251" s="82">
        <f t="shared" si="51"/>
        <v>393.6291160166279</v>
      </c>
      <c r="U251" s="78">
        <v>305</v>
      </c>
      <c r="V251" s="81">
        <f t="shared" si="52"/>
        <v>27071.779889130699</v>
      </c>
    </row>
    <row r="252" spans="1:22" s="442" customFormat="1" ht="16.5" customHeight="1" x14ac:dyDescent="0.2">
      <c r="A252" s="171">
        <f t="shared" si="55"/>
        <v>228</v>
      </c>
      <c r="B252" s="172">
        <f t="shared" si="42"/>
        <v>25.627386886265</v>
      </c>
      <c r="C252" s="166">
        <v>25</v>
      </c>
      <c r="D252" s="174">
        <v>30940</v>
      </c>
      <c r="E252" s="456">
        <v>19850</v>
      </c>
      <c r="F252" s="167">
        <f t="shared" si="44"/>
        <v>14487.626134016322</v>
      </c>
      <c r="G252" s="168">
        <f t="shared" si="45"/>
        <v>9528</v>
      </c>
      <c r="H252" s="78">
        <f t="shared" si="53"/>
        <v>8165.3128855655505</v>
      </c>
      <c r="I252" s="82">
        <f t="shared" si="49"/>
        <v>480.31252268032642</v>
      </c>
      <c r="J252" s="78">
        <v>340</v>
      </c>
      <c r="K252" s="81">
        <f t="shared" si="50"/>
        <v>33001.251542262195</v>
      </c>
      <c r="L252" s="171">
        <f t="shared" si="54"/>
        <v>228</v>
      </c>
      <c r="M252" s="172">
        <f t="shared" si="43"/>
        <v>36.610552694664285</v>
      </c>
      <c r="N252" s="166">
        <v>25</v>
      </c>
      <c r="O252" s="174">
        <v>30940</v>
      </c>
      <c r="P252" s="454">
        <v>19850</v>
      </c>
      <c r="Q252" s="132">
        <f t="shared" si="46"/>
        <v>10141.338293811426</v>
      </c>
      <c r="R252" s="82">
        <f t="shared" si="47"/>
        <v>9528</v>
      </c>
      <c r="S252" s="78">
        <f t="shared" si="48"/>
        <v>6687.5750198958858</v>
      </c>
      <c r="T252" s="82">
        <f t="shared" si="51"/>
        <v>393.38676587622854</v>
      </c>
      <c r="U252" s="78">
        <v>305</v>
      </c>
      <c r="V252" s="81">
        <f t="shared" si="52"/>
        <v>27055.30007958354</v>
      </c>
    </row>
    <row r="253" spans="1:22" s="442" customFormat="1" ht="16.5" customHeight="1" x14ac:dyDescent="0.2">
      <c r="A253" s="171">
        <f t="shared" si="55"/>
        <v>229</v>
      </c>
      <c r="B253" s="172">
        <f t="shared" si="42"/>
        <v>25.657837700730404</v>
      </c>
      <c r="C253" s="166">
        <v>25</v>
      </c>
      <c r="D253" s="174">
        <v>30940</v>
      </c>
      <c r="E253" s="456">
        <v>19850</v>
      </c>
      <c r="F253" s="167">
        <f t="shared" si="44"/>
        <v>14470.432166987739</v>
      </c>
      <c r="G253" s="168">
        <f t="shared" si="45"/>
        <v>9528</v>
      </c>
      <c r="H253" s="78">
        <f t="shared" si="53"/>
        <v>8159.4669367758315</v>
      </c>
      <c r="I253" s="82">
        <f t="shared" si="49"/>
        <v>479.96864333975481</v>
      </c>
      <c r="J253" s="78">
        <v>340</v>
      </c>
      <c r="K253" s="81">
        <f t="shared" si="50"/>
        <v>32977.86774710333</v>
      </c>
      <c r="L253" s="171">
        <f t="shared" si="54"/>
        <v>229</v>
      </c>
      <c r="M253" s="172">
        <f t="shared" si="43"/>
        <v>36.654053858186295</v>
      </c>
      <c r="N253" s="166">
        <v>25</v>
      </c>
      <c r="O253" s="174">
        <v>30940</v>
      </c>
      <c r="P253" s="454">
        <v>19850</v>
      </c>
      <c r="Q253" s="132">
        <f t="shared" si="46"/>
        <v>10129.302516891417</v>
      </c>
      <c r="R253" s="82">
        <f t="shared" si="47"/>
        <v>9528</v>
      </c>
      <c r="S253" s="78">
        <f t="shared" si="48"/>
        <v>6683.4828557430819</v>
      </c>
      <c r="T253" s="82">
        <f t="shared" si="51"/>
        <v>393.14605033782834</v>
      </c>
      <c r="U253" s="78">
        <v>305</v>
      </c>
      <c r="V253" s="81">
        <f t="shared" si="52"/>
        <v>27038.931422972328</v>
      </c>
    </row>
    <row r="254" spans="1:22" s="442" customFormat="1" ht="16.5" customHeight="1" x14ac:dyDescent="0.2">
      <c r="A254" s="176">
        <f t="shared" si="55"/>
        <v>230</v>
      </c>
      <c r="B254" s="172">
        <f t="shared" si="42"/>
        <v>25.688155831487599</v>
      </c>
      <c r="C254" s="166">
        <v>25</v>
      </c>
      <c r="D254" s="174">
        <v>30940</v>
      </c>
      <c r="E254" s="456">
        <v>19850</v>
      </c>
      <c r="F254" s="167">
        <f t="shared" si="44"/>
        <v>14453.353616957531</v>
      </c>
      <c r="G254" s="168">
        <f t="shared" si="45"/>
        <v>9528</v>
      </c>
      <c r="H254" s="78">
        <f t="shared" si="53"/>
        <v>8153.6602297655609</v>
      </c>
      <c r="I254" s="82">
        <f t="shared" si="49"/>
        <v>479.62707233915063</v>
      </c>
      <c r="J254" s="78">
        <v>340</v>
      </c>
      <c r="K254" s="81">
        <f t="shared" si="50"/>
        <v>32954.640919062243</v>
      </c>
      <c r="L254" s="176">
        <f t="shared" si="54"/>
        <v>230</v>
      </c>
      <c r="M254" s="172">
        <f t="shared" si="43"/>
        <v>36.697365473553717</v>
      </c>
      <c r="N254" s="166">
        <v>25</v>
      </c>
      <c r="O254" s="174">
        <v>30940</v>
      </c>
      <c r="P254" s="454">
        <v>19850</v>
      </c>
      <c r="Q254" s="132">
        <f t="shared" si="46"/>
        <v>10117.347531870271</v>
      </c>
      <c r="R254" s="82">
        <f t="shared" si="47"/>
        <v>9528</v>
      </c>
      <c r="S254" s="78">
        <f t="shared" si="48"/>
        <v>6679.4181608358922</v>
      </c>
      <c r="T254" s="82">
        <f t="shared" si="51"/>
        <v>392.90695063740537</v>
      </c>
      <c r="U254" s="78">
        <v>305</v>
      </c>
      <c r="V254" s="81">
        <f t="shared" si="52"/>
        <v>27022.672643343569</v>
      </c>
    </row>
    <row r="255" spans="1:22" s="442" customFormat="1" ht="16.5" customHeight="1" x14ac:dyDescent="0.2">
      <c r="A255" s="171">
        <f t="shared" si="55"/>
        <v>231</v>
      </c>
      <c r="B255" s="172">
        <f t="shared" si="42"/>
        <v>25.71834242981064</v>
      </c>
      <c r="C255" s="166">
        <v>25</v>
      </c>
      <c r="D255" s="174">
        <v>30940</v>
      </c>
      <c r="E255" s="456">
        <v>19850</v>
      </c>
      <c r="F255" s="167">
        <f t="shared" si="44"/>
        <v>14436.389165175824</v>
      </c>
      <c r="G255" s="168">
        <f t="shared" si="45"/>
        <v>9528</v>
      </c>
      <c r="H255" s="78">
        <f t="shared" si="53"/>
        <v>8147.8923161597804</v>
      </c>
      <c r="I255" s="82">
        <f t="shared" si="49"/>
        <v>479.28778330351651</v>
      </c>
      <c r="J255" s="78">
        <v>340</v>
      </c>
      <c r="K255" s="81">
        <f t="shared" si="50"/>
        <v>32931.569264639125</v>
      </c>
      <c r="L255" s="171">
        <f t="shared" si="54"/>
        <v>231</v>
      </c>
      <c r="M255" s="172">
        <f t="shared" si="43"/>
        <v>36.740489185443771</v>
      </c>
      <c r="N255" s="166">
        <v>25</v>
      </c>
      <c r="O255" s="174">
        <v>30940</v>
      </c>
      <c r="P255" s="454">
        <v>19850</v>
      </c>
      <c r="Q255" s="132">
        <f t="shared" si="46"/>
        <v>10105.472415623077</v>
      </c>
      <c r="R255" s="82">
        <f t="shared" si="47"/>
        <v>9528</v>
      </c>
      <c r="S255" s="78">
        <f t="shared" si="48"/>
        <v>6675.3806213118469</v>
      </c>
      <c r="T255" s="82">
        <f t="shared" si="51"/>
        <v>392.66944831246155</v>
      </c>
      <c r="U255" s="78">
        <v>305</v>
      </c>
      <c r="V255" s="81">
        <f t="shared" si="52"/>
        <v>27006.522485247388</v>
      </c>
    </row>
    <row r="256" spans="1:22" s="442" customFormat="1" ht="16.5" customHeight="1" x14ac:dyDescent="0.2">
      <c r="A256" s="171">
        <f t="shared" si="55"/>
        <v>232</v>
      </c>
      <c r="B256" s="172">
        <f t="shared" si="42"/>
        <v>25.748398632054183</v>
      </c>
      <c r="C256" s="166">
        <v>25</v>
      </c>
      <c r="D256" s="174">
        <v>30940</v>
      </c>
      <c r="E256" s="456">
        <v>19850</v>
      </c>
      <c r="F256" s="167">
        <f t="shared" si="44"/>
        <v>14419.537513987123</v>
      </c>
      <c r="G256" s="168">
        <f t="shared" si="45"/>
        <v>9528</v>
      </c>
      <c r="H256" s="78">
        <f t="shared" si="53"/>
        <v>8142.1627547556227</v>
      </c>
      <c r="I256" s="82">
        <f t="shared" si="49"/>
        <v>478.95075027974252</v>
      </c>
      <c r="J256" s="78">
        <v>340</v>
      </c>
      <c r="K256" s="81">
        <f t="shared" si="50"/>
        <v>32908.651019022494</v>
      </c>
      <c r="L256" s="171">
        <f t="shared" si="54"/>
        <v>232</v>
      </c>
      <c r="M256" s="172">
        <f t="shared" si="43"/>
        <v>36.783426617220265</v>
      </c>
      <c r="N256" s="166">
        <v>25</v>
      </c>
      <c r="O256" s="174">
        <v>30940</v>
      </c>
      <c r="P256" s="454">
        <v>19850</v>
      </c>
      <c r="Q256" s="132">
        <f t="shared" si="46"/>
        <v>10093.676259790986</v>
      </c>
      <c r="R256" s="82">
        <f t="shared" si="47"/>
        <v>9528</v>
      </c>
      <c r="S256" s="78">
        <f t="shared" si="48"/>
        <v>6671.3699283289352</v>
      </c>
      <c r="T256" s="82">
        <f t="shared" si="51"/>
        <v>392.4335251958197</v>
      </c>
      <c r="U256" s="78">
        <v>305</v>
      </c>
      <c r="V256" s="81">
        <f t="shared" si="52"/>
        <v>26990.479713315737</v>
      </c>
    </row>
    <row r="257" spans="1:22" s="442" customFormat="1" ht="16.5" customHeight="1" x14ac:dyDescent="0.2">
      <c r="A257" s="171">
        <f t="shared" si="55"/>
        <v>233</v>
      </c>
      <c r="B257" s="172">
        <f t="shared" ref="B257:B320" si="56">6.958*LN(A257)-12.15</f>
        <v>25.778325559910144</v>
      </c>
      <c r="C257" s="166">
        <v>25</v>
      </c>
      <c r="D257" s="174">
        <v>30940</v>
      </c>
      <c r="E257" s="456">
        <v>19850</v>
      </c>
      <c r="F257" s="167">
        <f t="shared" si="44"/>
        <v>14402.797386398366</v>
      </c>
      <c r="G257" s="168">
        <f t="shared" si="45"/>
        <v>9528</v>
      </c>
      <c r="H257" s="78">
        <f t="shared" si="53"/>
        <v>8136.4711113754447</v>
      </c>
      <c r="I257" s="82">
        <f t="shared" si="49"/>
        <v>478.6159477279673</v>
      </c>
      <c r="J257" s="78">
        <v>340</v>
      </c>
      <c r="K257" s="81">
        <f t="shared" si="50"/>
        <v>32885.884445501782</v>
      </c>
      <c r="L257" s="171">
        <f t="shared" si="54"/>
        <v>233</v>
      </c>
      <c r="M257" s="172">
        <f t="shared" ref="M257:M320" si="57">(6.958*LN(L257)-12.15)/0.7</f>
        <v>36.826179371300206</v>
      </c>
      <c r="N257" s="166">
        <v>25</v>
      </c>
      <c r="O257" s="174">
        <v>30940</v>
      </c>
      <c r="P257" s="454">
        <v>19850</v>
      </c>
      <c r="Q257" s="132">
        <f t="shared" si="46"/>
        <v>10081.958170478854</v>
      </c>
      <c r="R257" s="82">
        <f t="shared" si="47"/>
        <v>9528</v>
      </c>
      <c r="S257" s="78">
        <f t="shared" si="48"/>
        <v>6667.3857779628106</v>
      </c>
      <c r="T257" s="82">
        <f t="shared" si="51"/>
        <v>392.19916340957707</v>
      </c>
      <c r="U257" s="78">
        <v>305</v>
      </c>
      <c r="V257" s="81">
        <f t="shared" si="52"/>
        <v>26974.543111851242</v>
      </c>
    </row>
    <row r="258" spans="1:22" s="442" customFormat="1" ht="16.5" customHeight="1" x14ac:dyDescent="0.2">
      <c r="A258" s="171">
        <f t="shared" si="55"/>
        <v>234</v>
      </c>
      <c r="B258" s="172">
        <f t="shared" si="56"/>
        <v>25.808124320658891</v>
      </c>
      <c r="C258" s="166">
        <v>25</v>
      </c>
      <c r="D258" s="174">
        <v>30940</v>
      </c>
      <c r="E258" s="456">
        <v>19850</v>
      </c>
      <c r="F258" s="167">
        <f t="shared" si="44"/>
        <v>14386.167525657715</v>
      </c>
      <c r="G258" s="168">
        <f t="shared" si="45"/>
        <v>9528</v>
      </c>
      <c r="H258" s="78">
        <f t="shared" si="53"/>
        <v>8130.8169587236234</v>
      </c>
      <c r="I258" s="82">
        <f t="shared" si="49"/>
        <v>478.28335051315429</v>
      </c>
      <c r="J258" s="78">
        <v>340</v>
      </c>
      <c r="K258" s="81">
        <f t="shared" si="50"/>
        <v>32863.26783489449</v>
      </c>
      <c r="L258" s="171">
        <f t="shared" si="54"/>
        <v>234</v>
      </c>
      <c r="M258" s="172">
        <f t="shared" si="57"/>
        <v>36.868749029512706</v>
      </c>
      <c r="N258" s="166">
        <v>25</v>
      </c>
      <c r="O258" s="174">
        <v>30940</v>
      </c>
      <c r="P258" s="454">
        <v>19850</v>
      </c>
      <c r="Q258" s="132">
        <f t="shared" si="46"/>
        <v>10070.317267960399</v>
      </c>
      <c r="R258" s="82">
        <f t="shared" si="47"/>
        <v>9528</v>
      </c>
      <c r="S258" s="78">
        <f t="shared" si="48"/>
        <v>6663.4278711065363</v>
      </c>
      <c r="T258" s="82">
        <f t="shared" si="51"/>
        <v>391.96634535920799</v>
      </c>
      <c r="U258" s="78">
        <v>305</v>
      </c>
      <c r="V258" s="81">
        <f t="shared" si="52"/>
        <v>26958.711484426145</v>
      </c>
    </row>
    <row r="259" spans="1:22" s="442" customFormat="1" ht="16.5" customHeight="1" x14ac:dyDescent="0.2">
      <c r="A259" s="171">
        <f t="shared" si="55"/>
        <v>235</v>
      </c>
      <c r="B259" s="172">
        <f t="shared" si="56"/>
        <v>25.837796007415058</v>
      </c>
      <c r="C259" s="166">
        <v>25</v>
      </c>
      <c r="D259" s="174">
        <v>30940</v>
      </c>
      <c r="E259" s="456">
        <v>19850</v>
      </c>
      <c r="F259" s="167">
        <f t="shared" si="44"/>
        <v>14369.646694843796</v>
      </c>
      <c r="G259" s="168">
        <f t="shared" si="45"/>
        <v>9528</v>
      </c>
      <c r="H259" s="78">
        <f t="shared" si="53"/>
        <v>8125.1998762468911</v>
      </c>
      <c r="I259" s="82">
        <f t="shared" si="49"/>
        <v>477.95293389687595</v>
      </c>
      <c r="J259" s="78">
        <v>340</v>
      </c>
      <c r="K259" s="81">
        <f t="shared" si="50"/>
        <v>32840.799504987561</v>
      </c>
      <c r="L259" s="171">
        <f t="shared" si="54"/>
        <v>235</v>
      </c>
      <c r="M259" s="172">
        <f t="shared" si="57"/>
        <v>36.911137153450085</v>
      </c>
      <c r="N259" s="166">
        <v>25</v>
      </c>
      <c r="O259" s="174">
        <v>30940</v>
      </c>
      <c r="P259" s="454">
        <v>19850</v>
      </c>
      <c r="Q259" s="132">
        <f t="shared" si="46"/>
        <v>10058.752686390657</v>
      </c>
      <c r="R259" s="82">
        <f t="shared" si="47"/>
        <v>9528</v>
      </c>
      <c r="S259" s="78">
        <f t="shared" si="48"/>
        <v>6659.4959133728235</v>
      </c>
      <c r="T259" s="82">
        <f t="shared" si="51"/>
        <v>391.73505372781312</v>
      </c>
      <c r="U259" s="78">
        <v>305</v>
      </c>
      <c r="V259" s="81">
        <f t="shared" si="52"/>
        <v>26942.983653491294</v>
      </c>
    </row>
    <row r="260" spans="1:22" s="442" customFormat="1" ht="16.5" customHeight="1" x14ac:dyDescent="0.2">
      <c r="A260" s="171">
        <f t="shared" si="55"/>
        <v>236</v>
      </c>
      <c r="B260" s="172">
        <f t="shared" si="56"/>
        <v>25.867341699368197</v>
      </c>
      <c r="C260" s="166">
        <v>25</v>
      </c>
      <c r="D260" s="174">
        <v>30940</v>
      </c>
      <c r="E260" s="456">
        <v>19850</v>
      </c>
      <c r="F260" s="167">
        <f t="shared" si="44"/>
        <v>14353.233676465039</v>
      </c>
      <c r="G260" s="168">
        <f t="shared" si="45"/>
        <v>9528</v>
      </c>
      <c r="H260" s="78">
        <f t="shared" si="53"/>
        <v>8119.6194499981139</v>
      </c>
      <c r="I260" s="82">
        <f t="shared" si="49"/>
        <v>477.62467352930076</v>
      </c>
      <c r="J260" s="78">
        <v>340</v>
      </c>
      <c r="K260" s="81">
        <f t="shared" si="50"/>
        <v>32818.477799992455</v>
      </c>
      <c r="L260" s="171">
        <f t="shared" si="54"/>
        <v>236</v>
      </c>
      <c r="M260" s="172">
        <f t="shared" si="57"/>
        <v>36.953345284811711</v>
      </c>
      <c r="N260" s="166">
        <v>25</v>
      </c>
      <c r="O260" s="174">
        <v>30940</v>
      </c>
      <c r="P260" s="454">
        <v>19850</v>
      </c>
      <c r="Q260" s="132">
        <f t="shared" si="46"/>
        <v>10047.263573525528</v>
      </c>
      <c r="R260" s="82">
        <f t="shared" si="47"/>
        <v>9528</v>
      </c>
      <c r="S260" s="78">
        <f t="shared" si="48"/>
        <v>6655.5896149986802</v>
      </c>
      <c r="T260" s="82">
        <f t="shared" si="51"/>
        <v>391.50527147051059</v>
      </c>
      <c r="U260" s="78">
        <v>305</v>
      </c>
      <c r="V260" s="81">
        <f t="shared" si="52"/>
        <v>26927.358459994717</v>
      </c>
    </row>
    <row r="261" spans="1:22" s="442" customFormat="1" ht="16.5" customHeight="1" x14ac:dyDescent="0.2">
      <c r="A261" s="171">
        <f t="shared" si="55"/>
        <v>237</v>
      </c>
      <c r="B261" s="172">
        <f t="shared" si="56"/>
        <v>25.896762462018245</v>
      </c>
      <c r="C261" s="166">
        <v>25</v>
      </c>
      <c r="D261" s="174">
        <v>30940</v>
      </c>
      <c r="E261" s="456">
        <v>19850</v>
      </c>
      <c r="F261" s="167">
        <f t="shared" si="44"/>
        <v>14336.927272068919</v>
      </c>
      <c r="G261" s="168">
        <f t="shared" si="45"/>
        <v>9528</v>
      </c>
      <c r="H261" s="78">
        <f t="shared" si="53"/>
        <v>8114.0752725034326</v>
      </c>
      <c r="I261" s="82">
        <f t="shared" si="49"/>
        <v>477.29854544137839</v>
      </c>
      <c r="J261" s="78">
        <v>340</v>
      </c>
      <c r="K261" s="81">
        <f t="shared" si="50"/>
        <v>32796.301090013731</v>
      </c>
      <c r="L261" s="171">
        <f t="shared" si="54"/>
        <v>237</v>
      </c>
      <c r="M261" s="172">
        <f t="shared" si="57"/>
        <v>36.995374945740352</v>
      </c>
      <c r="N261" s="166">
        <v>25</v>
      </c>
      <c r="O261" s="174">
        <v>30940</v>
      </c>
      <c r="P261" s="454">
        <v>19850</v>
      </c>
      <c r="Q261" s="132">
        <f t="shared" si="46"/>
        <v>10035.849090448242</v>
      </c>
      <c r="R261" s="82">
        <f t="shared" si="47"/>
        <v>9528</v>
      </c>
      <c r="S261" s="78">
        <f t="shared" si="48"/>
        <v>6651.7086907524026</v>
      </c>
      <c r="T261" s="82">
        <f t="shared" si="51"/>
        <v>391.27698180896488</v>
      </c>
      <c r="U261" s="78">
        <v>305</v>
      </c>
      <c r="V261" s="81">
        <f t="shared" si="52"/>
        <v>26911.83476300961</v>
      </c>
    </row>
    <row r="262" spans="1:22" s="442" customFormat="1" ht="16.5" customHeight="1" x14ac:dyDescent="0.2">
      <c r="A262" s="171">
        <f t="shared" si="55"/>
        <v>238</v>
      </c>
      <c r="B262" s="172">
        <f t="shared" si="56"/>
        <v>25.926059347406124</v>
      </c>
      <c r="C262" s="166">
        <v>25</v>
      </c>
      <c r="D262" s="174">
        <v>30940</v>
      </c>
      <c r="E262" s="456">
        <v>19850</v>
      </c>
      <c r="F262" s="167">
        <f t="shared" si="44"/>
        <v>14320.726301860686</v>
      </c>
      <c r="G262" s="168">
        <f t="shared" si="45"/>
        <v>9528</v>
      </c>
      <c r="H262" s="78">
        <f t="shared" si="53"/>
        <v>8108.566942632634</v>
      </c>
      <c r="I262" s="82">
        <f t="shared" si="49"/>
        <v>476.97452603721376</v>
      </c>
      <c r="J262" s="78">
        <v>340</v>
      </c>
      <c r="K262" s="81">
        <f t="shared" si="50"/>
        <v>32774.26777053054</v>
      </c>
      <c r="L262" s="171">
        <f t="shared" si="54"/>
        <v>238</v>
      </c>
      <c r="M262" s="172">
        <f t="shared" si="57"/>
        <v>37.03722763915161</v>
      </c>
      <c r="N262" s="166">
        <v>25</v>
      </c>
      <c r="O262" s="174">
        <v>30940</v>
      </c>
      <c r="P262" s="454">
        <v>19850</v>
      </c>
      <c r="Q262" s="132">
        <f t="shared" si="46"/>
        <v>10024.50841130248</v>
      </c>
      <c r="R262" s="82">
        <f t="shared" si="47"/>
        <v>9528</v>
      </c>
      <c r="S262" s="78">
        <f t="shared" si="48"/>
        <v>6647.8528598428429</v>
      </c>
      <c r="T262" s="82">
        <f t="shared" si="51"/>
        <v>391.05016822604961</v>
      </c>
      <c r="U262" s="78">
        <v>305</v>
      </c>
      <c r="V262" s="81">
        <f t="shared" si="52"/>
        <v>26896.411439371372</v>
      </c>
    </row>
    <row r="263" spans="1:22" s="442" customFormat="1" ht="16.5" customHeight="1" x14ac:dyDescent="0.2">
      <c r="A263" s="171">
        <f t="shared" si="55"/>
        <v>239</v>
      </c>
      <c r="B263" s="172">
        <f t="shared" si="56"/>
        <v>25.955233394339459</v>
      </c>
      <c r="C263" s="166">
        <v>25</v>
      </c>
      <c r="D263" s="174">
        <v>30940</v>
      </c>
      <c r="E263" s="456">
        <v>19850</v>
      </c>
      <c r="F263" s="167">
        <f t="shared" si="44"/>
        <v>14304.629604331432</v>
      </c>
      <c r="G263" s="168">
        <f t="shared" si="45"/>
        <v>9528</v>
      </c>
      <c r="H263" s="78">
        <f t="shared" si="53"/>
        <v>8103.0940654726874</v>
      </c>
      <c r="I263" s="82">
        <f t="shared" si="49"/>
        <v>476.65259208662866</v>
      </c>
      <c r="J263" s="78">
        <v>340</v>
      </c>
      <c r="K263" s="81">
        <f t="shared" si="50"/>
        <v>32752.376261890749</v>
      </c>
      <c r="L263" s="171">
        <f t="shared" si="54"/>
        <v>239</v>
      </c>
      <c r="M263" s="172">
        <f t="shared" si="57"/>
        <v>37.078904849056372</v>
      </c>
      <c r="N263" s="166">
        <v>25</v>
      </c>
      <c r="O263" s="174">
        <v>30940</v>
      </c>
      <c r="P263" s="454">
        <v>19850</v>
      </c>
      <c r="Q263" s="132">
        <f t="shared" si="46"/>
        <v>10013.240723032</v>
      </c>
      <c r="R263" s="82">
        <f t="shared" si="47"/>
        <v>9528</v>
      </c>
      <c r="S263" s="78">
        <f t="shared" si="48"/>
        <v>6644.0218458308809</v>
      </c>
      <c r="T263" s="82">
        <f t="shared" si="51"/>
        <v>390.82481446064003</v>
      </c>
      <c r="U263" s="78">
        <v>305</v>
      </c>
      <c r="V263" s="81">
        <f t="shared" si="52"/>
        <v>26881.087383323524</v>
      </c>
    </row>
    <row r="264" spans="1:22" s="442" customFormat="1" ht="16.5" customHeight="1" x14ac:dyDescent="0.2">
      <c r="A264" s="176">
        <f t="shared" si="55"/>
        <v>240</v>
      </c>
      <c r="B264" s="172">
        <f t="shared" si="56"/>
        <v>25.984285628613577</v>
      </c>
      <c r="C264" s="166">
        <v>25</v>
      </c>
      <c r="D264" s="174">
        <v>30940</v>
      </c>
      <c r="E264" s="456">
        <v>19850</v>
      </c>
      <c r="F264" s="167">
        <f t="shared" si="44"/>
        <v>14288.636035895135</v>
      </c>
      <c r="G264" s="168">
        <f t="shared" si="45"/>
        <v>9528</v>
      </c>
      <c r="H264" s="78">
        <f t="shared" si="53"/>
        <v>8097.6562522043469</v>
      </c>
      <c r="I264" s="82">
        <f t="shared" si="49"/>
        <v>476.3327207179027</v>
      </c>
      <c r="J264" s="78">
        <v>340</v>
      </c>
      <c r="K264" s="81">
        <f t="shared" si="50"/>
        <v>32730.625008817384</v>
      </c>
      <c r="L264" s="176">
        <f t="shared" si="54"/>
        <v>240</v>
      </c>
      <c r="M264" s="172">
        <f t="shared" si="57"/>
        <v>37.120408040876541</v>
      </c>
      <c r="N264" s="166">
        <v>25</v>
      </c>
      <c r="O264" s="174">
        <v>30940</v>
      </c>
      <c r="P264" s="454">
        <v>19850</v>
      </c>
      <c r="Q264" s="132">
        <f t="shared" si="46"/>
        <v>10002.045225126594</v>
      </c>
      <c r="R264" s="82">
        <f t="shared" si="47"/>
        <v>9528</v>
      </c>
      <c r="S264" s="78">
        <f t="shared" si="48"/>
        <v>6640.215376543043</v>
      </c>
      <c r="T264" s="82">
        <f t="shared" si="51"/>
        <v>390.60090450253193</v>
      </c>
      <c r="U264" s="78">
        <v>305</v>
      </c>
      <c r="V264" s="81">
        <f t="shared" si="52"/>
        <v>26865.861506172168</v>
      </c>
    </row>
    <row r="265" spans="1:22" s="442" customFormat="1" ht="16.5" customHeight="1" x14ac:dyDescent="0.2">
      <c r="A265" s="171">
        <f t="shared" si="55"/>
        <v>241</v>
      </c>
      <c r="B265" s="172">
        <f t="shared" si="56"/>
        <v>26.013217063227977</v>
      </c>
      <c r="C265" s="166">
        <v>25</v>
      </c>
      <c r="D265" s="174">
        <v>30940</v>
      </c>
      <c r="E265" s="456">
        <v>19850</v>
      </c>
      <c r="F265" s="167">
        <f t="shared" si="44"/>
        <v>14272.744470534468</v>
      </c>
      <c r="G265" s="168">
        <f t="shared" si="45"/>
        <v>9528</v>
      </c>
      <c r="H265" s="78">
        <f t="shared" si="53"/>
        <v>8092.2531199817195</v>
      </c>
      <c r="I265" s="82">
        <f t="shared" si="49"/>
        <v>476.01488941068936</v>
      </c>
      <c r="J265" s="78">
        <v>340</v>
      </c>
      <c r="K265" s="81">
        <f t="shared" si="50"/>
        <v>32709.012479926878</v>
      </c>
      <c r="L265" s="171">
        <f t="shared" si="54"/>
        <v>241</v>
      </c>
      <c r="M265" s="172">
        <f t="shared" si="57"/>
        <v>37.161738661754256</v>
      </c>
      <c r="N265" s="166">
        <v>25</v>
      </c>
      <c r="O265" s="174">
        <v>30940</v>
      </c>
      <c r="P265" s="454">
        <v>19850</v>
      </c>
      <c r="Q265" s="132">
        <f t="shared" si="46"/>
        <v>9990.9211293741282</v>
      </c>
      <c r="R265" s="82">
        <f t="shared" si="47"/>
        <v>9528</v>
      </c>
      <c r="S265" s="78">
        <f t="shared" si="48"/>
        <v>6636.4331839872038</v>
      </c>
      <c r="T265" s="82">
        <f t="shared" si="51"/>
        <v>390.37842258748259</v>
      </c>
      <c r="U265" s="78">
        <v>305</v>
      </c>
      <c r="V265" s="81">
        <f t="shared" si="52"/>
        <v>26850.732735948815</v>
      </c>
    </row>
    <row r="266" spans="1:22" s="442" customFormat="1" ht="16.5" customHeight="1" x14ac:dyDescent="0.2">
      <c r="A266" s="171">
        <f t="shared" si="55"/>
        <v>242</v>
      </c>
      <c r="B266" s="172">
        <f t="shared" si="56"/>
        <v>26.04202869859823</v>
      </c>
      <c r="C266" s="166">
        <v>25</v>
      </c>
      <c r="D266" s="174">
        <v>30940</v>
      </c>
      <c r="E266" s="456">
        <v>19850</v>
      </c>
      <c r="F266" s="167">
        <f t="shared" si="44"/>
        <v>14256.953799455147</v>
      </c>
      <c r="G266" s="168">
        <f t="shared" si="45"/>
        <v>9528</v>
      </c>
      <c r="H266" s="78">
        <f t="shared" si="53"/>
        <v>8086.8842918147502</v>
      </c>
      <c r="I266" s="82">
        <f t="shared" si="49"/>
        <v>475.69907598910294</v>
      </c>
      <c r="J266" s="78">
        <v>340</v>
      </c>
      <c r="K266" s="81">
        <f t="shared" si="50"/>
        <v>32687.537167258997</v>
      </c>
      <c r="L266" s="171">
        <f t="shared" si="54"/>
        <v>242</v>
      </c>
      <c r="M266" s="172">
        <f t="shared" si="57"/>
        <v>37.202898140854614</v>
      </c>
      <c r="N266" s="166">
        <v>25</v>
      </c>
      <c r="O266" s="174">
        <v>30940</v>
      </c>
      <c r="P266" s="454">
        <v>19850</v>
      </c>
      <c r="Q266" s="132">
        <f t="shared" si="46"/>
        <v>9979.8676596186015</v>
      </c>
      <c r="R266" s="82">
        <f t="shared" si="47"/>
        <v>9528</v>
      </c>
      <c r="S266" s="78">
        <f t="shared" si="48"/>
        <v>6632.6750042703252</v>
      </c>
      <c r="T266" s="82">
        <f t="shared" si="51"/>
        <v>390.15735319237206</v>
      </c>
      <c r="U266" s="78">
        <v>305</v>
      </c>
      <c r="V266" s="81">
        <f t="shared" si="52"/>
        <v>26835.700017081297</v>
      </c>
    </row>
    <row r="267" spans="1:22" s="442" customFormat="1" ht="16.5" customHeight="1" x14ac:dyDescent="0.2">
      <c r="A267" s="171">
        <f t="shared" si="55"/>
        <v>243</v>
      </c>
      <c r="B267" s="172">
        <f t="shared" si="56"/>
        <v>26.070721522763534</v>
      </c>
      <c r="C267" s="166">
        <v>25</v>
      </c>
      <c r="D267" s="174">
        <v>30940</v>
      </c>
      <c r="E267" s="456">
        <v>19850</v>
      </c>
      <c r="F267" s="167">
        <f t="shared" si="44"/>
        <v>14241.262930748524</v>
      </c>
      <c r="G267" s="168">
        <f t="shared" si="45"/>
        <v>9528</v>
      </c>
      <c r="H267" s="78">
        <f t="shared" si="53"/>
        <v>8081.5493964544994</v>
      </c>
      <c r="I267" s="82">
        <f t="shared" si="49"/>
        <v>475.38525861497055</v>
      </c>
      <c r="J267" s="78">
        <v>340</v>
      </c>
      <c r="K267" s="81">
        <f t="shared" si="50"/>
        <v>32666.197585817994</v>
      </c>
      <c r="L267" s="171">
        <f t="shared" si="54"/>
        <v>243</v>
      </c>
      <c r="M267" s="172">
        <f t="shared" si="57"/>
        <v>37.243887889662197</v>
      </c>
      <c r="N267" s="166">
        <v>25</v>
      </c>
      <c r="O267" s="174">
        <v>30940</v>
      </c>
      <c r="P267" s="454">
        <v>19850</v>
      </c>
      <c r="Q267" s="132">
        <f t="shared" si="46"/>
        <v>9968.8840515239644</v>
      </c>
      <c r="R267" s="82">
        <f t="shared" si="47"/>
        <v>9528</v>
      </c>
      <c r="S267" s="78">
        <f t="shared" si="48"/>
        <v>6628.9405775181485</v>
      </c>
      <c r="T267" s="82">
        <f t="shared" si="51"/>
        <v>389.93768103047933</v>
      </c>
      <c r="U267" s="78">
        <v>305</v>
      </c>
      <c r="V267" s="81">
        <f t="shared" si="52"/>
        <v>26820.76231007259</v>
      </c>
    </row>
    <row r="268" spans="1:22" s="442" customFormat="1" ht="16.5" customHeight="1" x14ac:dyDescent="0.2">
      <c r="A268" s="171">
        <f t="shared" si="55"/>
        <v>244</v>
      </c>
      <c r="B268" s="172">
        <f t="shared" si="56"/>
        <v>26.099296511590104</v>
      </c>
      <c r="C268" s="166">
        <v>25</v>
      </c>
      <c r="D268" s="174">
        <v>30940</v>
      </c>
      <c r="E268" s="456">
        <v>19850</v>
      </c>
      <c r="F268" s="167">
        <f t="shared" si="44"/>
        <v>14225.670789062187</v>
      </c>
      <c r="G268" s="168">
        <f t="shared" si="45"/>
        <v>9528</v>
      </c>
      <c r="H268" s="78">
        <f t="shared" si="53"/>
        <v>8076.2480682811447</v>
      </c>
      <c r="I268" s="82">
        <f t="shared" si="49"/>
        <v>475.07341578124374</v>
      </c>
      <c r="J268" s="78">
        <v>340</v>
      </c>
      <c r="K268" s="81">
        <f t="shared" si="50"/>
        <v>32644.992273124575</v>
      </c>
      <c r="L268" s="171">
        <f t="shared" si="54"/>
        <v>244</v>
      </c>
      <c r="M268" s="172">
        <f t="shared" si="57"/>
        <v>37.28470930227158</v>
      </c>
      <c r="N268" s="166">
        <v>25</v>
      </c>
      <c r="O268" s="174">
        <v>30940</v>
      </c>
      <c r="P268" s="454">
        <v>19850</v>
      </c>
      <c r="Q268" s="132">
        <f t="shared" si="46"/>
        <v>9957.9695523435312</v>
      </c>
      <c r="R268" s="82">
        <f t="shared" si="47"/>
        <v>9528</v>
      </c>
      <c r="S268" s="78">
        <f t="shared" si="48"/>
        <v>6625.2296477968002</v>
      </c>
      <c r="T268" s="82">
        <f t="shared" si="51"/>
        <v>389.71939104687061</v>
      </c>
      <c r="U268" s="78">
        <v>305</v>
      </c>
      <c r="V268" s="81">
        <f t="shared" si="52"/>
        <v>26805.918591187201</v>
      </c>
    </row>
    <row r="269" spans="1:22" s="442" customFormat="1" ht="16.5" customHeight="1" x14ac:dyDescent="0.2">
      <c r="A269" s="171">
        <f t="shared" si="55"/>
        <v>245</v>
      </c>
      <c r="B269" s="172">
        <f t="shared" si="56"/>
        <v>26.127754628970216</v>
      </c>
      <c r="C269" s="166">
        <v>25</v>
      </c>
      <c r="D269" s="174">
        <v>30940</v>
      </c>
      <c r="E269" s="456">
        <v>19850</v>
      </c>
      <c r="F269" s="167">
        <f t="shared" si="44"/>
        <v>14210.176315278473</v>
      </c>
      <c r="G269" s="168">
        <f t="shared" si="45"/>
        <v>9528</v>
      </c>
      <c r="H269" s="78">
        <f t="shared" si="53"/>
        <v>8070.9799471946817</v>
      </c>
      <c r="I269" s="82">
        <f t="shared" si="49"/>
        <v>474.76352630556948</v>
      </c>
      <c r="J269" s="78">
        <v>340</v>
      </c>
      <c r="K269" s="81">
        <f t="shared" si="50"/>
        <v>32623.919788778727</v>
      </c>
      <c r="L269" s="171">
        <f t="shared" si="54"/>
        <v>245</v>
      </c>
      <c r="M269" s="172">
        <f t="shared" si="57"/>
        <v>37.325363755671738</v>
      </c>
      <c r="N269" s="166">
        <v>25</v>
      </c>
      <c r="O269" s="174">
        <v>30940</v>
      </c>
      <c r="P269" s="454">
        <v>19850</v>
      </c>
      <c r="Q269" s="132">
        <f t="shared" si="46"/>
        <v>9947.1234206949302</v>
      </c>
      <c r="R269" s="82">
        <f t="shared" si="47"/>
        <v>9528</v>
      </c>
      <c r="S269" s="78">
        <f t="shared" si="48"/>
        <v>6621.5419630362767</v>
      </c>
      <c r="T269" s="82">
        <f t="shared" si="51"/>
        <v>389.50246841389861</v>
      </c>
      <c r="U269" s="78">
        <v>305</v>
      </c>
      <c r="V269" s="81">
        <f t="shared" si="52"/>
        <v>26791.167852145107</v>
      </c>
    </row>
    <row r="270" spans="1:22" s="442" customFormat="1" ht="16.5" customHeight="1" x14ac:dyDescent="0.2">
      <c r="A270" s="171">
        <f t="shared" si="55"/>
        <v>246</v>
      </c>
      <c r="B270" s="172">
        <f t="shared" si="56"/>
        <v>26.156096827017379</v>
      </c>
      <c r="C270" s="166">
        <v>25</v>
      </c>
      <c r="D270" s="174">
        <v>30940</v>
      </c>
      <c r="E270" s="456">
        <v>19850</v>
      </c>
      <c r="F270" s="167">
        <f t="shared" si="44"/>
        <v>14194.778466200441</v>
      </c>
      <c r="G270" s="168">
        <f t="shared" si="45"/>
        <v>9528</v>
      </c>
      <c r="H270" s="78">
        <f t="shared" si="53"/>
        <v>8065.7446785081511</v>
      </c>
      <c r="I270" s="82">
        <f t="shared" si="49"/>
        <v>474.45556932400882</v>
      </c>
      <c r="J270" s="78">
        <v>340</v>
      </c>
      <c r="K270" s="81">
        <f t="shared" si="50"/>
        <v>32602.978714032601</v>
      </c>
      <c r="L270" s="171">
        <f t="shared" si="54"/>
        <v>246</v>
      </c>
      <c r="M270" s="172">
        <f t="shared" si="57"/>
        <v>37.365852610024831</v>
      </c>
      <c r="N270" s="166">
        <v>25</v>
      </c>
      <c r="O270" s="174">
        <v>30940</v>
      </c>
      <c r="P270" s="454">
        <v>19850</v>
      </c>
      <c r="Q270" s="132">
        <f t="shared" si="46"/>
        <v>9936.344926340309</v>
      </c>
      <c r="R270" s="82">
        <f t="shared" si="47"/>
        <v>9528</v>
      </c>
      <c r="S270" s="78">
        <f t="shared" si="48"/>
        <v>6617.8772749557056</v>
      </c>
      <c r="T270" s="82">
        <f t="shared" si="51"/>
        <v>389.28689852680617</v>
      </c>
      <c r="U270" s="78">
        <v>305</v>
      </c>
      <c r="V270" s="81">
        <f t="shared" si="52"/>
        <v>26776.509099822822</v>
      </c>
    </row>
    <row r="271" spans="1:22" s="442" customFormat="1" ht="16.5" customHeight="1" x14ac:dyDescent="0.2">
      <c r="A271" s="171">
        <f t="shared" si="55"/>
        <v>247</v>
      </c>
      <c r="B271" s="172">
        <f t="shared" si="56"/>
        <v>26.184324046257473</v>
      </c>
      <c r="C271" s="166">
        <v>25</v>
      </c>
      <c r="D271" s="174">
        <v>30940</v>
      </c>
      <c r="E271" s="456">
        <v>19850</v>
      </c>
      <c r="F271" s="167">
        <f t="shared" si="44"/>
        <v>14179.476214245333</v>
      </c>
      <c r="G271" s="168">
        <f t="shared" si="45"/>
        <v>9528</v>
      </c>
      <c r="H271" s="78">
        <f t="shared" si="53"/>
        <v>8060.5419128434141</v>
      </c>
      <c r="I271" s="82">
        <f t="shared" si="49"/>
        <v>474.14952428490665</v>
      </c>
      <c r="J271" s="78">
        <v>340</v>
      </c>
      <c r="K271" s="81">
        <f t="shared" si="50"/>
        <v>32582.167651373653</v>
      </c>
      <c r="L271" s="171">
        <f t="shared" si="54"/>
        <v>247</v>
      </c>
      <c r="M271" s="172">
        <f t="shared" si="57"/>
        <v>37.406177208939248</v>
      </c>
      <c r="N271" s="166">
        <v>25</v>
      </c>
      <c r="O271" s="174">
        <v>30940</v>
      </c>
      <c r="P271" s="454">
        <v>19850</v>
      </c>
      <c r="Q271" s="132">
        <f t="shared" si="46"/>
        <v>9925.633349971733</v>
      </c>
      <c r="R271" s="82">
        <f t="shared" si="47"/>
        <v>9528</v>
      </c>
      <c r="S271" s="78">
        <f t="shared" si="48"/>
        <v>6614.2353389903901</v>
      </c>
      <c r="T271" s="82">
        <f t="shared" si="51"/>
        <v>389.07266699943466</v>
      </c>
      <c r="U271" s="78">
        <v>305</v>
      </c>
      <c r="V271" s="81">
        <f t="shared" si="52"/>
        <v>26761.941355961557</v>
      </c>
    </row>
    <row r="272" spans="1:22" s="442" customFormat="1" ht="16.5" customHeight="1" x14ac:dyDescent="0.2">
      <c r="A272" s="171">
        <f t="shared" si="55"/>
        <v>248</v>
      </c>
      <c r="B272" s="172">
        <f t="shared" si="56"/>
        <v>26.212437215815953</v>
      </c>
      <c r="C272" s="166">
        <v>25</v>
      </c>
      <c r="D272" s="174">
        <v>30940</v>
      </c>
      <c r="E272" s="456">
        <v>19850</v>
      </c>
      <c r="F272" s="167">
        <f t="shared" si="44"/>
        <v>14164.268547145191</v>
      </c>
      <c r="G272" s="168">
        <f t="shared" si="45"/>
        <v>9528</v>
      </c>
      <c r="H272" s="78">
        <f t="shared" si="53"/>
        <v>8055.3713060293658</v>
      </c>
      <c r="I272" s="82">
        <f t="shared" si="49"/>
        <v>473.84537094290386</v>
      </c>
      <c r="J272" s="78">
        <v>340</v>
      </c>
      <c r="K272" s="81">
        <f t="shared" si="50"/>
        <v>32561.485224117463</v>
      </c>
      <c r="L272" s="171">
        <f t="shared" si="54"/>
        <v>248</v>
      </c>
      <c r="M272" s="172">
        <f t="shared" si="57"/>
        <v>37.446338879737077</v>
      </c>
      <c r="N272" s="166">
        <v>25</v>
      </c>
      <c r="O272" s="174">
        <v>30940</v>
      </c>
      <c r="P272" s="454">
        <v>19850</v>
      </c>
      <c r="Q272" s="132">
        <f t="shared" si="46"/>
        <v>9914.9879830016343</v>
      </c>
      <c r="R272" s="82">
        <f t="shared" si="47"/>
        <v>9528</v>
      </c>
      <c r="S272" s="78">
        <f t="shared" si="48"/>
        <v>6610.615914220557</v>
      </c>
      <c r="T272" s="82">
        <f t="shared" si="51"/>
        <v>388.85975966003275</v>
      </c>
      <c r="U272" s="78">
        <v>305</v>
      </c>
      <c r="V272" s="81">
        <f t="shared" si="52"/>
        <v>26747.463656882228</v>
      </c>
    </row>
    <row r="273" spans="1:22" s="442" customFormat="1" ht="16.5" customHeight="1" x14ac:dyDescent="0.2">
      <c r="A273" s="171">
        <f t="shared" si="55"/>
        <v>249</v>
      </c>
      <c r="B273" s="172">
        <f t="shared" si="56"/>
        <v>26.240437253601435</v>
      </c>
      <c r="C273" s="166">
        <v>25</v>
      </c>
      <c r="D273" s="174">
        <v>30940</v>
      </c>
      <c r="E273" s="456">
        <v>19850</v>
      </c>
      <c r="F273" s="167">
        <f t="shared" si="44"/>
        <v>14149.154467654414</v>
      </c>
      <c r="G273" s="168">
        <f t="shared" si="45"/>
        <v>9528</v>
      </c>
      <c r="H273" s="78">
        <f t="shared" si="53"/>
        <v>8050.2325190025012</v>
      </c>
      <c r="I273" s="82">
        <f t="shared" si="49"/>
        <v>473.54308935308831</v>
      </c>
      <c r="J273" s="78">
        <v>340</v>
      </c>
      <c r="K273" s="81">
        <f t="shared" si="50"/>
        <v>32540.930076010001</v>
      </c>
      <c r="L273" s="171">
        <f t="shared" si="54"/>
        <v>249</v>
      </c>
      <c r="M273" s="172">
        <f t="shared" si="57"/>
        <v>37.48633893371634</v>
      </c>
      <c r="N273" s="166">
        <v>25</v>
      </c>
      <c r="O273" s="174">
        <v>30940</v>
      </c>
      <c r="P273" s="454">
        <v>19850</v>
      </c>
      <c r="Q273" s="132">
        <f t="shared" si="46"/>
        <v>9904.408127358085</v>
      </c>
      <c r="R273" s="82">
        <f t="shared" si="47"/>
        <v>9528</v>
      </c>
      <c r="S273" s="78">
        <f t="shared" si="48"/>
        <v>6607.0187633017495</v>
      </c>
      <c r="T273" s="82">
        <f t="shared" si="51"/>
        <v>388.64816254716169</v>
      </c>
      <c r="U273" s="78">
        <v>305</v>
      </c>
      <c r="V273" s="81">
        <f t="shared" si="52"/>
        <v>26733.075053206994</v>
      </c>
    </row>
    <row r="274" spans="1:22" s="442" customFormat="1" ht="16.5" customHeight="1" x14ac:dyDescent="0.2">
      <c r="A274" s="176">
        <f t="shared" si="55"/>
        <v>250</v>
      </c>
      <c r="B274" s="172">
        <f t="shared" si="56"/>
        <v>26.268325066485509</v>
      </c>
      <c r="C274" s="166">
        <v>25</v>
      </c>
      <c r="D274" s="174">
        <v>30940</v>
      </c>
      <c r="E274" s="456">
        <v>19850</v>
      </c>
      <c r="F274" s="167">
        <f t="shared" si="44"/>
        <v>14134.132993264131</v>
      </c>
      <c r="G274" s="168">
        <f t="shared" si="45"/>
        <v>9528</v>
      </c>
      <c r="H274" s="78">
        <f t="shared" si="53"/>
        <v>8045.1252177098049</v>
      </c>
      <c r="I274" s="82">
        <f t="shared" si="49"/>
        <v>473.24265986528263</v>
      </c>
      <c r="J274" s="78">
        <v>340</v>
      </c>
      <c r="K274" s="81">
        <f t="shared" si="50"/>
        <v>32520.50087083922</v>
      </c>
      <c r="L274" s="176">
        <f t="shared" si="54"/>
        <v>250</v>
      </c>
      <c r="M274" s="172">
        <f t="shared" si="57"/>
        <v>37.526178666407873</v>
      </c>
      <c r="N274" s="166">
        <v>25</v>
      </c>
      <c r="O274" s="174">
        <v>30940</v>
      </c>
      <c r="P274" s="454">
        <v>19850</v>
      </c>
      <c r="Q274" s="132">
        <f t="shared" si="46"/>
        <v>9893.8930952848896</v>
      </c>
      <c r="R274" s="82">
        <f t="shared" si="47"/>
        <v>9528</v>
      </c>
      <c r="S274" s="78">
        <f t="shared" si="48"/>
        <v>6603.4436523968625</v>
      </c>
      <c r="T274" s="82">
        <f t="shared" si="51"/>
        <v>388.43786190569779</v>
      </c>
      <c r="U274" s="78">
        <v>305</v>
      </c>
      <c r="V274" s="81">
        <f t="shared" si="52"/>
        <v>26718.77460958745</v>
      </c>
    </row>
    <row r="275" spans="1:22" s="442" customFormat="1" ht="16.5" customHeight="1" x14ac:dyDescent="0.2">
      <c r="A275" s="171">
        <f t="shared" si="55"/>
        <v>251</v>
      </c>
      <c r="B275" s="172">
        <f t="shared" si="56"/>
        <v>26.296101550478951</v>
      </c>
      <c r="C275" s="166">
        <v>25</v>
      </c>
      <c r="D275" s="174">
        <v>30940</v>
      </c>
      <c r="E275" s="456">
        <v>19850</v>
      </c>
      <c r="F275" s="167">
        <f t="shared" si="44"/>
        <v>14119.203155923224</v>
      </c>
      <c r="G275" s="168">
        <f t="shared" si="45"/>
        <v>9528</v>
      </c>
      <c r="H275" s="78">
        <f t="shared" si="53"/>
        <v>8040.0490730138963</v>
      </c>
      <c r="I275" s="82">
        <f t="shared" si="49"/>
        <v>472.9440631184645</v>
      </c>
      <c r="J275" s="78">
        <v>340</v>
      </c>
      <c r="K275" s="81">
        <f t="shared" si="50"/>
        <v>32500.196292055585</v>
      </c>
      <c r="L275" s="171">
        <f t="shared" si="54"/>
        <v>251</v>
      </c>
      <c r="M275" s="172">
        <f t="shared" si="57"/>
        <v>37.565859357827073</v>
      </c>
      <c r="N275" s="166">
        <v>25</v>
      </c>
      <c r="O275" s="174">
        <v>30940</v>
      </c>
      <c r="P275" s="454">
        <v>19850</v>
      </c>
      <c r="Q275" s="132">
        <f t="shared" si="46"/>
        <v>9883.4422091462566</v>
      </c>
      <c r="R275" s="82">
        <f t="shared" si="47"/>
        <v>9528</v>
      </c>
      <c r="S275" s="78">
        <f t="shared" si="48"/>
        <v>6599.8903511097269</v>
      </c>
      <c r="T275" s="82">
        <f t="shared" si="51"/>
        <v>388.22884418292512</v>
      </c>
      <c r="U275" s="78">
        <v>305</v>
      </c>
      <c r="V275" s="81">
        <f t="shared" si="52"/>
        <v>26704.561404438908</v>
      </c>
    </row>
    <row r="276" spans="1:22" s="442" customFormat="1" ht="16.5" customHeight="1" x14ac:dyDescent="0.2">
      <c r="A276" s="171">
        <f t="shared" si="55"/>
        <v>252</v>
      </c>
      <c r="B276" s="172">
        <f t="shared" si="56"/>
        <v>26.323767590904488</v>
      </c>
      <c r="C276" s="166">
        <v>25</v>
      </c>
      <c r="D276" s="177">
        <v>30940</v>
      </c>
      <c r="E276" s="456">
        <v>19850</v>
      </c>
      <c r="F276" s="167">
        <f t="shared" si="44"/>
        <v>14104.364001765705</v>
      </c>
      <c r="G276" s="168">
        <f t="shared" si="45"/>
        <v>9528</v>
      </c>
      <c r="H276" s="78">
        <f t="shared" si="53"/>
        <v>8035.0037606003407</v>
      </c>
      <c r="I276" s="82">
        <f t="shared" si="49"/>
        <v>472.64728003531411</v>
      </c>
      <c r="J276" s="78">
        <v>340</v>
      </c>
      <c r="K276" s="81">
        <f t="shared" si="50"/>
        <v>32480.015042401363</v>
      </c>
      <c r="L276" s="171">
        <f t="shared" si="54"/>
        <v>252</v>
      </c>
      <c r="M276" s="172">
        <f t="shared" si="57"/>
        <v>37.605382272720696</v>
      </c>
      <c r="N276" s="166">
        <v>25</v>
      </c>
      <c r="O276" s="177">
        <v>30940</v>
      </c>
      <c r="P276" s="456">
        <v>19850</v>
      </c>
      <c r="Q276" s="132">
        <f t="shared" si="46"/>
        <v>9873.0548012359941</v>
      </c>
      <c r="R276" s="82">
        <f t="shared" si="47"/>
        <v>9528</v>
      </c>
      <c r="S276" s="78">
        <f t="shared" si="48"/>
        <v>6596.3586324202388</v>
      </c>
      <c r="T276" s="82">
        <f t="shared" si="51"/>
        <v>388.0210960247199</v>
      </c>
      <c r="U276" s="78">
        <v>305</v>
      </c>
      <c r="V276" s="81">
        <f t="shared" si="52"/>
        <v>26690.434529680955</v>
      </c>
    </row>
    <row r="277" spans="1:22" s="442" customFormat="1" ht="16.5" customHeight="1" x14ac:dyDescent="0.2">
      <c r="A277" s="171">
        <f t="shared" si="55"/>
        <v>253</v>
      </c>
      <c r="B277" s="172">
        <f t="shared" si="56"/>
        <v>26.351324062566086</v>
      </c>
      <c r="C277" s="166">
        <v>25</v>
      </c>
      <c r="D277" s="174">
        <v>30940</v>
      </c>
      <c r="E277" s="456">
        <v>19850</v>
      </c>
      <c r="F277" s="167">
        <f t="shared" si="44"/>
        <v>14089.61459084439</v>
      </c>
      <c r="G277" s="168">
        <f t="shared" si="45"/>
        <v>9528</v>
      </c>
      <c r="H277" s="78">
        <f t="shared" si="53"/>
        <v>8029.9889608870935</v>
      </c>
      <c r="I277" s="82">
        <f t="shared" si="49"/>
        <v>472.35229181688783</v>
      </c>
      <c r="J277" s="78">
        <v>340</v>
      </c>
      <c r="K277" s="81">
        <f t="shared" si="50"/>
        <v>32459.955843548374</v>
      </c>
      <c r="L277" s="171">
        <f t="shared" si="54"/>
        <v>253</v>
      </c>
      <c r="M277" s="172">
        <f t="shared" si="57"/>
        <v>37.644748660808695</v>
      </c>
      <c r="N277" s="166">
        <v>25</v>
      </c>
      <c r="O277" s="174">
        <v>30940</v>
      </c>
      <c r="P277" s="454">
        <v>19850</v>
      </c>
      <c r="Q277" s="132">
        <f t="shared" si="46"/>
        <v>9862.7302135910722</v>
      </c>
      <c r="R277" s="82">
        <f t="shared" si="47"/>
        <v>9528</v>
      </c>
      <c r="S277" s="78">
        <f t="shared" si="48"/>
        <v>6592.848272620965</v>
      </c>
      <c r="T277" s="82">
        <f t="shared" si="51"/>
        <v>387.81460427182145</v>
      </c>
      <c r="U277" s="78">
        <v>305</v>
      </c>
      <c r="V277" s="81">
        <f t="shared" si="52"/>
        <v>26676.39309048386</v>
      </c>
    </row>
    <row r="278" spans="1:22" s="442" customFormat="1" ht="16.5" customHeight="1" x14ac:dyDescent="0.2">
      <c r="A278" s="171">
        <f t="shared" si="55"/>
        <v>254</v>
      </c>
      <c r="B278" s="172">
        <f t="shared" si="56"/>
        <v>26.378771829914982</v>
      </c>
      <c r="C278" s="166">
        <v>25</v>
      </c>
      <c r="D278" s="174">
        <v>30940</v>
      </c>
      <c r="E278" s="456">
        <v>19850</v>
      </c>
      <c r="F278" s="167">
        <f t="shared" si="44"/>
        <v>14074.953996870619</v>
      </c>
      <c r="G278" s="168">
        <f t="shared" si="45"/>
        <v>9528</v>
      </c>
      <c r="H278" s="78">
        <f t="shared" si="53"/>
        <v>8025.0043589360112</v>
      </c>
      <c r="I278" s="82">
        <f t="shared" si="49"/>
        <v>472.05907993741238</v>
      </c>
      <c r="J278" s="78">
        <v>340</v>
      </c>
      <c r="K278" s="81">
        <f t="shared" si="50"/>
        <v>32440.017435744041</v>
      </c>
      <c r="L278" s="171">
        <f t="shared" si="54"/>
        <v>254</v>
      </c>
      <c r="M278" s="172">
        <f t="shared" si="57"/>
        <v>37.683959757021405</v>
      </c>
      <c r="N278" s="166">
        <v>25</v>
      </c>
      <c r="O278" s="174">
        <v>30940</v>
      </c>
      <c r="P278" s="454">
        <v>19850</v>
      </c>
      <c r="Q278" s="132">
        <f t="shared" si="46"/>
        <v>9852.4677978094333</v>
      </c>
      <c r="R278" s="82">
        <f t="shared" si="47"/>
        <v>9528</v>
      </c>
      <c r="S278" s="78">
        <f t="shared" si="48"/>
        <v>6589.3590512552082</v>
      </c>
      <c r="T278" s="82">
        <f t="shared" si="51"/>
        <v>387.60935595618867</v>
      </c>
      <c r="U278" s="78">
        <v>305</v>
      </c>
      <c r="V278" s="81">
        <f t="shared" si="52"/>
        <v>26662.436205020829</v>
      </c>
    </row>
    <row r="279" spans="1:22" s="442" customFormat="1" ht="16.5" customHeight="1" x14ac:dyDescent="0.2">
      <c r="A279" s="171">
        <f t="shared" si="55"/>
        <v>255</v>
      </c>
      <c r="B279" s="172">
        <f t="shared" si="56"/>
        <v>26.406111747212329</v>
      </c>
      <c r="C279" s="166">
        <v>25</v>
      </c>
      <c r="D279" s="174">
        <v>30940</v>
      </c>
      <c r="E279" s="456">
        <v>19850</v>
      </c>
      <c r="F279" s="167">
        <f t="shared" si="44"/>
        <v>14060.38130695996</v>
      </c>
      <c r="G279" s="168">
        <f t="shared" si="45"/>
        <v>9528</v>
      </c>
      <c r="H279" s="78">
        <f t="shared" si="53"/>
        <v>8020.0496443663869</v>
      </c>
      <c r="I279" s="82">
        <f t="shared" si="49"/>
        <v>471.76762613919919</v>
      </c>
      <c r="J279" s="78">
        <v>340</v>
      </c>
      <c r="K279" s="81">
        <f t="shared" si="50"/>
        <v>32420.198577465548</v>
      </c>
      <c r="L279" s="171">
        <f t="shared" si="54"/>
        <v>255</v>
      </c>
      <c r="M279" s="172">
        <f t="shared" si="57"/>
        <v>37.7230167817319</v>
      </c>
      <c r="N279" s="166">
        <v>25</v>
      </c>
      <c r="O279" s="174">
        <v>30940</v>
      </c>
      <c r="P279" s="454">
        <v>19850</v>
      </c>
      <c r="Q279" s="132">
        <f t="shared" si="46"/>
        <v>9842.2669148719706</v>
      </c>
      <c r="R279" s="82">
        <f t="shared" si="47"/>
        <v>9528</v>
      </c>
      <c r="S279" s="78">
        <f t="shared" si="48"/>
        <v>6585.8907510564713</v>
      </c>
      <c r="T279" s="82">
        <f t="shared" si="51"/>
        <v>387.40533829743947</v>
      </c>
      <c r="U279" s="78">
        <v>305</v>
      </c>
      <c r="V279" s="81">
        <f t="shared" si="52"/>
        <v>26648.563004225882</v>
      </c>
    </row>
    <row r="280" spans="1:22" s="442" customFormat="1" ht="16.5" customHeight="1" x14ac:dyDescent="0.2">
      <c r="A280" s="171">
        <f t="shared" si="55"/>
        <v>256</v>
      </c>
      <c r="B280" s="172">
        <f t="shared" si="56"/>
        <v>26.433344658688796</v>
      </c>
      <c r="C280" s="166">
        <v>25</v>
      </c>
      <c r="D280" s="174">
        <v>30940</v>
      </c>
      <c r="E280" s="456">
        <v>19850</v>
      </c>
      <c r="F280" s="167">
        <f t="shared" si="44"/>
        <v>14045.895621383579</v>
      </c>
      <c r="G280" s="168">
        <f t="shared" si="45"/>
        <v>9528</v>
      </c>
      <c r="H280" s="78">
        <f t="shared" si="53"/>
        <v>8015.1245112704164</v>
      </c>
      <c r="I280" s="82">
        <f t="shared" si="49"/>
        <v>471.47791242767153</v>
      </c>
      <c r="J280" s="78">
        <v>340</v>
      </c>
      <c r="K280" s="81">
        <f t="shared" si="50"/>
        <v>32400.498045081666</v>
      </c>
      <c r="L280" s="171">
        <f t="shared" si="54"/>
        <v>256</v>
      </c>
      <c r="M280" s="172">
        <f t="shared" si="57"/>
        <v>37.761920940983998</v>
      </c>
      <c r="N280" s="166">
        <v>25</v>
      </c>
      <c r="O280" s="174">
        <v>30940</v>
      </c>
      <c r="P280" s="454">
        <v>19850</v>
      </c>
      <c r="Q280" s="132">
        <f t="shared" si="46"/>
        <v>9832.1269349685062</v>
      </c>
      <c r="R280" s="82">
        <f t="shared" si="47"/>
        <v>9528</v>
      </c>
      <c r="S280" s="78">
        <f t="shared" si="48"/>
        <v>6582.4431578892927</v>
      </c>
      <c r="T280" s="82">
        <f t="shared" si="51"/>
        <v>387.20253869937011</v>
      </c>
      <c r="U280" s="78">
        <v>305</v>
      </c>
      <c r="V280" s="81">
        <f t="shared" si="52"/>
        <v>26634.772631557171</v>
      </c>
    </row>
    <row r="281" spans="1:22" s="442" customFormat="1" ht="16.5" customHeight="1" x14ac:dyDescent="0.2">
      <c r="A281" s="171">
        <f t="shared" si="55"/>
        <v>257</v>
      </c>
      <c r="B281" s="172">
        <f t="shared" si="56"/>
        <v>26.460471398700946</v>
      </c>
      <c r="C281" s="166">
        <v>25</v>
      </c>
      <c r="D281" s="174">
        <v>30940</v>
      </c>
      <c r="E281" s="456">
        <v>19850</v>
      </c>
      <c r="F281" s="167">
        <f t="shared" si="44"/>
        <v>14031.496053325327</v>
      </c>
      <c r="G281" s="168">
        <f t="shared" si="45"/>
        <v>9528</v>
      </c>
      <c r="H281" s="78">
        <f t="shared" si="53"/>
        <v>8010.2286581306107</v>
      </c>
      <c r="I281" s="82">
        <f t="shared" si="49"/>
        <v>471.18992106650649</v>
      </c>
      <c r="J281" s="78">
        <v>340</v>
      </c>
      <c r="K281" s="81">
        <f t="shared" si="50"/>
        <v>32380.914632522443</v>
      </c>
      <c r="L281" s="171">
        <f t="shared" si="54"/>
        <v>257</v>
      </c>
      <c r="M281" s="172">
        <f t="shared" si="57"/>
        <v>37.80067342671564</v>
      </c>
      <c r="N281" s="166">
        <v>25</v>
      </c>
      <c r="O281" s="174">
        <v>30940</v>
      </c>
      <c r="P281" s="454">
        <v>19850</v>
      </c>
      <c r="Q281" s="132">
        <f t="shared" si="46"/>
        <v>9822.047237327728</v>
      </c>
      <c r="R281" s="82">
        <f t="shared" si="47"/>
        <v>9528</v>
      </c>
      <c r="S281" s="78">
        <f t="shared" si="48"/>
        <v>6579.0160606914287</v>
      </c>
      <c r="T281" s="82">
        <f t="shared" si="51"/>
        <v>387.00094474655458</v>
      </c>
      <c r="U281" s="78">
        <v>305</v>
      </c>
      <c r="V281" s="81">
        <f t="shared" si="52"/>
        <v>26621.064242765715</v>
      </c>
    </row>
    <row r="282" spans="1:22" s="442" customFormat="1" ht="16.5" customHeight="1" x14ac:dyDescent="0.2">
      <c r="A282" s="171">
        <f t="shared" si="55"/>
        <v>258</v>
      </c>
      <c r="B282" s="172">
        <f t="shared" si="56"/>
        <v>26.487492791884613</v>
      </c>
      <c r="C282" s="166">
        <v>25</v>
      </c>
      <c r="D282" s="174">
        <v>30940</v>
      </c>
      <c r="E282" s="456">
        <v>19850</v>
      </c>
      <c r="F282" s="167">
        <f t="shared" ref="F282:F345" si="58">12*(1/B282*D282)</f>
        <v>14017.181728644202</v>
      </c>
      <c r="G282" s="168">
        <f t="shared" ref="G282:G345" si="59">12*(1/C282*E282)</f>
        <v>9528</v>
      </c>
      <c r="H282" s="78">
        <f t="shared" si="53"/>
        <v>8005.3617877390288</v>
      </c>
      <c r="I282" s="82">
        <f t="shared" si="49"/>
        <v>470.90363457288407</v>
      </c>
      <c r="J282" s="78">
        <v>340</v>
      </c>
      <c r="K282" s="81">
        <f t="shared" si="50"/>
        <v>32361.447150956115</v>
      </c>
      <c r="L282" s="171">
        <f t="shared" si="54"/>
        <v>258</v>
      </c>
      <c r="M282" s="172">
        <f t="shared" si="57"/>
        <v>37.839275416978019</v>
      </c>
      <c r="N282" s="166">
        <v>25</v>
      </c>
      <c r="O282" s="174">
        <v>30940</v>
      </c>
      <c r="P282" s="454">
        <v>19850</v>
      </c>
      <c r="Q282" s="132">
        <f t="shared" ref="Q282:Q345" si="60">12*(1/M282*O282)</f>
        <v>9812.027210050941</v>
      </c>
      <c r="R282" s="82">
        <f t="shared" ref="R282:R345" si="61">12*(1/N282*P282)</f>
        <v>9528</v>
      </c>
      <c r="S282" s="78">
        <f t="shared" ref="S282:S345" si="62">(Q282+R282)*34%</f>
        <v>6575.6092514173197</v>
      </c>
      <c r="T282" s="82">
        <f t="shared" si="51"/>
        <v>386.80054420101879</v>
      </c>
      <c r="U282" s="78">
        <v>305</v>
      </c>
      <c r="V282" s="81">
        <f t="shared" si="52"/>
        <v>26607.437005669279</v>
      </c>
    </row>
    <row r="283" spans="1:22" s="442" customFormat="1" ht="16.5" customHeight="1" x14ac:dyDescent="0.2">
      <c r="A283" s="171">
        <f t="shared" si="55"/>
        <v>259</v>
      </c>
      <c r="B283" s="172">
        <f t="shared" si="56"/>
        <v>26.514409653305385</v>
      </c>
      <c r="C283" s="166">
        <v>25</v>
      </c>
      <c r="D283" s="174">
        <v>30940</v>
      </c>
      <c r="E283" s="456">
        <v>19850</v>
      </c>
      <c r="F283" s="167">
        <f t="shared" si="58"/>
        <v>14002.951785642146</v>
      </c>
      <c r="G283" s="168">
        <f t="shared" si="59"/>
        <v>9528</v>
      </c>
      <c r="H283" s="78">
        <f t="shared" si="53"/>
        <v>8000.5236071183299</v>
      </c>
      <c r="I283" s="82">
        <f t="shared" ref="I283:I346" si="63">(F283+G283)*2%</f>
        <v>470.6190357128429</v>
      </c>
      <c r="J283" s="78">
        <v>340</v>
      </c>
      <c r="K283" s="81">
        <f t="shared" ref="K283:K346" si="64">SUM(F283:J283)</f>
        <v>32342.09442847332</v>
      </c>
      <c r="L283" s="171">
        <f t="shared" si="54"/>
        <v>259</v>
      </c>
      <c r="M283" s="172">
        <f t="shared" si="57"/>
        <v>37.877728076150554</v>
      </c>
      <c r="N283" s="166">
        <v>25</v>
      </c>
      <c r="O283" s="174">
        <v>30940</v>
      </c>
      <c r="P283" s="454">
        <v>19850</v>
      </c>
      <c r="Q283" s="132">
        <f t="shared" si="60"/>
        <v>9802.0662499495011</v>
      </c>
      <c r="R283" s="82">
        <f t="shared" si="61"/>
        <v>9528</v>
      </c>
      <c r="S283" s="78">
        <f t="shared" si="62"/>
        <v>6572.2225249828307</v>
      </c>
      <c r="T283" s="82">
        <f t="shared" ref="T283:T346" si="65">(Q283+R283)*2%</f>
        <v>386.60132499899004</v>
      </c>
      <c r="U283" s="78">
        <v>305</v>
      </c>
      <c r="V283" s="81">
        <f t="shared" ref="V283:V346" si="66">SUM(Q283:U283)</f>
        <v>26593.890099931319</v>
      </c>
    </row>
    <row r="284" spans="1:22" s="442" customFormat="1" ht="16.5" customHeight="1" x14ac:dyDescent="0.2">
      <c r="A284" s="176">
        <f t="shared" si="55"/>
        <v>260</v>
      </c>
      <c r="B284" s="172">
        <f t="shared" si="56"/>
        <v>26.541222788606042</v>
      </c>
      <c r="C284" s="166">
        <v>25</v>
      </c>
      <c r="D284" s="174">
        <v>30940</v>
      </c>
      <c r="E284" s="456">
        <v>19850</v>
      </c>
      <c r="F284" s="167">
        <f t="shared" si="58"/>
        <v>13988.805374837058</v>
      </c>
      <c r="G284" s="168">
        <f t="shared" si="59"/>
        <v>9528</v>
      </c>
      <c r="H284" s="78">
        <f t="shared" ref="H284:H347" si="67">(F284+G284)*34%</f>
        <v>7995.7138274446006</v>
      </c>
      <c r="I284" s="82">
        <f t="shared" si="63"/>
        <v>470.33610749674119</v>
      </c>
      <c r="J284" s="78">
        <v>340</v>
      </c>
      <c r="K284" s="81">
        <f t="shared" si="64"/>
        <v>32322.855309778399</v>
      </c>
      <c r="L284" s="176">
        <f t="shared" si="54"/>
        <v>260</v>
      </c>
      <c r="M284" s="172">
        <f t="shared" si="57"/>
        <v>37.916032555151489</v>
      </c>
      <c r="N284" s="166">
        <v>25</v>
      </c>
      <c r="O284" s="174">
        <v>30940</v>
      </c>
      <c r="P284" s="454">
        <v>19850</v>
      </c>
      <c r="Q284" s="132">
        <f t="shared" si="60"/>
        <v>9792.1637623859406</v>
      </c>
      <c r="R284" s="82">
        <f t="shared" si="61"/>
        <v>9528</v>
      </c>
      <c r="S284" s="78">
        <f t="shared" si="62"/>
        <v>6568.8556792112213</v>
      </c>
      <c r="T284" s="82">
        <f t="shared" si="65"/>
        <v>386.40327524771885</v>
      </c>
      <c r="U284" s="78">
        <v>305</v>
      </c>
      <c r="V284" s="81">
        <f t="shared" si="66"/>
        <v>26580.422716844882</v>
      </c>
    </row>
    <row r="285" spans="1:22" s="442" customFormat="1" ht="16.5" customHeight="1" x14ac:dyDescent="0.2">
      <c r="A285" s="171">
        <f t="shared" si="55"/>
        <v>261</v>
      </c>
      <c r="B285" s="172">
        <f t="shared" si="56"/>
        <v>26.567932994151306</v>
      </c>
      <c r="C285" s="166">
        <v>25</v>
      </c>
      <c r="D285" s="174">
        <v>30940</v>
      </c>
      <c r="E285" s="456">
        <v>19850</v>
      </c>
      <c r="F285" s="167">
        <f t="shared" si="58"/>
        <v>13974.741658740782</v>
      </c>
      <c r="G285" s="168">
        <f t="shared" si="59"/>
        <v>9528</v>
      </c>
      <c r="H285" s="78">
        <f t="shared" si="67"/>
        <v>7990.9321639718664</v>
      </c>
      <c r="I285" s="82">
        <f t="shared" si="63"/>
        <v>470.05483317481566</v>
      </c>
      <c r="J285" s="78">
        <v>340</v>
      </c>
      <c r="K285" s="81">
        <f t="shared" si="64"/>
        <v>32303.728655887462</v>
      </c>
      <c r="L285" s="171">
        <f t="shared" si="54"/>
        <v>261</v>
      </c>
      <c r="M285" s="172">
        <f t="shared" si="57"/>
        <v>37.954189991644725</v>
      </c>
      <c r="N285" s="166">
        <v>25</v>
      </c>
      <c r="O285" s="174">
        <v>30940</v>
      </c>
      <c r="P285" s="454">
        <v>19850</v>
      </c>
      <c r="Q285" s="132">
        <f t="shared" si="60"/>
        <v>9782.3191611185466</v>
      </c>
      <c r="R285" s="82">
        <f t="shared" si="61"/>
        <v>9528</v>
      </c>
      <c r="S285" s="78">
        <f t="shared" si="62"/>
        <v>6565.5085147803065</v>
      </c>
      <c r="T285" s="82">
        <f t="shared" si="65"/>
        <v>386.20638322237096</v>
      </c>
      <c r="U285" s="78">
        <v>305</v>
      </c>
      <c r="V285" s="81">
        <f t="shared" si="66"/>
        <v>26567.034059121226</v>
      </c>
    </row>
    <row r="286" spans="1:22" s="442" customFormat="1" ht="16.5" customHeight="1" x14ac:dyDescent="0.2">
      <c r="A286" s="171">
        <f t="shared" si="55"/>
        <v>262</v>
      </c>
      <c r="B286" s="172">
        <f t="shared" si="56"/>
        <v>26.594541057169714</v>
      </c>
      <c r="C286" s="166">
        <v>25</v>
      </c>
      <c r="D286" s="174">
        <v>30940</v>
      </c>
      <c r="E286" s="456">
        <v>19850</v>
      </c>
      <c r="F286" s="167">
        <f t="shared" si="58"/>
        <v>13960.759811642072</v>
      </c>
      <c r="G286" s="168">
        <f t="shared" si="59"/>
        <v>9528</v>
      </c>
      <c r="H286" s="78">
        <f t="shared" si="67"/>
        <v>7986.1783359583042</v>
      </c>
      <c r="I286" s="82">
        <f t="shared" si="63"/>
        <v>469.77519623284144</v>
      </c>
      <c r="J286" s="78">
        <v>340</v>
      </c>
      <c r="K286" s="81">
        <f t="shared" si="64"/>
        <v>32284.713343833217</v>
      </c>
      <c r="L286" s="171">
        <f t="shared" si="54"/>
        <v>262</v>
      </c>
      <c r="M286" s="172">
        <f t="shared" si="57"/>
        <v>37.992201510242452</v>
      </c>
      <c r="N286" s="166">
        <v>25</v>
      </c>
      <c r="O286" s="174">
        <v>30940</v>
      </c>
      <c r="P286" s="454">
        <v>19850</v>
      </c>
      <c r="Q286" s="132">
        <f t="shared" si="60"/>
        <v>9772.53186814945</v>
      </c>
      <c r="R286" s="82">
        <f t="shared" si="61"/>
        <v>9528</v>
      </c>
      <c r="S286" s="78">
        <f t="shared" si="62"/>
        <v>6562.1808351708132</v>
      </c>
      <c r="T286" s="82">
        <f t="shared" si="65"/>
        <v>386.01063736298903</v>
      </c>
      <c r="U286" s="78">
        <v>305</v>
      </c>
      <c r="V286" s="81">
        <f t="shared" si="66"/>
        <v>26553.723340683253</v>
      </c>
    </row>
    <row r="287" spans="1:22" s="442" customFormat="1" ht="16.5" customHeight="1" x14ac:dyDescent="0.2">
      <c r="A287" s="171">
        <f t="shared" si="55"/>
        <v>263</v>
      </c>
      <c r="B287" s="172">
        <f t="shared" si="56"/>
        <v>26.621047755892889</v>
      </c>
      <c r="C287" s="166">
        <v>25</v>
      </c>
      <c r="D287" s="174">
        <v>30940</v>
      </c>
      <c r="E287" s="456">
        <v>19850</v>
      </c>
      <c r="F287" s="167">
        <f t="shared" si="58"/>
        <v>13946.859019394258</v>
      </c>
      <c r="G287" s="168">
        <f t="shared" si="59"/>
        <v>9528</v>
      </c>
      <c r="H287" s="78">
        <f t="shared" si="67"/>
        <v>7981.4520665940481</v>
      </c>
      <c r="I287" s="82">
        <f t="shared" si="63"/>
        <v>469.49718038788518</v>
      </c>
      <c r="J287" s="78">
        <v>340</v>
      </c>
      <c r="K287" s="81">
        <f t="shared" si="64"/>
        <v>32265.808266376189</v>
      </c>
      <c r="L287" s="171">
        <f t="shared" si="54"/>
        <v>263</v>
      </c>
      <c r="M287" s="172">
        <f t="shared" si="57"/>
        <v>38.030068222704131</v>
      </c>
      <c r="N287" s="166">
        <v>25</v>
      </c>
      <c r="O287" s="174">
        <v>30940</v>
      </c>
      <c r="P287" s="454">
        <v>19850</v>
      </c>
      <c r="Q287" s="132">
        <f t="shared" si="60"/>
        <v>9762.8013135759793</v>
      </c>
      <c r="R287" s="82">
        <f t="shared" si="61"/>
        <v>9528</v>
      </c>
      <c r="S287" s="78">
        <f t="shared" si="62"/>
        <v>6558.8724466158337</v>
      </c>
      <c r="T287" s="82">
        <f t="shared" si="65"/>
        <v>385.8160262715196</v>
      </c>
      <c r="U287" s="78">
        <v>305</v>
      </c>
      <c r="V287" s="81">
        <f t="shared" si="66"/>
        <v>26540.489786463335</v>
      </c>
    </row>
    <row r="288" spans="1:22" s="442" customFormat="1" ht="16.5" customHeight="1" x14ac:dyDescent="0.2">
      <c r="A288" s="171">
        <f t="shared" si="55"/>
        <v>264</v>
      </c>
      <c r="B288" s="172">
        <f t="shared" si="56"/>
        <v>26.647453859692071</v>
      </c>
      <c r="C288" s="166">
        <v>25</v>
      </c>
      <c r="D288" s="174">
        <v>30940</v>
      </c>
      <c r="E288" s="456">
        <v>19850</v>
      </c>
      <c r="F288" s="167">
        <f t="shared" si="58"/>
        <v>13933.038479207647</v>
      </c>
      <c r="G288" s="168">
        <f t="shared" si="59"/>
        <v>9528</v>
      </c>
      <c r="H288" s="78">
        <f t="shared" si="67"/>
        <v>7976.7530829306006</v>
      </c>
      <c r="I288" s="82">
        <f t="shared" si="63"/>
        <v>469.22076958415295</v>
      </c>
      <c r="J288" s="78">
        <v>340</v>
      </c>
      <c r="K288" s="81">
        <f t="shared" si="64"/>
        <v>32247.012331722402</v>
      </c>
      <c r="L288" s="171">
        <f t="shared" ref="L288:L351" si="68">+L287+1</f>
        <v>264</v>
      </c>
      <c r="M288" s="172">
        <f t="shared" si="57"/>
        <v>38.067791228131533</v>
      </c>
      <c r="N288" s="166">
        <v>25</v>
      </c>
      <c r="O288" s="174">
        <v>30940</v>
      </c>
      <c r="P288" s="454">
        <v>19850</v>
      </c>
      <c r="Q288" s="132">
        <f t="shared" si="60"/>
        <v>9753.1269354453543</v>
      </c>
      <c r="R288" s="82">
        <f t="shared" si="61"/>
        <v>9528</v>
      </c>
      <c r="S288" s="78">
        <f t="shared" si="62"/>
        <v>6555.5831580514214</v>
      </c>
      <c r="T288" s="82">
        <f t="shared" si="65"/>
        <v>385.62253870890709</v>
      </c>
      <c r="U288" s="78">
        <v>305</v>
      </c>
      <c r="V288" s="81">
        <f t="shared" si="66"/>
        <v>26527.332632205682</v>
      </c>
    </row>
    <row r="289" spans="1:22" s="442" customFormat="1" ht="16.5" customHeight="1" x14ac:dyDescent="0.2">
      <c r="A289" s="171">
        <f t="shared" si="55"/>
        <v>265</v>
      </c>
      <c r="B289" s="172">
        <f t="shared" si="56"/>
        <v>26.673760129212134</v>
      </c>
      <c r="C289" s="166">
        <v>25</v>
      </c>
      <c r="D289" s="174">
        <v>30940</v>
      </c>
      <c r="E289" s="456">
        <v>19850</v>
      </c>
      <c r="F289" s="167">
        <f t="shared" si="58"/>
        <v>13919.297399446419</v>
      </c>
      <c r="G289" s="168">
        <f t="shared" si="59"/>
        <v>9528</v>
      </c>
      <c r="H289" s="78">
        <f t="shared" si="67"/>
        <v>7972.0811158117831</v>
      </c>
      <c r="I289" s="82">
        <f t="shared" si="63"/>
        <v>468.94594798892837</v>
      </c>
      <c r="J289" s="78">
        <v>340</v>
      </c>
      <c r="K289" s="81">
        <f t="shared" si="64"/>
        <v>32228.324463247132</v>
      </c>
      <c r="L289" s="171">
        <f t="shared" si="68"/>
        <v>265</v>
      </c>
      <c r="M289" s="172">
        <f t="shared" si="57"/>
        <v>38.105371613160194</v>
      </c>
      <c r="N289" s="166">
        <v>25</v>
      </c>
      <c r="O289" s="174">
        <v>30940</v>
      </c>
      <c r="P289" s="454">
        <v>19850</v>
      </c>
      <c r="Q289" s="132">
        <f t="shared" si="60"/>
        <v>9743.5081796124905</v>
      </c>
      <c r="R289" s="82">
        <f t="shared" si="61"/>
        <v>9528</v>
      </c>
      <c r="S289" s="78">
        <f t="shared" si="62"/>
        <v>6552.3127810682472</v>
      </c>
      <c r="T289" s="82">
        <f t="shared" si="65"/>
        <v>385.43016359224981</v>
      </c>
      <c r="U289" s="78">
        <v>305</v>
      </c>
      <c r="V289" s="81">
        <f t="shared" si="66"/>
        <v>26514.251124272985</v>
      </c>
    </row>
    <row r="290" spans="1:22" s="442" customFormat="1" ht="16.5" customHeight="1" x14ac:dyDescent="0.2">
      <c r="A290" s="171">
        <f t="shared" si="55"/>
        <v>266</v>
      </c>
      <c r="B290" s="172">
        <f t="shared" si="56"/>
        <v>26.699967316503063</v>
      </c>
      <c r="C290" s="166">
        <v>25</v>
      </c>
      <c r="D290" s="174">
        <v>30940</v>
      </c>
      <c r="E290" s="456">
        <v>19850</v>
      </c>
      <c r="F290" s="167">
        <f t="shared" si="58"/>
        <v>13905.634999429923</v>
      </c>
      <c r="G290" s="168">
        <f t="shared" si="59"/>
        <v>9528</v>
      </c>
      <c r="H290" s="78">
        <f t="shared" si="67"/>
        <v>7967.4358998061743</v>
      </c>
      <c r="I290" s="82">
        <f t="shared" si="63"/>
        <v>468.67269998859848</v>
      </c>
      <c r="J290" s="78">
        <v>340</v>
      </c>
      <c r="K290" s="81">
        <f t="shared" si="64"/>
        <v>32209.743599224694</v>
      </c>
      <c r="L290" s="171">
        <f t="shared" si="68"/>
        <v>266</v>
      </c>
      <c r="M290" s="172">
        <f t="shared" si="57"/>
        <v>38.142810452147238</v>
      </c>
      <c r="N290" s="166">
        <v>25</v>
      </c>
      <c r="O290" s="174">
        <v>30940</v>
      </c>
      <c r="P290" s="454">
        <v>19850</v>
      </c>
      <c r="Q290" s="132">
        <f t="shared" si="60"/>
        <v>9733.9444996009443</v>
      </c>
      <c r="R290" s="82">
        <f t="shared" si="61"/>
        <v>9528</v>
      </c>
      <c r="S290" s="78">
        <f t="shared" si="62"/>
        <v>6549.0611298643216</v>
      </c>
      <c r="T290" s="82">
        <f t="shared" si="65"/>
        <v>385.23888999201887</v>
      </c>
      <c r="U290" s="78">
        <v>305</v>
      </c>
      <c r="V290" s="81">
        <f t="shared" si="66"/>
        <v>26501.244519457287</v>
      </c>
    </row>
    <row r="291" spans="1:22" s="442" customFormat="1" ht="16.5" customHeight="1" x14ac:dyDescent="0.2">
      <c r="A291" s="171">
        <f t="shared" si="55"/>
        <v>267</v>
      </c>
      <c r="B291" s="172">
        <f t="shared" si="56"/>
        <v>26.726076165148939</v>
      </c>
      <c r="C291" s="166">
        <v>25</v>
      </c>
      <c r="D291" s="174">
        <v>30940</v>
      </c>
      <c r="E291" s="456">
        <v>19850</v>
      </c>
      <c r="F291" s="167">
        <f t="shared" si="58"/>
        <v>13892.050509238343</v>
      </c>
      <c r="G291" s="168">
        <f t="shared" si="59"/>
        <v>9528</v>
      </c>
      <c r="H291" s="78">
        <f t="shared" si="67"/>
        <v>7962.8171731410375</v>
      </c>
      <c r="I291" s="82">
        <f t="shared" si="63"/>
        <v>468.40101018476685</v>
      </c>
      <c r="J291" s="78">
        <v>340</v>
      </c>
      <c r="K291" s="81">
        <f t="shared" si="64"/>
        <v>32191.268692564146</v>
      </c>
      <c r="L291" s="171">
        <f t="shared" si="68"/>
        <v>267</v>
      </c>
      <c r="M291" s="172">
        <f t="shared" si="57"/>
        <v>38.18010880735563</v>
      </c>
      <c r="N291" s="166">
        <v>25</v>
      </c>
      <c r="O291" s="174">
        <v>30940</v>
      </c>
      <c r="P291" s="454">
        <v>19850</v>
      </c>
      <c r="Q291" s="132">
        <f t="shared" si="60"/>
        <v>9724.4353564668381</v>
      </c>
      <c r="R291" s="82">
        <f t="shared" si="61"/>
        <v>9528</v>
      </c>
      <c r="S291" s="78">
        <f t="shared" si="62"/>
        <v>6545.8280211987258</v>
      </c>
      <c r="T291" s="82">
        <f t="shared" si="65"/>
        <v>385.04870712933678</v>
      </c>
      <c r="U291" s="78">
        <v>305</v>
      </c>
      <c r="V291" s="81">
        <f t="shared" si="66"/>
        <v>26488.312084794899</v>
      </c>
    </row>
    <row r="292" spans="1:22" s="442" customFormat="1" ht="16.5" customHeight="1" x14ac:dyDescent="0.2">
      <c r="A292" s="171">
        <f t="shared" si="55"/>
        <v>268</v>
      </c>
      <c r="B292" s="172">
        <f t="shared" si="56"/>
        <v>26.752087410394545</v>
      </c>
      <c r="C292" s="166">
        <v>25</v>
      </c>
      <c r="D292" s="174">
        <v>30940</v>
      </c>
      <c r="E292" s="456">
        <v>19850</v>
      </c>
      <c r="F292" s="167">
        <f t="shared" si="58"/>
        <v>13878.543169522498</v>
      </c>
      <c r="G292" s="168">
        <f t="shared" si="59"/>
        <v>9528</v>
      </c>
      <c r="H292" s="78">
        <f t="shared" si="67"/>
        <v>7958.2246776376496</v>
      </c>
      <c r="I292" s="82">
        <f t="shared" si="63"/>
        <v>468.13086339044997</v>
      </c>
      <c r="J292" s="78">
        <v>340</v>
      </c>
      <c r="K292" s="81">
        <f t="shared" si="64"/>
        <v>32172.898710550595</v>
      </c>
      <c r="L292" s="171">
        <f t="shared" si="68"/>
        <v>268</v>
      </c>
      <c r="M292" s="172">
        <f t="shared" si="57"/>
        <v>38.217267729135067</v>
      </c>
      <c r="N292" s="166">
        <v>25</v>
      </c>
      <c r="O292" s="174">
        <v>30940</v>
      </c>
      <c r="P292" s="454">
        <v>19850</v>
      </c>
      <c r="Q292" s="132">
        <f t="shared" si="60"/>
        <v>9714.9802186657471</v>
      </c>
      <c r="R292" s="82">
        <f t="shared" si="61"/>
        <v>9528</v>
      </c>
      <c r="S292" s="78">
        <f t="shared" si="62"/>
        <v>6542.613274346354</v>
      </c>
      <c r="T292" s="82">
        <f t="shared" si="65"/>
        <v>384.85960437331494</v>
      </c>
      <c r="U292" s="78">
        <v>305</v>
      </c>
      <c r="V292" s="81">
        <f t="shared" si="66"/>
        <v>26475.453097385416</v>
      </c>
    </row>
    <row r="293" spans="1:22" s="442" customFormat="1" ht="16.5" customHeight="1" x14ac:dyDescent="0.2">
      <c r="A293" s="171">
        <f t="shared" si="55"/>
        <v>269</v>
      </c>
      <c r="B293" s="172">
        <f t="shared" si="56"/>
        <v>26.778001779269601</v>
      </c>
      <c r="C293" s="166">
        <v>25</v>
      </c>
      <c r="D293" s="174">
        <v>30940</v>
      </c>
      <c r="E293" s="456">
        <v>19850</v>
      </c>
      <c r="F293" s="167">
        <f t="shared" si="58"/>
        <v>13865.112231317771</v>
      </c>
      <c r="G293" s="168">
        <f t="shared" si="59"/>
        <v>9528</v>
      </c>
      <c r="H293" s="78">
        <f t="shared" si="67"/>
        <v>7953.6581586480424</v>
      </c>
      <c r="I293" s="82">
        <f t="shared" si="63"/>
        <v>467.86224462635539</v>
      </c>
      <c r="J293" s="78">
        <v>340</v>
      </c>
      <c r="K293" s="81">
        <f t="shared" si="64"/>
        <v>32154.632634592166</v>
      </c>
      <c r="L293" s="171">
        <f t="shared" si="68"/>
        <v>269</v>
      </c>
      <c r="M293" s="172">
        <f t="shared" si="57"/>
        <v>38.254288256099436</v>
      </c>
      <c r="N293" s="166">
        <v>25</v>
      </c>
      <c r="O293" s="174">
        <v>30940</v>
      </c>
      <c r="P293" s="454">
        <v>19850</v>
      </c>
      <c r="Q293" s="132">
        <f t="shared" si="60"/>
        <v>9705.5785619224389</v>
      </c>
      <c r="R293" s="82">
        <f t="shared" si="61"/>
        <v>9528</v>
      </c>
      <c r="S293" s="78">
        <f t="shared" si="62"/>
        <v>6539.41671105363</v>
      </c>
      <c r="T293" s="82">
        <f t="shared" si="65"/>
        <v>384.67157123844885</v>
      </c>
      <c r="U293" s="78">
        <v>305</v>
      </c>
      <c r="V293" s="81">
        <f t="shared" si="66"/>
        <v>26462.66684421452</v>
      </c>
    </row>
    <row r="294" spans="1:22" s="442" customFormat="1" ht="16.5" customHeight="1" x14ac:dyDescent="0.2">
      <c r="A294" s="176">
        <f t="shared" si="55"/>
        <v>270</v>
      </c>
      <c r="B294" s="172">
        <f t="shared" si="56"/>
        <v>26.803819990710693</v>
      </c>
      <c r="C294" s="166">
        <v>25</v>
      </c>
      <c r="D294" s="174">
        <v>30940</v>
      </c>
      <c r="E294" s="456">
        <v>19850</v>
      </c>
      <c r="F294" s="167">
        <f t="shared" si="58"/>
        <v>13851.756955862009</v>
      </c>
      <c r="G294" s="168">
        <f t="shared" si="59"/>
        <v>9528</v>
      </c>
      <c r="H294" s="78">
        <f t="shared" si="67"/>
        <v>7949.1173649930834</v>
      </c>
      <c r="I294" s="82">
        <f t="shared" si="63"/>
        <v>467.59513911724019</v>
      </c>
      <c r="J294" s="78">
        <v>340</v>
      </c>
      <c r="K294" s="81">
        <f t="shared" si="64"/>
        <v>32136.46945997233</v>
      </c>
      <c r="L294" s="176">
        <f t="shared" si="68"/>
        <v>270</v>
      </c>
      <c r="M294" s="172">
        <f t="shared" si="57"/>
        <v>38.291171415300994</v>
      </c>
      <c r="N294" s="166">
        <v>25</v>
      </c>
      <c r="O294" s="174">
        <v>30940</v>
      </c>
      <c r="P294" s="454">
        <v>19850</v>
      </c>
      <c r="Q294" s="132">
        <f t="shared" si="60"/>
        <v>9696.2298691034048</v>
      </c>
      <c r="R294" s="82">
        <f t="shared" si="61"/>
        <v>9528</v>
      </c>
      <c r="S294" s="78">
        <f t="shared" si="62"/>
        <v>6536.238155495158</v>
      </c>
      <c r="T294" s="82">
        <f t="shared" si="65"/>
        <v>384.4845973820681</v>
      </c>
      <c r="U294" s="78">
        <v>305</v>
      </c>
      <c r="V294" s="81">
        <f t="shared" si="66"/>
        <v>26449.952621980628</v>
      </c>
    </row>
    <row r="295" spans="1:22" s="442" customFormat="1" ht="16.5" customHeight="1" x14ac:dyDescent="0.2">
      <c r="A295" s="171">
        <f t="shared" si="55"/>
        <v>271</v>
      </c>
      <c r="B295" s="172">
        <f t="shared" si="56"/>
        <v>26.829542755680961</v>
      </c>
      <c r="C295" s="166">
        <v>25</v>
      </c>
      <c r="D295" s="174">
        <v>30940</v>
      </c>
      <c r="E295" s="456">
        <v>19850</v>
      </c>
      <c r="F295" s="167">
        <f t="shared" si="58"/>
        <v>13838.476614417297</v>
      </c>
      <c r="G295" s="168">
        <f t="shared" si="59"/>
        <v>9528</v>
      </c>
      <c r="H295" s="78">
        <f t="shared" si="67"/>
        <v>7944.602048901882</v>
      </c>
      <c r="I295" s="82">
        <f t="shared" si="63"/>
        <v>467.32953228834594</v>
      </c>
      <c r="J295" s="78">
        <v>340</v>
      </c>
      <c r="K295" s="81">
        <f t="shared" si="64"/>
        <v>32118.408195607524</v>
      </c>
      <c r="L295" s="171">
        <f t="shared" si="68"/>
        <v>271</v>
      </c>
      <c r="M295" s="172">
        <f t="shared" si="57"/>
        <v>38.327918222401372</v>
      </c>
      <c r="N295" s="166">
        <v>25</v>
      </c>
      <c r="O295" s="174">
        <v>30940</v>
      </c>
      <c r="P295" s="454">
        <v>19850</v>
      </c>
      <c r="Q295" s="132">
        <f t="shared" si="60"/>
        <v>9686.9336300921095</v>
      </c>
      <c r="R295" s="82">
        <f t="shared" si="61"/>
        <v>9528</v>
      </c>
      <c r="S295" s="78">
        <f t="shared" si="62"/>
        <v>6533.077434231318</v>
      </c>
      <c r="T295" s="82">
        <f t="shared" si="65"/>
        <v>384.29867260184221</v>
      </c>
      <c r="U295" s="78">
        <v>305</v>
      </c>
      <c r="V295" s="81">
        <f t="shared" si="66"/>
        <v>26437.309736925272</v>
      </c>
    </row>
    <row r="296" spans="1:22" s="442" customFormat="1" ht="16.5" customHeight="1" x14ac:dyDescent="0.2">
      <c r="A296" s="171">
        <f t="shared" si="55"/>
        <v>272</v>
      </c>
      <c r="B296" s="172">
        <f t="shared" si="56"/>
        <v>26.855170777287555</v>
      </c>
      <c r="C296" s="166">
        <v>25</v>
      </c>
      <c r="D296" s="174">
        <v>30940</v>
      </c>
      <c r="E296" s="456">
        <v>19850</v>
      </c>
      <c r="F296" s="167">
        <f t="shared" si="58"/>
        <v>13825.270488095564</v>
      </c>
      <c r="G296" s="168">
        <f t="shared" si="59"/>
        <v>9528</v>
      </c>
      <c r="H296" s="78">
        <f t="shared" si="67"/>
        <v>7940.111965952492</v>
      </c>
      <c r="I296" s="82">
        <f t="shared" si="63"/>
        <v>467.06540976191127</v>
      </c>
      <c r="J296" s="78">
        <v>340</v>
      </c>
      <c r="K296" s="81">
        <f t="shared" si="64"/>
        <v>32100.447863809968</v>
      </c>
      <c r="L296" s="171">
        <f t="shared" si="68"/>
        <v>272</v>
      </c>
      <c r="M296" s="172">
        <f t="shared" si="57"/>
        <v>38.364529681839365</v>
      </c>
      <c r="N296" s="166">
        <v>25</v>
      </c>
      <c r="O296" s="174">
        <v>30940</v>
      </c>
      <c r="P296" s="454">
        <v>19850</v>
      </c>
      <c r="Q296" s="132">
        <f t="shared" si="60"/>
        <v>9677.6893416668936</v>
      </c>
      <c r="R296" s="82">
        <f t="shared" si="61"/>
        <v>9528</v>
      </c>
      <c r="S296" s="78">
        <f t="shared" si="62"/>
        <v>6529.9343761667442</v>
      </c>
      <c r="T296" s="82">
        <f t="shared" si="65"/>
        <v>384.11378683333788</v>
      </c>
      <c r="U296" s="78">
        <v>305</v>
      </c>
      <c r="V296" s="81">
        <f t="shared" si="66"/>
        <v>26424.737504666977</v>
      </c>
    </row>
    <row r="297" spans="1:22" s="442" customFormat="1" ht="16.5" customHeight="1" x14ac:dyDescent="0.2">
      <c r="A297" s="171">
        <f t="shared" si="55"/>
        <v>273</v>
      </c>
      <c r="B297" s="172">
        <f t="shared" si="56"/>
        <v>26.880704750896953</v>
      </c>
      <c r="C297" s="166">
        <v>25</v>
      </c>
      <c r="D297" s="174">
        <v>30940</v>
      </c>
      <c r="E297" s="456">
        <v>19850</v>
      </c>
      <c r="F297" s="167">
        <f t="shared" si="58"/>
        <v>13812.13786768783</v>
      </c>
      <c r="G297" s="168">
        <f t="shared" si="59"/>
        <v>9528</v>
      </c>
      <c r="H297" s="78">
        <f t="shared" si="67"/>
        <v>7935.6468750138629</v>
      </c>
      <c r="I297" s="82">
        <f t="shared" si="63"/>
        <v>466.80275735375659</v>
      </c>
      <c r="J297" s="78">
        <v>340</v>
      </c>
      <c r="K297" s="81">
        <f t="shared" si="64"/>
        <v>32082.587500055452</v>
      </c>
      <c r="L297" s="171">
        <f t="shared" si="68"/>
        <v>273</v>
      </c>
      <c r="M297" s="172">
        <f t="shared" si="57"/>
        <v>38.401006786995652</v>
      </c>
      <c r="N297" s="166">
        <v>25</v>
      </c>
      <c r="O297" s="174">
        <v>30940</v>
      </c>
      <c r="P297" s="454">
        <v>19850</v>
      </c>
      <c r="Q297" s="132">
        <f t="shared" si="60"/>
        <v>9668.4965073814819</v>
      </c>
      <c r="R297" s="82">
        <f t="shared" si="61"/>
        <v>9528</v>
      </c>
      <c r="S297" s="78">
        <f t="shared" si="62"/>
        <v>6526.8088125097047</v>
      </c>
      <c r="T297" s="82">
        <f t="shared" si="65"/>
        <v>383.92993014762965</v>
      </c>
      <c r="U297" s="78">
        <v>305</v>
      </c>
      <c r="V297" s="81">
        <f t="shared" si="66"/>
        <v>26412.235250038819</v>
      </c>
    </row>
    <row r="298" spans="1:22" s="442" customFormat="1" ht="16.5" customHeight="1" x14ac:dyDescent="0.2">
      <c r="A298" s="171">
        <f t="shared" ref="A298:A361" si="69">+A297+1</f>
        <v>274</v>
      </c>
      <c r="B298" s="172">
        <f t="shared" si="56"/>
        <v>26.906145364248196</v>
      </c>
      <c r="C298" s="166">
        <v>25</v>
      </c>
      <c r="D298" s="174">
        <v>30940</v>
      </c>
      <c r="E298" s="456">
        <v>19850</v>
      </c>
      <c r="F298" s="167">
        <f t="shared" si="58"/>
        <v>13799.078053497098</v>
      </c>
      <c r="G298" s="168">
        <f t="shared" si="59"/>
        <v>9528</v>
      </c>
      <c r="H298" s="78">
        <f t="shared" si="67"/>
        <v>7931.2065381890143</v>
      </c>
      <c r="I298" s="82">
        <f t="shared" si="63"/>
        <v>466.54156106994196</v>
      </c>
      <c r="J298" s="78">
        <v>340</v>
      </c>
      <c r="K298" s="81">
        <f t="shared" si="64"/>
        <v>32064.826152756053</v>
      </c>
      <c r="L298" s="171">
        <f t="shared" si="68"/>
        <v>274</v>
      </c>
      <c r="M298" s="172">
        <f t="shared" si="57"/>
        <v>38.43735052035457</v>
      </c>
      <c r="N298" s="166">
        <v>25</v>
      </c>
      <c r="O298" s="174">
        <v>30940</v>
      </c>
      <c r="P298" s="454">
        <v>19850</v>
      </c>
      <c r="Q298" s="132">
        <f t="shared" si="60"/>
        <v>9659.3546374479683</v>
      </c>
      <c r="R298" s="82">
        <f t="shared" si="61"/>
        <v>9528</v>
      </c>
      <c r="S298" s="78">
        <f t="shared" si="62"/>
        <v>6523.7005767323108</v>
      </c>
      <c r="T298" s="82">
        <f t="shared" si="65"/>
        <v>383.7470927489594</v>
      </c>
      <c r="U298" s="78">
        <v>305</v>
      </c>
      <c r="V298" s="81">
        <f t="shared" si="66"/>
        <v>26399.802306929239</v>
      </c>
    </row>
    <row r="299" spans="1:22" s="442" customFormat="1" ht="16.5" customHeight="1" x14ac:dyDescent="0.2">
      <c r="A299" s="171">
        <f t="shared" si="69"/>
        <v>275</v>
      </c>
      <c r="B299" s="172">
        <f t="shared" si="56"/>
        <v>26.93149329756401</v>
      </c>
      <c r="C299" s="166">
        <v>25</v>
      </c>
      <c r="D299" s="174">
        <v>30940</v>
      </c>
      <c r="E299" s="456">
        <v>19850</v>
      </c>
      <c r="F299" s="167">
        <f t="shared" si="58"/>
        <v>13786.090355174725</v>
      </c>
      <c r="G299" s="168">
        <f t="shared" si="59"/>
        <v>9528</v>
      </c>
      <c r="H299" s="78">
        <f t="shared" si="67"/>
        <v>7926.7907207594071</v>
      </c>
      <c r="I299" s="82">
        <f t="shared" si="63"/>
        <v>466.28180710349449</v>
      </c>
      <c r="J299" s="78">
        <v>340</v>
      </c>
      <c r="K299" s="81">
        <f t="shared" si="64"/>
        <v>32047.162883037628</v>
      </c>
      <c r="L299" s="171">
        <f t="shared" si="68"/>
        <v>275</v>
      </c>
      <c r="M299" s="172">
        <f t="shared" si="57"/>
        <v>38.473561853662872</v>
      </c>
      <c r="N299" s="166">
        <v>25</v>
      </c>
      <c r="O299" s="174">
        <v>30940</v>
      </c>
      <c r="P299" s="454">
        <v>19850</v>
      </c>
      <c r="Q299" s="132">
        <f t="shared" si="60"/>
        <v>9650.2632486223083</v>
      </c>
      <c r="R299" s="82">
        <f t="shared" si="61"/>
        <v>9528</v>
      </c>
      <c r="S299" s="78">
        <f t="shared" si="62"/>
        <v>6520.6095045315851</v>
      </c>
      <c r="T299" s="82">
        <f t="shared" si="65"/>
        <v>383.56526497244619</v>
      </c>
      <c r="U299" s="78">
        <v>305</v>
      </c>
      <c r="V299" s="81">
        <f t="shared" si="66"/>
        <v>26387.43801812634</v>
      </c>
    </row>
    <row r="300" spans="1:22" s="442" customFormat="1" ht="16.5" customHeight="1" x14ac:dyDescent="0.2">
      <c r="A300" s="171">
        <f t="shared" si="69"/>
        <v>276</v>
      </c>
      <c r="B300" s="172">
        <f t="shared" si="56"/>
        <v>26.956749223659926</v>
      </c>
      <c r="C300" s="166">
        <v>25</v>
      </c>
      <c r="D300" s="174">
        <v>30940</v>
      </c>
      <c r="E300" s="456">
        <v>19850</v>
      </c>
      <c r="F300" s="167">
        <f t="shared" si="58"/>
        <v>13773.17409156026</v>
      </c>
      <c r="G300" s="168">
        <f t="shared" si="59"/>
        <v>9528</v>
      </c>
      <c r="H300" s="78">
        <f t="shared" si="67"/>
        <v>7922.3991911304893</v>
      </c>
      <c r="I300" s="82">
        <f t="shared" si="63"/>
        <v>466.02348183120523</v>
      </c>
      <c r="J300" s="78">
        <v>340</v>
      </c>
      <c r="K300" s="81">
        <f t="shared" si="64"/>
        <v>32029.596764521953</v>
      </c>
      <c r="L300" s="171">
        <f t="shared" si="68"/>
        <v>276</v>
      </c>
      <c r="M300" s="172">
        <f t="shared" si="57"/>
        <v>38.509641748085613</v>
      </c>
      <c r="N300" s="166">
        <v>25</v>
      </c>
      <c r="O300" s="174">
        <v>30940</v>
      </c>
      <c r="P300" s="454">
        <v>19850</v>
      </c>
      <c r="Q300" s="132">
        <f t="shared" si="60"/>
        <v>9641.2218640921783</v>
      </c>
      <c r="R300" s="82">
        <f t="shared" si="61"/>
        <v>9528</v>
      </c>
      <c r="S300" s="78">
        <f t="shared" si="62"/>
        <v>6517.5354337913413</v>
      </c>
      <c r="T300" s="82">
        <f t="shared" si="65"/>
        <v>383.38443728184359</v>
      </c>
      <c r="U300" s="78">
        <v>305</v>
      </c>
      <c r="V300" s="81">
        <f t="shared" si="66"/>
        <v>26375.141735165362</v>
      </c>
    </row>
    <row r="301" spans="1:22" s="442" customFormat="1" ht="16.5" customHeight="1" x14ac:dyDescent="0.2">
      <c r="A301" s="171">
        <f t="shared" si="69"/>
        <v>277</v>
      </c>
      <c r="B301" s="172">
        <f t="shared" si="56"/>
        <v>26.981913808051502</v>
      </c>
      <c r="C301" s="166">
        <v>25</v>
      </c>
      <c r="D301" s="174">
        <v>30940</v>
      </c>
      <c r="E301" s="456">
        <v>19850</v>
      </c>
      <c r="F301" s="167">
        <f t="shared" si="58"/>
        <v>13760.328590524543</v>
      </c>
      <c r="G301" s="168">
        <f t="shared" si="59"/>
        <v>9528</v>
      </c>
      <c r="H301" s="78">
        <f t="shared" si="67"/>
        <v>7918.0317207783455</v>
      </c>
      <c r="I301" s="82">
        <f t="shared" si="63"/>
        <v>465.76657181049086</v>
      </c>
      <c r="J301" s="78">
        <v>340</v>
      </c>
      <c r="K301" s="81">
        <f t="shared" si="64"/>
        <v>32012.126883113378</v>
      </c>
      <c r="L301" s="171">
        <f t="shared" si="68"/>
        <v>277</v>
      </c>
      <c r="M301" s="172">
        <f t="shared" si="57"/>
        <v>38.545591154359293</v>
      </c>
      <c r="N301" s="166">
        <v>25</v>
      </c>
      <c r="O301" s="174">
        <v>30940</v>
      </c>
      <c r="P301" s="454">
        <v>19850</v>
      </c>
      <c r="Q301" s="132">
        <f t="shared" si="60"/>
        <v>9632.2300133671779</v>
      </c>
      <c r="R301" s="82">
        <f t="shared" si="61"/>
        <v>9528</v>
      </c>
      <c r="S301" s="78">
        <f t="shared" si="62"/>
        <v>6514.478204544841</v>
      </c>
      <c r="T301" s="82">
        <f t="shared" si="65"/>
        <v>383.20460026734355</v>
      </c>
      <c r="U301" s="78">
        <v>305</v>
      </c>
      <c r="V301" s="81">
        <f t="shared" si="66"/>
        <v>26362.912818179364</v>
      </c>
    </row>
    <row r="302" spans="1:22" s="442" customFormat="1" ht="16.5" customHeight="1" x14ac:dyDescent="0.2">
      <c r="A302" s="171">
        <f t="shared" si="69"/>
        <v>278</v>
      </c>
      <c r="B302" s="172">
        <f t="shared" si="56"/>
        <v>27.006987709059452</v>
      </c>
      <c r="C302" s="166">
        <v>25</v>
      </c>
      <c r="D302" s="174">
        <v>30940</v>
      </c>
      <c r="E302" s="456">
        <v>19850</v>
      </c>
      <c r="F302" s="167">
        <f t="shared" si="58"/>
        <v>13747.553188816193</v>
      </c>
      <c r="G302" s="168">
        <f t="shared" si="59"/>
        <v>9528</v>
      </c>
      <c r="H302" s="78">
        <f t="shared" si="67"/>
        <v>7913.6880841975062</v>
      </c>
      <c r="I302" s="82">
        <f t="shared" si="63"/>
        <v>465.51106377632385</v>
      </c>
      <c r="J302" s="78">
        <v>340</v>
      </c>
      <c r="K302" s="81">
        <f t="shared" si="64"/>
        <v>31994.752336790025</v>
      </c>
      <c r="L302" s="171">
        <f t="shared" si="68"/>
        <v>278</v>
      </c>
      <c r="M302" s="172">
        <f t="shared" si="57"/>
        <v>38.581411012942077</v>
      </c>
      <c r="N302" s="166">
        <v>25</v>
      </c>
      <c r="O302" s="174">
        <v>30940</v>
      </c>
      <c r="P302" s="454">
        <v>19850</v>
      </c>
      <c r="Q302" s="132">
        <f t="shared" si="60"/>
        <v>9623.287232171333</v>
      </c>
      <c r="R302" s="82">
        <f t="shared" si="61"/>
        <v>9528</v>
      </c>
      <c r="S302" s="78">
        <f t="shared" si="62"/>
        <v>6511.4376589382537</v>
      </c>
      <c r="T302" s="82">
        <f t="shared" si="65"/>
        <v>383.02574464342666</v>
      </c>
      <c r="U302" s="78">
        <v>305</v>
      </c>
      <c r="V302" s="81">
        <f t="shared" si="66"/>
        <v>26350.750635753015</v>
      </c>
    </row>
    <row r="303" spans="1:22" s="442" customFormat="1" ht="16.5" customHeight="1" x14ac:dyDescent="0.2">
      <c r="A303" s="171">
        <f t="shared" si="69"/>
        <v>279</v>
      </c>
      <c r="B303" s="172">
        <f t="shared" si="56"/>
        <v>27.031971577913062</v>
      </c>
      <c r="C303" s="166">
        <v>25</v>
      </c>
      <c r="D303" s="174">
        <v>30940</v>
      </c>
      <c r="E303" s="456">
        <v>19850</v>
      </c>
      <c r="F303" s="167">
        <f t="shared" si="58"/>
        <v>13734.847231911146</v>
      </c>
      <c r="G303" s="168">
        <f t="shared" si="59"/>
        <v>9528</v>
      </c>
      <c r="H303" s="78">
        <f t="shared" si="67"/>
        <v>7909.36805884979</v>
      </c>
      <c r="I303" s="82">
        <f t="shared" si="63"/>
        <v>465.25694463822293</v>
      </c>
      <c r="J303" s="78">
        <v>340</v>
      </c>
      <c r="K303" s="81">
        <f t="shared" si="64"/>
        <v>31977.472235399156</v>
      </c>
      <c r="L303" s="171">
        <f t="shared" si="68"/>
        <v>279</v>
      </c>
      <c r="M303" s="172">
        <f t="shared" si="57"/>
        <v>38.617102254161516</v>
      </c>
      <c r="N303" s="166">
        <v>25</v>
      </c>
      <c r="O303" s="174">
        <v>30940</v>
      </c>
      <c r="P303" s="454">
        <v>19850</v>
      </c>
      <c r="Q303" s="132">
        <f t="shared" si="60"/>
        <v>9614.3930623378019</v>
      </c>
      <c r="R303" s="82">
        <f t="shared" si="61"/>
        <v>9528</v>
      </c>
      <c r="S303" s="78">
        <f t="shared" si="62"/>
        <v>6508.4136411948539</v>
      </c>
      <c r="T303" s="82">
        <f t="shared" si="65"/>
        <v>382.84786124675611</v>
      </c>
      <c r="U303" s="78">
        <v>305</v>
      </c>
      <c r="V303" s="81">
        <f t="shared" si="66"/>
        <v>26338.654564779412</v>
      </c>
    </row>
    <row r="304" spans="1:22" s="442" customFormat="1" ht="16.5" customHeight="1" x14ac:dyDescent="0.2">
      <c r="A304" s="176">
        <f t="shared" si="69"/>
        <v>280</v>
      </c>
      <c r="B304" s="172">
        <f t="shared" si="56"/>
        <v>27.056866058851639</v>
      </c>
      <c r="C304" s="166">
        <v>25</v>
      </c>
      <c r="D304" s="174">
        <v>30940</v>
      </c>
      <c r="E304" s="456">
        <v>19850</v>
      </c>
      <c r="F304" s="167">
        <f t="shared" si="58"/>
        <v>13722.210073865372</v>
      </c>
      <c r="G304" s="168">
        <f t="shared" si="59"/>
        <v>9528</v>
      </c>
      <c r="H304" s="78">
        <f t="shared" si="67"/>
        <v>7905.0714251142272</v>
      </c>
      <c r="I304" s="82">
        <f t="shared" si="63"/>
        <v>465.00420147730745</v>
      </c>
      <c r="J304" s="78">
        <v>340</v>
      </c>
      <c r="K304" s="81">
        <f t="shared" si="64"/>
        <v>31960.285700456905</v>
      </c>
      <c r="L304" s="176">
        <f t="shared" si="68"/>
        <v>280</v>
      </c>
      <c r="M304" s="172">
        <f t="shared" si="57"/>
        <v>38.652665798359486</v>
      </c>
      <c r="N304" s="166">
        <v>25</v>
      </c>
      <c r="O304" s="174">
        <v>30940</v>
      </c>
      <c r="P304" s="454">
        <v>19850</v>
      </c>
      <c r="Q304" s="132">
        <f t="shared" si="60"/>
        <v>9605.5470517057583</v>
      </c>
      <c r="R304" s="82">
        <f t="shared" si="61"/>
        <v>9528</v>
      </c>
      <c r="S304" s="78">
        <f t="shared" si="62"/>
        <v>6505.4059975799582</v>
      </c>
      <c r="T304" s="82">
        <f t="shared" si="65"/>
        <v>382.67094103411517</v>
      </c>
      <c r="U304" s="78">
        <v>305</v>
      </c>
      <c r="V304" s="81">
        <f t="shared" si="66"/>
        <v>26326.623990319829</v>
      </c>
    </row>
    <row r="305" spans="1:22" s="442" customFormat="1" ht="16.5" customHeight="1" x14ac:dyDescent="0.2">
      <c r="A305" s="171">
        <f t="shared" si="69"/>
        <v>281</v>
      </c>
      <c r="B305" s="172">
        <f t="shared" si="56"/>
        <v>27.081671789224202</v>
      </c>
      <c r="C305" s="166">
        <v>25</v>
      </c>
      <c r="D305" s="174">
        <v>30940</v>
      </c>
      <c r="E305" s="456">
        <v>19850</v>
      </c>
      <c r="F305" s="167">
        <f t="shared" si="58"/>
        <v>13709.641077170587</v>
      </c>
      <c r="G305" s="168">
        <f t="shared" si="59"/>
        <v>9528</v>
      </c>
      <c r="H305" s="78">
        <f t="shared" si="67"/>
        <v>7900.7979662379994</v>
      </c>
      <c r="I305" s="82">
        <f t="shared" si="63"/>
        <v>464.7528215434117</v>
      </c>
      <c r="J305" s="78">
        <v>340</v>
      </c>
      <c r="K305" s="81">
        <f t="shared" si="64"/>
        <v>31943.191864951994</v>
      </c>
      <c r="L305" s="171">
        <f t="shared" si="68"/>
        <v>281</v>
      </c>
      <c r="M305" s="172">
        <f t="shared" si="57"/>
        <v>38.688102556034579</v>
      </c>
      <c r="N305" s="166">
        <v>25</v>
      </c>
      <c r="O305" s="174">
        <v>30940</v>
      </c>
      <c r="P305" s="454">
        <v>19850</v>
      </c>
      <c r="Q305" s="132">
        <f t="shared" si="60"/>
        <v>9596.7487540194088</v>
      </c>
      <c r="R305" s="82">
        <f t="shared" si="61"/>
        <v>9528</v>
      </c>
      <c r="S305" s="78">
        <f t="shared" si="62"/>
        <v>6502.4145763665992</v>
      </c>
      <c r="T305" s="82">
        <f t="shared" si="65"/>
        <v>382.4949750803882</v>
      </c>
      <c r="U305" s="78">
        <v>305</v>
      </c>
      <c r="V305" s="81">
        <f t="shared" si="66"/>
        <v>26314.658305466397</v>
      </c>
    </row>
    <row r="306" spans="1:22" s="442" customFormat="1" ht="16.5" customHeight="1" x14ac:dyDescent="0.2">
      <c r="A306" s="171">
        <f t="shared" si="69"/>
        <v>282</v>
      </c>
      <c r="B306" s="172">
        <f t="shared" si="56"/>
        <v>27.1063893995874</v>
      </c>
      <c r="C306" s="166">
        <v>25</v>
      </c>
      <c r="D306" s="174">
        <v>30940</v>
      </c>
      <c r="E306" s="456">
        <v>19850</v>
      </c>
      <c r="F306" s="167">
        <f t="shared" si="58"/>
        <v>13697.139612612937</v>
      </c>
      <c r="G306" s="168">
        <f t="shared" si="59"/>
        <v>9528</v>
      </c>
      <c r="H306" s="78">
        <f t="shared" si="67"/>
        <v>7896.5474682883987</v>
      </c>
      <c r="I306" s="82">
        <f t="shared" si="63"/>
        <v>464.50279225225876</v>
      </c>
      <c r="J306" s="78">
        <v>340</v>
      </c>
      <c r="K306" s="81">
        <f t="shared" si="64"/>
        <v>31926.189873153595</v>
      </c>
      <c r="L306" s="171">
        <f t="shared" si="68"/>
        <v>282</v>
      </c>
      <c r="M306" s="172">
        <f t="shared" si="57"/>
        <v>38.723413427982003</v>
      </c>
      <c r="N306" s="166">
        <v>25</v>
      </c>
      <c r="O306" s="174">
        <v>30940</v>
      </c>
      <c r="P306" s="454">
        <v>19850</v>
      </c>
      <c r="Q306" s="132">
        <f t="shared" si="60"/>
        <v>9587.9977288290556</v>
      </c>
      <c r="R306" s="82">
        <f t="shared" si="61"/>
        <v>9528</v>
      </c>
      <c r="S306" s="78">
        <f t="shared" si="62"/>
        <v>6499.4392278018786</v>
      </c>
      <c r="T306" s="82">
        <f t="shared" si="65"/>
        <v>382.3199545765811</v>
      </c>
      <c r="U306" s="78">
        <v>305</v>
      </c>
      <c r="V306" s="81">
        <f t="shared" si="66"/>
        <v>26302.756911207514</v>
      </c>
    </row>
    <row r="307" spans="1:22" s="442" customFormat="1" ht="16.5" customHeight="1" x14ac:dyDescent="0.2">
      <c r="A307" s="171">
        <f t="shared" si="69"/>
        <v>283</v>
      </c>
      <c r="B307" s="172">
        <f t="shared" si="56"/>
        <v>27.131019513801654</v>
      </c>
      <c r="C307" s="166">
        <v>25</v>
      </c>
      <c r="D307" s="174">
        <v>30940</v>
      </c>
      <c r="E307" s="456">
        <v>19850</v>
      </c>
      <c r="F307" s="167">
        <f t="shared" si="58"/>
        <v>13684.705059134561</v>
      </c>
      <c r="G307" s="168">
        <f t="shared" si="59"/>
        <v>9528</v>
      </c>
      <c r="H307" s="78">
        <f t="shared" si="67"/>
        <v>7892.3197201057519</v>
      </c>
      <c r="I307" s="82">
        <f t="shared" si="63"/>
        <v>464.25410118269122</v>
      </c>
      <c r="J307" s="78">
        <v>340</v>
      </c>
      <c r="K307" s="81">
        <f t="shared" si="64"/>
        <v>31909.278880423004</v>
      </c>
      <c r="L307" s="171">
        <f t="shared" si="68"/>
        <v>283</v>
      </c>
      <c r="M307" s="172">
        <f t="shared" si="57"/>
        <v>38.758599305430934</v>
      </c>
      <c r="N307" s="166">
        <v>25</v>
      </c>
      <c r="O307" s="174">
        <v>30940</v>
      </c>
      <c r="P307" s="454">
        <v>19850</v>
      </c>
      <c r="Q307" s="132">
        <f t="shared" si="60"/>
        <v>9579.2935413941941</v>
      </c>
      <c r="R307" s="82">
        <f t="shared" si="61"/>
        <v>9528</v>
      </c>
      <c r="S307" s="78">
        <f t="shared" si="62"/>
        <v>6496.479804074027</v>
      </c>
      <c r="T307" s="82">
        <f t="shared" si="65"/>
        <v>382.14587082788393</v>
      </c>
      <c r="U307" s="78">
        <v>305</v>
      </c>
      <c r="V307" s="81">
        <f t="shared" si="66"/>
        <v>26290.919216296108</v>
      </c>
    </row>
    <row r="308" spans="1:22" s="442" customFormat="1" ht="16.5" customHeight="1" x14ac:dyDescent="0.2">
      <c r="A308" s="171">
        <f t="shared" si="69"/>
        <v>284</v>
      </c>
      <c r="B308" s="172">
        <f t="shared" si="56"/>
        <v>27.155562749125679</v>
      </c>
      <c r="C308" s="166">
        <v>25</v>
      </c>
      <c r="D308" s="174">
        <v>30940</v>
      </c>
      <c r="E308" s="456">
        <v>19850</v>
      </c>
      <c r="F308" s="167">
        <f t="shared" si="58"/>
        <v>13672.336803697945</v>
      </c>
      <c r="G308" s="168">
        <f t="shared" si="59"/>
        <v>9528</v>
      </c>
      <c r="H308" s="78">
        <f t="shared" si="67"/>
        <v>7888.114513257302</v>
      </c>
      <c r="I308" s="82">
        <f t="shared" si="63"/>
        <v>464.0067360739589</v>
      </c>
      <c r="J308" s="78">
        <v>340</v>
      </c>
      <c r="K308" s="81">
        <f t="shared" si="64"/>
        <v>31892.458053029204</v>
      </c>
      <c r="L308" s="171">
        <f t="shared" si="68"/>
        <v>284</v>
      </c>
      <c r="M308" s="172">
        <f t="shared" si="57"/>
        <v>38.793661070179546</v>
      </c>
      <c r="N308" s="166">
        <v>25</v>
      </c>
      <c r="O308" s="174">
        <v>30940</v>
      </c>
      <c r="P308" s="454">
        <v>19850</v>
      </c>
      <c r="Q308" s="132">
        <f t="shared" si="60"/>
        <v>9570.6357625885612</v>
      </c>
      <c r="R308" s="82">
        <f t="shared" si="61"/>
        <v>9528</v>
      </c>
      <c r="S308" s="78">
        <f t="shared" si="62"/>
        <v>6493.536159280111</v>
      </c>
      <c r="T308" s="82">
        <f t="shared" si="65"/>
        <v>381.97271525177121</v>
      </c>
      <c r="U308" s="78">
        <v>305</v>
      </c>
      <c r="V308" s="81">
        <f t="shared" si="66"/>
        <v>26279.14463712044</v>
      </c>
    </row>
    <row r="309" spans="1:22" s="442" customFormat="1" ht="16.5" customHeight="1" x14ac:dyDescent="0.2">
      <c r="A309" s="171">
        <f t="shared" si="69"/>
        <v>285</v>
      </c>
      <c r="B309" s="172">
        <f t="shared" si="56"/>
        <v>27.180019716309275</v>
      </c>
      <c r="C309" s="166">
        <v>25</v>
      </c>
      <c r="D309" s="174">
        <v>30940</v>
      </c>
      <c r="E309" s="456">
        <v>19850</v>
      </c>
      <c r="F309" s="167">
        <f t="shared" si="58"/>
        <v>13660.03424115306</v>
      </c>
      <c r="G309" s="168">
        <f t="shared" si="59"/>
        <v>9528</v>
      </c>
      <c r="H309" s="78">
        <f t="shared" si="67"/>
        <v>7883.9316419920406</v>
      </c>
      <c r="I309" s="82">
        <f t="shared" si="63"/>
        <v>463.76068482306118</v>
      </c>
      <c r="J309" s="78">
        <v>340</v>
      </c>
      <c r="K309" s="81">
        <f t="shared" si="64"/>
        <v>31875.726567968159</v>
      </c>
      <c r="L309" s="171">
        <f t="shared" si="68"/>
        <v>285</v>
      </c>
      <c r="M309" s="172">
        <f t="shared" si="57"/>
        <v>38.828599594727535</v>
      </c>
      <c r="N309" s="166">
        <v>25</v>
      </c>
      <c r="O309" s="174">
        <v>30940</v>
      </c>
      <c r="P309" s="454">
        <v>19850</v>
      </c>
      <c r="Q309" s="132">
        <f t="shared" si="60"/>
        <v>9562.0239688071433</v>
      </c>
      <c r="R309" s="82">
        <f t="shared" si="61"/>
        <v>9528</v>
      </c>
      <c r="S309" s="78">
        <f t="shared" si="62"/>
        <v>6490.6081493944303</v>
      </c>
      <c r="T309" s="82">
        <f t="shared" si="65"/>
        <v>381.8004793761429</v>
      </c>
      <c r="U309" s="78">
        <v>305</v>
      </c>
      <c r="V309" s="81">
        <f t="shared" si="66"/>
        <v>26267.432597577717</v>
      </c>
    </row>
    <row r="310" spans="1:22" s="442" customFormat="1" ht="16.5" customHeight="1" x14ac:dyDescent="0.2">
      <c r="A310" s="171">
        <f t="shared" si="69"/>
        <v>286</v>
      </c>
      <c r="B310" s="172">
        <f t="shared" si="56"/>
        <v>27.204391019684536</v>
      </c>
      <c r="C310" s="166">
        <v>25</v>
      </c>
      <c r="D310" s="174">
        <v>30940</v>
      </c>
      <c r="E310" s="456">
        <v>19850</v>
      </c>
      <c r="F310" s="167">
        <f t="shared" si="58"/>
        <v>13647.796774107146</v>
      </c>
      <c r="G310" s="168">
        <f t="shared" si="59"/>
        <v>9528</v>
      </c>
      <c r="H310" s="78">
        <f t="shared" si="67"/>
        <v>7879.7709031964305</v>
      </c>
      <c r="I310" s="82">
        <f t="shared" si="63"/>
        <v>463.51593548214299</v>
      </c>
      <c r="J310" s="78">
        <v>340</v>
      </c>
      <c r="K310" s="81">
        <f t="shared" si="64"/>
        <v>31859.083612785722</v>
      </c>
      <c r="L310" s="171">
        <f t="shared" si="68"/>
        <v>286</v>
      </c>
      <c r="M310" s="172">
        <f t="shared" si="57"/>
        <v>38.863415742406481</v>
      </c>
      <c r="N310" s="166">
        <v>25</v>
      </c>
      <c r="O310" s="174">
        <v>30940</v>
      </c>
      <c r="P310" s="454">
        <v>19850</v>
      </c>
      <c r="Q310" s="132">
        <f t="shared" si="60"/>
        <v>9553.4577418750014</v>
      </c>
      <c r="R310" s="82">
        <f t="shared" si="61"/>
        <v>9528</v>
      </c>
      <c r="S310" s="78">
        <f t="shared" si="62"/>
        <v>6487.6956322375008</v>
      </c>
      <c r="T310" s="82">
        <f t="shared" si="65"/>
        <v>381.62915483750004</v>
      </c>
      <c r="U310" s="78">
        <v>305</v>
      </c>
      <c r="V310" s="81">
        <f t="shared" si="66"/>
        <v>26255.782528950003</v>
      </c>
    </row>
    <row r="311" spans="1:22" s="442" customFormat="1" ht="16.5" customHeight="1" x14ac:dyDescent="0.2">
      <c r="A311" s="171">
        <f t="shared" si="69"/>
        <v>287</v>
      </c>
      <c r="B311" s="172">
        <f t="shared" si="56"/>
        <v>27.228677257255448</v>
      </c>
      <c r="C311" s="166">
        <v>25</v>
      </c>
      <c r="D311" s="174">
        <v>30940</v>
      </c>
      <c r="E311" s="456">
        <v>19850</v>
      </c>
      <c r="F311" s="167">
        <f t="shared" si="58"/>
        <v>13635.62381279713</v>
      </c>
      <c r="G311" s="168">
        <f t="shared" si="59"/>
        <v>9528</v>
      </c>
      <c r="H311" s="78">
        <f t="shared" si="67"/>
        <v>7875.6320963510252</v>
      </c>
      <c r="I311" s="82">
        <f t="shared" si="63"/>
        <v>463.27247625594259</v>
      </c>
      <c r="J311" s="78">
        <v>340</v>
      </c>
      <c r="K311" s="81">
        <f t="shared" si="64"/>
        <v>31842.528385404097</v>
      </c>
      <c r="L311" s="171">
        <f t="shared" si="68"/>
        <v>287</v>
      </c>
      <c r="M311" s="172">
        <f t="shared" si="57"/>
        <v>38.898110367507783</v>
      </c>
      <c r="N311" s="166">
        <v>25</v>
      </c>
      <c r="O311" s="174">
        <v>30940</v>
      </c>
      <c r="P311" s="454">
        <v>19850</v>
      </c>
      <c r="Q311" s="132">
        <f t="shared" si="60"/>
        <v>9544.9366689579892</v>
      </c>
      <c r="R311" s="82">
        <f t="shared" si="61"/>
        <v>9528</v>
      </c>
      <c r="S311" s="78">
        <f t="shared" si="62"/>
        <v>6484.7984674457175</v>
      </c>
      <c r="T311" s="82">
        <f t="shared" si="65"/>
        <v>381.45873337915981</v>
      </c>
      <c r="U311" s="78">
        <v>305</v>
      </c>
      <c r="V311" s="81">
        <f t="shared" si="66"/>
        <v>26244.19386978287</v>
      </c>
    </row>
    <row r="312" spans="1:22" s="442" customFormat="1" ht="16.5" customHeight="1" x14ac:dyDescent="0.2">
      <c r="A312" s="171">
        <f t="shared" si="69"/>
        <v>288</v>
      </c>
      <c r="B312" s="172">
        <f t="shared" si="56"/>
        <v>27.252879020785919</v>
      </c>
      <c r="C312" s="166">
        <v>25</v>
      </c>
      <c r="D312" s="174">
        <v>30940</v>
      </c>
      <c r="E312" s="456">
        <v>19850</v>
      </c>
      <c r="F312" s="167">
        <f t="shared" si="58"/>
        <v>13623.514774964608</v>
      </c>
      <c r="G312" s="168">
        <f t="shared" si="59"/>
        <v>9528</v>
      </c>
      <c r="H312" s="78">
        <f t="shared" si="67"/>
        <v>7871.5150234879666</v>
      </c>
      <c r="I312" s="82">
        <f t="shared" si="63"/>
        <v>463.03029549929215</v>
      </c>
      <c r="J312" s="78">
        <v>340</v>
      </c>
      <c r="K312" s="81">
        <f t="shared" si="64"/>
        <v>31826.060093951863</v>
      </c>
      <c r="L312" s="171">
        <f t="shared" si="68"/>
        <v>288</v>
      </c>
      <c r="M312" s="172">
        <f t="shared" si="57"/>
        <v>38.932684315408459</v>
      </c>
      <c r="N312" s="166">
        <v>25</v>
      </c>
      <c r="O312" s="174">
        <v>30940</v>
      </c>
      <c r="P312" s="454">
        <v>19850</v>
      </c>
      <c r="Q312" s="132">
        <f t="shared" si="60"/>
        <v>9536.4603424752258</v>
      </c>
      <c r="R312" s="82">
        <f t="shared" si="61"/>
        <v>9528</v>
      </c>
      <c r="S312" s="78">
        <f t="shared" si="62"/>
        <v>6481.9165164415781</v>
      </c>
      <c r="T312" s="82">
        <f t="shared" si="65"/>
        <v>381.28920684950458</v>
      </c>
      <c r="U312" s="78">
        <v>305</v>
      </c>
      <c r="V312" s="81">
        <f t="shared" si="66"/>
        <v>26232.666065766312</v>
      </c>
    </row>
    <row r="313" spans="1:22" s="442" customFormat="1" ht="16.5" customHeight="1" x14ac:dyDescent="0.2">
      <c r="A313" s="171">
        <f t="shared" si="69"/>
        <v>289</v>
      </c>
      <c r="B313" s="172">
        <f t="shared" si="56"/>
        <v>27.276996895886306</v>
      </c>
      <c r="C313" s="166">
        <v>25</v>
      </c>
      <c r="D313" s="174">
        <v>30940</v>
      </c>
      <c r="E313" s="456">
        <v>19850</v>
      </c>
      <c r="F313" s="167">
        <f t="shared" si="58"/>
        <v>13611.469085733315</v>
      </c>
      <c r="G313" s="168">
        <f t="shared" si="59"/>
        <v>9528</v>
      </c>
      <c r="H313" s="78">
        <f t="shared" si="67"/>
        <v>7867.419489149328</v>
      </c>
      <c r="I313" s="82">
        <f t="shared" si="63"/>
        <v>462.78938171466632</v>
      </c>
      <c r="J313" s="78">
        <v>340</v>
      </c>
      <c r="K313" s="81">
        <f t="shared" si="64"/>
        <v>31809.677956597308</v>
      </c>
      <c r="L313" s="171">
        <f t="shared" si="68"/>
        <v>289</v>
      </c>
      <c r="M313" s="172">
        <f t="shared" si="57"/>
        <v>38.967138422694724</v>
      </c>
      <c r="N313" s="166">
        <v>25</v>
      </c>
      <c r="O313" s="174">
        <v>30940</v>
      </c>
      <c r="P313" s="454">
        <v>19850</v>
      </c>
      <c r="Q313" s="132">
        <f t="shared" si="60"/>
        <v>9528.0283600133189</v>
      </c>
      <c r="R313" s="82">
        <f t="shared" si="61"/>
        <v>9528</v>
      </c>
      <c r="S313" s="78">
        <f t="shared" si="62"/>
        <v>6479.0496424045286</v>
      </c>
      <c r="T313" s="82">
        <f t="shared" si="65"/>
        <v>381.12056720026641</v>
      </c>
      <c r="U313" s="78">
        <v>305</v>
      </c>
      <c r="V313" s="81">
        <f t="shared" si="66"/>
        <v>26221.198569618111</v>
      </c>
    </row>
    <row r="314" spans="1:22" s="442" customFormat="1" ht="16.5" customHeight="1" x14ac:dyDescent="0.2">
      <c r="A314" s="176">
        <f t="shared" si="69"/>
        <v>290</v>
      </c>
      <c r="B314" s="172">
        <f t="shared" si="56"/>
        <v>27.301031462098457</v>
      </c>
      <c r="C314" s="166">
        <v>25</v>
      </c>
      <c r="D314" s="174">
        <v>30940</v>
      </c>
      <c r="E314" s="456">
        <v>19850</v>
      </c>
      <c r="F314" s="167">
        <f t="shared" si="58"/>
        <v>13599.486177488989</v>
      </c>
      <c r="G314" s="168">
        <f t="shared" si="59"/>
        <v>9528</v>
      </c>
      <c r="H314" s="78">
        <f t="shared" si="67"/>
        <v>7863.3453003462564</v>
      </c>
      <c r="I314" s="82">
        <f t="shared" si="63"/>
        <v>462.54972354977974</v>
      </c>
      <c r="J314" s="78">
        <v>340</v>
      </c>
      <c r="K314" s="81">
        <f t="shared" si="64"/>
        <v>31793.381201385022</v>
      </c>
      <c r="L314" s="176">
        <f t="shared" si="68"/>
        <v>290</v>
      </c>
      <c r="M314" s="172">
        <f t="shared" si="57"/>
        <v>39.001473517283515</v>
      </c>
      <c r="N314" s="166">
        <v>25</v>
      </c>
      <c r="O314" s="174">
        <v>30940</v>
      </c>
      <c r="P314" s="454">
        <v>19850</v>
      </c>
      <c r="Q314" s="132">
        <f t="shared" si="60"/>
        <v>9519.640324242293</v>
      </c>
      <c r="R314" s="82">
        <f t="shared" si="61"/>
        <v>9528</v>
      </c>
      <c r="S314" s="78">
        <f t="shared" si="62"/>
        <v>6476.1977102423798</v>
      </c>
      <c r="T314" s="82">
        <f t="shared" si="65"/>
        <v>380.95280648484589</v>
      </c>
      <c r="U314" s="78">
        <v>305</v>
      </c>
      <c r="V314" s="81">
        <f t="shared" si="66"/>
        <v>26209.790840969519</v>
      </c>
    </row>
    <row r="315" spans="1:22" s="442" customFormat="1" ht="16.5" customHeight="1" x14ac:dyDescent="0.2">
      <c r="A315" s="171">
        <f t="shared" si="69"/>
        <v>291</v>
      </c>
      <c r="B315" s="172">
        <f t="shared" si="56"/>
        <v>27.324983292979248</v>
      </c>
      <c r="C315" s="166">
        <v>25</v>
      </c>
      <c r="D315" s="174">
        <v>30940</v>
      </c>
      <c r="E315" s="456">
        <v>19850</v>
      </c>
      <c r="F315" s="167">
        <f t="shared" si="58"/>
        <v>13587.565489761708</v>
      </c>
      <c r="G315" s="168">
        <f t="shared" si="59"/>
        <v>9528</v>
      </c>
      <c r="H315" s="78">
        <f t="shared" si="67"/>
        <v>7859.2922665189808</v>
      </c>
      <c r="I315" s="82">
        <f t="shared" si="63"/>
        <v>462.31130979523414</v>
      </c>
      <c r="J315" s="78">
        <v>340</v>
      </c>
      <c r="K315" s="81">
        <f t="shared" si="64"/>
        <v>31777.16906607592</v>
      </c>
      <c r="L315" s="171">
        <f t="shared" si="68"/>
        <v>291</v>
      </c>
      <c r="M315" s="172">
        <f t="shared" si="57"/>
        <v>39.035690418541783</v>
      </c>
      <c r="N315" s="166">
        <v>25</v>
      </c>
      <c r="O315" s="174">
        <v>30940</v>
      </c>
      <c r="P315" s="454">
        <v>19850</v>
      </c>
      <c r="Q315" s="132">
        <f t="shared" si="60"/>
        <v>9511.2958428331931</v>
      </c>
      <c r="R315" s="82">
        <f t="shared" si="61"/>
        <v>9528</v>
      </c>
      <c r="S315" s="78">
        <f t="shared" si="62"/>
        <v>6473.3605865632853</v>
      </c>
      <c r="T315" s="82">
        <f t="shared" si="65"/>
        <v>380.78591685666385</v>
      </c>
      <c r="U315" s="78">
        <v>305</v>
      </c>
      <c r="V315" s="81">
        <f t="shared" si="66"/>
        <v>26198.442346253141</v>
      </c>
    </row>
    <row r="316" spans="1:22" s="442" customFormat="1" ht="16.5" customHeight="1" x14ac:dyDescent="0.2">
      <c r="A316" s="171">
        <f t="shared" si="69"/>
        <v>292</v>
      </c>
      <c r="B316" s="172">
        <f t="shared" si="56"/>
        <v>27.348852956182704</v>
      </c>
      <c r="C316" s="166">
        <v>25</v>
      </c>
      <c r="D316" s="174">
        <v>30940</v>
      </c>
      <c r="E316" s="456">
        <v>19850</v>
      </c>
      <c r="F316" s="167">
        <f t="shared" si="58"/>
        <v>13575.70646911045</v>
      </c>
      <c r="G316" s="168">
        <f t="shared" si="59"/>
        <v>9528</v>
      </c>
      <c r="H316" s="78">
        <f t="shared" si="67"/>
        <v>7855.2601994975539</v>
      </c>
      <c r="I316" s="82">
        <f t="shared" si="63"/>
        <v>462.07412938220898</v>
      </c>
      <c r="J316" s="78">
        <v>340</v>
      </c>
      <c r="K316" s="81">
        <f t="shared" si="64"/>
        <v>31761.040797990212</v>
      </c>
      <c r="L316" s="171">
        <f t="shared" si="68"/>
        <v>292</v>
      </c>
      <c r="M316" s="172">
        <f t="shared" si="57"/>
        <v>39.069789937403861</v>
      </c>
      <c r="N316" s="166">
        <v>25</v>
      </c>
      <c r="O316" s="174">
        <v>30940</v>
      </c>
      <c r="P316" s="454">
        <v>19850</v>
      </c>
      <c r="Q316" s="132">
        <f t="shared" si="60"/>
        <v>9502.9945283773159</v>
      </c>
      <c r="R316" s="82">
        <f t="shared" si="61"/>
        <v>9528</v>
      </c>
      <c r="S316" s="78">
        <f t="shared" si="62"/>
        <v>6470.5381396482881</v>
      </c>
      <c r="T316" s="82">
        <f t="shared" si="65"/>
        <v>380.61989056754635</v>
      </c>
      <c r="U316" s="78">
        <v>305</v>
      </c>
      <c r="V316" s="81">
        <f t="shared" si="66"/>
        <v>26187.152558593149</v>
      </c>
    </row>
    <row r="317" spans="1:22" s="442" customFormat="1" ht="16.5" customHeight="1" x14ac:dyDescent="0.2">
      <c r="A317" s="171">
        <f t="shared" si="69"/>
        <v>293</v>
      </c>
      <c r="B317" s="172">
        <f t="shared" si="56"/>
        <v>27.372641013540758</v>
      </c>
      <c r="C317" s="166">
        <v>25</v>
      </c>
      <c r="D317" s="174">
        <v>30940</v>
      </c>
      <c r="E317" s="456">
        <v>19850</v>
      </c>
      <c r="F317" s="167">
        <f t="shared" si="58"/>
        <v>13563.908569009996</v>
      </c>
      <c r="G317" s="168">
        <f t="shared" si="59"/>
        <v>9528</v>
      </c>
      <c r="H317" s="78">
        <f t="shared" si="67"/>
        <v>7851.2489134633997</v>
      </c>
      <c r="I317" s="82">
        <f t="shared" si="63"/>
        <v>461.83817138019992</v>
      </c>
      <c r="J317" s="78">
        <v>340</v>
      </c>
      <c r="K317" s="81">
        <f t="shared" si="64"/>
        <v>31744.995653853599</v>
      </c>
      <c r="L317" s="171">
        <f t="shared" si="68"/>
        <v>293</v>
      </c>
      <c r="M317" s="172">
        <f t="shared" si="57"/>
        <v>39.103772876486801</v>
      </c>
      <c r="N317" s="166">
        <v>25</v>
      </c>
      <c r="O317" s="174">
        <v>30940</v>
      </c>
      <c r="P317" s="454">
        <v>19850</v>
      </c>
      <c r="Q317" s="132">
        <f t="shared" si="60"/>
        <v>9494.7359983069982</v>
      </c>
      <c r="R317" s="82">
        <f t="shared" si="61"/>
        <v>9528</v>
      </c>
      <c r="S317" s="78">
        <f t="shared" si="62"/>
        <v>6467.7302394243798</v>
      </c>
      <c r="T317" s="82">
        <f t="shared" si="65"/>
        <v>380.45471996613998</v>
      </c>
      <c r="U317" s="78">
        <v>305</v>
      </c>
      <c r="V317" s="81">
        <f t="shared" si="66"/>
        <v>26175.920957697519</v>
      </c>
    </row>
    <row r="318" spans="1:22" s="442" customFormat="1" ht="16.5" customHeight="1" x14ac:dyDescent="0.2">
      <c r="A318" s="171">
        <f t="shared" si="69"/>
        <v>294</v>
      </c>
      <c r="B318" s="172">
        <f t="shared" si="56"/>
        <v>27.396348021142551</v>
      </c>
      <c r="C318" s="166">
        <v>25</v>
      </c>
      <c r="D318" s="174">
        <v>30940</v>
      </c>
      <c r="E318" s="456">
        <v>19850</v>
      </c>
      <c r="F318" s="167">
        <f t="shared" si="58"/>
        <v>13552.171249740022</v>
      </c>
      <c r="G318" s="168">
        <f t="shared" si="59"/>
        <v>9528</v>
      </c>
      <c r="H318" s="78">
        <f t="shared" si="67"/>
        <v>7847.2582249116085</v>
      </c>
      <c r="I318" s="82">
        <f t="shared" si="63"/>
        <v>461.60342499480043</v>
      </c>
      <c r="J318" s="78">
        <v>340</v>
      </c>
      <c r="K318" s="81">
        <f t="shared" si="64"/>
        <v>31729.03289964643</v>
      </c>
      <c r="L318" s="171">
        <f t="shared" si="68"/>
        <v>294</v>
      </c>
      <c r="M318" s="172">
        <f t="shared" si="57"/>
        <v>39.137640030203649</v>
      </c>
      <c r="N318" s="166">
        <v>25</v>
      </c>
      <c r="O318" s="174">
        <v>30940</v>
      </c>
      <c r="P318" s="454">
        <v>19850</v>
      </c>
      <c r="Q318" s="132">
        <f t="shared" si="60"/>
        <v>9486.5198748180137</v>
      </c>
      <c r="R318" s="82">
        <f t="shared" si="61"/>
        <v>9528</v>
      </c>
      <c r="S318" s="78">
        <f t="shared" si="62"/>
        <v>6464.9367574381249</v>
      </c>
      <c r="T318" s="82">
        <f t="shared" si="65"/>
        <v>380.29039749636024</v>
      </c>
      <c r="U318" s="78">
        <v>305</v>
      </c>
      <c r="V318" s="81">
        <f t="shared" si="66"/>
        <v>26164.747029752496</v>
      </c>
    </row>
    <row r="319" spans="1:22" s="442" customFormat="1" ht="16.5" customHeight="1" x14ac:dyDescent="0.2">
      <c r="A319" s="171">
        <f t="shared" si="69"/>
        <v>295</v>
      </c>
      <c r="B319" s="172">
        <f t="shared" si="56"/>
        <v>27.419974529412471</v>
      </c>
      <c r="C319" s="166">
        <v>25</v>
      </c>
      <c r="D319" s="174">
        <v>30940</v>
      </c>
      <c r="E319" s="456">
        <v>19850</v>
      </c>
      <c r="F319" s="167">
        <f t="shared" si="58"/>
        <v>13540.493978276332</v>
      </c>
      <c r="G319" s="168">
        <f t="shared" si="59"/>
        <v>9528</v>
      </c>
      <c r="H319" s="78">
        <f t="shared" si="67"/>
        <v>7843.2879526139532</v>
      </c>
      <c r="I319" s="82">
        <f t="shared" si="63"/>
        <v>461.36987956552667</v>
      </c>
      <c r="J319" s="78">
        <v>340</v>
      </c>
      <c r="K319" s="81">
        <f t="shared" si="64"/>
        <v>31713.151810455809</v>
      </c>
      <c r="L319" s="171">
        <f t="shared" si="68"/>
        <v>295</v>
      </c>
      <c r="M319" s="172">
        <f t="shared" si="57"/>
        <v>39.171392184874961</v>
      </c>
      <c r="N319" s="166">
        <v>25</v>
      </c>
      <c r="O319" s="174">
        <v>30940</v>
      </c>
      <c r="P319" s="454">
        <v>19850</v>
      </c>
      <c r="Q319" s="132">
        <f t="shared" si="60"/>
        <v>9478.3457847934333</v>
      </c>
      <c r="R319" s="82">
        <f t="shared" si="61"/>
        <v>9528</v>
      </c>
      <c r="S319" s="78">
        <f t="shared" si="62"/>
        <v>6462.1575668297673</v>
      </c>
      <c r="T319" s="82">
        <f t="shared" si="65"/>
        <v>380.12691569586866</v>
      </c>
      <c r="U319" s="78">
        <v>305</v>
      </c>
      <c r="V319" s="81">
        <f t="shared" si="66"/>
        <v>26153.630267319069</v>
      </c>
    </row>
    <row r="320" spans="1:22" s="442" customFormat="1" ht="16.5" customHeight="1" x14ac:dyDescent="0.2">
      <c r="A320" s="171">
        <f t="shared" si="69"/>
        <v>296</v>
      </c>
      <c r="B320" s="172">
        <f t="shared" si="56"/>
        <v>27.443521083186816</v>
      </c>
      <c r="C320" s="166">
        <v>25</v>
      </c>
      <c r="D320" s="174">
        <v>30940</v>
      </c>
      <c r="E320" s="456">
        <v>19850</v>
      </c>
      <c r="F320" s="167">
        <f t="shared" si="58"/>
        <v>13528.876228184272</v>
      </c>
      <c r="G320" s="168">
        <f t="shared" si="59"/>
        <v>9528</v>
      </c>
      <c r="H320" s="78">
        <f t="shared" si="67"/>
        <v>7839.3379175826531</v>
      </c>
      <c r="I320" s="82">
        <f t="shared" si="63"/>
        <v>461.13752456368547</v>
      </c>
      <c r="J320" s="78">
        <v>340</v>
      </c>
      <c r="K320" s="81">
        <f t="shared" si="64"/>
        <v>31697.351670330609</v>
      </c>
      <c r="L320" s="171">
        <f t="shared" si="68"/>
        <v>296</v>
      </c>
      <c r="M320" s="172">
        <f t="shared" si="57"/>
        <v>39.205030118838309</v>
      </c>
      <c r="N320" s="166">
        <v>25</v>
      </c>
      <c r="O320" s="174">
        <v>30940</v>
      </c>
      <c r="P320" s="454">
        <v>19850</v>
      </c>
      <c r="Q320" s="132">
        <f t="shared" si="60"/>
        <v>9470.2133597289903</v>
      </c>
      <c r="R320" s="82">
        <f t="shared" si="61"/>
        <v>9528</v>
      </c>
      <c r="S320" s="78">
        <f t="shared" si="62"/>
        <v>6459.3925423078572</v>
      </c>
      <c r="T320" s="82">
        <f t="shared" si="65"/>
        <v>379.9642671945798</v>
      </c>
      <c r="U320" s="78">
        <v>305</v>
      </c>
      <c r="V320" s="81">
        <f t="shared" si="66"/>
        <v>26142.570169231429</v>
      </c>
    </row>
    <row r="321" spans="1:22" s="442" customFormat="1" ht="16.5" customHeight="1" x14ac:dyDescent="0.2">
      <c r="A321" s="171">
        <f t="shared" si="69"/>
        <v>297</v>
      </c>
      <c r="B321" s="172">
        <f t="shared" ref="B321:B374" si="70">6.958*LN(A321)-12.15</f>
        <v>27.466988221789187</v>
      </c>
      <c r="C321" s="166">
        <v>25</v>
      </c>
      <c r="D321" s="174">
        <v>30940</v>
      </c>
      <c r="E321" s="456">
        <v>19850</v>
      </c>
      <c r="F321" s="167">
        <f t="shared" si="58"/>
        <v>13517.31747951414</v>
      </c>
      <c r="G321" s="168">
        <f t="shared" si="59"/>
        <v>9528</v>
      </c>
      <c r="H321" s="78">
        <f t="shared" si="67"/>
        <v>7835.4079430348074</v>
      </c>
      <c r="I321" s="82">
        <f t="shared" si="63"/>
        <v>460.90634959028279</v>
      </c>
      <c r="J321" s="78">
        <v>340</v>
      </c>
      <c r="K321" s="81">
        <f t="shared" si="64"/>
        <v>31681.631772139226</v>
      </c>
      <c r="L321" s="171">
        <f t="shared" si="68"/>
        <v>297</v>
      </c>
      <c r="M321" s="172">
        <f t="shared" ref="M321:M374" si="71">(6.958*LN(L321)-12.15)/0.7</f>
        <v>39.238554602555986</v>
      </c>
      <c r="N321" s="166">
        <v>25</v>
      </c>
      <c r="O321" s="174">
        <v>30940</v>
      </c>
      <c r="P321" s="454">
        <v>19850</v>
      </c>
      <c r="Q321" s="132">
        <f t="shared" si="60"/>
        <v>9462.1222356598973</v>
      </c>
      <c r="R321" s="82">
        <f t="shared" si="61"/>
        <v>9528</v>
      </c>
      <c r="S321" s="78">
        <f t="shared" si="62"/>
        <v>6456.6415601243652</v>
      </c>
      <c r="T321" s="82">
        <f t="shared" si="65"/>
        <v>379.80244471319793</v>
      </c>
      <c r="U321" s="78">
        <v>305</v>
      </c>
      <c r="V321" s="81">
        <f t="shared" si="66"/>
        <v>26131.566240497457</v>
      </c>
    </row>
    <row r="322" spans="1:22" s="442" customFormat="1" ht="16.5" customHeight="1" x14ac:dyDescent="0.2">
      <c r="A322" s="171">
        <f t="shared" si="69"/>
        <v>298</v>
      </c>
      <c r="B322" s="172">
        <f t="shared" si="70"/>
        <v>27.490376479104604</v>
      </c>
      <c r="C322" s="166">
        <v>25</v>
      </c>
      <c r="D322" s="174">
        <v>30940</v>
      </c>
      <c r="E322" s="456">
        <v>19850</v>
      </c>
      <c r="F322" s="167">
        <f t="shared" si="58"/>
        <v>13505.817218698676</v>
      </c>
      <c r="G322" s="168">
        <f t="shared" si="59"/>
        <v>9528</v>
      </c>
      <c r="H322" s="78">
        <f t="shared" si="67"/>
        <v>7831.4978543575508</v>
      </c>
      <c r="I322" s="82">
        <f t="shared" si="63"/>
        <v>460.67634437397356</v>
      </c>
      <c r="J322" s="78">
        <v>340</v>
      </c>
      <c r="K322" s="81">
        <f t="shared" si="64"/>
        <v>31665.991417430199</v>
      </c>
      <c r="L322" s="171">
        <f t="shared" si="68"/>
        <v>298</v>
      </c>
      <c r="M322" s="172">
        <f t="shared" si="71"/>
        <v>39.271966398720863</v>
      </c>
      <c r="N322" s="166">
        <v>25</v>
      </c>
      <c r="O322" s="174">
        <v>30940</v>
      </c>
      <c r="P322" s="454">
        <v>19850</v>
      </c>
      <c r="Q322" s="132">
        <f t="shared" si="60"/>
        <v>9454.0720530890721</v>
      </c>
      <c r="R322" s="82">
        <f t="shared" si="61"/>
        <v>9528</v>
      </c>
      <c r="S322" s="78">
        <f t="shared" si="62"/>
        <v>6453.9044980502849</v>
      </c>
      <c r="T322" s="82">
        <f t="shared" si="65"/>
        <v>379.64144106178145</v>
      </c>
      <c r="U322" s="78">
        <v>305</v>
      </c>
      <c r="V322" s="81">
        <f t="shared" si="66"/>
        <v>26120.617992201136</v>
      </c>
    </row>
    <row r="323" spans="1:22" s="442" customFormat="1" ht="16.5" customHeight="1" x14ac:dyDescent="0.2">
      <c r="A323" s="171">
        <f t="shared" si="69"/>
        <v>299</v>
      </c>
      <c r="B323" s="172">
        <f t="shared" si="70"/>
        <v>27.513686383652399</v>
      </c>
      <c r="C323" s="166">
        <v>25</v>
      </c>
      <c r="D323" s="174">
        <v>30940</v>
      </c>
      <c r="E323" s="456">
        <v>19850</v>
      </c>
      <c r="F323" s="167">
        <f t="shared" si="58"/>
        <v>13494.374938452474</v>
      </c>
      <c r="G323" s="168">
        <f t="shared" si="59"/>
        <v>9528</v>
      </c>
      <c r="H323" s="78">
        <f t="shared" si="67"/>
        <v>7827.6074790738421</v>
      </c>
      <c r="I323" s="82">
        <f t="shared" si="63"/>
        <v>460.4474987690495</v>
      </c>
      <c r="J323" s="78">
        <v>340</v>
      </c>
      <c r="K323" s="81">
        <f t="shared" si="64"/>
        <v>31650.429916295365</v>
      </c>
      <c r="L323" s="171">
        <f t="shared" si="68"/>
        <v>299</v>
      </c>
      <c r="M323" s="172">
        <f t="shared" si="71"/>
        <v>39.305266262360568</v>
      </c>
      <c r="N323" s="166">
        <v>25</v>
      </c>
      <c r="O323" s="174">
        <v>30940</v>
      </c>
      <c r="P323" s="454">
        <v>19850</v>
      </c>
      <c r="Q323" s="132">
        <f t="shared" si="60"/>
        <v>9446.0624569167303</v>
      </c>
      <c r="R323" s="82">
        <f t="shared" si="61"/>
        <v>9528</v>
      </c>
      <c r="S323" s="78">
        <f t="shared" si="62"/>
        <v>6451.1812353516889</v>
      </c>
      <c r="T323" s="82">
        <f t="shared" si="65"/>
        <v>379.48124913833459</v>
      </c>
      <c r="U323" s="78">
        <v>305</v>
      </c>
      <c r="V323" s="81">
        <f t="shared" si="66"/>
        <v>26109.724941406756</v>
      </c>
    </row>
    <row r="324" spans="1:22" s="442" customFormat="1" ht="16.5" customHeight="1" x14ac:dyDescent="0.2">
      <c r="A324" s="176">
        <f t="shared" si="69"/>
        <v>300</v>
      </c>
      <c r="B324" s="172">
        <f t="shared" si="70"/>
        <v>27.536918458657851</v>
      </c>
      <c r="C324" s="166">
        <v>25</v>
      </c>
      <c r="D324" s="174">
        <v>30940</v>
      </c>
      <c r="E324" s="456">
        <v>19850</v>
      </c>
      <c r="F324" s="167">
        <f t="shared" si="58"/>
        <v>13482.990137673383</v>
      </c>
      <c r="G324" s="168">
        <f t="shared" si="59"/>
        <v>9528</v>
      </c>
      <c r="H324" s="78">
        <f t="shared" si="67"/>
        <v>7823.7366468089513</v>
      </c>
      <c r="I324" s="82">
        <f t="shared" si="63"/>
        <v>460.21980275346766</v>
      </c>
      <c r="J324" s="78">
        <v>340</v>
      </c>
      <c r="K324" s="81">
        <f t="shared" si="64"/>
        <v>31634.946587235805</v>
      </c>
      <c r="L324" s="176">
        <f t="shared" si="68"/>
        <v>300</v>
      </c>
      <c r="M324" s="172">
        <f t="shared" si="71"/>
        <v>39.338454940939791</v>
      </c>
      <c r="N324" s="166">
        <v>25</v>
      </c>
      <c r="O324" s="174">
        <v>30940</v>
      </c>
      <c r="P324" s="454">
        <v>19850</v>
      </c>
      <c r="Q324" s="132">
        <f t="shared" si="60"/>
        <v>9438.093096371369</v>
      </c>
      <c r="R324" s="82">
        <f t="shared" si="61"/>
        <v>9528</v>
      </c>
      <c r="S324" s="78">
        <f t="shared" si="62"/>
        <v>6448.4716527662658</v>
      </c>
      <c r="T324" s="82">
        <f t="shared" si="65"/>
        <v>379.32186192742739</v>
      </c>
      <c r="U324" s="78">
        <v>305</v>
      </c>
      <c r="V324" s="81">
        <f t="shared" si="66"/>
        <v>26098.886611065063</v>
      </c>
    </row>
    <row r="325" spans="1:22" s="442" customFormat="1" ht="16.5" customHeight="1" x14ac:dyDescent="0.2">
      <c r="A325" s="171">
        <f t="shared" si="69"/>
        <v>301</v>
      </c>
      <c r="B325" s="172">
        <f t="shared" si="70"/>
        <v>27.560073222122675</v>
      </c>
      <c r="C325" s="166">
        <v>25</v>
      </c>
      <c r="D325" s="174">
        <v>30940</v>
      </c>
      <c r="E325" s="456">
        <v>19850</v>
      </c>
      <c r="F325" s="167">
        <f t="shared" si="58"/>
        <v>13471.662321345748</v>
      </c>
      <c r="G325" s="168">
        <f t="shared" si="59"/>
        <v>9528</v>
      </c>
      <c r="H325" s="78">
        <f t="shared" si="67"/>
        <v>7819.8851892575558</v>
      </c>
      <c r="I325" s="82">
        <f t="shared" si="63"/>
        <v>459.99324642691499</v>
      </c>
      <c r="J325" s="78">
        <v>340</v>
      </c>
      <c r="K325" s="81">
        <f t="shared" si="64"/>
        <v>31619.54075703022</v>
      </c>
      <c r="L325" s="171">
        <f t="shared" si="68"/>
        <v>301</v>
      </c>
      <c r="M325" s="172">
        <f t="shared" si="71"/>
        <v>39.371533174460964</v>
      </c>
      <c r="N325" s="166">
        <v>25</v>
      </c>
      <c r="O325" s="174">
        <v>30940</v>
      </c>
      <c r="P325" s="454">
        <v>19850</v>
      </c>
      <c r="Q325" s="132">
        <f t="shared" si="60"/>
        <v>9430.1636249420244</v>
      </c>
      <c r="R325" s="82">
        <f t="shared" si="61"/>
        <v>9528</v>
      </c>
      <c r="S325" s="78">
        <f t="shared" si="62"/>
        <v>6445.7756324802895</v>
      </c>
      <c r="T325" s="82">
        <f t="shared" si="65"/>
        <v>379.16327249884051</v>
      </c>
      <c r="U325" s="78">
        <v>305</v>
      </c>
      <c r="V325" s="81">
        <f t="shared" si="66"/>
        <v>26088.102529921158</v>
      </c>
    </row>
    <row r="326" spans="1:22" s="442" customFormat="1" ht="16.5" customHeight="1" x14ac:dyDescent="0.2">
      <c r="A326" s="171">
        <f t="shared" si="69"/>
        <v>302</v>
      </c>
      <c r="B326" s="172">
        <f t="shared" si="70"/>
        <v>27.583151186894348</v>
      </c>
      <c r="C326" s="166">
        <v>25</v>
      </c>
      <c r="D326" s="177">
        <v>30940</v>
      </c>
      <c r="E326" s="456">
        <v>19850</v>
      </c>
      <c r="F326" s="167">
        <f t="shared" si="58"/>
        <v>13460.391000445488</v>
      </c>
      <c r="G326" s="168">
        <f t="shared" si="59"/>
        <v>9528</v>
      </c>
      <c r="H326" s="78">
        <f t="shared" si="67"/>
        <v>7816.0529401514668</v>
      </c>
      <c r="I326" s="82">
        <f t="shared" si="63"/>
        <v>459.76782000890978</v>
      </c>
      <c r="J326" s="78">
        <v>340</v>
      </c>
      <c r="K326" s="81">
        <f t="shared" si="64"/>
        <v>31604.211760605864</v>
      </c>
      <c r="L326" s="171">
        <f t="shared" si="68"/>
        <v>302</v>
      </c>
      <c r="M326" s="172">
        <f t="shared" si="71"/>
        <v>39.404501695563354</v>
      </c>
      <c r="N326" s="166">
        <v>25</v>
      </c>
      <c r="O326" s="177">
        <v>30940</v>
      </c>
      <c r="P326" s="456">
        <v>19850</v>
      </c>
      <c r="Q326" s="132">
        <f t="shared" si="60"/>
        <v>9422.2737003118418</v>
      </c>
      <c r="R326" s="82">
        <f t="shared" si="61"/>
        <v>9528</v>
      </c>
      <c r="S326" s="78">
        <f t="shared" si="62"/>
        <v>6443.0930581060265</v>
      </c>
      <c r="T326" s="82">
        <f t="shared" si="65"/>
        <v>379.00547400623685</v>
      </c>
      <c r="U326" s="78">
        <v>305</v>
      </c>
      <c r="V326" s="81">
        <f t="shared" si="66"/>
        <v>26077.372232424106</v>
      </c>
    </row>
    <row r="327" spans="1:22" s="442" customFormat="1" ht="16.5" customHeight="1" x14ac:dyDescent="0.2">
      <c r="A327" s="171">
        <f t="shared" si="69"/>
        <v>303</v>
      </c>
      <c r="B327" s="172">
        <f t="shared" si="70"/>
        <v>27.606152860734191</v>
      </c>
      <c r="C327" s="166">
        <v>25</v>
      </c>
      <c r="D327" s="177">
        <v>30940</v>
      </c>
      <c r="E327" s="456">
        <v>19850</v>
      </c>
      <c r="F327" s="167">
        <f t="shared" si="58"/>
        <v>13449.175691847044</v>
      </c>
      <c r="G327" s="168">
        <f t="shared" si="59"/>
        <v>9528</v>
      </c>
      <c r="H327" s="78">
        <f t="shared" si="67"/>
        <v>7812.239735227995</v>
      </c>
      <c r="I327" s="82">
        <f t="shared" si="63"/>
        <v>459.54351383694086</v>
      </c>
      <c r="J327" s="78">
        <v>340</v>
      </c>
      <c r="K327" s="81">
        <f t="shared" si="64"/>
        <v>31588.958940911976</v>
      </c>
      <c r="L327" s="171">
        <f t="shared" si="68"/>
        <v>303</v>
      </c>
      <c r="M327" s="172">
        <f t="shared" si="71"/>
        <v>39.437361229620272</v>
      </c>
      <c r="N327" s="166">
        <v>25</v>
      </c>
      <c r="O327" s="177">
        <v>30940</v>
      </c>
      <c r="P327" s="456">
        <v>19850</v>
      </c>
      <c r="Q327" s="132">
        <f t="shared" si="60"/>
        <v>9414.4229842929308</v>
      </c>
      <c r="R327" s="82">
        <f t="shared" si="61"/>
        <v>9528</v>
      </c>
      <c r="S327" s="78">
        <f t="shared" si="62"/>
        <v>6440.4238146595972</v>
      </c>
      <c r="T327" s="82">
        <f t="shared" si="65"/>
        <v>378.84845968585864</v>
      </c>
      <c r="U327" s="78">
        <v>305</v>
      </c>
      <c r="V327" s="81">
        <f t="shared" si="66"/>
        <v>26066.695258638385</v>
      </c>
    </row>
    <row r="328" spans="1:22" s="442" customFormat="1" ht="16.5" customHeight="1" x14ac:dyDescent="0.2">
      <c r="A328" s="171">
        <f t="shared" si="69"/>
        <v>304</v>
      </c>
      <c r="B328" s="172">
        <f t="shared" si="70"/>
        <v>27.629078746384494</v>
      </c>
      <c r="C328" s="166">
        <v>25</v>
      </c>
      <c r="D328" s="174">
        <v>30940</v>
      </c>
      <c r="E328" s="456">
        <v>19850</v>
      </c>
      <c r="F328" s="167">
        <f t="shared" si="58"/>
        <v>13438.015918231991</v>
      </c>
      <c r="G328" s="168">
        <f t="shared" si="59"/>
        <v>9528</v>
      </c>
      <c r="H328" s="78">
        <f t="shared" si="67"/>
        <v>7808.4454121988774</v>
      </c>
      <c r="I328" s="82">
        <f t="shared" si="63"/>
        <v>459.32031836463983</v>
      </c>
      <c r="J328" s="78">
        <v>340</v>
      </c>
      <c r="K328" s="81">
        <f t="shared" si="64"/>
        <v>31573.78164879551</v>
      </c>
      <c r="L328" s="171">
        <f t="shared" si="68"/>
        <v>304</v>
      </c>
      <c r="M328" s="172">
        <f t="shared" si="71"/>
        <v>39.470112494834993</v>
      </c>
      <c r="N328" s="166">
        <v>25</v>
      </c>
      <c r="O328" s="174">
        <v>30940</v>
      </c>
      <c r="P328" s="454">
        <v>19850</v>
      </c>
      <c r="Q328" s="132">
        <f t="shared" si="60"/>
        <v>9406.6111427623928</v>
      </c>
      <c r="R328" s="82">
        <f t="shared" si="61"/>
        <v>9528</v>
      </c>
      <c r="S328" s="78">
        <f t="shared" si="62"/>
        <v>6437.7677885392131</v>
      </c>
      <c r="T328" s="82">
        <f t="shared" si="65"/>
        <v>378.69222285524785</v>
      </c>
      <c r="U328" s="78">
        <v>305</v>
      </c>
      <c r="V328" s="81">
        <f t="shared" si="66"/>
        <v>26056.071154156849</v>
      </c>
    </row>
    <row r="329" spans="1:22" s="442" customFormat="1" ht="16.5" customHeight="1" x14ac:dyDescent="0.2">
      <c r="A329" s="171">
        <f t="shared" si="69"/>
        <v>305</v>
      </c>
      <c r="B329" s="172">
        <f t="shared" si="70"/>
        <v>27.651929341634371</v>
      </c>
      <c r="C329" s="166">
        <v>25</v>
      </c>
      <c r="D329" s="174">
        <v>30940</v>
      </c>
      <c r="E329" s="456">
        <v>19850</v>
      </c>
      <c r="F329" s="167">
        <f t="shared" si="58"/>
        <v>13426.911207999472</v>
      </c>
      <c r="G329" s="168">
        <f t="shared" si="59"/>
        <v>9528</v>
      </c>
      <c r="H329" s="78">
        <f t="shared" si="67"/>
        <v>7804.6698107198217</v>
      </c>
      <c r="I329" s="82">
        <f t="shared" si="63"/>
        <v>459.09822415998951</v>
      </c>
      <c r="J329" s="78">
        <v>340</v>
      </c>
      <c r="K329" s="81">
        <f t="shared" si="64"/>
        <v>31558.679242879283</v>
      </c>
      <c r="L329" s="171">
        <f t="shared" si="68"/>
        <v>305</v>
      </c>
      <c r="M329" s="172">
        <f t="shared" si="71"/>
        <v>39.502756202334815</v>
      </c>
      <c r="N329" s="166">
        <v>25</v>
      </c>
      <c r="O329" s="174">
        <v>30940</v>
      </c>
      <c r="P329" s="454">
        <v>19850</v>
      </c>
      <c r="Q329" s="132">
        <f t="shared" si="60"/>
        <v>9398.8378455996317</v>
      </c>
      <c r="R329" s="82">
        <f t="shared" si="61"/>
        <v>9528</v>
      </c>
      <c r="S329" s="78">
        <f t="shared" si="62"/>
        <v>6435.1248675038751</v>
      </c>
      <c r="T329" s="82">
        <f t="shared" si="65"/>
        <v>378.53675691199265</v>
      </c>
      <c r="U329" s="78">
        <v>305</v>
      </c>
      <c r="V329" s="81">
        <f t="shared" si="66"/>
        <v>26045.4994700155</v>
      </c>
    </row>
    <row r="330" spans="1:22" s="442" customFormat="1" ht="16.5" customHeight="1" x14ac:dyDescent="0.2">
      <c r="A330" s="171">
        <f t="shared" si="69"/>
        <v>306</v>
      </c>
      <c r="B330" s="172">
        <f t="shared" si="70"/>
        <v>27.67470513938467</v>
      </c>
      <c r="C330" s="166">
        <v>25</v>
      </c>
      <c r="D330" s="174">
        <v>30940</v>
      </c>
      <c r="E330" s="456">
        <v>19850</v>
      </c>
      <c r="F330" s="167">
        <f t="shared" si="58"/>
        <v>13415.861095178236</v>
      </c>
      <c r="G330" s="168">
        <f t="shared" si="59"/>
        <v>9528</v>
      </c>
      <c r="H330" s="78">
        <f t="shared" si="67"/>
        <v>7800.9127723606007</v>
      </c>
      <c r="I330" s="82">
        <f t="shared" si="63"/>
        <v>458.8772219035647</v>
      </c>
      <c r="J330" s="78">
        <v>340</v>
      </c>
      <c r="K330" s="81">
        <f t="shared" si="64"/>
        <v>31543.651089442399</v>
      </c>
      <c r="L330" s="171">
        <f t="shared" si="68"/>
        <v>306</v>
      </c>
      <c r="M330" s="172">
        <f t="shared" si="71"/>
        <v>39.535293056263818</v>
      </c>
      <c r="N330" s="166">
        <v>25</v>
      </c>
      <c r="O330" s="174">
        <v>30940</v>
      </c>
      <c r="P330" s="454">
        <v>19850</v>
      </c>
      <c r="Q330" s="132">
        <f t="shared" si="60"/>
        <v>9391.1027666247646</v>
      </c>
      <c r="R330" s="82">
        <f t="shared" si="61"/>
        <v>9528</v>
      </c>
      <c r="S330" s="78">
        <f t="shared" si="62"/>
        <v>6432.4949406524202</v>
      </c>
      <c r="T330" s="82">
        <f t="shared" si="65"/>
        <v>378.38205533249533</v>
      </c>
      <c r="U330" s="78">
        <v>305</v>
      </c>
      <c r="V330" s="81">
        <f t="shared" si="66"/>
        <v>26034.979762609681</v>
      </c>
    </row>
    <row r="331" spans="1:22" s="442" customFormat="1" ht="16.5" customHeight="1" x14ac:dyDescent="0.2">
      <c r="A331" s="171">
        <f t="shared" si="69"/>
        <v>307</v>
      </c>
      <c r="B331" s="172">
        <f t="shared" si="70"/>
        <v>27.697406627711715</v>
      </c>
      <c r="C331" s="166">
        <v>25</v>
      </c>
      <c r="D331" s="174">
        <v>30940</v>
      </c>
      <c r="E331" s="456">
        <v>19850</v>
      </c>
      <c r="F331" s="167">
        <f t="shared" si="58"/>
        <v>13404.865119340386</v>
      </c>
      <c r="G331" s="168">
        <f t="shared" si="59"/>
        <v>9528</v>
      </c>
      <c r="H331" s="78">
        <f t="shared" si="67"/>
        <v>7797.1741405757321</v>
      </c>
      <c r="I331" s="82">
        <f t="shared" si="63"/>
        <v>458.65730238680771</v>
      </c>
      <c r="J331" s="78">
        <v>340</v>
      </c>
      <c r="K331" s="81">
        <f t="shared" si="64"/>
        <v>31528.696562302925</v>
      </c>
      <c r="L331" s="171">
        <f t="shared" si="68"/>
        <v>307</v>
      </c>
      <c r="M331" s="172">
        <f t="shared" si="71"/>
        <v>39.567723753873878</v>
      </c>
      <c r="N331" s="166">
        <v>25</v>
      </c>
      <c r="O331" s="174">
        <v>30940</v>
      </c>
      <c r="P331" s="454">
        <v>19850</v>
      </c>
      <c r="Q331" s="132">
        <f t="shared" si="60"/>
        <v>9383.4055835382715</v>
      </c>
      <c r="R331" s="82">
        <f t="shared" si="61"/>
        <v>9528</v>
      </c>
      <c r="S331" s="78">
        <f t="shared" si="62"/>
        <v>6429.8778984030132</v>
      </c>
      <c r="T331" s="82">
        <f t="shared" si="65"/>
        <v>378.22811167076543</v>
      </c>
      <c r="U331" s="78">
        <v>305</v>
      </c>
      <c r="V331" s="81">
        <f t="shared" si="66"/>
        <v>26024.511593612049</v>
      </c>
    </row>
    <row r="332" spans="1:22" s="442" customFormat="1" ht="16.5" customHeight="1" x14ac:dyDescent="0.2">
      <c r="A332" s="171">
        <f t="shared" si="69"/>
        <v>308</v>
      </c>
      <c r="B332" s="172">
        <f t="shared" si="70"/>
        <v>27.720034289930133</v>
      </c>
      <c r="C332" s="166">
        <v>25</v>
      </c>
      <c r="D332" s="174">
        <v>30940</v>
      </c>
      <c r="E332" s="456">
        <v>19850</v>
      </c>
      <c r="F332" s="167">
        <f t="shared" si="58"/>
        <v>13393.922825516667</v>
      </c>
      <c r="G332" s="168">
        <f t="shared" si="59"/>
        <v>9528</v>
      </c>
      <c r="H332" s="78">
        <f t="shared" si="67"/>
        <v>7793.4537606756676</v>
      </c>
      <c r="I332" s="82">
        <f t="shared" si="63"/>
        <v>458.43845651033337</v>
      </c>
      <c r="J332" s="78">
        <v>340</v>
      </c>
      <c r="K332" s="81">
        <f t="shared" si="64"/>
        <v>31513.815042702667</v>
      </c>
      <c r="L332" s="171">
        <f t="shared" si="68"/>
        <v>308</v>
      </c>
      <c r="M332" s="172">
        <f t="shared" si="71"/>
        <v>39.600048985614478</v>
      </c>
      <c r="N332" s="166">
        <v>25</v>
      </c>
      <c r="O332" s="174">
        <v>30940</v>
      </c>
      <c r="P332" s="454">
        <v>19850</v>
      </c>
      <c r="Q332" s="132">
        <f t="shared" si="60"/>
        <v>9375.7459778616703</v>
      </c>
      <c r="R332" s="82">
        <f t="shared" si="61"/>
        <v>9528</v>
      </c>
      <c r="S332" s="78">
        <f t="shared" si="62"/>
        <v>6427.2736324729676</v>
      </c>
      <c r="T332" s="82">
        <f t="shared" si="65"/>
        <v>378.07491955723339</v>
      </c>
      <c r="U332" s="78">
        <v>305</v>
      </c>
      <c r="V332" s="81">
        <f t="shared" si="66"/>
        <v>26014.094529891867</v>
      </c>
    </row>
    <row r="333" spans="1:22" s="442" customFormat="1" ht="16.5" customHeight="1" x14ac:dyDescent="0.2">
      <c r="A333" s="171">
        <f t="shared" si="69"/>
        <v>309</v>
      </c>
      <c r="B333" s="172">
        <f t="shared" si="70"/>
        <v>27.742588604654522</v>
      </c>
      <c r="C333" s="166">
        <v>25</v>
      </c>
      <c r="D333" s="174">
        <v>30940</v>
      </c>
      <c r="E333" s="456">
        <v>19850</v>
      </c>
      <c r="F333" s="167">
        <f t="shared" si="58"/>
        <v>13383.033764113432</v>
      </c>
      <c r="G333" s="168">
        <f t="shared" si="59"/>
        <v>9528</v>
      </c>
      <c r="H333" s="78">
        <f t="shared" si="67"/>
        <v>7789.7514797985677</v>
      </c>
      <c r="I333" s="82">
        <f t="shared" si="63"/>
        <v>458.22067528226864</v>
      </c>
      <c r="J333" s="78">
        <v>340</v>
      </c>
      <c r="K333" s="81">
        <f t="shared" si="64"/>
        <v>31499.005919194267</v>
      </c>
      <c r="L333" s="171">
        <f t="shared" si="68"/>
        <v>309</v>
      </c>
      <c r="M333" s="172">
        <f t="shared" si="71"/>
        <v>39.632269435220749</v>
      </c>
      <c r="N333" s="166">
        <v>25</v>
      </c>
      <c r="O333" s="174">
        <v>30940</v>
      </c>
      <c r="P333" s="454">
        <v>19850</v>
      </c>
      <c r="Q333" s="132">
        <f t="shared" si="60"/>
        <v>9368.1236348794009</v>
      </c>
      <c r="R333" s="82">
        <f t="shared" si="61"/>
        <v>9528</v>
      </c>
      <c r="S333" s="78">
        <f t="shared" si="62"/>
        <v>6424.6820358589966</v>
      </c>
      <c r="T333" s="82">
        <f t="shared" si="65"/>
        <v>377.92247269758803</v>
      </c>
      <c r="U333" s="78">
        <v>305</v>
      </c>
      <c r="V333" s="81">
        <f t="shared" si="66"/>
        <v>26003.728143435987</v>
      </c>
    </row>
    <row r="334" spans="1:22" s="442" customFormat="1" ht="16.5" customHeight="1" x14ac:dyDescent="0.2">
      <c r="A334" s="176">
        <f t="shared" si="69"/>
        <v>310</v>
      </c>
      <c r="B334" s="172">
        <f t="shared" si="70"/>
        <v>27.76507004586022</v>
      </c>
      <c r="C334" s="166">
        <v>25</v>
      </c>
      <c r="D334" s="174">
        <v>30940</v>
      </c>
      <c r="E334" s="456">
        <v>19850</v>
      </c>
      <c r="F334" s="167">
        <f t="shared" si="58"/>
        <v>13372.197490831037</v>
      </c>
      <c r="G334" s="168">
        <f t="shared" si="59"/>
        <v>9528</v>
      </c>
      <c r="H334" s="78">
        <f t="shared" si="67"/>
        <v>7786.0671468825531</v>
      </c>
      <c r="I334" s="82">
        <f t="shared" si="63"/>
        <v>458.00394981662072</v>
      </c>
      <c r="J334" s="78">
        <v>340</v>
      </c>
      <c r="K334" s="81">
        <f t="shared" si="64"/>
        <v>31484.268587530212</v>
      </c>
      <c r="L334" s="176">
        <f t="shared" si="68"/>
        <v>310</v>
      </c>
      <c r="M334" s="172">
        <f t="shared" si="71"/>
        <v>39.66438577980032</v>
      </c>
      <c r="N334" s="166">
        <v>25</v>
      </c>
      <c r="O334" s="174">
        <v>30940</v>
      </c>
      <c r="P334" s="454">
        <v>19850</v>
      </c>
      <c r="Q334" s="132">
        <f t="shared" si="60"/>
        <v>9360.5382435817246</v>
      </c>
      <c r="R334" s="82">
        <f t="shared" si="61"/>
        <v>9528</v>
      </c>
      <c r="S334" s="78">
        <f t="shared" si="62"/>
        <v>6422.1030028177865</v>
      </c>
      <c r="T334" s="82">
        <f t="shared" si="65"/>
        <v>377.77076487163447</v>
      </c>
      <c r="U334" s="78">
        <v>305</v>
      </c>
      <c r="V334" s="81">
        <f t="shared" si="66"/>
        <v>25993.412011271143</v>
      </c>
    </row>
    <row r="335" spans="1:22" s="442" customFormat="1" ht="16.5" customHeight="1" x14ac:dyDescent="0.2">
      <c r="A335" s="171">
        <f t="shared" si="69"/>
        <v>311</v>
      </c>
      <c r="B335" s="172">
        <f t="shared" si="70"/>
        <v>27.787479082943115</v>
      </c>
      <c r="C335" s="166">
        <v>25</v>
      </c>
      <c r="D335" s="174">
        <v>30940</v>
      </c>
      <c r="E335" s="456">
        <v>19850</v>
      </c>
      <c r="F335" s="167">
        <f t="shared" si="58"/>
        <v>13361.413566583809</v>
      </c>
      <c r="G335" s="168">
        <f t="shared" si="59"/>
        <v>9528</v>
      </c>
      <c r="H335" s="78">
        <f t="shared" si="67"/>
        <v>7782.4006126384966</v>
      </c>
      <c r="I335" s="82">
        <f t="shared" si="63"/>
        <v>457.78827133167624</v>
      </c>
      <c r="J335" s="78">
        <v>340</v>
      </c>
      <c r="K335" s="81">
        <f t="shared" si="64"/>
        <v>31469.602450553983</v>
      </c>
      <c r="L335" s="171">
        <f t="shared" si="68"/>
        <v>311</v>
      </c>
      <c r="M335" s="172">
        <f t="shared" si="71"/>
        <v>39.696398689918738</v>
      </c>
      <c r="N335" s="166">
        <v>25</v>
      </c>
      <c r="O335" s="174">
        <v>30940</v>
      </c>
      <c r="P335" s="454">
        <v>19850</v>
      </c>
      <c r="Q335" s="132">
        <f t="shared" si="60"/>
        <v>9352.9894966086667</v>
      </c>
      <c r="R335" s="82">
        <f t="shared" si="61"/>
        <v>9528</v>
      </c>
      <c r="S335" s="78">
        <f t="shared" si="62"/>
        <v>6419.5364288469464</v>
      </c>
      <c r="T335" s="82">
        <f t="shared" si="65"/>
        <v>377.61978993217332</v>
      </c>
      <c r="U335" s="78">
        <v>305</v>
      </c>
      <c r="V335" s="81">
        <f t="shared" si="66"/>
        <v>25983.145715387785</v>
      </c>
    </row>
    <row r="336" spans="1:22" s="442" customFormat="1" ht="16.5" customHeight="1" x14ac:dyDescent="0.2">
      <c r="A336" s="171">
        <f t="shared" si="69"/>
        <v>312</v>
      </c>
      <c r="B336" s="172">
        <f t="shared" si="70"/>
        <v>27.809816180778384</v>
      </c>
      <c r="C336" s="166">
        <v>25</v>
      </c>
      <c r="D336" s="174">
        <v>30940</v>
      </c>
      <c r="E336" s="456">
        <v>19850</v>
      </c>
      <c r="F336" s="167">
        <f t="shared" si="58"/>
        <v>13350.6815574215</v>
      </c>
      <c r="G336" s="168">
        <f t="shared" si="59"/>
        <v>9528</v>
      </c>
      <c r="H336" s="78">
        <f t="shared" si="67"/>
        <v>7778.7517295233101</v>
      </c>
      <c r="I336" s="82">
        <f t="shared" si="63"/>
        <v>457.57363114843002</v>
      </c>
      <c r="J336" s="78">
        <v>340</v>
      </c>
      <c r="K336" s="81">
        <f t="shared" si="64"/>
        <v>31455.006918093241</v>
      </c>
      <c r="L336" s="171">
        <f t="shared" si="68"/>
        <v>312</v>
      </c>
      <c r="M336" s="172">
        <f t="shared" si="71"/>
        <v>39.728308829683407</v>
      </c>
      <c r="N336" s="166">
        <v>25</v>
      </c>
      <c r="O336" s="174">
        <v>30940</v>
      </c>
      <c r="P336" s="454">
        <v>19850</v>
      </c>
      <c r="Q336" s="132">
        <f t="shared" si="60"/>
        <v>9345.4770901950487</v>
      </c>
      <c r="R336" s="82">
        <f t="shared" si="61"/>
        <v>9528</v>
      </c>
      <c r="S336" s="78">
        <f t="shared" si="62"/>
        <v>6416.9822106663169</v>
      </c>
      <c r="T336" s="82">
        <f t="shared" si="65"/>
        <v>377.46954180390094</v>
      </c>
      <c r="U336" s="78">
        <v>305</v>
      </c>
      <c r="V336" s="81">
        <f t="shared" si="66"/>
        <v>25972.928842665264</v>
      </c>
    </row>
    <row r="337" spans="1:22" s="442" customFormat="1" ht="16.5" customHeight="1" x14ac:dyDescent="0.2">
      <c r="A337" s="171">
        <f t="shared" si="69"/>
        <v>313</v>
      </c>
      <c r="B337" s="172">
        <f t="shared" si="70"/>
        <v>27.832081799778386</v>
      </c>
      <c r="C337" s="166">
        <v>25</v>
      </c>
      <c r="D337" s="174">
        <v>30940</v>
      </c>
      <c r="E337" s="456">
        <v>19850</v>
      </c>
      <c r="F337" s="167">
        <f t="shared" si="58"/>
        <v>13340.001034452132</v>
      </c>
      <c r="G337" s="168">
        <f t="shared" si="59"/>
        <v>9528</v>
      </c>
      <c r="H337" s="78">
        <f t="shared" si="67"/>
        <v>7775.1203517137255</v>
      </c>
      <c r="I337" s="82">
        <f t="shared" si="63"/>
        <v>457.36002068904264</v>
      </c>
      <c r="J337" s="78">
        <v>340</v>
      </c>
      <c r="K337" s="81">
        <f t="shared" si="64"/>
        <v>31440.481406854902</v>
      </c>
      <c r="L337" s="171">
        <f t="shared" si="68"/>
        <v>313</v>
      </c>
      <c r="M337" s="172">
        <f t="shared" si="71"/>
        <v>39.760116856826265</v>
      </c>
      <c r="N337" s="166">
        <v>25</v>
      </c>
      <c r="O337" s="174">
        <v>30940</v>
      </c>
      <c r="P337" s="454">
        <v>19850</v>
      </c>
      <c r="Q337" s="132">
        <f t="shared" si="60"/>
        <v>9338.0007241164913</v>
      </c>
      <c r="R337" s="82">
        <f t="shared" si="61"/>
        <v>9528</v>
      </c>
      <c r="S337" s="78">
        <f t="shared" si="62"/>
        <v>6414.4402461996078</v>
      </c>
      <c r="T337" s="82">
        <f t="shared" si="65"/>
        <v>377.3200144823299</v>
      </c>
      <c r="U337" s="78">
        <v>305</v>
      </c>
      <c r="V337" s="81">
        <f t="shared" si="66"/>
        <v>25962.760984798431</v>
      </c>
    </row>
    <row r="338" spans="1:22" s="442" customFormat="1" ht="16.5" customHeight="1" x14ac:dyDescent="0.2">
      <c r="A338" s="171">
        <f t="shared" si="69"/>
        <v>314</v>
      </c>
      <c r="B338" s="172">
        <f t="shared" si="70"/>
        <v>27.854276395949626</v>
      </c>
      <c r="C338" s="166">
        <v>25</v>
      </c>
      <c r="D338" s="174">
        <v>30940</v>
      </c>
      <c r="E338" s="456">
        <v>19850</v>
      </c>
      <c r="F338" s="167">
        <f t="shared" si="58"/>
        <v>13329.371573766281</v>
      </c>
      <c r="G338" s="168">
        <f t="shared" si="59"/>
        <v>9528</v>
      </c>
      <c r="H338" s="78">
        <f t="shared" si="67"/>
        <v>7771.5063350805349</v>
      </c>
      <c r="I338" s="82">
        <f t="shared" si="63"/>
        <v>457.14743147532556</v>
      </c>
      <c r="J338" s="78">
        <v>340</v>
      </c>
      <c r="K338" s="81">
        <f t="shared" si="64"/>
        <v>31426.02534032214</v>
      </c>
      <c r="L338" s="171">
        <f t="shared" si="68"/>
        <v>314</v>
      </c>
      <c r="M338" s="172">
        <f t="shared" si="71"/>
        <v>39.791823422785178</v>
      </c>
      <c r="N338" s="166">
        <v>25</v>
      </c>
      <c r="O338" s="174">
        <v>30940</v>
      </c>
      <c r="P338" s="454">
        <v>19850</v>
      </c>
      <c r="Q338" s="132">
        <f t="shared" si="60"/>
        <v>9330.5601016363944</v>
      </c>
      <c r="R338" s="82">
        <f t="shared" si="61"/>
        <v>9528</v>
      </c>
      <c r="S338" s="78">
        <f t="shared" si="62"/>
        <v>6411.9104345563746</v>
      </c>
      <c r="T338" s="82">
        <f t="shared" si="65"/>
        <v>377.17120203272788</v>
      </c>
      <c r="U338" s="78">
        <v>305</v>
      </c>
      <c r="V338" s="81">
        <f t="shared" si="66"/>
        <v>25952.641738225499</v>
      </c>
    </row>
    <row r="339" spans="1:22" s="442" customFormat="1" ht="16.5" customHeight="1" x14ac:dyDescent="0.2">
      <c r="A339" s="171">
        <f t="shared" si="69"/>
        <v>315</v>
      </c>
      <c r="B339" s="172">
        <f t="shared" si="70"/>
        <v>27.876400420948755</v>
      </c>
      <c r="C339" s="166">
        <v>25</v>
      </c>
      <c r="D339" s="174">
        <v>30940</v>
      </c>
      <c r="E339" s="456">
        <v>19850</v>
      </c>
      <c r="F339" s="167">
        <f t="shared" si="58"/>
        <v>13318.792756362756</v>
      </c>
      <c r="G339" s="168">
        <f t="shared" si="59"/>
        <v>9528</v>
      </c>
      <c r="H339" s="78">
        <f t="shared" si="67"/>
        <v>7767.9095371633375</v>
      </c>
      <c r="I339" s="82">
        <f t="shared" si="63"/>
        <v>456.93585512725514</v>
      </c>
      <c r="J339" s="78">
        <v>340</v>
      </c>
      <c r="K339" s="81">
        <f t="shared" si="64"/>
        <v>31411.63814865335</v>
      </c>
      <c r="L339" s="171">
        <f t="shared" si="68"/>
        <v>315</v>
      </c>
      <c r="M339" s="172">
        <f t="shared" si="71"/>
        <v>39.823429172783939</v>
      </c>
      <c r="N339" s="166">
        <v>25</v>
      </c>
      <c r="O339" s="174">
        <v>30940</v>
      </c>
      <c r="P339" s="454">
        <v>19850</v>
      </c>
      <c r="Q339" s="132">
        <f t="shared" si="60"/>
        <v>9323.1549294539291</v>
      </c>
      <c r="R339" s="82">
        <f t="shared" si="61"/>
        <v>9528</v>
      </c>
      <c r="S339" s="78">
        <f t="shared" si="62"/>
        <v>6409.3926760143368</v>
      </c>
      <c r="T339" s="82">
        <f t="shared" si="65"/>
        <v>377.02309858907859</v>
      </c>
      <c r="U339" s="78">
        <v>305</v>
      </c>
      <c r="V339" s="81">
        <f t="shared" si="66"/>
        <v>25942.570704057343</v>
      </c>
    </row>
    <row r="340" spans="1:22" s="442" customFormat="1" ht="16.5" customHeight="1" x14ac:dyDescent="0.2">
      <c r="A340" s="171">
        <f t="shared" si="69"/>
        <v>316</v>
      </c>
      <c r="B340" s="172">
        <f t="shared" si="70"/>
        <v>27.898454322137738</v>
      </c>
      <c r="C340" s="166">
        <v>25</v>
      </c>
      <c r="D340" s="174">
        <v>30940</v>
      </c>
      <c r="E340" s="456">
        <v>19850</v>
      </c>
      <c r="F340" s="167">
        <f t="shared" si="58"/>
        <v>13308.264168075617</v>
      </c>
      <c r="G340" s="168">
        <f t="shared" si="59"/>
        <v>9528</v>
      </c>
      <c r="H340" s="78">
        <f t="shared" si="67"/>
        <v>7764.32981714571</v>
      </c>
      <c r="I340" s="82">
        <f t="shared" si="63"/>
        <v>456.72528336151237</v>
      </c>
      <c r="J340" s="78">
        <v>340</v>
      </c>
      <c r="K340" s="81">
        <f t="shared" si="64"/>
        <v>31397.31926858284</v>
      </c>
      <c r="L340" s="171">
        <f t="shared" si="68"/>
        <v>316</v>
      </c>
      <c r="M340" s="172">
        <f t="shared" si="71"/>
        <v>39.854934745911059</v>
      </c>
      <c r="N340" s="166">
        <v>25</v>
      </c>
      <c r="O340" s="174">
        <v>30940</v>
      </c>
      <c r="P340" s="454">
        <v>19850</v>
      </c>
      <c r="Q340" s="132">
        <f t="shared" si="60"/>
        <v>9315.7849176529307</v>
      </c>
      <c r="R340" s="82">
        <f t="shared" si="61"/>
        <v>9528</v>
      </c>
      <c r="S340" s="78">
        <f t="shared" si="62"/>
        <v>6406.8868720019973</v>
      </c>
      <c r="T340" s="82">
        <f t="shared" si="65"/>
        <v>376.87569835305862</v>
      </c>
      <c r="U340" s="78">
        <v>305</v>
      </c>
      <c r="V340" s="81">
        <f t="shared" si="66"/>
        <v>25932.547488007986</v>
      </c>
    </row>
    <row r="341" spans="1:22" s="442" customFormat="1" ht="16.5" customHeight="1" x14ac:dyDescent="0.2">
      <c r="A341" s="171">
        <f t="shared" si="69"/>
        <v>317</v>
      </c>
      <c r="B341" s="172">
        <f t="shared" si="70"/>
        <v>27.920438542638117</v>
      </c>
      <c r="C341" s="166">
        <v>25</v>
      </c>
      <c r="D341" s="174">
        <v>30940</v>
      </c>
      <c r="E341" s="456">
        <v>19850</v>
      </c>
      <c r="F341" s="167">
        <f t="shared" si="58"/>
        <v>13297.785399502502</v>
      </c>
      <c r="G341" s="168">
        <f t="shared" si="59"/>
        <v>9528</v>
      </c>
      <c r="H341" s="78">
        <f t="shared" si="67"/>
        <v>7760.7670358308505</v>
      </c>
      <c r="I341" s="82">
        <f t="shared" si="63"/>
        <v>456.51570799005003</v>
      </c>
      <c r="J341" s="78">
        <v>340</v>
      </c>
      <c r="K341" s="81">
        <f t="shared" si="64"/>
        <v>31383.068143323399</v>
      </c>
      <c r="L341" s="171">
        <f t="shared" si="68"/>
        <v>317</v>
      </c>
      <c r="M341" s="172">
        <f t="shared" si="71"/>
        <v>39.886340775197311</v>
      </c>
      <c r="N341" s="166">
        <v>25</v>
      </c>
      <c r="O341" s="174">
        <v>30940</v>
      </c>
      <c r="P341" s="454">
        <v>19850</v>
      </c>
      <c r="Q341" s="132">
        <f t="shared" si="60"/>
        <v>9308.4497796517499</v>
      </c>
      <c r="R341" s="82">
        <f t="shared" si="61"/>
        <v>9528</v>
      </c>
      <c r="S341" s="78">
        <f t="shared" si="62"/>
        <v>6404.3929250815954</v>
      </c>
      <c r="T341" s="82">
        <f t="shared" si="65"/>
        <v>376.72899559303499</v>
      </c>
      <c r="U341" s="78">
        <v>305</v>
      </c>
      <c r="V341" s="81">
        <f t="shared" si="66"/>
        <v>25922.571700326382</v>
      </c>
    </row>
    <row r="342" spans="1:22" s="442" customFormat="1" ht="16.5" customHeight="1" x14ac:dyDescent="0.2">
      <c r="A342" s="171">
        <f t="shared" si="69"/>
        <v>318</v>
      </c>
      <c r="B342" s="172">
        <f t="shared" si="70"/>
        <v>27.942353521384476</v>
      </c>
      <c r="C342" s="166">
        <v>25</v>
      </c>
      <c r="D342" s="174">
        <v>30940</v>
      </c>
      <c r="E342" s="456">
        <v>19850</v>
      </c>
      <c r="F342" s="167">
        <f t="shared" si="58"/>
        <v>13287.356045934241</v>
      </c>
      <c r="G342" s="168">
        <f t="shared" si="59"/>
        <v>9528</v>
      </c>
      <c r="H342" s="78">
        <f t="shared" si="67"/>
        <v>7757.2210556176424</v>
      </c>
      <c r="I342" s="82">
        <f t="shared" si="63"/>
        <v>456.3071209186848</v>
      </c>
      <c r="J342" s="78">
        <v>340</v>
      </c>
      <c r="K342" s="81">
        <f t="shared" si="64"/>
        <v>31368.88422247057</v>
      </c>
      <c r="L342" s="171">
        <f t="shared" si="68"/>
        <v>318</v>
      </c>
      <c r="M342" s="172">
        <f t="shared" si="71"/>
        <v>39.917647887692112</v>
      </c>
      <c r="N342" s="166">
        <v>25</v>
      </c>
      <c r="O342" s="174">
        <v>30940</v>
      </c>
      <c r="P342" s="454">
        <v>19850</v>
      </c>
      <c r="Q342" s="132">
        <f t="shared" si="60"/>
        <v>9301.1492321539681</v>
      </c>
      <c r="R342" s="82">
        <f t="shared" si="61"/>
        <v>9528</v>
      </c>
      <c r="S342" s="78">
        <f t="shared" si="62"/>
        <v>6401.9107389323499</v>
      </c>
      <c r="T342" s="82">
        <f t="shared" si="65"/>
        <v>376.58298464307939</v>
      </c>
      <c r="U342" s="78">
        <v>305</v>
      </c>
      <c r="V342" s="81">
        <f t="shared" si="66"/>
        <v>25912.6429557294</v>
      </c>
    </row>
    <row r="343" spans="1:22" s="442" customFormat="1" ht="16.5" customHeight="1" x14ac:dyDescent="0.2">
      <c r="A343" s="171">
        <f t="shared" si="69"/>
        <v>319</v>
      </c>
      <c r="B343" s="172">
        <f t="shared" si="70"/>
        <v>27.964199693176951</v>
      </c>
      <c r="C343" s="166">
        <v>25</v>
      </c>
      <c r="D343" s="174">
        <v>30940</v>
      </c>
      <c r="E343" s="456">
        <v>19850</v>
      </c>
      <c r="F343" s="167">
        <f t="shared" si="58"/>
        <v>13276.975707285823</v>
      </c>
      <c r="G343" s="168">
        <f t="shared" si="59"/>
        <v>9528</v>
      </c>
      <c r="H343" s="78">
        <f t="shared" si="67"/>
        <v>7753.6917404771802</v>
      </c>
      <c r="I343" s="82">
        <f t="shared" si="63"/>
        <v>456.09951414571646</v>
      </c>
      <c r="J343" s="78">
        <v>340</v>
      </c>
      <c r="K343" s="81">
        <f t="shared" si="64"/>
        <v>31354.766961908721</v>
      </c>
      <c r="L343" s="171">
        <f t="shared" si="68"/>
        <v>319</v>
      </c>
      <c r="M343" s="172">
        <f t="shared" si="71"/>
        <v>39.948856704538507</v>
      </c>
      <c r="N343" s="166">
        <v>25</v>
      </c>
      <c r="O343" s="174">
        <v>30940</v>
      </c>
      <c r="P343" s="454">
        <v>19850</v>
      </c>
      <c r="Q343" s="132">
        <f t="shared" si="60"/>
        <v>9293.8829951000735</v>
      </c>
      <c r="R343" s="82">
        <f t="shared" si="61"/>
        <v>9528</v>
      </c>
      <c r="S343" s="78">
        <f t="shared" si="62"/>
        <v>6399.4402183340253</v>
      </c>
      <c r="T343" s="82">
        <f t="shared" si="65"/>
        <v>376.43765990200149</v>
      </c>
      <c r="U343" s="78">
        <v>305</v>
      </c>
      <c r="V343" s="81">
        <f t="shared" si="66"/>
        <v>25902.760873336098</v>
      </c>
    </row>
    <row r="344" spans="1:22" s="442" customFormat="1" ht="16.5" customHeight="1" x14ac:dyDescent="0.2">
      <c r="A344" s="176">
        <f t="shared" si="69"/>
        <v>320</v>
      </c>
      <c r="B344" s="172">
        <f t="shared" si="70"/>
        <v>27.98597748873307</v>
      </c>
      <c r="C344" s="166">
        <v>25</v>
      </c>
      <c r="D344" s="174">
        <v>30940</v>
      </c>
      <c r="E344" s="456">
        <v>19850</v>
      </c>
      <c r="F344" s="167">
        <f t="shared" si="58"/>
        <v>13266.643988028445</v>
      </c>
      <c r="G344" s="168">
        <f t="shared" si="59"/>
        <v>9528</v>
      </c>
      <c r="H344" s="78">
        <f t="shared" si="67"/>
        <v>7750.1789559296722</v>
      </c>
      <c r="I344" s="82">
        <f t="shared" si="63"/>
        <v>455.89287976056892</v>
      </c>
      <c r="J344" s="78">
        <v>340</v>
      </c>
      <c r="K344" s="81">
        <f t="shared" si="64"/>
        <v>31340.715823718689</v>
      </c>
      <c r="L344" s="176">
        <f t="shared" si="68"/>
        <v>320</v>
      </c>
      <c r="M344" s="172">
        <f t="shared" si="71"/>
        <v>39.979967841047248</v>
      </c>
      <c r="N344" s="166">
        <v>25</v>
      </c>
      <c r="O344" s="174">
        <v>30940</v>
      </c>
      <c r="P344" s="454">
        <v>19850</v>
      </c>
      <c r="Q344" s="132">
        <f t="shared" si="60"/>
        <v>9286.6507916199116</v>
      </c>
      <c r="R344" s="82">
        <f t="shared" si="61"/>
        <v>9528</v>
      </c>
      <c r="S344" s="78">
        <f t="shared" si="62"/>
        <v>6396.9812691507705</v>
      </c>
      <c r="T344" s="82">
        <f t="shared" si="65"/>
        <v>376.29301583239823</v>
      </c>
      <c r="U344" s="78">
        <v>305</v>
      </c>
      <c r="V344" s="81">
        <f t="shared" si="66"/>
        <v>25892.925076603078</v>
      </c>
    </row>
    <row r="345" spans="1:22" s="442" customFormat="1" ht="16.5" customHeight="1" x14ac:dyDescent="0.2">
      <c r="A345" s="171">
        <f t="shared" si="69"/>
        <v>321</v>
      </c>
      <c r="B345" s="172">
        <f t="shared" si="70"/>
        <v>28.007687334738655</v>
      </c>
      <c r="C345" s="166">
        <v>25</v>
      </c>
      <c r="D345" s="174">
        <v>30940</v>
      </c>
      <c r="E345" s="456">
        <v>19850</v>
      </c>
      <c r="F345" s="167">
        <f t="shared" si="58"/>
        <v>13256.36049712294</v>
      </c>
      <c r="G345" s="168">
        <f t="shared" si="59"/>
        <v>9528</v>
      </c>
      <c r="H345" s="78">
        <f t="shared" si="67"/>
        <v>7746.6825690218002</v>
      </c>
      <c r="I345" s="82">
        <f t="shared" si="63"/>
        <v>455.68720994245882</v>
      </c>
      <c r="J345" s="78">
        <v>340</v>
      </c>
      <c r="K345" s="81">
        <f t="shared" si="64"/>
        <v>31326.730276087197</v>
      </c>
      <c r="L345" s="171">
        <f t="shared" si="68"/>
        <v>321</v>
      </c>
      <c r="M345" s="172">
        <f t="shared" si="71"/>
        <v>40.010981906769508</v>
      </c>
      <c r="N345" s="166">
        <v>25</v>
      </c>
      <c r="O345" s="174">
        <v>30940</v>
      </c>
      <c r="P345" s="454">
        <v>19850</v>
      </c>
      <c r="Q345" s="132">
        <f t="shared" si="60"/>
        <v>9279.4523479860582</v>
      </c>
      <c r="R345" s="82">
        <f t="shared" si="61"/>
        <v>9528</v>
      </c>
      <c r="S345" s="78">
        <f t="shared" si="62"/>
        <v>6394.5337983152604</v>
      </c>
      <c r="T345" s="82">
        <f t="shared" si="65"/>
        <v>376.14904695972115</v>
      </c>
      <c r="U345" s="78">
        <v>305</v>
      </c>
      <c r="V345" s="81">
        <f t="shared" si="66"/>
        <v>25883.135193261041</v>
      </c>
    </row>
    <row r="346" spans="1:22" s="442" customFormat="1" ht="16.5" customHeight="1" x14ac:dyDescent="0.2">
      <c r="A346" s="171">
        <f t="shared" si="69"/>
        <v>322</v>
      </c>
      <c r="B346" s="172">
        <f t="shared" si="70"/>
        <v>28.029329653897996</v>
      </c>
      <c r="C346" s="166">
        <v>25</v>
      </c>
      <c r="D346" s="174">
        <v>30940</v>
      </c>
      <c r="E346" s="456">
        <v>19850</v>
      </c>
      <c r="F346" s="167">
        <f t="shared" ref="F346:F374" si="72">12*(1/B346*D346)</f>
        <v>13246.124847954281</v>
      </c>
      <c r="G346" s="168">
        <f t="shared" ref="G346:G374" si="73">12*(1/C346*E346)</f>
        <v>9528</v>
      </c>
      <c r="H346" s="78">
        <f t="shared" si="67"/>
        <v>7743.2024483044561</v>
      </c>
      <c r="I346" s="82">
        <f t="shared" si="63"/>
        <v>455.48249695908561</v>
      </c>
      <c r="J346" s="78">
        <v>340</v>
      </c>
      <c r="K346" s="81">
        <f t="shared" si="64"/>
        <v>31312.809793217821</v>
      </c>
      <c r="L346" s="171">
        <f t="shared" si="68"/>
        <v>322</v>
      </c>
      <c r="M346" s="172">
        <f t="shared" si="71"/>
        <v>40.041899505568566</v>
      </c>
      <c r="N346" s="166">
        <v>25</v>
      </c>
      <c r="O346" s="174">
        <v>30940</v>
      </c>
      <c r="P346" s="454">
        <v>19850</v>
      </c>
      <c r="Q346" s="132">
        <f t="shared" ref="Q346:Q374" si="74">12*(1/M346*O346)</f>
        <v>9272.2873935679963</v>
      </c>
      <c r="R346" s="82">
        <f t="shared" ref="R346:R374" si="75">12*(1/N346*P346)</f>
        <v>9528</v>
      </c>
      <c r="S346" s="78">
        <f t="shared" ref="S346:S374" si="76">(Q346+R346)*34%</f>
        <v>6392.0977138131193</v>
      </c>
      <c r="T346" s="82">
        <f t="shared" si="65"/>
        <v>376.00574787135992</v>
      </c>
      <c r="U346" s="78">
        <v>305</v>
      </c>
      <c r="V346" s="81">
        <f t="shared" si="66"/>
        <v>25873.390855252477</v>
      </c>
    </row>
    <row r="347" spans="1:22" s="442" customFormat="1" ht="16.5" customHeight="1" x14ac:dyDescent="0.2">
      <c r="A347" s="171">
        <f t="shared" si="69"/>
        <v>323</v>
      </c>
      <c r="B347" s="172">
        <f t="shared" si="70"/>
        <v>28.050904864983245</v>
      </c>
      <c r="C347" s="166">
        <v>25</v>
      </c>
      <c r="D347" s="174">
        <v>30940</v>
      </c>
      <c r="E347" s="456">
        <v>19850</v>
      </c>
      <c r="F347" s="167">
        <f t="shared" si="72"/>
        <v>13235.93665826729</v>
      </c>
      <c r="G347" s="168">
        <f t="shared" si="73"/>
        <v>9528</v>
      </c>
      <c r="H347" s="78">
        <f t="shared" si="67"/>
        <v>7739.7384638108788</v>
      </c>
      <c r="I347" s="82">
        <f t="shared" ref="I347:I374" si="77">(F347+G347)*2%</f>
        <v>455.27873316534578</v>
      </c>
      <c r="J347" s="78">
        <v>340</v>
      </c>
      <c r="K347" s="81">
        <f t="shared" ref="K347:K374" si="78">SUM(F347:J347)</f>
        <v>31298.953855243511</v>
      </c>
      <c r="L347" s="171">
        <f t="shared" si="68"/>
        <v>323</v>
      </c>
      <c r="M347" s="172">
        <f t="shared" si="71"/>
        <v>40.072721235690352</v>
      </c>
      <c r="N347" s="166">
        <v>25</v>
      </c>
      <c r="O347" s="174">
        <v>30940</v>
      </c>
      <c r="P347" s="454">
        <v>19850</v>
      </c>
      <c r="Q347" s="132">
        <f t="shared" si="74"/>
        <v>9265.1556607871025</v>
      </c>
      <c r="R347" s="82">
        <f t="shared" si="75"/>
        <v>9528</v>
      </c>
      <c r="S347" s="78">
        <f t="shared" si="76"/>
        <v>6389.672924667615</v>
      </c>
      <c r="T347" s="82">
        <f t="shared" ref="T347:T374" si="79">(Q347+R347)*2%</f>
        <v>375.86311321574203</v>
      </c>
      <c r="U347" s="78">
        <v>305</v>
      </c>
      <c r="V347" s="81">
        <f t="shared" ref="V347:V374" si="80">SUM(Q347:U347)</f>
        <v>25863.69169867046</v>
      </c>
    </row>
    <row r="348" spans="1:22" s="442" customFormat="1" ht="16.5" customHeight="1" x14ac:dyDescent="0.2">
      <c r="A348" s="171">
        <f t="shared" si="69"/>
        <v>324</v>
      </c>
      <c r="B348" s="172">
        <f t="shared" si="70"/>
        <v>28.072413382883028</v>
      </c>
      <c r="C348" s="166">
        <v>25</v>
      </c>
      <c r="D348" s="174">
        <v>30940</v>
      </c>
      <c r="E348" s="456">
        <v>19850</v>
      </c>
      <c r="F348" s="167">
        <f t="shared" si="72"/>
        <v>13225.795550103492</v>
      </c>
      <c r="G348" s="168">
        <f t="shared" si="73"/>
        <v>9528</v>
      </c>
      <c r="H348" s="78">
        <f t="shared" ref="H348:H374" si="81">(F348+G348)*34%</f>
        <v>7736.2904870351877</v>
      </c>
      <c r="I348" s="82">
        <f t="shared" si="77"/>
        <v>455.07591100206986</v>
      </c>
      <c r="J348" s="78">
        <v>340</v>
      </c>
      <c r="K348" s="81">
        <f t="shared" si="78"/>
        <v>31285.161948140751</v>
      </c>
      <c r="L348" s="171">
        <f t="shared" si="68"/>
        <v>324</v>
      </c>
      <c r="M348" s="172">
        <f t="shared" si="71"/>
        <v>40.103447689832898</v>
      </c>
      <c r="N348" s="166">
        <v>25</v>
      </c>
      <c r="O348" s="174">
        <v>30940</v>
      </c>
      <c r="P348" s="454">
        <v>19850</v>
      </c>
      <c r="Q348" s="132">
        <f t="shared" si="74"/>
        <v>9258.056885072443</v>
      </c>
      <c r="R348" s="82">
        <f t="shared" si="75"/>
        <v>9528</v>
      </c>
      <c r="S348" s="78">
        <f t="shared" si="76"/>
        <v>6387.2593409246319</v>
      </c>
      <c r="T348" s="82">
        <f t="shared" si="79"/>
        <v>375.72113770144892</v>
      </c>
      <c r="U348" s="78">
        <v>305</v>
      </c>
      <c r="V348" s="81">
        <f t="shared" si="80"/>
        <v>25854.037363698528</v>
      </c>
    </row>
    <row r="349" spans="1:22" s="442" customFormat="1" ht="16.5" customHeight="1" x14ac:dyDescent="0.2">
      <c r="A349" s="171">
        <f t="shared" si="69"/>
        <v>325</v>
      </c>
      <c r="B349" s="172">
        <f t="shared" si="70"/>
        <v>28.093855618650316</v>
      </c>
      <c r="C349" s="166">
        <v>25</v>
      </c>
      <c r="D349" s="174">
        <v>30940</v>
      </c>
      <c r="E349" s="456">
        <v>19850</v>
      </c>
      <c r="F349" s="167">
        <f t="shared" si="72"/>
        <v>13215.701149739056</v>
      </c>
      <c r="G349" s="168">
        <f t="shared" si="73"/>
        <v>9528</v>
      </c>
      <c r="H349" s="78">
        <f t="shared" si="81"/>
        <v>7732.8583909112795</v>
      </c>
      <c r="I349" s="82">
        <f t="shared" si="77"/>
        <v>454.87402299478111</v>
      </c>
      <c r="J349" s="78">
        <v>340</v>
      </c>
      <c r="K349" s="81">
        <f t="shared" si="78"/>
        <v>31271.433563645114</v>
      </c>
      <c r="L349" s="171">
        <f t="shared" si="68"/>
        <v>325</v>
      </c>
      <c r="M349" s="172">
        <f t="shared" si="71"/>
        <v>40.134079455214739</v>
      </c>
      <c r="N349" s="166">
        <v>25</v>
      </c>
      <c r="O349" s="174">
        <v>30940</v>
      </c>
      <c r="P349" s="454">
        <v>19850</v>
      </c>
      <c r="Q349" s="132">
        <f t="shared" si="74"/>
        <v>9250.9908048173384</v>
      </c>
      <c r="R349" s="82">
        <f t="shared" si="75"/>
        <v>9528</v>
      </c>
      <c r="S349" s="78">
        <f t="shared" si="76"/>
        <v>6384.8568736378957</v>
      </c>
      <c r="T349" s="82">
        <f t="shared" si="79"/>
        <v>375.57981609634675</v>
      </c>
      <c r="U349" s="78">
        <v>305</v>
      </c>
      <c r="V349" s="81">
        <f t="shared" si="80"/>
        <v>25844.427494551579</v>
      </c>
    </row>
    <row r="350" spans="1:22" s="442" customFormat="1" ht="16.5" customHeight="1" x14ac:dyDescent="0.2">
      <c r="A350" s="171">
        <f t="shared" si="69"/>
        <v>326</v>
      </c>
      <c r="B350" s="172">
        <f t="shared" si="70"/>
        <v>28.115231979549556</v>
      </c>
      <c r="C350" s="166">
        <v>25</v>
      </c>
      <c r="D350" s="174">
        <v>30940</v>
      </c>
      <c r="E350" s="456">
        <v>19850</v>
      </c>
      <c r="F350" s="167">
        <f t="shared" si="72"/>
        <v>13205.65308762387</v>
      </c>
      <c r="G350" s="168">
        <f t="shared" si="73"/>
        <v>9528</v>
      </c>
      <c r="H350" s="78">
        <f t="shared" si="81"/>
        <v>7729.4420497921155</v>
      </c>
      <c r="I350" s="82">
        <f t="shared" si="77"/>
        <v>454.67306175247739</v>
      </c>
      <c r="J350" s="78">
        <v>340</v>
      </c>
      <c r="K350" s="81">
        <f t="shared" si="78"/>
        <v>31257.768199168462</v>
      </c>
      <c r="L350" s="171">
        <f t="shared" si="68"/>
        <v>326</v>
      </c>
      <c r="M350" s="172">
        <f t="shared" si="71"/>
        <v>40.164617113642223</v>
      </c>
      <c r="N350" s="166">
        <v>25</v>
      </c>
      <c r="O350" s="174">
        <v>30940</v>
      </c>
      <c r="P350" s="454">
        <v>19850</v>
      </c>
      <c r="Q350" s="132">
        <f t="shared" si="74"/>
        <v>9243.9571613367116</v>
      </c>
      <c r="R350" s="82">
        <f t="shared" si="75"/>
        <v>9528</v>
      </c>
      <c r="S350" s="78">
        <f t="shared" si="76"/>
        <v>6382.4654348544827</v>
      </c>
      <c r="T350" s="82">
        <f t="shared" si="79"/>
        <v>375.43914322673425</v>
      </c>
      <c r="U350" s="78">
        <v>305</v>
      </c>
      <c r="V350" s="81">
        <f t="shared" si="80"/>
        <v>25834.861739417927</v>
      </c>
    </row>
    <row r="351" spans="1:22" s="442" customFormat="1" ht="16.5" customHeight="1" x14ac:dyDescent="0.2">
      <c r="A351" s="171">
        <f t="shared" si="69"/>
        <v>327</v>
      </c>
      <c r="B351" s="172">
        <f t="shared" si="70"/>
        <v>28.136542869103089</v>
      </c>
      <c r="C351" s="166">
        <v>25</v>
      </c>
      <c r="D351" s="174">
        <v>30940</v>
      </c>
      <c r="E351" s="456">
        <v>19850</v>
      </c>
      <c r="F351" s="167">
        <f t="shared" si="72"/>
        <v>13195.650998321647</v>
      </c>
      <c r="G351" s="168">
        <f t="shared" si="73"/>
        <v>9528</v>
      </c>
      <c r="H351" s="78">
        <f t="shared" si="81"/>
        <v>7726.0413394293601</v>
      </c>
      <c r="I351" s="82">
        <f t="shared" si="77"/>
        <v>454.4730199664329</v>
      </c>
      <c r="J351" s="78">
        <v>340</v>
      </c>
      <c r="K351" s="81">
        <f t="shared" si="78"/>
        <v>31244.16535771744</v>
      </c>
      <c r="L351" s="171">
        <f t="shared" si="68"/>
        <v>327</v>
      </c>
      <c r="M351" s="172">
        <f t="shared" si="71"/>
        <v>40.195061241575843</v>
      </c>
      <c r="N351" s="166">
        <v>25</v>
      </c>
      <c r="O351" s="174">
        <v>30940</v>
      </c>
      <c r="P351" s="454">
        <v>19850</v>
      </c>
      <c r="Q351" s="132">
        <f t="shared" si="74"/>
        <v>9236.9556988251534</v>
      </c>
      <c r="R351" s="82">
        <f t="shared" si="75"/>
        <v>9528</v>
      </c>
      <c r="S351" s="78">
        <f t="shared" si="76"/>
        <v>6380.0849376005526</v>
      </c>
      <c r="T351" s="82">
        <f t="shared" si="79"/>
        <v>375.29911397650307</v>
      </c>
      <c r="U351" s="78">
        <v>305</v>
      </c>
      <c r="V351" s="81">
        <f t="shared" si="80"/>
        <v>25825.33975040221</v>
      </c>
    </row>
    <row r="352" spans="1:22" s="442" customFormat="1" ht="16.5" customHeight="1" x14ac:dyDescent="0.2">
      <c r="A352" s="171">
        <f t="shared" si="69"/>
        <v>328</v>
      </c>
      <c r="B352" s="172">
        <f t="shared" si="70"/>
        <v>28.157788687136879</v>
      </c>
      <c r="C352" s="166">
        <v>25</v>
      </c>
      <c r="D352" s="174">
        <v>30940</v>
      </c>
      <c r="E352" s="456">
        <v>19850</v>
      </c>
      <c r="F352" s="167">
        <f t="shared" si="72"/>
        <v>13185.694520451078</v>
      </c>
      <c r="G352" s="168">
        <f t="shared" si="73"/>
        <v>9528</v>
      </c>
      <c r="H352" s="78">
        <f t="shared" si="81"/>
        <v>7722.6561369533665</v>
      </c>
      <c r="I352" s="82">
        <f t="shared" si="77"/>
        <v>454.27389040902153</v>
      </c>
      <c r="J352" s="78">
        <v>340</v>
      </c>
      <c r="K352" s="81">
        <f t="shared" si="78"/>
        <v>31230.624547813466</v>
      </c>
      <c r="L352" s="171">
        <f t="shared" ref="L352:L373" si="82">+L351+1</f>
        <v>328</v>
      </c>
      <c r="M352" s="172">
        <f t="shared" si="71"/>
        <v>40.225412410195545</v>
      </c>
      <c r="N352" s="166">
        <v>25</v>
      </c>
      <c r="O352" s="174">
        <v>30940</v>
      </c>
      <c r="P352" s="454">
        <v>19850</v>
      </c>
      <c r="Q352" s="132">
        <f t="shared" si="74"/>
        <v>9229.986164315751</v>
      </c>
      <c r="R352" s="82">
        <f t="shared" si="75"/>
        <v>9528</v>
      </c>
      <c r="S352" s="78">
        <f t="shared" si="76"/>
        <v>6377.7152958673551</v>
      </c>
      <c r="T352" s="82">
        <f t="shared" si="79"/>
        <v>375.159723286315</v>
      </c>
      <c r="U352" s="78">
        <v>305</v>
      </c>
      <c r="V352" s="81">
        <f t="shared" si="80"/>
        <v>25815.861183469417</v>
      </c>
    </row>
    <row r="353" spans="1:22" s="442" customFormat="1" ht="16.5" customHeight="1" x14ac:dyDescent="0.2">
      <c r="A353" s="171">
        <f t="shared" si="69"/>
        <v>329</v>
      </c>
      <c r="B353" s="172">
        <f t="shared" si="70"/>
        <v>28.178969829825462</v>
      </c>
      <c r="C353" s="166">
        <v>25</v>
      </c>
      <c r="D353" s="174">
        <v>30940</v>
      </c>
      <c r="E353" s="456">
        <v>19850</v>
      </c>
      <c r="F353" s="167">
        <f t="shared" si="72"/>
        <v>13175.783296628048</v>
      </c>
      <c r="G353" s="168">
        <f t="shared" si="73"/>
        <v>9528</v>
      </c>
      <c r="H353" s="78">
        <f t="shared" si="81"/>
        <v>7719.2863208535364</v>
      </c>
      <c r="I353" s="82">
        <f t="shared" si="77"/>
        <v>454.07566593256098</v>
      </c>
      <c r="J353" s="78">
        <v>340</v>
      </c>
      <c r="K353" s="81">
        <f t="shared" si="78"/>
        <v>31217.145283414142</v>
      </c>
      <c r="L353" s="171">
        <f t="shared" si="82"/>
        <v>329</v>
      </c>
      <c r="M353" s="172">
        <f t="shared" si="71"/>
        <v>40.255671185464948</v>
      </c>
      <c r="N353" s="166">
        <v>25</v>
      </c>
      <c r="O353" s="174">
        <v>30940</v>
      </c>
      <c r="P353" s="454">
        <v>19850</v>
      </c>
      <c r="Q353" s="132">
        <f t="shared" si="74"/>
        <v>9223.0483076396322</v>
      </c>
      <c r="R353" s="82">
        <f t="shared" si="75"/>
        <v>9528</v>
      </c>
      <c r="S353" s="78">
        <f t="shared" si="76"/>
        <v>6375.3564245974758</v>
      </c>
      <c r="T353" s="82">
        <f t="shared" si="79"/>
        <v>375.02096615279271</v>
      </c>
      <c r="U353" s="78">
        <v>305</v>
      </c>
      <c r="V353" s="81">
        <f t="shared" si="80"/>
        <v>25806.425698389903</v>
      </c>
    </row>
    <row r="354" spans="1:22" s="442" customFormat="1" ht="16.5" customHeight="1" x14ac:dyDescent="0.2">
      <c r="A354" s="176">
        <f t="shared" si="69"/>
        <v>330</v>
      </c>
      <c r="B354" s="172">
        <f t="shared" si="70"/>
        <v>28.200086689736338</v>
      </c>
      <c r="C354" s="166">
        <v>25</v>
      </c>
      <c r="D354" s="174">
        <v>30940</v>
      </c>
      <c r="E354" s="456">
        <v>19850</v>
      </c>
      <c r="F354" s="167">
        <f t="shared" si="72"/>
        <v>13165.916973408828</v>
      </c>
      <c r="G354" s="168">
        <f t="shared" si="73"/>
        <v>9528</v>
      </c>
      <c r="H354" s="78">
        <f t="shared" si="81"/>
        <v>7715.9317709590023</v>
      </c>
      <c r="I354" s="82">
        <f t="shared" si="77"/>
        <v>453.87833946817659</v>
      </c>
      <c r="J354" s="78">
        <v>340</v>
      </c>
      <c r="K354" s="81">
        <f t="shared" si="78"/>
        <v>31203.727083836009</v>
      </c>
      <c r="L354" s="176">
        <f t="shared" si="82"/>
        <v>330</v>
      </c>
      <c r="M354" s="172">
        <f t="shared" si="71"/>
        <v>40.285838128194769</v>
      </c>
      <c r="N354" s="166">
        <v>25</v>
      </c>
      <c r="O354" s="174">
        <v>30940</v>
      </c>
      <c r="P354" s="454">
        <v>19850</v>
      </c>
      <c r="Q354" s="132">
        <f t="shared" si="74"/>
        <v>9216.1418813861801</v>
      </c>
      <c r="R354" s="82">
        <f t="shared" si="75"/>
        <v>9528</v>
      </c>
      <c r="S354" s="78">
        <f t="shared" si="76"/>
        <v>6373.0082396713024</v>
      </c>
      <c r="T354" s="82">
        <f t="shared" si="79"/>
        <v>374.88283762772363</v>
      </c>
      <c r="U354" s="78">
        <v>305</v>
      </c>
      <c r="V354" s="81">
        <f t="shared" si="80"/>
        <v>25797.032958685209</v>
      </c>
    </row>
    <row r="355" spans="1:22" s="442" customFormat="1" ht="16.5" customHeight="1" x14ac:dyDescent="0.2">
      <c r="A355" s="171">
        <f t="shared" si="69"/>
        <v>331</v>
      </c>
      <c r="B355" s="172">
        <f t="shared" si="70"/>
        <v>28.221139655873607</v>
      </c>
      <c r="C355" s="166">
        <v>25</v>
      </c>
      <c r="D355" s="174">
        <v>30940</v>
      </c>
      <c r="E355" s="456">
        <v>19850</v>
      </c>
      <c r="F355" s="167">
        <f t="shared" si="72"/>
        <v>13156.095201234237</v>
      </c>
      <c r="G355" s="168">
        <f t="shared" si="73"/>
        <v>9528</v>
      </c>
      <c r="H355" s="78">
        <f t="shared" si="81"/>
        <v>7712.5923684196414</v>
      </c>
      <c r="I355" s="82">
        <f t="shared" si="77"/>
        <v>453.6819040246848</v>
      </c>
      <c r="J355" s="78">
        <v>340</v>
      </c>
      <c r="K355" s="81">
        <f t="shared" si="78"/>
        <v>31190.369473678566</v>
      </c>
      <c r="L355" s="171">
        <f t="shared" si="82"/>
        <v>331</v>
      </c>
      <c r="M355" s="172">
        <f t="shared" si="71"/>
        <v>40.315913794105157</v>
      </c>
      <c r="N355" s="166">
        <v>25</v>
      </c>
      <c r="O355" s="174">
        <v>30940</v>
      </c>
      <c r="P355" s="454">
        <v>19850</v>
      </c>
      <c r="Q355" s="132">
        <f t="shared" si="74"/>
        <v>9209.2666408639652</v>
      </c>
      <c r="R355" s="82">
        <f t="shared" si="75"/>
        <v>9528</v>
      </c>
      <c r="S355" s="78">
        <f t="shared" si="76"/>
        <v>6370.6706578937483</v>
      </c>
      <c r="T355" s="82">
        <f t="shared" si="79"/>
        <v>374.74533281727929</v>
      </c>
      <c r="U355" s="78">
        <v>305</v>
      </c>
      <c r="V355" s="81">
        <f t="shared" si="80"/>
        <v>25787.68263157499</v>
      </c>
    </row>
    <row r="356" spans="1:22" s="442" customFormat="1" ht="16.5" customHeight="1" x14ac:dyDescent="0.2">
      <c r="A356" s="171">
        <f t="shared" si="69"/>
        <v>332</v>
      </c>
      <c r="B356" s="172">
        <f t="shared" si="70"/>
        <v>28.242129113720928</v>
      </c>
      <c r="C356" s="166">
        <v>25</v>
      </c>
      <c r="D356" s="174">
        <v>30940</v>
      </c>
      <c r="E356" s="456">
        <v>19850</v>
      </c>
      <c r="F356" s="167">
        <f t="shared" si="72"/>
        <v>13146.317634374824</v>
      </c>
      <c r="G356" s="168">
        <f t="shared" si="73"/>
        <v>9528</v>
      </c>
      <c r="H356" s="78">
        <f t="shared" si="81"/>
        <v>7709.2679956874408</v>
      </c>
      <c r="I356" s="82">
        <f t="shared" si="77"/>
        <v>453.48635268749649</v>
      </c>
      <c r="J356" s="78">
        <v>340</v>
      </c>
      <c r="K356" s="81">
        <f t="shared" si="78"/>
        <v>31177.071982749763</v>
      </c>
      <c r="L356" s="171">
        <f t="shared" si="82"/>
        <v>332</v>
      </c>
      <c r="M356" s="172">
        <f t="shared" si="71"/>
        <v>40.34589873388704</v>
      </c>
      <c r="N356" s="166">
        <v>25</v>
      </c>
      <c r="O356" s="174">
        <v>30940</v>
      </c>
      <c r="P356" s="454">
        <v>19850</v>
      </c>
      <c r="Q356" s="132">
        <f t="shared" si="74"/>
        <v>9202.4223440623755</v>
      </c>
      <c r="R356" s="82">
        <f t="shared" si="75"/>
        <v>9528</v>
      </c>
      <c r="S356" s="78">
        <f t="shared" si="76"/>
        <v>6368.3435969812081</v>
      </c>
      <c r="T356" s="82">
        <f t="shared" si="79"/>
        <v>374.60844688124752</v>
      </c>
      <c r="U356" s="78">
        <v>305</v>
      </c>
      <c r="V356" s="81">
        <f t="shared" si="80"/>
        <v>25778.374387924832</v>
      </c>
    </row>
    <row r="357" spans="1:22" s="442" customFormat="1" ht="16.5" customHeight="1" x14ac:dyDescent="0.2">
      <c r="A357" s="171">
        <f t="shared" si="69"/>
        <v>333</v>
      </c>
      <c r="B357" s="172">
        <f t="shared" si="70"/>
        <v>28.263055445283932</v>
      </c>
      <c r="C357" s="166">
        <v>25</v>
      </c>
      <c r="D357" s="174">
        <v>30940</v>
      </c>
      <c r="E357" s="456">
        <v>19850</v>
      </c>
      <c r="F357" s="167">
        <f t="shared" si="72"/>
        <v>13136.583930876908</v>
      </c>
      <c r="G357" s="168">
        <f t="shared" si="73"/>
        <v>9528</v>
      </c>
      <c r="H357" s="78">
        <f t="shared" si="81"/>
        <v>7705.9585364981485</v>
      </c>
      <c r="I357" s="82">
        <f t="shared" si="77"/>
        <v>453.29167861753814</v>
      </c>
      <c r="J357" s="78">
        <v>340</v>
      </c>
      <c r="K357" s="81">
        <f t="shared" si="78"/>
        <v>31163.83414599259</v>
      </c>
      <c r="L357" s="171">
        <f t="shared" si="82"/>
        <v>333</v>
      </c>
      <c r="M357" s="172">
        <f t="shared" si="71"/>
        <v>40.375793493262762</v>
      </c>
      <c r="N357" s="166">
        <v>25</v>
      </c>
      <c r="O357" s="174">
        <v>30940</v>
      </c>
      <c r="P357" s="454">
        <v>19850</v>
      </c>
      <c r="Q357" s="132">
        <f t="shared" si="74"/>
        <v>9195.6087516138359</v>
      </c>
      <c r="R357" s="82">
        <f t="shared" si="75"/>
        <v>9528</v>
      </c>
      <c r="S357" s="78">
        <f t="shared" si="76"/>
        <v>6366.0269755487043</v>
      </c>
      <c r="T357" s="82">
        <f t="shared" si="79"/>
        <v>374.47217503227671</v>
      </c>
      <c r="U357" s="78">
        <v>305</v>
      </c>
      <c r="V357" s="81">
        <f t="shared" si="80"/>
        <v>25769.107902194814</v>
      </c>
    </row>
    <row r="358" spans="1:22" s="442" customFormat="1" ht="16.5" customHeight="1" x14ac:dyDescent="0.2">
      <c r="A358" s="171">
        <f t="shared" si="69"/>
        <v>334</v>
      </c>
      <c r="B358" s="172">
        <f t="shared" si="70"/>
        <v>28.283919029131887</v>
      </c>
      <c r="C358" s="166">
        <v>25</v>
      </c>
      <c r="D358" s="174">
        <v>30940</v>
      </c>
      <c r="E358" s="456">
        <v>19850</v>
      </c>
      <c r="F358" s="167">
        <f t="shared" si="72"/>
        <v>13126.893752509644</v>
      </c>
      <c r="G358" s="168">
        <f t="shared" si="73"/>
        <v>9528</v>
      </c>
      <c r="H358" s="78">
        <f t="shared" si="81"/>
        <v>7702.6638758532799</v>
      </c>
      <c r="I358" s="82">
        <f t="shared" si="77"/>
        <v>453.0978750501929</v>
      </c>
      <c r="J358" s="78">
        <v>340</v>
      </c>
      <c r="K358" s="81">
        <f t="shared" si="78"/>
        <v>31150.655503413116</v>
      </c>
      <c r="L358" s="171">
        <f t="shared" si="82"/>
        <v>334</v>
      </c>
      <c r="M358" s="172">
        <f t="shared" si="71"/>
        <v>40.405598613045555</v>
      </c>
      <c r="N358" s="166">
        <v>25</v>
      </c>
      <c r="O358" s="174">
        <v>30940</v>
      </c>
      <c r="P358" s="454">
        <v>19850</v>
      </c>
      <c r="Q358" s="132">
        <f t="shared" si="74"/>
        <v>9188.8256267567504</v>
      </c>
      <c r="R358" s="82">
        <f t="shared" si="75"/>
        <v>9528</v>
      </c>
      <c r="S358" s="78">
        <f t="shared" si="76"/>
        <v>6363.7207130972947</v>
      </c>
      <c r="T358" s="82">
        <f t="shared" si="79"/>
        <v>374.336512535135</v>
      </c>
      <c r="U358" s="78">
        <v>305</v>
      </c>
      <c r="V358" s="81">
        <f t="shared" si="80"/>
        <v>25759.882852389179</v>
      </c>
    </row>
    <row r="359" spans="1:22" s="442" customFormat="1" ht="16.5" customHeight="1" x14ac:dyDescent="0.2">
      <c r="A359" s="171">
        <f t="shared" si="69"/>
        <v>335</v>
      </c>
      <c r="B359" s="172">
        <f t="shared" si="70"/>
        <v>28.304720240438812</v>
      </c>
      <c r="C359" s="166">
        <v>25</v>
      </c>
      <c r="D359" s="174">
        <v>30940</v>
      </c>
      <c r="E359" s="456">
        <v>19850</v>
      </c>
      <c r="F359" s="167">
        <f t="shared" si="72"/>
        <v>13117.246764712909</v>
      </c>
      <c r="G359" s="168">
        <f t="shared" si="73"/>
        <v>9528</v>
      </c>
      <c r="H359" s="78">
        <f t="shared" si="81"/>
        <v>7699.38390000239</v>
      </c>
      <c r="I359" s="82">
        <f t="shared" si="77"/>
        <v>452.90493529425817</v>
      </c>
      <c r="J359" s="78">
        <v>340</v>
      </c>
      <c r="K359" s="81">
        <f t="shared" si="78"/>
        <v>31137.535600009556</v>
      </c>
      <c r="L359" s="171">
        <f t="shared" si="82"/>
        <v>335</v>
      </c>
      <c r="M359" s="172">
        <f t="shared" si="71"/>
        <v>40.435314629198302</v>
      </c>
      <c r="N359" s="166">
        <v>25</v>
      </c>
      <c r="O359" s="174">
        <v>30940</v>
      </c>
      <c r="P359" s="454">
        <v>19850</v>
      </c>
      <c r="Q359" s="132">
        <f t="shared" si="74"/>
        <v>9182.072735299038</v>
      </c>
      <c r="R359" s="82">
        <f t="shared" si="75"/>
        <v>9528</v>
      </c>
      <c r="S359" s="78">
        <f t="shared" si="76"/>
        <v>6361.4247300016732</v>
      </c>
      <c r="T359" s="82">
        <f t="shared" si="79"/>
        <v>374.20145470598072</v>
      </c>
      <c r="U359" s="78">
        <v>305</v>
      </c>
      <c r="V359" s="81">
        <f t="shared" si="80"/>
        <v>25750.698920006689</v>
      </c>
    </row>
    <row r="360" spans="1:22" s="442" customFormat="1" ht="16.5" customHeight="1" x14ac:dyDescent="0.2">
      <c r="A360" s="171">
        <f t="shared" si="69"/>
        <v>336</v>
      </c>
      <c r="B360" s="172">
        <f t="shared" si="70"/>
        <v>28.325459451023974</v>
      </c>
      <c r="C360" s="166">
        <v>25</v>
      </c>
      <c r="D360" s="174">
        <v>30940</v>
      </c>
      <c r="E360" s="456">
        <v>19850</v>
      </c>
      <c r="F360" s="167">
        <f t="shared" si="72"/>
        <v>13107.642636546116</v>
      </c>
      <c r="G360" s="168">
        <f t="shared" si="73"/>
        <v>9528</v>
      </c>
      <c r="H360" s="78">
        <f t="shared" si="81"/>
        <v>7696.11849642568</v>
      </c>
      <c r="I360" s="82">
        <f t="shared" si="77"/>
        <v>452.71285273092235</v>
      </c>
      <c r="J360" s="78">
        <v>340</v>
      </c>
      <c r="K360" s="81">
        <f t="shared" si="78"/>
        <v>31124.473985702716</v>
      </c>
      <c r="L360" s="171">
        <f t="shared" si="82"/>
        <v>336</v>
      </c>
      <c r="M360" s="172">
        <f t="shared" si="71"/>
        <v>40.464942072891397</v>
      </c>
      <c r="N360" s="166">
        <v>25</v>
      </c>
      <c r="O360" s="174">
        <v>30940</v>
      </c>
      <c r="P360" s="454">
        <v>19850</v>
      </c>
      <c r="Q360" s="132">
        <f t="shared" si="74"/>
        <v>9175.349845582281</v>
      </c>
      <c r="R360" s="82">
        <f t="shared" si="75"/>
        <v>9528</v>
      </c>
      <c r="S360" s="78">
        <f t="shared" si="76"/>
        <v>6359.138947497976</v>
      </c>
      <c r="T360" s="82">
        <f t="shared" si="79"/>
        <v>374.06699691164562</v>
      </c>
      <c r="U360" s="78">
        <v>305</v>
      </c>
      <c r="V360" s="81">
        <f t="shared" si="80"/>
        <v>25741.555789991904</v>
      </c>
    </row>
    <row r="361" spans="1:22" s="442" customFormat="1" ht="16.5" customHeight="1" x14ac:dyDescent="0.2">
      <c r="A361" s="171">
        <f t="shared" si="69"/>
        <v>337</v>
      </c>
      <c r="B361" s="172">
        <f t="shared" si="70"/>
        <v>28.346137029391734</v>
      </c>
      <c r="C361" s="166">
        <v>25</v>
      </c>
      <c r="D361" s="174">
        <v>30940</v>
      </c>
      <c r="E361" s="456">
        <v>19850</v>
      </c>
      <c r="F361" s="167">
        <f t="shared" si="72"/>
        <v>13098.08104063791</v>
      </c>
      <c r="G361" s="168">
        <f t="shared" si="73"/>
        <v>9528</v>
      </c>
      <c r="H361" s="78">
        <f t="shared" si="81"/>
        <v>7692.86755381689</v>
      </c>
      <c r="I361" s="82">
        <f t="shared" si="77"/>
        <v>452.52162081275821</v>
      </c>
      <c r="J361" s="78">
        <v>340</v>
      </c>
      <c r="K361" s="81">
        <f t="shared" si="78"/>
        <v>31111.470215267556</v>
      </c>
      <c r="L361" s="171">
        <f t="shared" si="82"/>
        <v>337</v>
      </c>
      <c r="M361" s="172">
        <f t="shared" si="71"/>
        <v>40.49448147055962</v>
      </c>
      <c r="N361" s="166">
        <v>25</v>
      </c>
      <c r="O361" s="174">
        <v>30940</v>
      </c>
      <c r="P361" s="454">
        <v>19850</v>
      </c>
      <c r="Q361" s="132">
        <f t="shared" si="74"/>
        <v>9168.6567284465345</v>
      </c>
      <c r="R361" s="82">
        <f t="shared" si="75"/>
        <v>9528</v>
      </c>
      <c r="S361" s="78">
        <f t="shared" si="76"/>
        <v>6356.863287671822</v>
      </c>
      <c r="T361" s="82">
        <f t="shared" si="79"/>
        <v>373.93313456893071</v>
      </c>
      <c r="U361" s="78">
        <v>305</v>
      </c>
      <c r="V361" s="81">
        <f t="shared" si="80"/>
        <v>25732.453150687288</v>
      </c>
    </row>
    <row r="362" spans="1:22" s="442" customFormat="1" ht="16.5" customHeight="1" x14ac:dyDescent="0.2">
      <c r="A362" s="171">
        <f t="shared" ref="A362:A374" si="83">+A361+1</f>
        <v>338</v>
      </c>
      <c r="B362" s="172">
        <f t="shared" si="70"/>
        <v>28.366753340770849</v>
      </c>
      <c r="C362" s="166">
        <v>25</v>
      </c>
      <c r="D362" s="174">
        <v>30940</v>
      </c>
      <c r="E362" s="456">
        <v>19850</v>
      </c>
      <c r="F362" s="167">
        <f t="shared" si="72"/>
        <v>13088.561653136676</v>
      </c>
      <c r="G362" s="168">
        <f t="shared" si="73"/>
        <v>9528</v>
      </c>
      <c r="H362" s="78">
        <f t="shared" si="81"/>
        <v>7689.6309620664706</v>
      </c>
      <c r="I362" s="82">
        <f t="shared" si="77"/>
        <v>452.33123306273353</v>
      </c>
      <c r="J362" s="78">
        <v>340</v>
      </c>
      <c r="K362" s="81">
        <f t="shared" si="78"/>
        <v>31098.523848265879</v>
      </c>
      <c r="L362" s="171">
        <f t="shared" si="82"/>
        <v>338</v>
      </c>
      <c r="M362" s="172">
        <f t="shared" si="71"/>
        <v>40.523933343958362</v>
      </c>
      <c r="N362" s="166">
        <v>25</v>
      </c>
      <c r="O362" s="174">
        <v>30940</v>
      </c>
      <c r="P362" s="454">
        <v>19850</v>
      </c>
      <c r="Q362" s="132">
        <f t="shared" si="74"/>
        <v>9161.9931571956695</v>
      </c>
      <c r="R362" s="82">
        <f t="shared" si="75"/>
        <v>9528</v>
      </c>
      <c r="S362" s="78">
        <f t="shared" si="76"/>
        <v>6354.5976734465285</v>
      </c>
      <c r="T362" s="82">
        <f t="shared" si="79"/>
        <v>373.7998631439134</v>
      </c>
      <c r="U362" s="78">
        <v>305</v>
      </c>
      <c r="V362" s="81">
        <f t="shared" si="80"/>
        <v>25723.390693786114</v>
      </c>
    </row>
    <row r="363" spans="1:22" s="442" customFormat="1" ht="16.5" customHeight="1" x14ac:dyDescent="0.2">
      <c r="A363" s="171">
        <f t="shared" si="83"/>
        <v>339</v>
      </c>
      <c r="B363" s="172">
        <f t="shared" si="70"/>
        <v>28.38730874715317</v>
      </c>
      <c r="C363" s="166">
        <v>25</v>
      </c>
      <c r="D363" s="174">
        <v>30940</v>
      </c>
      <c r="E363" s="456">
        <v>19850</v>
      </c>
      <c r="F363" s="167">
        <f t="shared" si="72"/>
        <v>13079.084153661941</v>
      </c>
      <c r="G363" s="168">
        <f t="shared" si="73"/>
        <v>9528</v>
      </c>
      <c r="H363" s="78">
        <f t="shared" si="81"/>
        <v>7686.4086122450608</v>
      </c>
      <c r="I363" s="82">
        <f t="shared" si="77"/>
        <v>452.14168307323882</v>
      </c>
      <c r="J363" s="78">
        <v>340</v>
      </c>
      <c r="K363" s="81">
        <f t="shared" si="78"/>
        <v>31085.63444898024</v>
      </c>
      <c r="L363" s="171">
        <f t="shared" si="82"/>
        <v>339</v>
      </c>
      <c r="M363" s="172">
        <f t="shared" si="71"/>
        <v>40.55329821021882</v>
      </c>
      <c r="N363" s="166">
        <v>25</v>
      </c>
      <c r="O363" s="174">
        <v>30940</v>
      </c>
      <c r="P363" s="454">
        <v>19850</v>
      </c>
      <c r="Q363" s="132">
        <f t="shared" si="74"/>
        <v>9155.3589075633554</v>
      </c>
      <c r="R363" s="82">
        <f t="shared" si="75"/>
        <v>9528</v>
      </c>
      <c r="S363" s="78">
        <f t="shared" si="76"/>
        <v>6352.342028571542</v>
      </c>
      <c r="T363" s="82">
        <f t="shared" si="79"/>
        <v>373.66717815126714</v>
      </c>
      <c r="U363" s="78">
        <v>305</v>
      </c>
      <c r="V363" s="81">
        <f t="shared" si="80"/>
        <v>25714.368114286164</v>
      </c>
    </row>
    <row r="364" spans="1:22" s="442" customFormat="1" ht="16.5" customHeight="1" x14ac:dyDescent="0.2">
      <c r="A364" s="176">
        <f t="shared" si="83"/>
        <v>340</v>
      </c>
      <c r="B364" s="172">
        <f t="shared" si="70"/>
        <v>28.407803607331829</v>
      </c>
      <c r="C364" s="166">
        <v>25</v>
      </c>
      <c r="D364" s="174">
        <v>30940</v>
      </c>
      <c r="E364" s="456">
        <v>19850</v>
      </c>
      <c r="F364" s="167">
        <f t="shared" si="72"/>
        <v>13069.648225256513</v>
      </c>
      <c r="G364" s="168">
        <f t="shared" si="73"/>
        <v>9528</v>
      </c>
      <c r="H364" s="78">
        <f t="shared" si="81"/>
        <v>7683.2003965872145</v>
      </c>
      <c r="I364" s="82">
        <f t="shared" si="77"/>
        <v>451.95296450513024</v>
      </c>
      <c r="J364" s="78">
        <v>340</v>
      </c>
      <c r="K364" s="81">
        <f t="shared" si="78"/>
        <v>31072.801586348854</v>
      </c>
      <c r="L364" s="176">
        <f t="shared" si="82"/>
        <v>340</v>
      </c>
      <c r="M364" s="172">
        <f t="shared" si="71"/>
        <v>40.582576581902615</v>
      </c>
      <c r="N364" s="166">
        <v>25</v>
      </c>
      <c r="O364" s="174">
        <v>30940</v>
      </c>
      <c r="P364" s="454">
        <v>19850</v>
      </c>
      <c r="Q364" s="132">
        <f t="shared" si="74"/>
        <v>9148.7537576795603</v>
      </c>
      <c r="R364" s="82">
        <f t="shared" si="75"/>
        <v>9528</v>
      </c>
      <c r="S364" s="78">
        <f t="shared" si="76"/>
        <v>6350.09627761105</v>
      </c>
      <c r="T364" s="82">
        <f t="shared" si="79"/>
        <v>373.53507515359115</v>
      </c>
      <c r="U364" s="78">
        <v>305</v>
      </c>
      <c r="V364" s="81">
        <f t="shared" si="80"/>
        <v>25705.3851104442</v>
      </c>
    </row>
    <row r="365" spans="1:22" s="442" customFormat="1" ht="16.5" customHeight="1" x14ac:dyDescent="0.2">
      <c r="A365" s="171">
        <f t="shared" si="83"/>
        <v>341</v>
      </c>
      <c r="B365" s="172">
        <f t="shared" si="70"/>
        <v>28.428238276938714</v>
      </c>
      <c r="C365" s="166">
        <v>25</v>
      </c>
      <c r="D365" s="174">
        <v>30940</v>
      </c>
      <c r="E365" s="456">
        <v>19850</v>
      </c>
      <c r="F365" s="167">
        <f t="shared" si="72"/>
        <v>13060.253554339533</v>
      </c>
      <c r="G365" s="168">
        <f t="shared" si="73"/>
        <v>9528</v>
      </c>
      <c r="H365" s="78">
        <f t="shared" si="81"/>
        <v>7680.0062084754427</v>
      </c>
      <c r="I365" s="82">
        <f t="shared" si="77"/>
        <v>451.76507108679073</v>
      </c>
      <c r="J365" s="78">
        <v>340</v>
      </c>
      <c r="K365" s="81">
        <f t="shared" si="78"/>
        <v>31060.024833901767</v>
      </c>
      <c r="L365" s="171">
        <f t="shared" si="82"/>
        <v>341</v>
      </c>
      <c r="M365" s="172">
        <f t="shared" si="71"/>
        <v>40.611768967055312</v>
      </c>
      <c r="N365" s="166">
        <v>25</v>
      </c>
      <c r="O365" s="174">
        <v>30940</v>
      </c>
      <c r="P365" s="454">
        <v>19850</v>
      </c>
      <c r="Q365" s="132">
        <f t="shared" si="74"/>
        <v>9142.1774880376706</v>
      </c>
      <c r="R365" s="82">
        <f t="shared" si="75"/>
        <v>9528</v>
      </c>
      <c r="S365" s="78">
        <f t="shared" si="76"/>
        <v>6347.8603459328078</v>
      </c>
      <c r="T365" s="82">
        <f t="shared" si="79"/>
        <v>373.40354976075338</v>
      </c>
      <c r="U365" s="78">
        <v>305</v>
      </c>
      <c r="V365" s="81">
        <f t="shared" si="80"/>
        <v>25696.441383731231</v>
      </c>
    </row>
    <row r="366" spans="1:22" s="442" customFormat="1" ht="16.5" customHeight="1" x14ac:dyDescent="0.2">
      <c r="A366" s="171">
        <f t="shared" si="83"/>
        <v>342</v>
      </c>
      <c r="B366" s="172">
        <f t="shared" si="70"/>
        <v>28.448613108481609</v>
      </c>
      <c r="C366" s="166">
        <v>25</v>
      </c>
      <c r="D366" s="174">
        <v>30940</v>
      </c>
      <c r="E366" s="456">
        <v>19850</v>
      </c>
      <c r="F366" s="167">
        <f t="shared" si="72"/>
        <v>13050.899830660193</v>
      </c>
      <c r="G366" s="168">
        <f t="shared" si="73"/>
        <v>9528</v>
      </c>
      <c r="H366" s="78">
        <f t="shared" si="81"/>
        <v>7676.8259424244661</v>
      </c>
      <c r="I366" s="82">
        <f t="shared" si="77"/>
        <v>451.57799661320388</v>
      </c>
      <c r="J366" s="78">
        <v>340</v>
      </c>
      <c r="K366" s="81">
        <f t="shared" si="78"/>
        <v>31047.303769697864</v>
      </c>
      <c r="L366" s="171">
        <f t="shared" si="82"/>
        <v>342</v>
      </c>
      <c r="M366" s="172">
        <f t="shared" si="71"/>
        <v>40.640875869259446</v>
      </c>
      <c r="N366" s="166">
        <v>25</v>
      </c>
      <c r="O366" s="174">
        <v>30940</v>
      </c>
      <c r="P366" s="454">
        <v>19850</v>
      </c>
      <c r="Q366" s="132">
        <f t="shared" si="74"/>
        <v>9135.629881462135</v>
      </c>
      <c r="R366" s="82">
        <f t="shared" si="75"/>
        <v>9528</v>
      </c>
      <c r="S366" s="78">
        <f t="shared" si="76"/>
        <v>6345.6341596971261</v>
      </c>
      <c r="T366" s="82">
        <f t="shared" si="79"/>
        <v>373.27259762924268</v>
      </c>
      <c r="U366" s="78">
        <v>305</v>
      </c>
      <c r="V366" s="81">
        <f t="shared" si="80"/>
        <v>25687.536638788501</v>
      </c>
    </row>
    <row r="367" spans="1:22" s="442" customFormat="1" ht="16.5" customHeight="1" x14ac:dyDescent="0.2">
      <c r="A367" s="171">
        <f t="shared" si="83"/>
        <v>343</v>
      </c>
      <c r="B367" s="172">
        <f t="shared" si="70"/>
        <v>28.468928451380613</v>
      </c>
      <c r="C367" s="166">
        <v>25</v>
      </c>
      <c r="D367" s="174">
        <v>30940</v>
      </c>
      <c r="E367" s="456">
        <v>19850</v>
      </c>
      <c r="F367" s="167">
        <f t="shared" si="72"/>
        <v>13041.586747252324</v>
      </c>
      <c r="G367" s="168">
        <f t="shared" si="73"/>
        <v>9528</v>
      </c>
      <c r="H367" s="78">
        <f t="shared" si="81"/>
        <v>7673.6594940657906</v>
      </c>
      <c r="I367" s="82">
        <f t="shared" si="77"/>
        <v>451.39173494504649</v>
      </c>
      <c r="J367" s="78">
        <v>340</v>
      </c>
      <c r="K367" s="81">
        <f t="shared" si="78"/>
        <v>31034.637976263159</v>
      </c>
      <c r="L367" s="171">
        <f t="shared" si="82"/>
        <v>343</v>
      </c>
      <c r="M367" s="172">
        <f t="shared" si="71"/>
        <v>40.669897787686594</v>
      </c>
      <c r="N367" s="166">
        <v>25</v>
      </c>
      <c r="O367" s="174">
        <v>30940</v>
      </c>
      <c r="P367" s="454">
        <v>19850</v>
      </c>
      <c r="Q367" s="132">
        <f t="shared" si="74"/>
        <v>9129.1107230766247</v>
      </c>
      <c r="R367" s="82">
        <f t="shared" si="75"/>
        <v>9528</v>
      </c>
      <c r="S367" s="78">
        <f t="shared" si="76"/>
        <v>6343.4176458460524</v>
      </c>
      <c r="T367" s="82">
        <f t="shared" si="79"/>
        <v>373.14221446153249</v>
      </c>
      <c r="U367" s="78">
        <v>305</v>
      </c>
      <c r="V367" s="81">
        <f t="shared" si="80"/>
        <v>25678.67058338421</v>
      </c>
    </row>
    <row r="368" spans="1:22" s="442" customFormat="1" ht="16.5" customHeight="1" x14ac:dyDescent="0.2">
      <c r="A368" s="171">
        <f t="shared" si="83"/>
        <v>344</v>
      </c>
      <c r="B368" s="172">
        <f t="shared" si="70"/>
        <v>28.489184652004106</v>
      </c>
      <c r="C368" s="166">
        <v>25</v>
      </c>
      <c r="D368" s="174">
        <v>30940</v>
      </c>
      <c r="E368" s="456">
        <v>19850</v>
      </c>
      <c r="F368" s="167">
        <f t="shared" si="72"/>
        <v>13032.314000389684</v>
      </c>
      <c r="G368" s="168">
        <f t="shared" si="73"/>
        <v>9528</v>
      </c>
      <c r="H368" s="78">
        <f t="shared" si="81"/>
        <v>7670.5067601324936</v>
      </c>
      <c r="I368" s="82">
        <f t="shared" si="77"/>
        <v>451.20628000779368</v>
      </c>
      <c r="J368" s="78">
        <v>340</v>
      </c>
      <c r="K368" s="81">
        <f t="shared" si="78"/>
        <v>31022.027040529971</v>
      </c>
      <c r="L368" s="171">
        <f t="shared" si="82"/>
        <v>344</v>
      </c>
      <c r="M368" s="172">
        <f t="shared" si="71"/>
        <v>40.698835217148726</v>
      </c>
      <c r="N368" s="166">
        <v>25</v>
      </c>
      <c r="O368" s="174">
        <v>30940</v>
      </c>
      <c r="P368" s="454">
        <v>19850</v>
      </c>
      <c r="Q368" s="132">
        <f t="shared" si="74"/>
        <v>9122.619800272776</v>
      </c>
      <c r="R368" s="82">
        <f t="shared" si="75"/>
        <v>9528</v>
      </c>
      <c r="S368" s="78">
        <f t="shared" si="76"/>
        <v>6341.2107320927444</v>
      </c>
      <c r="T368" s="82">
        <f t="shared" si="79"/>
        <v>373.01239600545551</v>
      </c>
      <c r="U368" s="78">
        <v>305</v>
      </c>
      <c r="V368" s="81">
        <f t="shared" si="80"/>
        <v>25669.842928370977</v>
      </c>
    </row>
    <row r="369" spans="1:22" s="442" customFormat="1" ht="16.5" customHeight="1" x14ac:dyDescent="0.2">
      <c r="A369" s="171">
        <f t="shared" si="83"/>
        <v>345</v>
      </c>
      <c r="B369" s="172">
        <f t="shared" si="70"/>
        <v>28.509382053704208</v>
      </c>
      <c r="C369" s="166">
        <v>25</v>
      </c>
      <c r="D369" s="174">
        <v>30940</v>
      </c>
      <c r="E369" s="456">
        <v>19850</v>
      </c>
      <c r="F369" s="167">
        <f t="shared" si="72"/>
        <v>13023.081289542008</v>
      </c>
      <c r="G369" s="168">
        <f t="shared" si="73"/>
        <v>9528</v>
      </c>
      <c r="H369" s="78">
        <f t="shared" si="81"/>
        <v>7667.3676384442833</v>
      </c>
      <c r="I369" s="82">
        <f t="shared" si="77"/>
        <v>451.02162579084018</v>
      </c>
      <c r="J369" s="78">
        <v>340</v>
      </c>
      <c r="K369" s="81">
        <f t="shared" si="78"/>
        <v>31009.470553777133</v>
      </c>
      <c r="L369" s="171">
        <f t="shared" si="82"/>
        <v>345</v>
      </c>
      <c r="M369" s="172">
        <f t="shared" si="71"/>
        <v>40.72768864814887</v>
      </c>
      <c r="N369" s="166">
        <v>25</v>
      </c>
      <c r="O369" s="174">
        <v>30940</v>
      </c>
      <c r="P369" s="454">
        <v>19850</v>
      </c>
      <c r="Q369" s="132">
        <f t="shared" si="74"/>
        <v>9116.1569026794059</v>
      </c>
      <c r="R369" s="82">
        <f t="shared" si="75"/>
        <v>9528</v>
      </c>
      <c r="S369" s="78">
        <f t="shared" si="76"/>
        <v>6339.0133469109987</v>
      </c>
      <c r="T369" s="82">
        <f t="shared" si="79"/>
        <v>372.88313805358814</v>
      </c>
      <c r="U369" s="78">
        <v>305</v>
      </c>
      <c r="V369" s="81">
        <f t="shared" si="80"/>
        <v>25661.053387643991</v>
      </c>
    </row>
    <row r="370" spans="1:22" s="442" customFormat="1" ht="16.5" customHeight="1" x14ac:dyDescent="0.2">
      <c r="A370" s="171">
        <f t="shared" si="83"/>
        <v>346</v>
      </c>
      <c r="B370" s="172">
        <f t="shared" si="70"/>
        <v>28.529520996851652</v>
      </c>
      <c r="C370" s="166">
        <v>25</v>
      </c>
      <c r="D370" s="174">
        <v>30940</v>
      </c>
      <c r="E370" s="456">
        <v>19850</v>
      </c>
      <c r="F370" s="167">
        <f t="shared" si="72"/>
        <v>13013.888317331799</v>
      </c>
      <c r="G370" s="168">
        <f t="shared" si="73"/>
        <v>9528</v>
      </c>
      <c r="H370" s="78">
        <f t="shared" si="81"/>
        <v>7664.2420278928121</v>
      </c>
      <c r="I370" s="82">
        <f t="shared" si="77"/>
        <v>450.83776634663599</v>
      </c>
      <c r="J370" s="78">
        <v>340</v>
      </c>
      <c r="K370" s="81">
        <f t="shared" si="78"/>
        <v>30996.968111571245</v>
      </c>
      <c r="L370" s="171">
        <f t="shared" si="82"/>
        <v>346</v>
      </c>
      <c r="M370" s="172">
        <f t="shared" si="71"/>
        <v>40.756458566930931</v>
      </c>
      <c r="N370" s="166">
        <v>25</v>
      </c>
      <c r="O370" s="174">
        <v>30940</v>
      </c>
      <c r="P370" s="454">
        <v>19850</v>
      </c>
      <c r="Q370" s="132">
        <f t="shared" si="74"/>
        <v>9109.7218221322582</v>
      </c>
      <c r="R370" s="82">
        <f t="shared" si="75"/>
        <v>9528</v>
      </c>
      <c r="S370" s="78">
        <f t="shared" si="76"/>
        <v>6336.8254195249683</v>
      </c>
      <c r="T370" s="82">
        <f t="shared" si="79"/>
        <v>372.75443644264516</v>
      </c>
      <c r="U370" s="78">
        <v>305</v>
      </c>
      <c r="V370" s="81">
        <f t="shared" si="80"/>
        <v>25652.301678099873</v>
      </c>
    </row>
    <row r="371" spans="1:22" s="442" customFormat="1" ht="16.5" customHeight="1" x14ac:dyDescent="0.2">
      <c r="A371" s="171">
        <f t="shared" si="83"/>
        <v>347</v>
      </c>
      <c r="B371" s="172">
        <f t="shared" si="70"/>
        <v>28.549601818870251</v>
      </c>
      <c r="C371" s="166">
        <v>25</v>
      </c>
      <c r="D371" s="174">
        <v>30940</v>
      </c>
      <c r="E371" s="456">
        <v>19850</v>
      </c>
      <c r="F371" s="167">
        <f t="shared" si="72"/>
        <v>13004.734789491791</v>
      </c>
      <c r="G371" s="168">
        <f t="shared" si="73"/>
        <v>9528</v>
      </c>
      <c r="H371" s="78">
        <f t="shared" si="81"/>
        <v>7661.1298284272098</v>
      </c>
      <c r="I371" s="82">
        <f t="shared" si="77"/>
        <v>450.65469578983584</v>
      </c>
      <c r="J371" s="78">
        <v>340</v>
      </c>
      <c r="K371" s="81">
        <f t="shared" si="78"/>
        <v>30984.519313708835</v>
      </c>
      <c r="L371" s="171">
        <f t="shared" si="82"/>
        <v>347</v>
      </c>
      <c r="M371" s="172">
        <f t="shared" si="71"/>
        <v>40.785145455528934</v>
      </c>
      <c r="N371" s="166">
        <v>25</v>
      </c>
      <c r="O371" s="174">
        <v>30940</v>
      </c>
      <c r="P371" s="454">
        <v>19850</v>
      </c>
      <c r="Q371" s="132">
        <f t="shared" si="74"/>
        <v>9103.3143526442509</v>
      </c>
      <c r="R371" s="82">
        <f t="shared" si="75"/>
        <v>9528</v>
      </c>
      <c r="S371" s="78">
        <f t="shared" si="76"/>
        <v>6334.6468798990454</v>
      </c>
      <c r="T371" s="82">
        <f t="shared" si="79"/>
        <v>372.626287052885</v>
      </c>
      <c r="U371" s="78">
        <v>305</v>
      </c>
      <c r="V371" s="81">
        <f t="shared" si="80"/>
        <v>25643.587519596182</v>
      </c>
    </row>
    <row r="372" spans="1:22" s="442" customFormat="1" ht="16.5" customHeight="1" x14ac:dyDescent="0.2">
      <c r="A372" s="171">
        <f t="shared" si="83"/>
        <v>348</v>
      </c>
      <c r="B372" s="172">
        <f t="shared" si="70"/>
        <v>28.569624854270799</v>
      </c>
      <c r="C372" s="166">
        <v>25</v>
      </c>
      <c r="D372" s="174">
        <v>30940</v>
      </c>
      <c r="E372" s="456">
        <v>19850</v>
      </c>
      <c r="F372" s="167">
        <f t="shared" si="72"/>
        <v>12995.620414823134</v>
      </c>
      <c r="G372" s="168">
        <f t="shared" si="73"/>
        <v>9528</v>
      </c>
      <c r="H372" s="78">
        <f t="shared" si="81"/>
        <v>7658.0309410398659</v>
      </c>
      <c r="I372" s="82">
        <f t="shared" si="77"/>
        <v>450.47240829646267</v>
      </c>
      <c r="J372" s="78">
        <v>340</v>
      </c>
      <c r="K372" s="81">
        <f t="shared" si="78"/>
        <v>30972.123764159463</v>
      </c>
      <c r="L372" s="171">
        <f t="shared" si="82"/>
        <v>348</v>
      </c>
      <c r="M372" s="172">
        <f t="shared" si="71"/>
        <v>40.813749791815432</v>
      </c>
      <c r="N372" s="166">
        <v>25</v>
      </c>
      <c r="O372" s="174">
        <v>30940</v>
      </c>
      <c r="P372" s="454">
        <v>19850</v>
      </c>
      <c r="Q372" s="132">
        <f t="shared" si="74"/>
        <v>9096.9342903761917</v>
      </c>
      <c r="R372" s="82">
        <f t="shared" si="75"/>
        <v>9528</v>
      </c>
      <c r="S372" s="78">
        <f t="shared" si="76"/>
        <v>6332.4776587279066</v>
      </c>
      <c r="T372" s="82">
        <f t="shared" si="79"/>
        <v>372.49868580752388</v>
      </c>
      <c r="U372" s="78">
        <v>305</v>
      </c>
      <c r="V372" s="81">
        <f t="shared" si="80"/>
        <v>25634.910634911623</v>
      </c>
    </row>
    <row r="373" spans="1:22" s="442" customFormat="1" ht="16.5" customHeight="1" x14ac:dyDescent="0.2">
      <c r="A373" s="171">
        <f t="shared" si="83"/>
        <v>349</v>
      </c>
      <c r="B373" s="172">
        <f t="shared" si="70"/>
        <v>28.589590434684489</v>
      </c>
      <c r="C373" s="166">
        <v>25</v>
      </c>
      <c r="D373" s="174">
        <v>30940</v>
      </c>
      <c r="E373" s="454">
        <v>19850</v>
      </c>
      <c r="F373" s="132">
        <f t="shared" si="72"/>
        <v>12986.5449051543</v>
      </c>
      <c r="G373" s="82">
        <f t="shared" si="73"/>
        <v>9528</v>
      </c>
      <c r="H373" s="78">
        <f t="shared" si="81"/>
        <v>7654.9452677524623</v>
      </c>
      <c r="I373" s="82">
        <f t="shared" si="77"/>
        <v>450.29089810308602</v>
      </c>
      <c r="J373" s="78">
        <v>340</v>
      </c>
      <c r="K373" s="81">
        <f t="shared" si="78"/>
        <v>30959.781071009849</v>
      </c>
      <c r="L373" s="171">
        <f t="shared" si="82"/>
        <v>349</v>
      </c>
      <c r="M373" s="172">
        <f t="shared" si="71"/>
        <v>40.842272049549273</v>
      </c>
      <c r="N373" s="166">
        <v>25</v>
      </c>
      <c r="O373" s="174">
        <v>30940</v>
      </c>
      <c r="P373" s="454">
        <v>19850</v>
      </c>
      <c r="Q373" s="132">
        <f t="shared" si="74"/>
        <v>9090.5814336080111</v>
      </c>
      <c r="R373" s="82">
        <f t="shared" si="75"/>
        <v>9528</v>
      </c>
      <c r="S373" s="78">
        <f t="shared" si="76"/>
        <v>6330.3176874267247</v>
      </c>
      <c r="T373" s="82">
        <f t="shared" si="79"/>
        <v>372.37162867216023</v>
      </c>
      <c r="U373" s="78">
        <v>305</v>
      </c>
      <c r="V373" s="81">
        <f t="shared" si="80"/>
        <v>25626.270749706899</v>
      </c>
    </row>
    <row r="374" spans="1:22" s="442" customFormat="1" ht="16.5" customHeight="1" thickBot="1" x14ac:dyDescent="0.25">
      <c r="A374" s="180">
        <f t="shared" si="83"/>
        <v>350</v>
      </c>
      <c r="B374" s="181">
        <f t="shared" si="70"/>
        <v>28.609498888895907</v>
      </c>
      <c r="C374" s="182">
        <v>25</v>
      </c>
      <c r="D374" s="183">
        <v>30940</v>
      </c>
      <c r="E374" s="184">
        <v>19850</v>
      </c>
      <c r="F374" s="185">
        <f t="shared" si="72"/>
        <v>12977.507975300588</v>
      </c>
      <c r="G374" s="186">
        <f t="shared" si="73"/>
        <v>9528</v>
      </c>
      <c r="H374" s="93">
        <f t="shared" si="81"/>
        <v>7651.872711602201</v>
      </c>
      <c r="I374" s="94">
        <f t="shared" si="77"/>
        <v>450.11015950601177</v>
      </c>
      <c r="J374" s="93">
        <v>340</v>
      </c>
      <c r="K374" s="96">
        <f t="shared" si="78"/>
        <v>30947.4908464088</v>
      </c>
      <c r="L374" s="180">
        <v>350</v>
      </c>
      <c r="M374" s="181">
        <f t="shared" si="71"/>
        <v>40.870712698422729</v>
      </c>
      <c r="N374" s="187">
        <v>25</v>
      </c>
      <c r="O374" s="183">
        <v>30940</v>
      </c>
      <c r="P374" s="455">
        <v>19850</v>
      </c>
      <c r="Q374" s="188">
        <f t="shared" si="74"/>
        <v>9084.2555827104115</v>
      </c>
      <c r="R374" s="94">
        <f t="shared" si="75"/>
        <v>9528</v>
      </c>
      <c r="S374" s="93">
        <f t="shared" si="76"/>
        <v>6328.1668981215407</v>
      </c>
      <c r="T374" s="94">
        <f t="shared" si="79"/>
        <v>372.24511165420824</v>
      </c>
      <c r="U374" s="93">
        <v>305</v>
      </c>
      <c r="V374" s="96">
        <f t="shared" si="80"/>
        <v>25617.667592486159</v>
      </c>
    </row>
    <row r="375" spans="1:22" ht="14.25" x14ac:dyDescent="0.2">
      <c r="A375" s="189"/>
      <c r="B375" s="189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</row>
    <row r="376" spans="1:22" ht="14.25" x14ac:dyDescent="0.2">
      <c r="A376" s="189"/>
      <c r="B376" s="189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</row>
    <row r="377" spans="1:22" ht="14.25" x14ac:dyDescent="0.2">
      <c r="A377" s="189"/>
      <c r="B377" s="189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</row>
    <row r="378" spans="1:22" ht="14.25" x14ac:dyDescent="0.2">
      <c r="A378" s="189"/>
      <c r="B378" s="189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</row>
    <row r="379" spans="1:22" ht="14.25" x14ac:dyDescent="0.2">
      <c r="A379" s="189"/>
      <c r="B379" s="189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</row>
    <row r="380" spans="1:22" ht="14.25" x14ac:dyDescent="0.2">
      <c r="A380" s="189"/>
      <c r="B380" s="189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</row>
    <row r="381" spans="1:22" ht="14.25" x14ac:dyDescent="0.2">
      <c r="A381" s="189"/>
      <c r="B381" s="189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</row>
    <row r="382" spans="1:22" ht="14.25" x14ac:dyDescent="0.2">
      <c r="A382" s="189"/>
      <c r="B382" s="189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</row>
    <row r="383" spans="1:22" ht="14.25" x14ac:dyDescent="0.2">
      <c r="A383" s="189"/>
      <c r="B383" s="189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</row>
    <row r="384" spans="1:22" ht="14.25" x14ac:dyDescent="0.2">
      <c r="A384" s="189"/>
      <c r="B384" s="189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</row>
    <row r="385" spans="1:22" ht="14.25" x14ac:dyDescent="0.2">
      <c r="A385" s="189"/>
      <c r="B385" s="189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</row>
    <row r="386" spans="1:22" ht="14.25" x14ac:dyDescent="0.2">
      <c r="A386" s="189"/>
      <c r="B386" s="189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</row>
    <row r="387" spans="1:22" ht="14.25" x14ac:dyDescent="0.2">
      <c r="A387" s="189"/>
      <c r="B387" s="189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</row>
    <row r="388" spans="1:22" ht="14.25" x14ac:dyDescent="0.2">
      <c r="A388" s="189"/>
      <c r="B388" s="189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</row>
    <row r="389" spans="1:22" ht="14.25" x14ac:dyDescent="0.2">
      <c r="A389" s="189"/>
      <c r="B389" s="189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</row>
    <row r="390" spans="1:22" ht="14.25" x14ac:dyDescent="0.2">
      <c r="A390" s="189"/>
      <c r="B390" s="189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</row>
    <row r="391" spans="1:22" ht="14.25" x14ac:dyDescent="0.2">
      <c r="A391" s="189"/>
      <c r="B391" s="189"/>
      <c r="C391" s="189"/>
      <c r="D391" s="189"/>
      <c r="E391" s="189"/>
      <c r="F391" s="189"/>
      <c r="G391" s="189"/>
      <c r="H391" s="189"/>
      <c r="I391" s="189"/>
      <c r="J391" s="190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</row>
    <row r="392" spans="1:22" ht="14.25" x14ac:dyDescent="0.2">
      <c r="A392" s="189"/>
      <c r="B392" s="189"/>
      <c r="C392" s="189"/>
      <c r="D392" s="189"/>
      <c r="E392" s="189"/>
      <c r="F392" s="189"/>
      <c r="G392" s="189"/>
      <c r="H392" s="189"/>
      <c r="I392" s="189"/>
      <c r="J392" s="190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</row>
    <row r="393" spans="1:22" ht="14.25" x14ac:dyDescent="0.2">
      <c r="A393" s="189"/>
      <c r="B393" s="189"/>
      <c r="C393" s="189"/>
      <c r="D393" s="189"/>
      <c r="E393" s="189"/>
      <c r="F393" s="189"/>
      <c r="G393" s="189"/>
      <c r="H393" s="189"/>
      <c r="I393" s="189"/>
      <c r="J393" s="190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</row>
    <row r="394" spans="1:22" ht="14.25" x14ac:dyDescent="0.2">
      <c r="A394" s="189"/>
      <c r="B394" s="189"/>
      <c r="C394" s="189"/>
      <c r="D394" s="189"/>
      <c r="E394" s="189"/>
      <c r="F394" s="189"/>
      <c r="G394" s="189"/>
      <c r="H394" s="189"/>
      <c r="I394" s="189"/>
      <c r="J394" s="190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</row>
    <row r="395" spans="1:22" ht="14.25" x14ac:dyDescent="0.2">
      <c r="A395" s="189"/>
      <c r="B395" s="189"/>
      <c r="C395" s="189"/>
      <c r="D395" s="189"/>
      <c r="E395" s="189"/>
      <c r="F395" s="189"/>
      <c r="G395" s="189"/>
      <c r="H395" s="189"/>
      <c r="I395" s="189"/>
      <c r="J395" s="190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</row>
    <row r="396" spans="1:22" ht="14.25" x14ac:dyDescent="0.2">
      <c r="A396" s="189"/>
      <c r="B396" s="189"/>
      <c r="C396" s="189"/>
      <c r="D396" s="189"/>
      <c r="E396" s="189"/>
      <c r="F396" s="189"/>
      <c r="G396" s="189"/>
      <c r="H396" s="189"/>
      <c r="I396" s="189"/>
      <c r="J396" s="190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</row>
    <row r="397" spans="1:22" ht="14.25" x14ac:dyDescent="0.2">
      <c r="A397" s="189"/>
      <c r="B397" s="189"/>
      <c r="C397" s="189"/>
      <c r="D397" s="189"/>
      <c r="E397" s="189"/>
      <c r="F397" s="189"/>
      <c r="G397" s="189"/>
      <c r="H397" s="189"/>
      <c r="I397" s="189"/>
      <c r="J397" s="190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</row>
    <row r="398" spans="1:22" ht="14.25" x14ac:dyDescent="0.2">
      <c r="A398" s="189"/>
      <c r="B398" s="189"/>
      <c r="C398" s="189"/>
      <c r="D398" s="189"/>
      <c r="E398" s="189"/>
      <c r="F398" s="189"/>
      <c r="G398" s="189"/>
      <c r="H398" s="189"/>
      <c r="I398" s="189"/>
      <c r="J398" s="190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</row>
    <row r="399" spans="1:22" ht="14.25" x14ac:dyDescent="0.2">
      <c r="A399" s="189"/>
      <c r="B399" s="189"/>
      <c r="C399" s="189"/>
      <c r="D399" s="189"/>
      <c r="E399" s="189"/>
      <c r="F399" s="189"/>
      <c r="G399" s="189"/>
      <c r="H399" s="189"/>
      <c r="I399" s="189"/>
      <c r="J399" s="190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</row>
    <row r="400" spans="1:22" ht="14.25" x14ac:dyDescent="0.2">
      <c r="A400" s="189"/>
      <c r="B400" s="189"/>
      <c r="C400" s="189"/>
      <c r="D400" s="189"/>
      <c r="E400" s="189"/>
      <c r="F400" s="189"/>
      <c r="G400" s="189"/>
      <c r="H400" s="189"/>
      <c r="I400" s="189"/>
      <c r="J400" s="190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</row>
    <row r="401" spans="1:22" ht="14.25" x14ac:dyDescent="0.2">
      <c r="A401" s="189"/>
      <c r="B401" s="189"/>
      <c r="C401" s="189"/>
      <c r="D401" s="189"/>
      <c r="E401" s="189"/>
      <c r="F401" s="189"/>
      <c r="G401" s="189"/>
      <c r="H401" s="189"/>
      <c r="I401" s="189"/>
      <c r="J401" s="190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</row>
    <row r="402" spans="1:22" ht="14.25" x14ac:dyDescent="0.2">
      <c r="A402" s="189"/>
      <c r="B402" s="189"/>
      <c r="C402" s="189"/>
      <c r="D402" s="189"/>
      <c r="E402" s="189"/>
      <c r="F402" s="189"/>
      <c r="G402" s="189"/>
      <c r="H402" s="189"/>
      <c r="I402" s="189"/>
      <c r="J402" s="190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</row>
    <row r="403" spans="1:22" ht="14.25" x14ac:dyDescent="0.2">
      <c r="A403" s="189"/>
      <c r="B403" s="189"/>
      <c r="C403" s="189"/>
      <c r="D403" s="189"/>
      <c r="E403" s="189"/>
      <c r="F403" s="189"/>
      <c r="G403" s="189"/>
      <c r="H403" s="189"/>
      <c r="I403" s="189"/>
      <c r="J403" s="190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</row>
    <row r="404" spans="1:22" ht="14.25" x14ac:dyDescent="0.2">
      <c r="A404" s="189"/>
      <c r="B404" s="189"/>
      <c r="C404" s="189"/>
      <c r="D404" s="189"/>
      <c r="E404" s="189"/>
      <c r="F404" s="189"/>
      <c r="G404" s="189"/>
      <c r="H404" s="189"/>
      <c r="I404" s="189"/>
      <c r="J404" s="190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</row>
    <row r="405" spans="1:22" ht="14.25" x14ac:dyDescent="0.2">
      <c r="A405" s="189"/>
      <c r="B405" s="189"/>
      <c r="C405" s="189"/>
      <c r="D405" s="189"/>
      <c r="E405" s="189"/>
      <c r="F405" s="189"/>
      <c r="G405" s="189"/>
      <c r="H405" s="189"/>
      <c r="I405" s="189"/>
      <c r="J405" s="190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</row>
    <row r="406" spans="1:22" ht="14.25" x14ac:dyDescent="0.2">
      <c r="A406" s="189"/>
      <c r="B406" s="189"/>
      <c r="C406" s="189"/>
      <c r="D406" s="189"/>
      <c r="E406" s="189"/>
      <c r="F406" s="189"/>
      <c r="G406" s="189"/>
      <c r="H406" s="189"/>
      <c r="I406" s="189"/>
      <c r="J406" s="190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</row>
    <row r="407" spans="1:22" ht="14.25" x14ac:dyDescent="0.2">
      <c r="A407" s="189"/>
      <c r="B407" s="189"/>
      <c r="C407" s="189"/>
      <c r="D407" s="189"/>
      <c r="E407" s="189"/>
      <c r="F407" s="189"/>
      <c r="G407" s="189"/>
      <c r="H407" s="189"/>
      <c r="I407" s="189"/>
      <c r="J407" s="190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</row>
    <row r="408" spans="1:22" ht="14.25" x14ac:dyDescent="0.2">
      <c r="A408" s="189"/>
      <c r="B408" s="189"/>
      <c r="C408" s="189"/>
      <c r="D408" s="189"/>
      <c r="E408" s="189"/>
      <c r="F408" s="189"/>
      <c r="G408" s="189"/>
      <c r="H408" s="189"/>
      <c r="I408" s="189"/>
      <c r="J408" s="190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</row>
    <row r="409" spans="1:22" ht="14.25" x14ac:dyDescent="0.2">
      <c r="A409" s="189"/>
      <c r="B409" s="189"/>
      <c r="C409" s="189"/>
      <c r="D409" s="189"/>
      <c r="E409" s="189"/>
      <c r="F409" s="189"/>
      <c r="G409" s="189"/>
      <c r="H409" s="189"/>
      <c r="I409" s="189"/>
      <c r="J409" s="190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</row>
    <row r="410" spans="1:22" ht="14.25" x14ac:dyDescent="0.2">
      <c r="A410" s="189"/>
      <c r="B410" s="189"/>
      <c r="C410" s="189"/>
      <c r="D410" s="189"/>
      <c r="E410" s="189"/>
      <c r="F410" s="189"/>
      <c r="G410" s="189"/>
      <c r="H410" s="189"/>
      <c r="I410" s="189"/>
      <c r="J410" s="190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</row>
    <row r="411" spans="1:22" ht="14.25" x14ac:dyDescent="0.2">
      <c r="A411" s="189"/>
      <c r="B411" s="189"/>
      <c r="C411" s="189"/>
      <c r="D411" s="189"/>
      <c r="E411" s="189"/>
      <c r="F411" s="189"/>
      <c r="G411" s="189"/>
      <c r="H411" s="189"/>
      <c r="I411" s="189"/>
      <c r="J411" s="190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</row>
    <row r="412" spans="1:22" ht="14.25" x14ac:dyDescent="0.2">
      <c r="A412" s="189"/>
      <c r="B412" s="189"/>
      <c r="C412" s="189"/>
      <c r="D412" s="189"/>
      <c r="E412" s="189"/>
      <c r="F412" s="189"/>
      <c r="G412" s="189"/>
      <c r="H412" s="189"/>
      <c r="I412" s="189"/>
      <c r="J412" s="190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</row>
    <row r="413" spans="1:22" ht="14.25" x14ac:dyDescent="0.2">
      <c r="A413" s="189"/>
      <c r="B413" s="189"/>
      <c r="C413" s="189"/>
      <c r="D413" s="189"/>
      <c r="E413" s="189"/>
      <c r="F413" s="189"/>
      <c r="G413" s="189"/>
      <c r="H413" s="189"/>
      <c r="I413" s="189"/>
      <c r="J413" s="190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</row>
    <row r="414" spans="1:22" ht="14.25" x14ac:dyDescent="0.2">
      <c r="A414" s="189"/>
      <c r="B414" s="189"/>
      <c r="C414" s="189"/>
      <c r="D414" s="189"/>
      <c r="E414" s="189"/>
      <c r="F414" s="189"/>
      <c r="G414" s="189"/>
      <c r="H414" s="189"/>
      <c r="I414" s="189"/>
      <c r="J414" s="190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</row>
    <row r="415" spans="1:22" ht="14.25" x14ac:dyDescent="0.2">
      <c r="A415" s="189"/>
      <c r="B415" s="189"/>
      <c r="C415" s="189"/>
      <c r="D415" s="189"/>
      <c r="E415" s="189"/>
      <c r="F415" s="189"/>
      <c r="G415" s="189"/>
      <c r="H415" s="189"/>
      <c r="I415" s="189"/>
      <c r="J415" s="190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</row>
    <row r="416" spans="1:22" ht="14.25" x14ac:dyDescent="0.2">
      <c r="A416" s="189"/>
      <c r="B416" s="189"/>
      <c r="C416" s="189"/>
      <c r="D416" s="189"/>
      <c r="E416" s="189"/>
      <c r="F416" s="189"/>
      <c r="G416" s="189"/>
      <c r="H416" s="189"/>
      <c r="I416" s="189"/>
      <c r="J416" s="190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</row>
    <row r="417" spans="1:22" ht="14.25" x14ac:dyDescent="0.2">
      <c r="A417" s="189"/>
      <c r="B417" s="189"/>
      <c r="C417" s="189"/>
      <c r="D417" s="189"/>
      <c r="E417" s="189"/>
      <c r="F417" s="189"/>
      <c r="G417" s="189"/>
      <c r="H417" s="189"/>
      <c r="I417" s="189"/>
      <c r="J417" s="190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</row>
    <row r="418" spans="1:22" ht="14.25" x14ac:dyDescent="0.2">
      <c r="A418" s="189"/>
      <c r="B418" s="189"/>
      <c r="C418" s="189"/>
      <c r="D418" s="189"/>
      <c r="E418" s="189"/>
      <c r="F418" s="189"/>
      <c r="G418" s="189"/>
      <c r="H418" s="189"/>
      <c r="I418" s="189"/>
      <c r="J418" s="190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</row>
    <row r="419" spans="1:22" ht="14.25" x14ac:dyDescent="0.2">
      <c r="A419" s="189"/>
      <c r="B419" s="189"/>
      <c r="C419" s="189"/>
      <c r="D419" s="189"/>
      <c r="E419" s="189"/>
      <c r="F419" s="189"/>
      <c r="G419" s="189"/>
      <c r="H419" s="189"/>
      <c r="I419" s="189"/>
      <c r="J419" s="190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</row>
    <row r="420" spans="1:22" ht="14.25" x14ac:dyDescent="0.2">
      <c r="A420" s="189"/>
      <c r="B420" s="189"/>
      <c r="C420" s="189"/>
      <c r="D420" s="189"/>
      <c r="E420" s="189"/>
      <c r="F420" s="189"/>
      <c r="G420" s="189"/>
      <c r="H420" s="189"/>
      <c r="I420" s="189"/>
      <c r="J420" s="190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</row>
    <row r="421" spans="1:22" ht="14.25" x14ac:dyDescent="0.2">
      <c r="A421" s="189"/>
      <c r="B421" s="189"/>
      <c r="C421" s="189"/>
      <c r="D421" s="189"/>
      <c r="E421" s="189"/>
      <c r="F421" s="189"/>
      <c r="G421" s="189"/>
      <c r="H421" s="189"/>
      <c r="I421" s="189"/>
      <c r="J421" s="190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</row>
    <row r="422" spans="1:22" ht="14.25" x14ac:dyDescent="0.2">
      <c r="A422" s="189"/>
      <c r="B422" s="189"/>
      <c r="C422" s="189"/>
      <c r="D422" s="189"/>
      <c r="E422" s="189"/>
      <c r="F422" s="189"/>
      <c r="G422" s="189"/>
      <c r="H422" s="189"/>
      <c r="I422" s="189"/>
      <c r="J422" s="190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</row>
    <row r="423" spans="1:22" ht="14.25" x14ac:dyDescent="0.2">
      <c r="A423" s="189"/>
      <c r="B423" s="189"/>
      <c r="C423" s="189"/>
      <c r="D423" s="189"/>
      <c r="E423" s="189"/>
      <c r="F423" s="189"/>
      <c r="G423" s="189"/>
      <c r="H423" s="189"/>
      <c r="I423" s="189"/>
      <c r="J423" s="190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</row>
    <row r="424" spans="1:22" ht="14.25" x14ac:dyDescent="0.2">
      <c r="A424" s="189"/>
      <c r="B424" s="189"/>
      <c r="C424" s="189"/>
      <c r="D424" s="189"/>
      <c r="E424" s="189"/>
      <c r="F424" s="189"/>
      <c r="G424" s="189"/>
      <c r="H424" s="189"/>
      <c r="I424" s="189"/>
      <c r="J424" s="190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</row>
    <row r="425" spans="1:22" ht="14.25" x14ac:dyDescent="0.2">
      <c r="A425" s="189"/>
      <c r="B425" s="189"/>
      <c r="C425" s="189"/>
      <c r="D425" s="189"/>
      <c r="E425" s="189"/>
      <c r="F425" s="189"/>
      <c r="G425" s="189"/>
      <c r="H425" s="189"/>
      <c r="I425" s="189"/>
      <c r="J425" s="190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</row>
    <row r="426" spans="1:22" ht="14.25" x14ac:dyDescent="0.2">
      <c r="A426" s="189"/>
      <c r="B426" s="189"/>
      <c r="C426" s="189"/>
      <c r="D426" s="189"/>
      <c r="E426" s="189"/>
      <c r="F426" s="189"/>
      <c r="G426" s="189"/>
      <c r="H426" s="189"/>
      <c r="I426" s="189"/>
      <c r="J426" s="190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</row>
    <row r="427" spans="1:22" ht="14.25" x14ac:dyDescent="0.2">
      <c r="A427" s="189"/>
      <c r="B427" s="189"/>
      <c r="C427" s="189"/>
      <c r="D427" s="189"/>
      <c r="E427" s="189"/>
      <c r="F427" s="189"/>
      <c r="G427" s="189"/>
      <c r="H427" s="189"/>
      <c r="I427" s="189"/>
      <c r="J427" s="190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</row>
    <row r="428" spans="1:22" ht="14.25" x14ac:dyDescent="0.2">
      <c r="A428" s="189"/>
      <c r="B428" s="189"/>
      <c r="C428" s="189"/>
      <c r="D428" s="189"/>
      <c r="E428" s="189"/>
      <c r="F428" s="189"/>
      <c r="G428" s="189"/>
      <c r="H428" s="189"/>
      <c r="I428" s="189"/>
      <c r="J428" s="190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</row>
    <row r="429" spans="1:22" ht="14.25" x14ac:dyDescent="0.2">
      <c r="A429" s="189"/>
      <c r="B429" s="189"/>
      <c r="C429" s="189"/>
      <c r="D429" s="189"/>
      <c r="E429" s="189"/>
      <c r="F429" s="189"/>
      <c r="G429" s="189"/>
      <c r="H429" s="189"/>
      <c r="I429" s="189"/>
      <c r="J429" s="190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</row>
    <row r="430" spans="1:22" ht="14.25" x14ac:dyDescent="0.2">
      <c r="A430" s="189"/>
      <c r="B430" s="189"/>
      <c r="C430" s="189"/>
      <c r="D430" s="189"/>
      <c r="E430" s="189"/>
      <c r="F430" s="189"/>
      <c r="G430" s="189"/>
      <c r="H430" s="189"/>
      <c r="I430" s="189"/>
      <c r="J430" s="190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</row>
    <row r="431" spans="1:22" ht="14.25" x14ac:dyDescent="0.2">
      <c r="A431" s="189"/>
      <c r="B431" s="189"/>
      <c r="C431" s="189"/>
      <c r="D431" s="189"/>
      <c r="E431" s="189"/>
      <c r="F431" s="189"/>
      <c r="G431" s="189"/>
      <c r="H431" s="189"/>
      <c r="I431" s="189"/>
      <c r="J431" s="190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</row>
    <row r="432" spans="1:22" ht="14.25" x14ac:dyDescent="0.2">
      <c r="A432" s="189"/>
      <c r="B432" s="189"/>
      <c r="C432" s="189"/>
      <c r="D432" s="189"/>
      <c r="E432" s="189"/>
      <c r="F432" s="189"/>
      <c r="G432" s="189"/>
      <c r="H432" s="189"/>
      <c r="I432" s="189"/>
      <c r="J432" s="190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</row>
    <row r="433" spans="1:22" ht="14.25" x14ac:dyDescent="0.2">
      <c r="A433" s="189"/>
      <c r="B433" s="189"/>
      <c r="C433" s="189"/>
      <c r="D433" s="189"/>
      <c r="E433" s="189"/>
      <c r="F433" s="189"/>
      <c r="G433" s="189"/>
      <c r="H433" s="189"/>
      <c r="I433" s="189"/>
      <c r="J433" s="190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</row>
    <row r="434" spans="1:22" ht="14.25" x14ac:dyDescent="0.2">
      <c r="A434" s="189"/>
      <c r="B434" s="189"/>
      <c r="C434" s="189"/>
      <c r="D434" s="189"/>
      <c r="E434" s="189"/>
      <c r="F434" s="189"/>
      <c r="G434" s="189"/>
      <c r="H434" s="189"/>
      <c r="I434" s="189"/>
      <c r="J434" s="190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</row>
    <row r="435" spans="1:22" ht="14.25" x14ac:dyDescent="0.2">
      <c r="A435" s="189"/>
      <c r="B435" s="189"/>
      <c r="C435" s="189"/>
      <c r="D435" s="189"/>
      <c r="E435" s="189"/>
      <c r="F435" s="189"/>
      <c r="G435" s="189"/>
      <c r="H435" s="189"/>
      <c r="I435" s="189"/>
      <c r="J435" s="190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</row>
    <row r="436" spans="1:22" ht="14.25" x14ac:dyDescent="0.2">
      <c r="A436" s="189"/>
      <c r="B436" s="189"/>
      <c r="C436" s="189"/>
      <c r="D436" s="189"/>
      <c r="E436" s="189"/>
      <c r="F436" s="189"/>
      <c r="G436" s="189"/>
      <c r="H436" s="189"/>
      <c r="I436" s="189"/>
      <c r="J436" s="190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</row>
    <row r="437" spans="1:22" ht="14.25" x14ac:dyDescent="0.2">
      <c r="A437" s="189"/>
      <c r="B437" s="189"/>
      <c r="C437" s="189"/>
      <c r="D437" s="189"/>
      <c r="E437" s="189"/>
      <c r="F437" s="189"/>
      <c r="G437" s="189"/>
      <c r="H437" s="189"/>
      <c r="I437" s="189"/>
      <c r="J437" s="190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</row>
    <row r="438" spans="1:22" ht="14.25" x14ac:dyDescent="0.2">
      <c r="A438" s="189"/>
      <c r="B438" s="189"/>
      <c r="C438" s="189"/>
      <c r="D438" s="189"/>
      <c r="E438" s="189"/>
      <c r="F438" s="189"/>
      <c r="G438" s="189"/>
      <c r="H438" s="189"/>
      <c r="I438" s="189"/>
      <c r="J438" s="190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</row>
    <row r="439" spans="1:22" ht="14.25" x14ac:dyDescent="0.2">
      <c r="A439" s="189"/>
      <c r="B439" s="189"/>
      <c r="C439" s="189"/>
      <c r="D439" s="189"/>
      <c r="E439" s="189"/>
      <c r="F439" s="189"/>
      <c r="G439" s="189"/>
      <c r="H439" s="189"/>
      <c r="I439" s="189"/>
      <c r="J439" s="190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</row>
    <row r="440" spans="1:22" ht="14.25" x14ac:dyDescent="0.2">
      <c r="A440" s="189"/>
      <c r="B440" s="189"/>
      <c r="C440" s="189"/>
      <c r="D440" s="189"/>
      <c r="E440" s="189"/>
      <c r="F440" s="189"/>
      <c r="G440" s="189"/>
      <c r="H440" s="189"/>
      <c r="I440" s="189"/>
      <c r="J440" s="190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</row>
    <row r="441" spans="1:22" ht="14.25" x14ac:dyDescent="0.2">
      <c r="A441" s="189"/>
      <c r="B441" s="189"/>
      <c r="C441" s="189"/>
      <c r="D441" s="189"/>
      <c r="E441" s="189"/>
      <c r="F441" s="189"/>
      <c r="G441" s="189"/>
      <c r="H441" s="189"/>
      <c r="I441" s="189"/>
      <c r="J441" s="190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</row>
    <row r="442" spans="1:22" ht="14.25" x14ac:dyDescent="0.2">
      <c r="A442" s="189"/>
      <c r="B442" s="189"/>
      <c r="C442" s="189"/>
      <c r="D442" s="189"/>
      <c r="E442" s="189"/>
      <c r="F442" s="189"/>
      <c r="G442" s="189"/>
      <c r="H442" s="189"/>
      <c r="I442" s="189"/>
      <c r="J442" s="190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</row>
    <row r="443" spans="1:22" ht="14.25" x14ac:dyDescent="0.2">
      <c r="A443" s="189"/>
      <c r="B443" s="189"/>
      <c r="C443" s="189"/>
      <c r="D443" s="189"/>
      <c r="E443" s="189"/>
      <c r="F443" s="189"/>
      <c r="G443" s="189"/>
      <c r="H443" s="189"/>
      <c r="I443" s="189"/>
      <c r="J443" s="190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</row>
    <row r="444" spans="1:22" ht="14.25" x14ac:dyDescent="0.2">
      <c r="A444" s="189"/>
      <c r="B444" s="189"/>
      <c r="C444" s="189"/>
      <c r="D444" s="189"/>
      <c r="E444" s="189"/>
      <c r="F444" s="189"/>
      <c r="G444" s="189"/>
      <c r="H444" s="189"/>
      <c r="I444" s="189"/>
      <c r="J444" s="190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</row>
    <row r="445" spans="1:22" ht="14.25" x14ac:dyDescent="0.2">
      <c r="A445" s="189"/>
      <c r="B445" s="189"/>
      <c r="C445" s="189"/>
      <c r="D445" s="189"/>
      <c r="E445" s="189"/>
      <c r="F445" s="189"/>
      <c r="G445" s="189"/>
      <c r="H445" s="189"/>
      <c r="I445" s="189"/>
      <c r="J445" s="190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</row>
    <row r="446" spans="1:22" ht="14.25" x14ac:dyDescent="0.2">
      <c r="A446" s="189"/>
      <c r="B446" s="189"/>
      <c r="C446" s="189"/>
      <c r="D446" s="189"/>
      <c r="E446" s="189"/>
      <c r="F446" s="189"/>
      <c r="G446" s="189"/>
      <c r="H446" s="189"/>
      <c r="I446" s="189"/>
      <c r="J446" s="190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</row>
    <row r="447" spans="1:22" ht="14.25" x14ac:dyDescent="0.2">
      <c r="A447" s="189"/>
      <c r="B447" s="189"/>
      <c r="C447" s="189"/>
      <c r="D447" s="189"/>
      <c r="E447" s="189"/>
      <c r="F447" s="189"/>
      <c r="G447" s="189"/>
      <c r="H447" s="189"/>
      <c r="I447" s="189"/>
      <c r="J447" s="190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</row>
    <row r="448" spans="1:22" ht="14.25" x14ac:dyDescent="0.2">
      <c r="A448" s="189"/>
      <c r="B448" s="189"/>
      <c r="C448" s="189"/>
      <c r="D448" s="189"/>
      <c r="E448" s="189"/>
      <c r="F448" s="189"/>
      <c r="G448" s="189"/>
      <c r="H448" s="189"/>
      <c r="I448" s="189"/>
      <c r="J448" s="190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</row>
    <row r="449" spans="1:22" ht="14.25" x14ac:dyDescent="0.2">
      <c r="A449" s="189"/>
      <c r="B449" s="189"/>
      <c r="C449" s="189"/>
      <c r="D449" s="189"/>
      <c r="E449" s="189"/>
      <c r="F449" s="189"/>
      <c r="G449" s="189"/>
      <c r="H449" s="189"/>
      <c r="I449" s="189"/>
      <c r="J449" s="190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</row>
    <row r="450" spans="1:22" ht="14.25" x14ac:dyDescent="0.2">
      <c r="A450" s="189"/>
      <c r="B450" s="189"/>
      <c r="C450" s="189"/>
      <c r="D450" s="189"/>
      <c r="E450" s="189"/>
      <c r="F450" s="189"/>
      <c r="G450" s="189"/>
      <c r="H450" s="189"/>
      <c r="I450" s="189"/>
      <c r="J450" s="190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</row>
    <row r="451" spans="1:22" ht="14.25" x14ac:dyDescent="0.2">
      <c r="A451" s="189"/>
      <c r="B451" s="189"/>
      <c r="C451" s="189"/>
      <c r="D451" s="189"/>
      <c r="E451" s="189"/>
      <c r="F451" s="189"/>
      <c r="G451" s="189"/>
      <c r="H451" s="189"/>
      <c r="I451" s="189"/>
      <c r="J451" s="190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</row>
    <row r="452" spans="1:22" ht="14.25" x14ac:dyDescent="0.2">
      <c r="A452" s="189"/>
      <c r="B452" s="189"/>
      <c r="C452" s="189"/>
      <c r="D452" s="189"/>
      <c r="E452" s="189"/>
      <c r="F452" s="189"/>
      <c r="G452" s="189"/>
      <c r="H452" s="189"/>
      <c r="I452" s="189"/>
      <c r="J452" s="190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</row>
    <row r="453" spans="1:22" ht="14.25" x14ac:dyDescent="0.2">
      <c r="A453" s="189"/>
      <c r="B453" s="189"/>
      <c r="C453" s="189"/>
      <c r="D453" s="189"/>
      <c r="E453" s="189"/>
      <c r="F453" s="189"/>
      <c r="G453" s="189"/>
      <c r="H453" s="189"/>
      <c r="I453" s="189"/>
      <c r="J453" s="190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</row>
    <row r="454" spans="1:22" ht="14.25" x14ac:dyDescent="0.2">
      <c r="A454" s="189"/>
      <c r="B454" s="189"/>
      <c r="C454" s="189"/>
      <c r="D454" s="189"/>
      <c r="E454" s="189"/>
      <c r="F454" s="189"/>
      <c r="G454" s="189"/>
      <c r="H454" s="189"/>
      <c r="I454" s="189"/>
      <c r="J454" s="190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</row>
    <row r="455" spans="1:22" ht="14.25" x14ac:dyDescent="0.2">
      <c r="A455" s="189"/>
      <c r="B455" s="189"/>
      <c r="C455" s="189"/>
      <c r="D455" s="189"/>
      <c r="E455" s="189"/>
      <c r="F455" s="189"/>
      <c r="G455" s="189"/>
      <c r="H455" s="189"/>
      <c r="I455" s="189"/>
      <c r="J455" s="190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</row>
    <row r="456" spans="1:22" ht="14.25" x14ac:dyDescent="0.2">
      <c r="A456" s="189"/>
      <c r="B456" s="189"/>
      <c r="C456" s="189"/>
      <c r="D456" s="189"/>
      <c r="E456" s="189"/>
      <c r="F456" s="189"/>
      <c r="G456" s="189"/>
      <c r="H456" s="189"/>
      <c r="I456" s="189"/>
      <c r="J456" s="190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</row>
    <row r="457" spans="1:22" ht="14.25" x14ac:dyDescent="0.2">
      <c r="A457" s="189"/>
      <c r="B457" s="189"/>
      <c r="C457" s="189"/>
      <c r="D457" s="189"/>
      <c r="E457" s="189"/>
      <c r="F457" s="189"/>
      <c r="G457" s="189"/>
      <c r="H457" s="189"/>
      <c r="I457" s="189"/>
      <c r="J457" s="190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</row>
    <row r="458" spans="1:22" ht="14.25" x14ac:dyDescent="0.2">
      <c r="A458" s="189"/>
      <c r="B458" s="189"/>
      <c r="C458" s="189"/>
      <c r="D458" s="189"/>
      <c r="E458" s="189"/>
      <c r="F458" s="189"/>
      <c r="G458" s="189"/>
      <c r="H458" s="189"/>
      <c r="I458" s="189"/>
      <c r="J458" s="190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</row>
    <row r="459" spans="1:22" ht="14.25" x14ac:dyDescent="0.2">
      <c r="A459" s="189"/>
      <c r="B459" s="189"/>
      <c r="C459" s="189"/>
      <c r="D459" s="189"/>
      <c r="E459" s="189"/>
      <c r="F459" s="189"/>
      <c r="G459" s="189"/>
      <c r="H459" s="189"/>
      <c r="I459" s="189"/>
      <c r="J459" s="190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</row>
    <row r="460" spans="1:22" ht="14.25" x14ac:dyDescent="0.2">
      <c r="A460" s="189"/>
      <c r="B460" s="189"/>
      <c r="C460" s="189"/>
      <c r="D460" s="189"/>
      <c r="E460" s="189"/>
      <c r="F460" s="189"/>
      <c r="G460" s="189"/>
      <c r="H460" s="189"/>
      <c r="I460" s="189"/>
      <c r="J460" s="190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</row>
    <row r="461" spans="1:22" ht="14.25" x14ac:dyDescent="0.2">
      <c r="A461" s="189"/>
      <c r="B461" s="189"/>
      <c r="C461" s="189"/>
      <c r="D461" s="189"/>
      <c r="E461" s="189"/>
      <c r="F461" s="189"/>
      <c r="G461" s="189"/>
      <c r="H461" s="189"/>
      <c r="I461" s="189"/>
      <c r="J461" s="190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</row>
    <row r="462" spans="1:22" ht="14.25" x14ac:dyDescent="0.2">
      <c r="A462" s="189"/>
      <c r="B462" s="189"/>
      <c r="C462" s="189"/>
      <c r="D462" s="189"/>
      <c r="E462" s="189"/>
      <c r="F462" s="189"/>
      <c r="G462" s="189"/>
      <c r="H462" s="189"/>
      <c r="I462" s="189"/>
      <c r="J462" s="190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</row>
    <row r="463" spans="1:22" ht="14.25" x14ac:dyDescent="0.2">
      <c r="A463" s="189"/>
      <c r="B463" s="189"/>
      <c r="C463" s="189"/>
      <c r="D463" s="189"/>
      <c r="E463" s="189"/>
      <c r="F463" s="189"/>
      <c r="G463" s="189"/>
      <c r="H463" s="189"/>
      <c r="I463" s="189"/>
      <c r="J463" s="190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</row>
    <row r="464" spans="1:22" ht="14.25" x14ac:dyDescent="0.2">
      <c r="A464" s="189"/>
      <c r="B464" s="189"/>
      <c r="C464" s="189"/>
      <c r="D464" s="189"/>
      <c r="E464" s="189"/>
      <c r="F464" s="189"/>
      <c r="G464" s="189"/>
      <c r="H464" s="189"/>
      <c r="I464" s="189"/>
      <c r="J464" s="190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</row>
    <row r="465" spans="1:22" ht="14.25" x14ac:dyDescent="0.2">
      <c r="A465" s="189"/>
      <c r="B465" s="189"/>
      <c r="C465" s="189"/>
      <c r="D465" s="189"/>
      <c r="E465" s="189"/>
      <c r="F465" s="189"/>
      <c r="G465" s="189"/>
      <c r="H465" s="189"/>
      <c r="I465" s="189"/>
      <c r="J465" s="190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</row>
    <row r="466" spans="1:22" ht="14.25" x14ac:dyDescent="0.2">
      <c r="A466" s="189"/>
      <c r="B466" s="189"/>
      <c r="C466" s="189"/>
      <c r="D466" s="189"/>
      <c r="E466" s="189"/>
      <c r="F466" s="189"/>
      <c r="G466" s="189"/>
      <c r="H466" s="189"/>
      <c r="I466" s="189"/>
      <c r="J466" s="190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</row>
    <row r="467" spans="1:22" ht="14.25" x14ac:dyDescent="0.2">
      <c r="A467" s="189"/>
      <c r="B467" s="189"/>
      <c r="C467" s="189"/>
      <c r="D467" s="189"/>
      <c r="E467" s="189"/>
      <c r="F467" s="189"/>
      <c r="G467" s="189"/>
      <c r="H467" s="189"/>
      <c r="I467" s="189"/>
      <c r="J467" s="190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</row>
    <row r="468" spans="1:22" ht="14.25" x14ac:dyDescent="0.2">
      <c r="A468" s="189"/>
      <c r="B468" s="189"/>
      <c r="C468" s="189"/>
      <c r="D468" s="189"/>
      <c r="E468" s="189"/>
      <c r="F468" s="189"/>
      <c r="G468" s="189"/>
      <c r="H468" s="189"/>
      <c r="I468" s="189"/>
      <c r="J468" s="190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</row>
    <row r="469" spans="1:22" ht="14.25" x14ac:dyDescent="0.2">
      <c r="A469" s="189"/>
      <c r="B469" s="189"/>
      <c r="C469" s="189"/>
      <c r="D469" s="189"/>
      <c r="E469" s="189"/>
      <c r="F469" s="189"/>
      <c r="G469" s="189"/>
      <c r="H469" s="189"/>
      <c r="I469" s="189"/>
      <c r="J469" s="190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</row>
    <row r="470" spans="1:22" ht="14.25" x14ac:dyDescent="0.2">
      <c r="A470" s="189"/>
      <c r="B470" s="189"/>
      <c r="C470" s="189"/>
      <c r="D470" s="189"/>
      <c r="E470" s="189"/>
      <c r="F470" s="189"/>
      <c r="G470" s="189"/>
      <c r="H470" s="189"/>
      <c r="I470" s="189"/>
      <c r="J470" s="190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</row>
    <row r="471" spans="1:22" ht="14.25" x14ac:dyDescent="0.2">
      <c r="A471" s="189"/>
      <c r="B471" s="189"/>
      <c r="C471" s="189"/>
      <c r="D471" s="189"/>
      <c r="E471" s="189"/>
      <c r="F471" s="189"/>
      <c r="G471" s="189"/>
      <c r="H471" s="189"/>
      <c r="I471" s="189"/>
      <c r="J471" s="190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</row>
    <row r="472" spans="1:22" ht="14.25" x14ac:dyDescent="0.2">
      <c r="A472" s="189"/>
      <c r="B472" s="189"/>
      <c r="C472" s="189"/>
      <c r="D472" s="189"/>
      <c r="E472" s="189"/>
      <c r="F472" s="189"/>
      <c r="G472" s="189"/>
      <c r="H472" s="189"/>
      <c r="I472" s="189"/>
      <c r="J472" s="190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</row>
    <row r="473" spans="1:22" ht="14.25" x14ac:dyDescent="0.2">
      <c r="A473" s="189"/>
      <c r="B473" s="189"/>
      <c r="C473" s="189"/>
      <c r="D473" s="189"/>
      <c r="E473" s="189"/>
      <c r="F473" s="189"/>
      <c r="G473" s="189"/>
      <c r="H473" s="189"/>
      <c r="I473" s="189"/>
      <c r="J473" s="190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</row>
    <row r="474" spans="1:22" ht="14.25" x14ac:dyDescent="0.2">
      <c r="A474" s="189"/>
      <c r="B474" s="189"/>
      <c r="C474" s="189"/>
      <c r="D474" s="189"/>
      <c r="E474" s="189"/>
      <c r="F474" s="189"/>
      <c r="G474" s="189"/>
      <c r="H474" s="189"/>
      <c r="I474" s="189"/>
      <c r="J474" s="190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</row>
    <row r="475" spans="1:22" ht="14.25" x14ac:dyDescent="0.2">
      <c r="A475" s="189"/>
      <c r="B475" s="189"/>
      <c r="C475" s="189"/>
      <c r="D475" s="189"/>
      <c r="E475" s="189"/>
      <c r="F475" s="189"/>
      <c r="G475" s="189"/>
      <c r="H475" s="189"/>
      <c r="I475" s="189"/>
      <c r="J475" s="190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</row>
    <row r="476" spans="1:22" ht="14.25" x14ac:dyDescent="0.2">
      <c r="A476" s="189"/>
      <c r="B476" s="189"/>
      <c r="C476" s="189"/>
      <c r="D476" s="189"/>
      <c r="E476" s="189"/>
      <c r="F476" s="189"/>
      <c r="G476" s="189"/>
      <c r="H476" s="189"/>
      <c r="I476" s="189"/>
      <c r="J476" s="190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</row>
    <row r="477" spans="1:22" ht="14.25" x14ac:dyDescent="0.2">
      <c r="A477" s="189"/>
      <c r="B477" s="189"/>
      <c r="C477" s="189"/>
      <c r="D477" s="189"/>
      <c r="E477" s="189"/>
      <c r="F477" s="189"/>
      <c r="G477" s="189"/>
      <c r="H477" s="189"/>
      <c r="I477" s="189"/>
      <c r="J477" s="190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</row>
    <row r="478" spans="1:22" ht="14.25" x14ac:dyDescent="0.2">
      <c r="A478" s="189"/>
      <c r="B478" s="189"/>
      <c r="C478" s="189"/>
      <c r="D478" s="189"/>
      <c r="E478" s="189"/>
      <c r="F478" s="189"/>
      <c r="G478" s="189"/>
      <c r="H478" s="189"/>
      <c r="I478" s="189"/>
      <c r="J478" s="190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</row>
    <row r="479" spans="1:22" ht="14.25" x14ac:dyDescent="0.2">
      <c r="A479" s="189"/>
      <c r="B479" s="189"/>
      <c r="C479" s="189"/>
      <c r="D479" s="189"/>
      <c r="E479" s="189"/>
      <c r="F479" s="189"/>
      <c r="G479" s="189"/>
      <c r="H479" s="189"/>
      <c r="I479" s="189"/>
      <c r="J479" s="190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</row>
    <row r="480" spans="1:22" ht="14.25" x14ac:dyDescent="0.2">
      <c r="A480" s="189"/>
      <c r="B480" s="189"/>
      <c r="C480" s="189"/>
      <c r="D480" s="189"/>
      <c r="E480" s="189"/>
      <c r="F480" s="189"/>
      <c r="G480" s="189"/>
      <c r="H480" s="189"/>
      <c r="I480" s="189"/>
      <c r="J480" s="190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</row>
    <row r="481" spans="1:22" ht="14.25" x14ac:dyDescent="0.2">
      <c r="A481" s="189"/>
      <c r="B481" s="189"/>
      <c r="C481" s="189"/>
      <c r="D481" s="189"/>
      <c r="E481" s="189"/>
      <c r="F481" s="189"/>
      <c r="G481" s="189"/>
      <c r="H481" s="189"/>
      <c r="I481" s="189"/>
      <c r="J481" s="190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</row>
    <row r="482" spans="1:22" ht="14.25" x14ac:dyDescent="0.2">
      <c r="A482" s="189"/>
      <c r="B482" s="189"/>
      <c r="C482" s="189"/>
      <c r="D482" s="189"/>
      <c r="E482" s="189"/>
      <c r="F482" s="189"/>
      <c r="G482" s="189"/>
      <c r="H482" s="189"/>
      <c r="I482" s="189"/>
      <c r="J482" s="190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</row>
    <row r="483" spans="1:22" ht="14.25" x14ac:dyDescent="0.2">
      <c r="A483" s="189"/>
      <c r="B483" s="189"/>
      <c r="C483" s="189"/>
      <c r="D483" s="189"/>
      <c r="E483" s="189"/>
      <c r="F483" s="189"/>
      <c r="G483" s="189"/>
      <c r="H483" s="189"/>
      <c r="I483" s="189"/>
      <c r="J483" s="190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</row>
    <row r="484" spans="1:22" ht="14.25" x14ac:dyDescent="0.2">
      <c r="A484" s="189"/>
      <c r="B484" s="189"/>
      <c r="C484" s="189"/>
      <c r="D484" s="189"/>
      <c r="E484" s="189"/>
      <c r="F484" s="189"/>
      <c r="G484" s="189"/>
      <c r="H484" s="189"/>
      <c r="I484" s="189"/>
      <c r="J484" s="190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</row>
    <row r="485" spans="1:22" ht="14.25" x14ac:dyDescent="0.2">
      <c r="A485" s="189"/>
      <c r="B485" s="189"/>
      <c r="C485" s="189"/>
      <c r="D485" s="189"/>
      <c r="E485" s="189"/>
      <c r="F485" s="189"/>
      <c r="G485" s="189"/>
      <c r="H485" s="189"/>
      <c r="I485" s="189"/>
      <c r="J485" s="190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</row>
    <row r="486" spans="1:22" ht="14.25" x14ac:dyDescent="0.2">
      <c r="A486" s="189"/>
      <c r="B486" s="189"/>
      <c r="C486" s="189"/>
      <c r="D486" s="189"/>
      <c r="E486" s="189"/>
      <c r="F486" s="189"/>
      <c r="G486" s="189"/>
      <c r="H486" s="189"/>
      <c r="I486" s="189"/>
      <c r="J486" s="190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</row>
    <row r="487" spans="1:22" ht="14.25" x14ac:dyDescent="0.2">
      <c r="A487" s="189"/>
      <c r="B487" s="189"/>
      <c r="C487" s="189"/>
      <c r="D487" s="189"/>
      <c r="E487" s="189"/>
      <c r="F487" s="189"/>
      <c r="G487" s="189"/>
      <c r="H487" s="189"/>
      <c r="I487" s="189"/>
      <c r="J487" s="190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</row>
    <row r="488" spans="1:22" ht="14.25" x14ac:dyDescent="0.2">
      <c r="A488" s="189"/>
      <c r="B488" s="189"/>
      <c r="C488" s="189"/>
      <c r="D488" s="189"/>
      <c r="E488" s="189"/>
      <c r="F488" s="189"/>
      <c r="G488" s="189"/>
      <c r="H488" s="189"/>
      <c r="I488" s="189"/>
      <c r="J488" s="190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</row>
    <row r="489" spans="1:22" ht="14.25" x14ac:dyDescent="0.2">
      <c r="A489" s="189"/>
      <c r="B489" s="189"/>
      <c r="C489" s="189"/>
      <c r="D489" s="189"/>
      <c r="E489" s="189"/>
      <c r="F489" s="189"/>
      <c r="G489" s="189"/>
      <c r="H489" s="189"/>
      <c r="I489" s="189"/>
      <c r="J489" s="190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</row>
    <row r="490" spans="1:22" ht="14.25" x14ac:dyDescent="0.2">
      <c r="A490" s="189"/>
      <c r="B490" s="189"/>
      <c r="C490" s="189"/>
      <c r="D490" s="189"/>
      <c r="E490" s="189"/>
      <c r="F490" s="189"/>
      <c r="G490" s="189"/>
      <c r="H490" s="189"/>
      <c r="I490" s="189"/>
      <c r="J490" s="190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</row>
    <row r="491" spans="1:22" ht="14.25" x14ac:dyDescent="0.2">
      <c r="A491" s="189"/>
      <c r="B491" s="189"/>
      <c r="C491" s="189"/>
      <c r="D491" s="189"/>
      <c r="E491" s="189"/>
      <c r="F491" s="189"/>
      <c r="G491" s="189"/>
      <c r="H491" s="189"/>
      <c r="I491" s="189"/>
      <c r="J491" s="190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</row>
    <row r="492" spans="1:22" ht="14.25" x14ac:dyDescent="0.2">
      <c r="A492" s="189"/>
      <c r="B492" s="189"/>
      <c r="C492" s="189"/>
      <c r="D492" s="189"/>
      <c r="E492" s="189"/>
      <c r="F492" s="189"/>
      <c r="G492" s="189"/>
      <c r="H492" s="189"/>
      <c r="I492" s="189"/>
      <c r="J492" s="190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</row>
    <row r="493" spans="1:22" ht="14.25" x14ac:dyDescent="0.2">
      <c r="A493" s="189"/>
      <c r="B493" s="189"/>
      <c r="C493" s="189"/>
      <c r="D493" s="189"/>
      <c r="E493" s="189"/>
      <c r="F493" s="189"/>
      <c r="G493" s="189"/>
      <c r="H493" s="189"/>
      <c r="I493" s="189"/>
      <c r="J493" s="190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</row>
    <row r="494" spans="1:22" ht="14.25" x14ac:dyDescent="0.2">
      <c r="A494" s="189"/>
      <c r="B494" s="189"/>
      <c r="C494" s="189"/>
      <c r="D494" s="189"/>
      <c r="E494" s="189"/>
      <c r="F494" s="189"/>
      <c r="G494" s="189"/>
      <c r="H494" s="189"/>
      <c r="I494" s="189"/>
      <c r="J494" s="190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</row>
    <row r="495" spans="1:22" ht="14.25" x14ac:dyDescent="0.2">
      <c r="A495" s="189"/>
      <c r="B495" s="189"/>
      <c r="C495" s="189"/>
      <c r="D495" s="189"/>
      <c r="E495" s="189"/>
      <c r="F495" s="189"/>
      <c r="G495" s="189"/>
      <c r="H495" s="189"/>
      <c r="I495" s="189"/>
      <c r="J495" s="190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</row>
    <row r="496" spans="1:22" ht="14.25" x14ac:dyDescent="0.2">
      <c r="A496" s="189"/>
      <c r="B496" s="189"/>
      <c r="C496" s="189"/>
      <c r="D496" s="189"/>
      <c r="E496" s="189"/>
      <c r="F496" s="189"/>
      <c r="G496" s="189"/>
      <c r="H496" s="189"/>
      <c r="I496" s="189"/>
      <c r="J496" s="190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</row>
    <row r="497" spans="1:22" ht="14.25" x14ac:dyDescent="0.2">
      <c r="A497" s="189"/>
      <c r="B497" s="189"/>
      <c r="C497" s="189"/>
      <c r="D497" s="189"/>
      <c r="E497" s="189"/>
      <c r="F497" s="189"/>
      <c r="G497" s="189"/>
      <c r="H497" s="189"/>
      <c r="I497" s="189"/>
      <c r="J497" s="190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</row>
    <row r="498" spans="1:22" ht="14.25" x14ac:dyDescent="0.2">
      <c r="A498" s="189"/>
      <c r="B498" s="189"/>
      <c r="C498" s="189"/>
      <c r="D498" s="189"/>
      <c r="E498" s="189"/>
      <c r="F498" s="189"/>
      <c r="G498" s="189"/>
      <c r="H498" s="189"/>
      <c r="I498" s="189"/>
      <c r="J498" s="190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</row>
    <row r="499" spans="1:22" ht="14.25" x14ac:dyDescent="0.2">
      <c r="A499" s="189"/>
      <c r="B499" s="189"/>
      <c r="C499" s="189"/>
      <c r="D499" s="189"/>
      <c r="E499" s="189"/>
      <c r="F499" s="189"/>
      <c r="G499" s="189"/>
      <c r="H499" s="189"/>
      <c r="I499" s="189"/>
      <c r="J499" s="190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</row>
    <row r="500" spans="1:22" x14ac:dyDescent="0.2">
      <c r="J500" s="459"/>
    </row>
    <row r="501" spans="1:22" x14ac:dyDescent="0.2">
      <c r="J501" s="459"/>
    </row>
    <row r="502" spans="1:22" x14ac:dyDescent="0.2">
      <c r="J502" s="459"/>
    </row>
    <row r="503" spans="1:22" x14ac:dyDescent="0.2">
      <c r="J503" s="459"/>
    </row>
    <row r="504" spans="1:22" x14ac:dyDescent="0.2">
      <c r="J504" s="459"/>
    </row>
    <row r="505" spans="1:22" x14ac:dyDescent="0.2">
      <c r="J505" s="459"/>
    </row>
    <row r="506" spans="1:22" x14ac:dyDescent="0.2">
      <c r="J506" s="459"/>
    </row>
    <row r="507" spans="1:22" x14ac:dyDescent="0.2">
      <c r="J507" s="459"/>
    </row>
    <row r="508" spans="1:22" x14ac:dyDescent="0.2">
      <c r="J508" s="459"/>
    </row>
    <row r="509" spans="1:22" x14ac:dyDescent="0.2">
      <c r="J509" s="459"/>
    </row>
    <row r="510" spans="1:22" x14ac:dyDescent="0.2">
      <c r="J510" s="459"/>
    </row>
    <row r="511" spans="1:22" x14ac:dyDescent="0.2">
      <c r="J511" s="459"/>
    </row>
    <row r="512" spans="1:22" x14ac:dyDescent="0.2">
      <c r="J512" s="459"/>
    </row>
    <row r="513" spans="10:10" x14ac:dyDescent="0.2">
      <c r="J513" s="459"/>
    </row>
    <row r="514" spans="10:10" x14ac:dyDescent="0.2">
      <c r="J514" s="459"/>
    </row>
    <row r="515" spans="10:10" x14ac:dyDescent="0.2">
      <c r="J515" s="459"/>
    </row>
    <row r="516" spans="10:10" x14ac:dyDescent="0.2">
      <c r="J516" s="459"/>
    </row>
    <row r="517" spans="10:10" x14ac:dyDescent="0.2">
      <c r="J517" s="459"/>
    </row>
    <row r="518" spans="10:10" x14ac:dyDescent="0.2">
      <c r="J518" s="459"/>
    </row>
    <row r="519" spans="10:10" x14ac:dyDescent="0.2">
      <c r="J519" s="459"/>
    </row>
    <row r="520" spans="10:10" x14ac:dyDescent="0.2">
      <c r="J520" s="459"/>
    </row>
    <row r="521" spans="10:10" x14ac:dyDescent="0.2">
      <c r="J521" s="459"/>
    </row>
    <row r="522" spans="10:10" x14ac:dyDescent="0.2">
      <c r="J522" s="459"/>
    </row>
    <row r="523" spans="10:10" x14ac:dyDescent="0.2">
      <c r="J523" s="459"/>
    </row>
    <row r="524" spans="10:10" x14ac:dyDescent="0.2">
      <c r="J524" s="459"/>
    </row>
    <row r="525" spans="10:10" x14ac:dyDescent="0.2">
      <c r="J525" s="459"/>
    </row>
    <row r="526" spans="10:10" x14ac:dyDescent="0.2">
      <c r="J526" s="459"/>
    </row>
    <row r="527" spans="10:10" x14ac:dyDescent="0.2">
      <c r="J527" s="459"/>
    </row>
    <row r="528" spans="10:10" x14ac:dyDescent="0.2">
      <c r="J528" s="459"/>
    </row>
    <row r="529" spans="10:10" x14ac:dyDescent="0.2">
      <c r="J529" s="459"/>
    </row>
    <row r="530" spans="10:10" x14ac:dyDescent="0.2">
      <c r="J530" s="459"/>
    </row>
    <row r="531" spans="10:10" x14ac:dyDescent="0.2">
      <c r="J531" s="459"/>
    </row>
    <row r="532" spans="10:10" x14ac:dyDescent="0.2">
      <c r="J532" s="459"/>
    </row>
    <row r="533" spans="10:10" x14ac:dyDescent="0.2">
      <c r="J533" s="459"/>
    </row>
    <row r="534" spans="10:10" x14ac:dyDescent="0.2">
      <c r="J534" s="459"/>
    </row>
    <row r="535" spans="10:10" x14ac:dyDescent="0.2">
      <c r="J535" s="459"/>
    </row>
  </sheetData>
  <mergeCells count="36">
    <mergeCell ref="P10:P11"/>
    <mergeCell ref="O10:O11"/>
    <mergeCell ref="L23:V23"/>
    <mergeCell ref="A13:F13"/>
    <mergeCell ref="A14:F14"/>
    <mergeCell ref="A15:F15"/>
    <mergeCell ref="M10:M11"/>
    <mergeCell ref="N10:N11"/>
    <mergeCell ref="G10:G11"/>
    <mergeCell ref="J10:J11"/>
    <mergeCell ref="K10:L10"/>
    <mergeCell ref="H10:H11"/>
    <mergeCell ref="I10:I11"/>
    <mergeCell ref="F24:G24"/>
    <mergeCell ref="H24:H25"/>
    <mergeCell ref="A10:F11"/>
    <mergeCell ref="A12:F12"/>
    <mergeCell ref="I24:I25"/>
    <mergeCell ref="E24:E25"/>
    <mergeCell ref="A23:K23"/>
    <mergeCell ref="J24:J25"/>
    <mergeCell ref="A24:A25"/>
    <mergeCell ref="B24:B25"/>
    <mergeCell ref="C24:C25"/>
    <mergeCell ref="D24:D25"/>
    <mergeCell ref="V24:V25"/>
    <mergeCell ref="S24:S25"/>
    <mergeCell ref="T24:T25"/>
    <mergeCell ref="Q24:R24"/>
    <mergeCell ref="K24:K25"/>
    <mergeCell ref="U24:U25"/>
    <mergeCell ref="P24:P25"/>
    <mergeCell ref="L24:L25"/>
    <mergeCell ref="M24:M25"/>
    <mergeCell ref="N24:N25"/>
    <mergeCell ref="O24:O25"/>
  </mergeCells>
  <phoneticPr fontId="0" type="noConversion"/>
  <pageMargins left="0.39370078740157483" right="0" top="0.59055118110236227" bottom="0.78740157480314965" header="0.51181102362204722" footer="0.51181102362204722"/>
  <pageSetup paperSize="9" scale="75" orientation="landscape" horizontalDpi="300" verticalDpi="300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zoomScale="80" workbookViewId="0">
      <selection activeCell="K1" sqref="K1"/>
    </sheetView>
  </sheetViews>
  <sheetFormatPr defaultRowHeight="12.75" x14ac:dyDescent="0.2"/>
  <cols>
    <col min="1" max="1" width="52.5703125" customWidth="1"/>
    <col min="2" max="3" width="9.7109375" style="2" customWidth="1"/>
    <col min="4" max="5" width="10.7109375" style="3" customWidth="1"/>
    <col min="6" max="6" width="13.42578125" style="3" customWidth="1"/>
    <col min="7" max="7" width="15.140625" style="3" customWidth="1"/>
    <col min="8" max="8" width="9.7109375" customWidth="1"/>
    <col min="9" max="9" width="8.7109375" customWidth="1"/>
    <col min="10" max="10" width="9.7109375" style="3" customWidth="1"/>
    <col min="11" max="11" width="10.7109375" customWidth="1"/>
  </cols>
  <sheetData>
    <row r="1" spans="1:11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</row>
    <row r="2" spans="1:11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</row>
    <row r="3" spans="1:11" ht="21" x14ac:dyDescent="0.35">
      <c r="A3" s="45" t="s">
        <v>778</v>
      </c>
      <c r="B3" s="47"/>
      <c r="C3" s="47"/>
      <c r="D3" s="49"/>
      <c r="E3" s="49"/>
      <c r="F3" s="49"/>
      <c r="G3" s="49"/>
      <c r="H3" s="46"/>
      <c r="I3" s="46"/>
      <c r="J3" s="49"/>
      <c r="K3" s="46"/>
    </row>
    <row r="4" spans="1:11" ht="13.5" thickBot="1" x14ac:dyDescent="0.25">
      <c r="A4" s="46"/>
      <c r="B4" s="47"/>
      <c r="C4" s="47"/>
      <c r="D4" s="49"/>
      <c r="E4" s="49"/>
      <c r="F4" s="49"/>
      <c r="G4" s="49"/>
      <c r="H4" s="46"/>
      <c r="I4" s="46"/>
      <c r="J4" s="49"/>
      <c r="K4" s="77" t="s">
        <v>534</v>
      </c>
    </row>
    <row r="5" spans="1:11" ht="13.5" customHeight="1" x14ac:dyDescent="0.2">
      <c r="A5" s="576" t="s">
        <v>13</v>
      </c>
      <c r="B5" s="578" t="s">
        <v>14</v>
      </c>
      <c r="C5" s="578" t="s">
        <v>15</v>
      </c>
      <c r="D5" s="705" t="s">
        <v>452</v>
      </c>
      <c r="E5" s="582" t="s">
        <v>453</v>
      </c>
      <c r="F5" s="53" t="s">
        <v>90</v>
      </c>
      <c r="G5" s="148"/>
      <c r="H5" s="587" t="s">
        <v>91</v>
      </c>
      <c r="I5" s="589" t="s">
        <v>445</v>
      </c>
      <c r="J5" s="590" t="s">
        <v>706</v>
      </c>
      <c r="K5" s="585" t="s">
        <v>215</v>
      </c>
    </row>
    <row r="6" spans="1:11" ht="26.25" customHeight="1" thickBot="1" x14ac:dyDescent="0.25">
      <c r="A6" s="577"/>
      <c r="B6" s="579"/>
      <c r="C6" s="579"/>
      <c r="D6" s="692"/>
      <c r="E6" s="583"/>
      <c r="F6" s="56" t="s">
        <v>436</v>
      </c>
      <c r="G6" s="57" t="s">
        <v>437</v>
      </c>
      <c r="H6" s="588"/>
      <c r="I6" s="603"/>
      <c r="J6" s="591"/>
      <c r="K6" s="586"/>
    </row>
    <row r="7" spans="1:11" s="11" customFormat="1" ht="15.75" customHeight="1" x14ac:dyDescent="0.2">
      <c r="A7" s="83" t="s">
        <v>23</v>
      </c>
      <c r="B7" s="85">
        <v>1.75</v>
      </c>
      <c r="C7" s="85">
        <v>11.5</v>
      </c>
      <c r="D7" s="451">
        <v>35120</v>
      </c>
      <c r="E7" s="451">
        <v>23080</v>
      </c>
      <c r="F7" s="63">
        <f t="shared" ref="F7:G9" si="0">12*(1/B7*D7)</f>
        <v>240822.85714285713</v>
      </c>
      <c r="G7" s="62">
        <f t="shared" si="0"/>
        <v>24083.478260869564</v>
      </c>
      <c r="H7" s="78">
        <f>SUM(F7:G7)*34%</f>
        <v>90068.154037267072</v>
      </c>
      <c r="I7" s="82">
        <f>SUM(F7:G7)*2%</f>
        <v>5298.1267080745338</v>
      </c>
      <c r="J7" s="80">
        <v>1700</v>
      </c>
      <c r="K7" s="81">
        <f>SUM(F7:J7)</f>
        <v>361972.61614906829</v>
      </c>
    </row>
    <row r="8" spans="1:11" s="11" customFormat="1" ht="15.75" customHeight="1" x14ac:dyDescent="0.2">
      <c r="A8" s="83" t="s">
        <v>467</v>
      </c>
      <c r="B8" s="85">
        <v>290</v>
      </c>
      <c r="C8" s="61">
        <v>3790</v>
      </c>
      <c r="D8" s="477">
        <v>35580</v>
      </c>
      <c r="E8" s="451">
        <v>25600</v>
      </c>
      <c r="F8" s="63">
        <f t="shared" si="0"/>
        <v>1472.2758620689656</v>
      </c>
      <c r="G8" s="62">
        <f t="shared" si="0"/>
        <v>81.055408970976245</v>
      </c>
      <c r="H8" s="78">
        <f>SUM(F8:G8)*34%</f>
        <v>528.13263215358029</v>
      </c>
      <c r="I8" s="82">
        <f t="shared" ref="I8:I9" si="1">SUM(F8:G8)*2%</f>
        <v>31.066625420798836</v>
      </c>
      <c r="J8" s="80">
        <v>27</v>
      </c>
      <c r="K8" s="81">
        <f>SUM(F8:J8)</f>
        <v>2139.5305286143212</v>
      </c>
    </row>
    <row r="9" spans="1:11" s="11" customFormat="1" ht="15.75" customHeight="1" thickBot="1" x14ac:dyDescent="0.25">
      <c r="A9" s="91" t="s">
        <v>27</v>
      </c>
      <c r="B9" s="99">
        <v>116.7</v>
      </c>
      <c r="C9" s="99">
        <v>255</v>
      </c>
      <c r="D9" s="452">
        <v>35380</v>
      </c>
      <c r="E9" s="452">
        <v>22490</v>
      </c>
      <c r="F9" s="73">
        <f t="shared" si="0"/>
        <v>3638.0462724935733</v>
      </c>
      <c r="G9" s="72">
        <f t="shared" si="0"/>
        <v>1058.3529411764705</v>
      </c>
      <c r="H9" s="93">
        <f>SUM(F9:G9)*34%</f>
        <v>1596.7757326478149</v>
      </c>
      <c r="I9" s="94">
        <f t="shared" si="1"/>
        <v>93.927984273400867</v>
      </c>
      <c r="J9" s="95">
        <v>0</v>
      </c>
      <c r="K9" s="96">
        <f>SUM(F9:J9)</f>
        <v>6387.1029305912598</v>
      </c>
    </row>
    <row r="10" spans="1:11" s="11" customFormat="1" ht="15.75" customHeight="1" x14ac:dyDescent="0.2"/>
  </sheetData>
  <mergeCells count="9">
    <mergeCell ref="K5:K6"/>
    <mergeCell ref="H5:H6"/>
    <mergeCell ref="I5:I6"/>
    <mergeCell ref="J5:J6"/>
    <mergeCell ref="A5:A6"/>
    <mergeCell ref="D5:D6"/>
    <mergeCell ref="B5:B6"/>
    <mergeCell ref="C5:C6"/>
    <mergeCell ref="E5:E6"/>
  </mergeCells>
  <phoneticPr fontId="8" type="noConversion"/>
  <pageMargins left="0.78740157499999996" right="0.78740157499999996" top="0.984251969" bottom="0.984251969" header="0.4921259845" footer="0.4921259845"/>
  <pageSetup paperSize="9" scale="80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="80" workbookViewId="0">
      <selection activeCell="L1" sqref="L1"/>
    </sheetView>
  </sheetViews>
  <sheetFormatPr defaultRowHeight="12.75" x14ac:dyDescent="0.2"/>
  <cols>
    <col min="1" max="1" width="12.140625" style="462" customWidth="1"/>
    <col min="2" max="2" width="49" style="441" customWidth="1"/>
    <col min="3" max="4" width="10.140625" style="489" customWidth="1"/>
    <col min="5" max="6" width="10.7109375" style="479" customWidth="1"/>
    <col min="7" max="7" width="12.85546875" style="479" customWidth="1"/>
    <col min="8" max="8" width="15.5703125" style="479" customWidth="1"/>
    <col min="9" max="9" width="9.7109375" style="441" customWidth="1"/>
    <col min="10" max="10" width="8.7109375" style="441" customWidth="1"/>
    <col min="11" max="11" width="9.7109375" style="479" customWidth="1"/>
    <col min="12" max="12" width="10.7109375" style="441" customWidth="1"/>
    <col min="13" max="16384" width="9.140625" style="441"/>
  </cols>
  <sheetData>
    <row r="1" spans="1:12" ht="21" x14ac:dyDescent="0.35">
      <c r="A1" s="45" t="s">
        <v>12</v>
      </c>
      <c r="B1" s="46"/>
      <c r="C1" s="47"/>
      <c r="D1" s="47"/>
      <c r="E1" s="49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47"/>
      <c r="D2" s="47"/>
      <c r="E2" s="49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790</v>
      </c>
      <c r="B3" s="46"/>
      <c r="C3" s="47"/>
      <c r="D3" s="47"/>
      <c r="E3" s="49"/>
      <c r="F3" s="49"/>
      <c r="G3" s="49"/>
      <c r="H3" s="49"/>
      <c r="I3" s="46"/>
      <c r="J3" s="46"/>
      <c r="K3" s="49"/>
      <c r="L3" s="46"/>
    </row>
    <row r="4" spans="1:12" ht="13.5" thickBot="1" x14ac:dyDescent="0.25">
      <c r="A4" s="51"/>
      <c r="B4" s="46"/>
      <c r="C4" s="47"/>
      <c r="D4" s="47"/>
      <c r="E4" s="49"/>
      <c r="F4" s="49"/>
      <c r="G4" s="49"/>
      <c r="H4" s="49"/>
      <c r="I4" s="46"/>
      <c r="J4" s="46"/>
      <c r="K4" s="49"/>
      <c r="L4" s="77" t="s">
        <v>534</v>
      </c>
    </row>
    <row r="5" spans="1:12" ht="13.5" customHeight="1" x14ac:dyDescent="0.2">
      <c r="A5" s="725" t="s">
        <v>160</v>
      </c>
      <c r="B5" s="727" t="s">
        <v>13</v>
      </c>
      <c r="C5" s="703" t="s">
        <v>14</v>
      </c>
      <c r="D5" s="578" t="s">
        <v>15</v>
      </c>
      <c r="E5" s="705" t="s">
        <v>452</v>
      </c>
      <c r="F5" s="582" t="s">
        <v>453</v>
      </c>
      <c r="G5" s="574" t="s">
        <v>535</v>
      </c>
      <c r="H5" s="720"/>
      <c r="I5" s="587" t="s">
        <v>91</v>
      </c>
      <c r="J5" s="589" t="s">
        <v>445</v>
      </c>
      <c r="K5" s="616" t="s">
        <v>706</v>
      </c>
      <c r="L5" s="617" t="s">
        <v>215</v>
      </c>
    </row>
    <row r="6" spans="1:12" ht="26.25" customHeight="1" thickBot="1" x14ac:dyDescent="0.25">
      <c r="A6" s="726"/>
      <c r="B6" s="728"/>
      <c r="C6" s="704"/>
      <c r="D6" s="579"/>
      <c r="E6" s="692"/>
      <c r="F6" s="583"/>
      <c r="G6" s="56" t="s">
        <v>436</v>
      </c>
      <c r="H6" s="57" t="s">
        <v>437</v>
      </c>
      <c r="I6" s="588"/>
      <c r="J6" s="603"/>
      <c r="K6" s="588"/>
      <c r="L6" s="618"/>
    </row>
    <row r="7" spans="1:12" s="486" customFormat="1" ht="16.5" customHeight="1" x14ac:dyDescent="0.2">
      <c r="A7" s="134" t="s">
        <v>608</v>
      </c>
      <c r="B7" s="134" t="s">
        <v>0</v>
      </c>
      <c r="C7" s="135">
        <v>6.19</v>
      </c>
      <c r="D7" s="107">
        <v>28.5</v>
      </c>
      <c r="E7" s="484">
        <v>34530</v>
      </c>
      <c r="F7" s="484">
        <v>20920</v>
      </c>
      <c r="G7" s="136">
        <f>12*(1/C7*E7)</f>
        <v>66940.226171243936</v>
      </c>
      <c r="H7" s="137">
        <f>12*(1/D7*F7)</f>
        <v>8808.4210526315783</v>
      </c>
      <c r="I7" s="138">
        <f>SUM(G7:H7)*34%</f>
        <v>25754.540056117676</v>
      </c>
      <c r="J7" s="139">
        <f>SUM(G7:H7)*2%</f>
        <v>1514.9729444775103</v>
      </c>
      <c r="K7" s="485">
        <v>1960</v>
      </c>
      <c r="L7" s="140">
        <f>SUM(G7:K7)</f>
        <v>104978.1602244707</v>
      </c>
    </row>
    <row r="8" spans="1:12" s="486" customFormat="1" ht="16.5" customHeight="1" thickBot="1" x14ac:dyDescent="0.25">
      <c r="A8" s="98" t="s">
        <v>607</v>
      </c>
      <c r="B8" s="98" t="s">
        <v>1</v>
      </c>
      <c r="C8" s="141">
        <v>6.19</v>
      </c>
      <c r="D8" s="142">
        <v>28.5</v>
      </c>
      <c r="E8" s="487">
        <v>34530</v>
      </c>
      <c r="F8" s="487">
        <v>20920</v>
      </c>
      <c r="G8" s="143">
        <f>12*(1/C8*E8)</f>
        <v>66940.226171243936</v>
      </c>
      <c r="H8" s="144">
        <f>12*(1/D8*F8)</f>
        <v>8808.4210526315783</v>
      </c>
      <c r="I8" s="145">
        <f>SUM(G8:H8)*34%</f>
        <v>25754.540056117676</v>
      </c>
      <c r="J8" s="146">
        <f>SUM(G8:H8)*2%</f>
        <v>1514.9729444775103</v>
      </c>
      <c r="K8" s="488">
        <v>1960</v>
      </c>
      <c r="L8" s="147">
        <f>SUM(G8:K8)</f>
        <v>104978.1602244707</v>
      </c>
    </row>
  </sheetData>
  <mergeCells count="11">
    <mergeCell ref="F5:F6"/>
    <mergeCell ref="A5:A6"/>
    <mergeCell ref="B5:B6"/>
    <mergeCell ref="C5:C6"/>
    <mergeCell ref="D5:D6"/>
    <mergeCell ref="E5:E6"/>
    <mergeCell ref="L5:L6"/>
    <mergeCell ref="I5:I6"/>
    <mergeCell ref="J5:J6"/>
    <mergeCell ref="G5:H5"/>
    <mergeCell ref="K5:K6"/>
  </mergeCells>
  <phoneticPr fontId="8" type="noConversion"/>
  <pageMargins left="0.59055118110236227" right="0.59055118110236227" top="0.98425196850393704" bottom="0.98425196850393704" header="0.51181102362204722" footer="0.51181102362204722"/>
  <pageSetup paperSize="9" scale="8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zoomScale="80" workbookViewId="0">
      <selection activeCell="A46" sqref="A46:XFD46"/>
    </sheetView>
  </sheetViews>
  <sheetFormatPr defaultRowHeight="12.75" x14ac:dyDescent="0.2"/>
  <cols>
    <col min="1" max="1" width="21.42578125" style="4" customWidth="1"/>
    <col min="2" max="2" width="45.140625" customWidth="1"/>
    <col min="3" max="4" width="10.28515625" style="37" customWidth="1"/>
    <col min="5" max="5" width="10.7109375" style="38" customWidth="1"/>
    <col min="6" max="6" width="10.7109375" style="34" customWidth="1"/>
    <col min="7" max="7" width="13.85546875" style="34" customWidth="1"/>
    <col min="8" max="8" width="17" style="34" customWidth="1"/>
    <col min="9" max="9" width="9.7109375" style="7" customWidth="1"/>
    <col min="10" max="10" width="8.7109375" style="7" customWidth="1"/>
    <col min="11" max="11" width="9.7109375" style="479" customWidth="1"/>
    <col min="12" max="12" width="10.7109375" style="7" customWidth="1"/>
  </cols>
  <sheetData>
    <row r="1" spans="1:12" ht="21" x14ac:dyDescent="0.35">
      <c r="A1" s="45" t="s">
        <v>12</v>
      </c>
      <c r="B1" s="46"/>
      <c r="C1" s="47"/>
      <c r="D1" s="47"/>
      <c r="E1" s="48"/>
      <c r="F1" s="49"/>
      <c r="G1" s="49"/>
      <c r="H1" s="49"/>
      <c r="I1" s="46"/>
      <c r="J1" s="46"/>
      <c r="K1" s="49"/>
      <c r="L1" s="46"/>
    </row>
    <row r="2" spans="1:12" s="10" customFormat="1" ht="18.75" x14ac:dyDescent="0.3">
      <c r="A2" s="50" t="s">
        <v>205</v>
      </c>
      <c r="B2" s="108"/>
      <c r="C2" s="109"/>
      <c r="D2" s="109"/>
      <c r="E2" s="110"/>
      <c r="F2" s="111"/>
      <c r="G2" s="111"/>
      <c r="H2" s="111"/>
      <c r="I2" s="108"/>
      <c r="J2" s="108"/>
      <c r="K2" s="111"/>
      <c r="L2" s="108"/>
    </row>
    <row r="3" spans="1:12" ht="21" x14ac:dyDescent="0.35">
      <c r="A3" s="45" t="s">
        <v>797</v>
      </c>
      <c r="B3" s="46"/>
      <c r="C3" s="47"/>
      <c r="D3" s="47"/>
      <c r="E3" s="48"/>
      <c r="F3" s="49"/>
      <c r="G3" s="49"/>
      <c r="H3" s="49"/>
      <c r="I3" s="46"/>
      <c r="J3" s="46"/>
      <c r="K3" s="49"/>
      <c r="L3" s="46"/>
    </row>
    <row r="4" spans="1:12" ht="13.5" thickBot="1" x14ac:dyDescent="0.25">
      <c r="A4" s="51"/>
      <c r="B4" s="46"/>
      <c r="C4" s="97"/>
      <c r="D4" s="97"/>
      <c r="E4" s="48"/>
      <c r="F4" s="49"/>
      <c r="G4" s="49"/>
      <c r="H4" s="49"/>
      <c r="I4" s="46"/>
      <c r="J4" s="46"/>
      <c r="K4" s="49"/>
      <c r="L4" s="77" t="s">
        <v>534</v>
      </c>
    </row>
    <row r="5" spans="1:12" ht="13.5" customHeight="1" x14ac:dyDescent="0.2">
      <c r="A5" s="725" t="s">
        <v>160</v>
      </c>
      <c r="B5" s="727" t="s">
        <v>13</v>
      </c>
      <c r="C5" s="729" t="s">
        <v>14</v>
      </c>
      <c r="D5" s="729" t="s">
        <v>15</v>
      </c>
      <c r="E5" s="705" t="s">
        <v>452</v>
      </c>
      <c r="F5" s="582" t="s">
        <v>453</v>
      </c>
      <c r="G5" s="574" t="s">
        <v>535</v>
      </c>
      <c r="H5" s="720"/>
      <c r="I5" s="587" t="s">
        <v>91</v>
      </c>
      <c r="J5" s="589" t="s">
        <v>445</v>
      </c>
      <c r="K5" s="590" t="s">
        <v>706</v>
      </c>
      <c r="L5" s="585" t="s">
        <v>215</v>
      </c>
    </row>
    <row r="6" spans="1:12" ht="26.25" customHeight="1" thickBot="1" x14ac:dyDescent="0.25">
      <c r="A6" s="726"/>
      <c r="B6" s="728"/>
      <c r="C6" s="730"/>
      <c r="D6" s="730"/>
      <c r="E6" s="692"/>
      <c r="F6" s="583"/>
      <c r="G6" s="56" t="s">
        <v>436</v>
      </c>
      <c r="H6" s="57" t="s">
        <v>437</v>
      </c>
      <c r="I6" s="588"/>
      <c r="J6" s="603"/>
      <c r="K6" s="591"/>
      <c r="L6" s="586"/>
    </row>
    <row r="7" spans="1:12" s="9" customFormat="1" ht="16.5" customHeight="1" x14ac:dyDescent="0.2">
      <c r="A7" s="112" t="s">
        <v>469</v>
      </c>
      <c r="B7" s="113" t="s">
        <v>527</v>
      </c>
      <c r="C7" s="114">
        <v>10.5</v>
      </c>
      <c r="D7" s="114">
        <v>59.4</v>
      </c>
      <c r="E7" s="491">
        <v>31530</v>
      </c>
      <c r="F7" s="490">
        <v>22110</v>
      </c>
      <c r="G7" s="115">
        <f t="shared" ref="G7:G28" si="0">12*(1/C7*E7)</f>
        <v>36034.28571428571</v>
      </c>
      <c r="H7" s="116">
        <f t="shared" ref="H7:H28" si="1">12*(1/D7*F7)</f>
        <v>4466.666666666667</v>
      </c>
      <c r="I7" s="117">
        <f t="shared" ref="I7:I40" si="2">SUM(G7:H7)*34%</f>
        <v>13770.323809523808</v>
      </c>
      <c r="J7" s="118">
        <f>SUM(G7:H7)*2%</f>
        <v>810.01904761904746</v>
      </c>
      <c r="K7" s="492">
        <v>0</v>
      </c>
      <c r="L7" s="119">
        <f t="shared" ref="L7:L53" si="3">SUM(G7:K7)</f>
        <v>55081.295238095234</v>
      </c>
    </row>
    <row r="8" spans="1:12" s="9" customFormat="1" ht="16.5" customHeight="1" x14ac:dyDescent="0.2">
      <c r="A8" s="112" t="s">
        <v>469</v>
      </c>
      <c r="B8" s="113" t="s">
        <v>528</v>
      </c>
      <c r="C8" s="114">
        <v>18.600000000000001</v>
      </c>
      <c r="D8" s="114">
        <v>97.8</v>
      </c>
      <c r="E8" s="491">
        <v>34530</v>
      </c>
      <c r="F8" s="490">
        <v>22110</v>
      </c>
      <c r="G8" s="115">
        <f t="shared" si="0"/>
        <v>22277.419354838708</v>
      </c>
      <c r="H8" s="116">
        <f t="shared" si="1"/>
        <v>2712.8834355828221</v>
      </c>
      <c r="I8" s="117">
        <f t="shared" si="2"/>
        <v>8496.702948743321</v>
      </c>
      <c r="J8" s="118">
        <f t="shared" ref="J8:J56" si="4">SUM(G8:H8)*2%</f>
        <v>499.80605580843064</v>
      </c>
      <c r="K8" s="115">
        <v>1890</v>
      </c>
      <c r="L8" s="119">
        <f t="shared" si="3"/>
        <v>35876.811794973284</v>
      </c>
    </row>
    <row r="9" spans="1:12" s="39" customFormat="1" ht="16.5" customHeight="1" x14ac:dyDescent="0.2">
      <c r="A9" s="112" t="s">
        <v>619</v>
      </c>
      <c r="B9" s="112" t="s">
        <v>103</v>
      </c>
      <c r="C9" s="120">
        <v>12.4</v>
      </c>
      <c r="D9" s="120">
        <v>59.4</v>
      </c>
      <c r="E9" s="491">
        <v>31530</v>
      </c>
      <c r="F9" s="490">
        <v>22110</v>
      </c>
      <c r="G9" s="115">
        <f t="shared" si="0"/>
        <v>30512.903225806447</v>
      </c>
      <c r="H9" s="116">
        <f t="shared" si="1"/>
        <v>4466.666666666667</v>
      </c>
      <c r="I9" s="121">
        <f t="shared" si="2"/>
        <v>11893.053763440859</v>
      </c>
      <c r="J9" s="122">
        <f t="shared" si="4"/>
        <v>699.59139784946228</v>
      </c>
      <c r="K9" s="492">
        <v>0</v>
      </c>
      <c r="L9" s="123">
        <f t="shared" si="3"/>
        <v>47572.215053763437</v>
      </c>
    </row>
    <row r="10" spans="1:12" s="39" customFormat="1" ht="16.5" customHeight="1" x14ac:dyDescent="0.2">
      <c r="A10" s="112" t="s">
        <v>619</v>
      </c>
      <c r="B10" s="112" t="s">
        <v>130</v>
      </c>
      <c r="C10" s="120">
        <v>18.600000000000001</v>
      </c>
      <c r="D10" s="120">
        <v>97.8</v>
      </c>
      <c r="E10" s="491">
        <v>34530</v>
      </c>
      <c r="F10" s="490">
        <v>22110</v>
      </c>
      <c r="G10" s="115">
        <f t="shared" si="0"/>
        <v>22277.419354838708</v>
      </c>
      <c r="H10" s="116">
        <f t="shared" si="1"/>
        <v>2712.8834355828221</v>
      </c>
      <c r="I10" s="121">
        <f t="shared" si="2"/>
        <v>8496.702948743321</v>
      </c>
      <c r="J10" s="122">
        <f t="shared" si="4"/>
        <v>499.80605580843064</v>
      </c>
      <c r="K10" s="115">
        <v>790</v>
      </c>
      <c r="L10" s="123">
        <f t="shared" si="3"/>
        <v>34776.811794973284</v>
      </c>
    </row>
    <row r="11" spans="1:12" s="9" customFormat="1" ht="16.5" customHeight="1" x14ac:dyDescent="0.2">
      <c r="A11" s="112" t="s">
        <v>433</v>
      </c>
      <c r="B11" s="112" t="s">
        <v>434</v>
      </c>
      <c r="C11" s="114">
        <v>9.3000000000000007</v>
      </c>
      <c r="D11" s="114">
        <v>27.6</v>
      </c>
      <c r="E11" s="491">
        <v>31530</v>
      </c>
      <c r="F11" s="490">
        <v>22110</v>
      </c>
      <c r="G11" s="115">
        <f t="shared" si="0"/>
        <v>40683.870967741932</v>
      </c>
      <c r="H11" s="116">
        <f t="shared" si="1"/>
        <v>9613.04347826087</v>
      </c>
      <c r="I11" s="117">
        <f t="shared" si="2"/>
        <v>17100.950911640954</v>
      </c>
      <c r="J11" s="118">
        <f t="shared" si="4"/>
        <v>1005.9382889200562</v>
      </c>
      <c r="K11" s="492">
        <v>0</v>
      </c>
      <c r="L11" s="119">
        <f t="shared" si="3"/>
        <v>68403.8036465638</v>
      </c>
    </row>
    <row r="12" spans="1:12" s="9" customFormat="1" ht="16.5" customHeight="1" x14ac:dyDescent="0.2">
      <c r="A12" s="112" t="s">
        <v>433</v>
      </c>
      <c r="B12" s="112" t="s">
        <v>435</v>
      </c>
      <c r="C12" s="114">
        <v>10.69</v>
      </c>
      <c r="D12" s="114">
        <v>32.29</v>
      </c>
      <c r="E12" s="491">
        <v>34530</v>
      </c>
      <c r="F12" s="490">
        <v>22110</v>
      </c>
      <c r="G12" s="115">
        <f t="shared" si="0"/>
        <v>38761.459307764264</v>
      </c>
      <c r="H12" s="116">
        <f t="shared" si="1"/>
        <v>8216.7853824713529</v>
      </c>
      <c r="I12" s="117">
        <f t="shared" si="2"/>
        <v>15972.60319468011</v>
      </c>
      <c r="J12" s="118">
        <f t="shared" si="4"/>
        <v>939.56489380471237</v>
      </c>
      <c r="K12" s="492">
        <v>3300</v>
      </c>
      <c r="L12" s="119">
        <f t="shared" si="3"/>
        <v>67190.412778720434</v>
      </c>
    </row>
    <row r="13" spans="1:12" s="9" customFormat="1" ht="16.5" customHeight="1" x14ac:dyDescent="0.2">
      <c r="A13" s="112" t="s">
        <v>403</v>
      </c>
      <c r="B13" s="112" t="s">
        <v>5</v>
      </c>
      <c r="C13" s="114">
        <v>10.18</v>
      </c>
      <c r="D13" s="114">
        <v>59.4</v>
      </c>
      <c r="E13" s="491">
        <v>31530</v>
      </c>
      <c r="F13" s="490">
        <v>22110</v>
      </c>
      <c r="G13" s="115">
        <f t="shared" si="0"/>
        <v>37166.994106090373</v>
      </c>
      <c r="H13" s="116">
        <f t="shared" si="1"/>
        <v>4466.666666666667</v>
      </c>
      <c r="I13" s="117">
        <f t="shared" si="2"/>
        <v>14155.444662737395</v>
      </c>
      <c r="J13" s="118">
        <f t="shared" si="4"/>
        <v>832.67321545514073</v>
      </c>
      <c r="K13" s="492">
        <v>0</v>
      </c>
      <c r="L13" s="119">
        <f t="shared" si="3"/>
        <v>56621.778650949578</v>
      </c>
    </row>
    <row r="14" spans="1:12" s="9" customFormat="1" ht="16.5" customHeight="1" x14ac:dyDescent="0.2">
      <c r="A14" s="112" t="s">
        <v>403</v>
      </c>
      <c r="B14" s="112" t="s">
        <v>6</v>
      </c>
      <c r="C14" s="114">
        <v>22.5</v>
      </c>
      <c r="D14" s="114">
        <v>97.8</v>
      </c>
      <c r="E14" s="491">
        <v>34530</v>
      </c>
      <c r="F14" s="490">
        <v>22110</v>
      </c>
      <c r="G14" s="115">
        <f t="shared" si="0"/>
        <v>18416</v>
      </c>
      <c r="H14" s="116">
        <f t="shared" si="1"/>
        <v>2712.8834355828221</v>
      </c>
      <c r="I14" s="117">
        <f t="shared" si="2"/>
        <v>7183.8203680981596</v>
      </c>
      <c r="J14" s="118">
        <f t="shared" si="4"/>
        <v>422.57766871165643</v>
      </c>
      <c r="K14" s="492">
        <v>790</v>
      </c>
      <c r="L14" s="119">
        <f t="shared" si="3"/>
        <v>29525.281472392639</v>
      </c>
    </row>
    <row r="15" spans="1:12" s="9" customFormat="1" ht="16.5" customHeight="1" x14ac:dyDescent="0.2">
      <c r="A15" s="112" t="s">
        <v>404</v>
      </c>
      <c r="B15" s="112" t="s">
        <v>7</v>
      </c>
      <c r="C15" s="114">
        <v>10.18</v>
      </c>
      <c r="D15" s="114">
        <v>59.4</v>
      </c>
      <c r="E15" s="491">
        <v>31530</v>
      </c>
      <c r="F15" s="490">
        <v>22110</v>
      </c>
      <c r="G15" s="115">
        <f t="shared" si="0"/>
        <v>37166.994106090373</v>
      </c>
      <c r="H15" s="116">
        <f t="shared" si="1"/>
        <v>4466.666666666667</v>
      </c>
      <c r="I15" s="117">
        <f t="shared" si="2"/>
        <v>14155.444662737395</v>
      </c>
      <c r="J15" s="118">
        <f t="shared" si="4"/>
        <v>832.67321545514073</v>
      </c>
      <c r="K15" s="492">
        <v>0</v>
      </c>
      <c r="L15" s="119">
        <f t="shared" si="3"/>
        <v>56621.778650949578</v>
      </c>
    </row>
    <row r="16" spans="1:12" s="9" customFormat="1" ht="16.5" customHeight="1" x14ac:dyDescent="0.2">
      <c r="A16" s="112" t="s">
        <v>404</v>
      </c>
      <c r="B16" s="112" t="s">
        <v>8</v>
      </c>
      <c r="C16" s="114">
        <v>22.5</v>
      </c>
      <c r="D16" s="114">
        <v>97.8</v>
      </c>
      <c r="E16" s="491">
        <v>34530</v>
      </c>
      <c r="F16" s="490">
        <v>22110</v>
      </c>
      <c r="G16" s="115">
        <f t="shared" si="0"/>
        <v>18416</v>
      </c>
      <c r="H16" s="116">
        <f t="shared" si="1"/>
        <v>2712.8834355828221</v>
      </c>
      <c r="I16" s="117">
        <f t="shared" si="2"/>
        <v>7183.8203680981596</v>
      </c>
      <c r="J16" s="118">
        <f t="shared" si="4"/>
        <v>422.57766871165643</v>
      </c>
      <c r="K16" s="492">
        <v>790</v>
      </c>
      <c r="L16" s="119">
        <f t="shared" si="3"/>
        <v>29525.281472392639</v>
      </c>
    </row>
    <row r="17" spans="1:12" s="39" customFormat="1" ht="16.5" customHeight="1" x14ac:dyDescent="0.2">
      <c r="A17" s="112" t="s">
        <v>692</v>
      </c>
      <c r="B17" s="112" t="s">
        <v>696</v>
      </c>
      <c r="C17" s="120">
        <v>10.4</v>
      </c>
      <c r="D17" s="120">
        <v>59.4</v>
      </c>
      <c r="E17" s="491">
        <v>31530</v>
      </c>
      <c r="F17" s="490">
        <v>22110</v>
      </c>
      <c r="G17" s="115">
        <f>12*(1/C17*E17)</f>
        <v>36380.769230769227</v>
      </c>
      <c r="H17" s="116">
        <f>12*(1/D17*F17)</f>
        <v>4466.666666666667</v>
      </c>
      <c r="I17" s="121">
        <f>SUM(G17:H17)*34%</f>
        <v>13888.128205128203</v>
      </c>
      <c r="J17" s="122">
        <f t="shared" si="4"/>
        <v>816.94871794871779</v>
      </c>
      <c r="K17" s="115">
        <v>0</v>
      </c>
      <c r="L17" s="123">
        <f>SUM(G17:K17)</f>
        <v>55552.512820512813</v>
      </c>
    </row>
    <row r="18" spans="1:12" s="39" customFormat="1" ht="16.5" customHeight="1" x14ac:dyDescent="0.2">
      <c r="A18" s="112" t="s">
        <v>692</v>
      </c>
      <c r="B18" s="112" t="s">
        <v>697</v>
      </c>
      <c r="C18" s="120">
        <v>16.25</v>
      </c>
      <c r="D18" s="120">
        <v>97.8</v>
      </c>
      <c r="E18" s="491">
        <v>34530</v>
      </c>
      <c r="F18" s="490">
        <v>22110</v>
      </c>
      <c r="G18" s="115">
        <f>12*(1/C18*E18)</f>
        <v>25499.076923076926</v>
      </c>
      <c r="H18" s="116">
        <f>12*(1/D18*F18)</f>
        <v>2712.8834355828221</v>
      </c>
      <c r="I18" s="121">
        <f>SUM(G18:H18)*34%</f>
        <v>9592.0665219443144</v>
      </c>
      <c r="J18" s="122">
        <f t="shared" si="4"/>
        <v>564.23920717319493</v>
      </c>
      <c r="K18" s="115">
        <v>790</v>
      </c>
      <c r="L18" s="123">
        <f>SUM(G18:K18)</f>
        <v>39158.266087777258</v>
      </c>
    </row>
    <row r="19" spans="1:12" s="39" customFormat="1" ht="16.5" customHeight="1" x14ac:dyDescent="0.2">
      <c r="A19" s="112" t="s">
        <v>620</v>
      </c>
      <c r="B19" s="112" t="s">
        <v>94</v>
      </c>
      <c r="C19" s="120">
        <v>10.4</v>
      </c>
      <c r="D19" s="120">
        <v>59.4</v>
      </c>
      <c r="E19" s="491">
        <v>31530</v>
      </c>
      <c r="F19" s="490">
        <v>22110</v>
      </c>
      <c r="G19" s="115">
        <f t="shared" si="0"/>
        <v>36380.769230769227</v>
      </c>
      <c r="H19" s="116">
        <f t="shared" si="1"/>
        <v>4466.666666666667</v>
      </c>
      <c r="I19" s="121">
        <f t="shared" si="2"/>
        <v>13888.128205128203</v>
      </c>
      <c r="J19" s="122">
        <f t="shared" si="4"/>
        <v>816.94871794871779</v>
      </c>
      <c r="K19" s="492">
        <v>0</v>
      </c>
      <c r="L19" s="123">
        <f t="shared" si="3"/>
        <v>55552.512820512813</v>
      </c>
    </row>
    <row r="20" spans="1:12" s="39" customFormat="1" ht="16.5" customHeight="1" x14ac:dyDescent="0.2">
      <c r="A20" s="112" t="s">
        <v>620</v>
      </c>
      <c r="B20" s="112" t="s">
        <v>135</v>
      </c>
      <c r="C20" s="120">
        <v>16.25</v>
      </c>
      <c r="D20" s="120">
        <v>97.8</v>
      </c>
      <c r="E20" s="491">
        <v>34530</v>
      </c>
      <c r="F20" s="490">
        <v>22110</v>
      </c>
      <c r="G20" s="115">
        <f t="shared" si="0"/>
        <v>25499.076923076926</v>
      </c>
      <c r="H20" s="116">
        <f t="shared" si="1"/>
        <v>2712.8834355828221</v>
      </c>
      <c r="I20" s="121">
        <f t="shared" si="2"/>
        <v>9592.0665219443144</v>
      </c>
      <c r="J20" s="122">
        <f t="shared" si="4"/>
        <v>564.23920717319493</v>
      </c>
      <c r="K20" s="115">
        <v>790</v>
      </c>
      <c r="L20" s="123">
        <f t="shared" si="3"/>
        <v>39158.266087777258</v>
      </c>
    </row>
    <row r="21" spans="1:12" s="39" customFormat="1" ht="16.5" customHeight="1" x14ac:dyDescent="0.2">
      <c r="A21" s="112" t="s">
        <v>621</v>
      </c>
      <c r="B21" s="112" t="s">
        <v>622</v>
      </c>
      <c r="C21" s="120">
        <v>9.6</v>
      </c>
      <c r="D21" s="120">
        <v>59.4</v>
      </c>
      <c r="E21" s="491">
        <v>31530</v>
      </c>
      <c r="F21" s="490">
        <v>22110</v>
      </c>
      <c r="G21" s="115">
        <f t="shared" si="0"/>
        <v>39412.5</v>
      </c>
      <c r="H21" s="116">
        <f t="shared" si="1"/>
        <v>4466.666666666667</v>
      </c>
      <c r="I21" s="121">
        <f t="shared" si="2"/>
        <v>14918.916666666666</v>
      </c>
      <c r="J21" s="122">
        <f t="shared" si="4"/>
        <v>877.58333333333326</v>
      </c>
      <c r="K21" s="492">
        <v>0</v>
      </c>
      <c r="L21" s="123">
        <f t="shared" si="3"/>
        <v>59675.666666666664</v>
      </c>
    </row>
    <row r="22" spans="1:12" s="39" customFormat="1" ht="16.5" customHeight="1" x14ac:dyDescent="0.2">
      <c r="A22" s="112" t="s">
        <v>621</v>
      </c>
      <c r="B22" s="112" t="s">
        <v>623</v>
      </c>
      <c r="C22" s="120">
        <v>23.9</v>
      </c>
      <c r="D22" s="120">
        <v>97.8</v>
      </c>
      <c r="E22" s="491">
        <v>34530</v>
      </c>
      <c r="F22" s="490">
        <v>22110</v>
      </c>
      <c r="G22" s="115">
        <f t="shared" si="0"/>
        <v>17337.238493723849</v>
      </c>
      <c r="H22" s="116">
        <f t="shared" si="1"/>
        <v>2712.8834355828221</v>
      </c>
      <c r="I22" s="121">
        <f t="shared" si="2"/>
        <v>6817.0414559642686</v>
      </c>
      <c r="J22" s="122">
        <f t="shared" si="4"/>
        <v>401.00243858613345</v>
      </c>
      <c r="K22" s="115">
        <v>790</v>
      </c>
      <c r="L22" s="123">
        <f t="shared" si="3"/>
        <v>28058.165823857074</v>
      </c>
    </row>
    <row r="23" spans="1:12" s="9" customFormat="1" ht="16.5" customHeight="1" x14ac:dyDescent="0.2">
      <c r="A23" s="112" t="s">
        <v>474</v>
      </c>
      <c r="B23" s="113" t="s">
        <v>473</v>
      </c>
      <c r="C23" s="114">
        <v>9.3000000000000007</v>
      </c>
      <c r="D23" s="114">
        <v>37.520000000000003</v>
      </c>
      <c r="E23" s="491">
        <v>31530</v>
      </c>
      <c r="F23" s="490">
        <v>22110</v>
      </c>
      <c r="G23" s="115">
        <f t="shared" si="0"/>
        <v>40683.870967741932</v>
      </c>
      <c r="H23" s="116">
        <f t="shared" si="1"/>
        <v>7071.4285714285706</v>
      </c>
      <c r="I23" s="117">
        <f t="shared" si="2"/>
        <v>16236.801843317973</v>
      </c>
      <c r="J23" s="118">
        <f t="shared" si="4"/>
        <v>955.10599078341011</v>
      </c>
      <c r="K23" s="492">
        <v>0</v>
      </c>
      <c r="L23" s="119">
        <f t="shared" si="3"/>
        <v>64947.207373271893</v>
      </c>
    </row>
    <row r="24" spans="1:12" s="9" customFormat="1" ht="16.5" customHeight="1" x14ac:dyDescent="0.2">
      <c r="A24" s="112" t="s">
        <v>474</v>
      </c>
      <c r="B24" s="113" t="s">
        <v>598</v>
      </c>
      <c r="C24" s="114">
        <v>12.5</v>
      </c>
      <c r="D24" s="114">
        <v>38.21</v>
      </c>
      <c r="E24" s="491">
        <v>34530</v>
      </c>
      <c r="F24" s="490">
        <v>22110</v>
      </c>
      <c r="G24" s="115">
        <f t="shared" si="0"/>
        <v>33148.800000000003</v>
      </c>
      <c r="H24" s="116">
        <f t="shared" si="1"/>
        <v>6943.7320073279243</v>
      </c>
      <c r="I24" s="117">
        <f t="shared" si="2"/>
        <v>13631.460882491498</v>
      </c>
      <c r="J24" s="118">
        <f t="shared" si="4"/>
        <v>801.85064014655859</v>
      </c>
      <c r="K24" s="492">
        <v>3300</v>
      </c>
      <c r="L24" s="119">
        <f t="shared" si="3"/>
        <v>57825.843529965983</v>
      </c>
    </row>
    <row r="25" spans="1:12" s="9" customFormat="1" ht="16.5" customHeight="1" x14ac:dyDescent="0.2">
      <c r="A25" s="112" t="s">
        <v>475</v>
      </c>
      <c r="B25" s="112" t="s">
        <v>98</v>
      </c>
      <c r="C25" s="114">
        <v>8.4</v>
      </c>
      <c r="D25" s="114">
        <v>53.2</v>
      </c>
      <c r="E25" s="491">
        <v>31530</v>
      </c>
      <c r="F25" s="490">
        <v>22110</v>
      </c>
      <c r="G25" s="115">
        <f t="shared" si="0"/>
        <v>45042.857142857145</v>
      </c>
      <c r="H25" s="116">
        <f t="shared" si="1"/>
        <v>4987.2180451127824</v>
      </c>
      <c r="I25" s="117">
        <f t="shared" si="2"/>
        <v>17010.225563909775</v>
      </c>
      <c r="J25" s="118">
        <f t="shared" si="4"/>
        <v>1000.6015037593985</v>
      </c>
      <c r="K25" s="492">
        <v>0</v>
      </c>
      <c r="L25" s="119">
        <f t="shared" si="3"/>
        <v>68040.902255639099</v>
      </c>
    </row>
    <row r="26" spans="1:12" s="9" customFormat="1" ht="16.5" customHeight="1" x14ac:dyDescent="0.2">
      <c r="A26" s="112" t="s">
        <v>475</v>
      </c>
      <c r="B26" s="112" t="s">
        <v>139</v>
      </c>
      <c r="C26" s="114">
        <v>15.75</v>
      </c>
      <c r="D26" s="114">
        <v>97.8</v>
      </c>
      <c r="E26" s="491">
        <v>34530</v>
      </c>
      <c r="F26" s="490">
        <v>22110</v>
      </c>
      <c r="G26" s="115">
        <f t="shared" si="0"/>
        <v>26308.571428571428</v>
      </c>
      <c r="H26" s="116">
        <f t="shared" si="1"/>
        <v>2712.8834355828221</v>
      </c>
      <c r="I26" s="117">
        <f t="shared" si="2"/>
        <v>9867.2946538124452</v>
      </c>
      <c r="J26" s="118">
        <f t="shared" si="4"/>
        <v>580.42909728308496</v>
      </c>
      <c r="K26" s="492">
        <v>790</v>
      </c>
      <c r="L26" s="119">
        <f t="shared" si="3"/>
        <v>40259.178615249781</v>
      </c>
    </row>
    <row r="27" spans="1:12" s="9" customFormat="1" ht="16.5" customHeight="1" x14ac:dyDescent="0.2">
      <c r="A27" s="112" t="s">
        <v>478</v>
      </c>
      <c r="B27" s="113" t="s">
        <v>479</v>
      </c>
      <c r="C27" s="120">
        <v>9.3000000000000007</v>
      </c>
      <c r="D27" s="120">
        <v>59.4</v>
      </c>
      <c r="E27" s="491">
        <v>31530</v>
      </c>
      <c r="F27" s="490">
        <v>22110</v>
      </c>
      <c r="G27" s="115">
        <f t="shared" si="0"/>
        <v>40683.870967741932</v>
      </c>
      <c r="H27" s="116">
        <f t="shared" si="1"/>
        <v>4466.666666666667</v>
      </c>
      <c r="I27" s="117">
        <f t="shared" si="2"/>
        <v>15351.182795698924</v>
      </c>
      <c r="J27" s="118">
        <f t="shared" si="4"/>
        <v>903.01075268817192</v>
      </c>
      <c r="K27" s="492">
        <v>0</v>
      </c>
      <c r="L27" s="119">
        <f t="shared" si="3"/>
        <v>61404.731182795687</v>
      </c>
    </row>
    <row r="28" spans="1:12" s="9" customFormat="1" ht="16.5" customHeight="1" x14ac:dyDescent="0.2">
      <c r="A28" s="112" t="s">
        <v>478</v>
      </c>
      <c r="B28" s="113" t="s">
        <v>480</v>
      </c>
      <c r="C28" s="120">
        <v>20.6</v>
      </c>
      <c r="D28" s="120">
        <v>97.8</v>
      </c>
      <c r="E28" s="491">
        <v>34530</v>
      </c>
      <c r="F28" s="490">
        <v>22110</v>
      </c>
      <c r="G28" s="115">
        <f t="shared" si="0"/>
        <v>20114.563106796115</v>
      </c>
      <c r="H28" s="116">
        <f t="shared" si="1"/>
        <v>2712.8834355828221</v>
      </c>
      <c r="I28" s="117">
        <f t="shared" si="2"/>
        <v>7761.3318244088396</v>
      </c>
      <c r="J28" s="118">
        <f t="shared" si="4"/>
        <v>456.54893084757873</v>
      </c>
      <c r="K28" s="492">
        <v>790</v>
      </c>
      <c r="L28" s="119">
        <f t="shared" si="3"/>
        <v>31835.327297635355</v>
      </c>
    </row>
    <row r="29" spans="1:12" s="9" customFormat="1" ht="16.5" customHeight="1" x14ac:dyDescent="0.2">
      <c r="A29" s="112" t="s">
        <v>481</v>
      </c>
      <c r="B29" s="113" t="s">
        <v>482</v>
      </c>
      <c r="C29" s="114">
        <v>9.6</v>
      </c>
      <c r="D29" s="114">
        <v>59.4</v>
      </c>
      <c r="E29" s="491">
        <v>31530</v>
      </c>
      <c r="F29" s="490">
        <v>22110</v>
      </c>
      <c r="G29" s="115">
        <f t="shared" ref="G29:G56" si="5">12*(1/C29*E29)</f>
        <v>39412.5</v>
      </c>
      <c r="H29" s="116">
        <f t="shared" ref="H29:H56" si="6">12*(1/D29*F29)</f>
        <v>4466.666666666667</v>
      </c>
      <c r="I29" s="117">
        <f t="shared" si="2"/>
        <v>14918.916666666666</v>
      </c>
      <c r="J29" s="118">
        <f t="shared" si="4"/>
        <v>877.58333333333326</v>
      </c>
      <c r="K29" s="492">
        <v>0</v>
      </c>
      <c r="L29" s="119">
        <f t="shared" si="3"/>
        <v>59675.666666666664</v>
      </c>
    </row>
    <row r="30" spans="1:12" s="9" customFormat="1" ht="16.5" customHeight="1" x14ac:dyDescent="0.2">
      <c r="A30" s="112" t="s">
        <v>481</v>
      </c>
      <c r="B30" s="113" t="s">
        <v>483</v>
      </c>
      <c r="C30" s="114">
        <v>17.7</v>
      </c>
      <c r="D30" s="114">
        <v>97.8</v>
      </c>
      <c r="E30" s="491">
        <v>34530</v>
      </c>
      <c r="F30" s="490">
        <v>22110</v>
      </c>
      <c r="G30" s="115">
        <f t="shared" si="5"/>
        <v>23410.169491525427</v>
      </c>
      <c r="H30" s="116">
        <f t="shared" si="6"/>
        <v>2712.8834355828221</v>
      </c>
      <c r="I30" s="117">
        <f t="shared" si="2"/>
        <v>8881.8379952168052</v>
      </c>
      <c r="J30" s="118">
        <f t="shared" si="4"/>
        <v>522.46105854216501</v>
      </c>
      <c r="K30" s="492">
        <v>790</v>
      </c>
      <c r="L30" s="119">
        <f t="shared" si="3"/>
        <v>36317.351980867214</v>
      </c>
    </row>
    <row r="31" spans="1:12" s="9" customFormat="1" ht="16.5" customHeight="1" x14ac:dyDescent="0.2">
      <c r="A31" s="112" t="s">
        <v>484</v>
      </c>
      <c r="B31" s="113" t="s">
        <v>108</v>
      </c>
      <c r="C31" s="114">
        <v>9.6</v>
      </c>
      <c r="D31" s="114">
        <v>59.4</v>
      </c>
      <c r="E31" s="491">
        <v>31530</v>
      </c>
      <c r="F31" s="490">
        <v>22110</v>
      </c>
      <c r="G31" s="115">
        <f t="shared" si="5"/>
        <v>39412.5</v>
      </c>
      <c r="H31" s="116">
        <f t="shared" si="6"/>
        <v>4466.666666666667</v>
      </c>
      <c r="I31" s="117">
        <f t="shared" si="2"/>
        <v>14918.916666666666</v>
      </c>
      <c r="J31" s="118">
        <f t="shared" si="4"/>
        <v>877.58333333333326</v>
      </c>
      <c r="K31" s="492">
        <v>0</v>
      </c>
      <c r="L31" s="119">
        <f t="shared" si="3"/>
        <v>59675.666666666664</v>
      </c>
    </row>
    <row r="32" spans="1:12" s="9" customFormat="1" ht="16.5" customHeight="1" x14ac:dyDescent="0.2">
      <c r="A32" s="112" t="s">
        <v>484</v>
      </c>
      <c r="B32" s="113" t="s">
        <v>142</v>
      </c>
      <c r="C32" s="114">
        <v>19.8</v>
      </c>
      <c r="D32" s="114">
        <v>97.8</v>
      </c>
      <c r="E32" s="491">
        <v>34530</v>
      </c>
      <c r="F32" s="490">
        <v>22110</v>
      </c>
      <c r="G32" s="115">
        <f t="shared" si="5"/>
        <v>20927.272727272728</v>
      </c>
      <c r="H32" s="116">
        <f t="shared" si="6"/>
        <v>2712.8834355828221</v>
      </c>
      <c r="I32" s="117">
        <f t="shared" si="2"/>
        <v>8037.653095370888</v>
      </c>
      <c r="J32" s="118">
        <f t="shared" si="4"/>
        <v>472.803123257111</v>
      </c>
      <c r="K32" s="492">
        <v>790</v>
      </c>
      <c r="L32" s="119">
        <f t="shared" si="3"/>
        <v>32940.612381483545</v>
      </c>
    </row>
    <row r="33" spans="1:12" s="39" customFormat="1" ht="16.5" customHeight="1" x14ac:dyDescent="0.2">
      <c r="A33" s="112" t="s">
        <v>634</v>
      </c>
      <c r="B33" s="112" t="s">
        <v>251</v>
      </c>
      <c r="C33" s="120">
        <v>9.6</v>
      </c>
      <c r="D33" s="120">
        <v>59.4</v>
      </c>
      <c r="E33" s="491">
        <v>31530</v>
      </c>
      <c r="F33" s="490">
        <v>22110</v>
      </c>
      <c r="G33" s="115">
        <f t="shared" si="5"/>
        <v>39412.5</v>
      </c>
      <c r="H33" s="116">
        <f t="shared" si="6"/>
        <v>4466.666666666667</v>
      </c>
      <c r="I33" s="121">
        <f t="shared" si="2"/>
        <v>14918.916666666666</v>
      </c>
      <c r="J33" s="122">
        <f t="shared" si="4"/>
        <v>877.58333333333326</v>
      </c>
      <c r="K33" s="492">
        <v>0</v>
      </c>
      <c r="L33" s="123">
        <f t="shared" si="3"/>
        <v>59675.666666666664</v>
      </c>
    </row>
    <row r="34" spans="1:12" s="39" customFormat="1" ht="16.5" customHeight="1" x14ac:dyDescent="0.2">
      <c r="A34" s="112" t="s">
        <v>634</v>
      </c>
      <c r="B34" s="112" t="s">
        <v>252</v>
      </c>
      <c r="C34" s="120">
        <v>23.9</v>
      </c>
      <c r="D34" s="120">
        <v>97.8</v>
      </c>
      <c r="E34" s="491">
        <v>34530</v>
      </c>
      <c r="F34" s="490">
        <v>22110</v>
      </c>
      <c r="G34" s="115">
        <f t="shared" si="5"/>
        <v>17337.238493723849</v>
      </c>
      <c r="H34" s="116">
        <f t="shared" si="6"/>
        <v>2712.8834355828221</v>
      </c>
      <c r="I34" s="121">
        <f t="shared" si="2"/>
        <v>6817.0414559642686</v>
      </c>
      <c r="J34" s="122">
        <f t="shared" si="4"/>
        <v>401.00243858613345</v>
      </c>
      <c r="K34" s="115">
        <v>790</v>
      </c>
      <c r="L34" s="123">
        <f t="shared" si="3"/>
        <v>28058.165823857074</v>
      </c>
    </row>
    <row r="35" spans="1:12" s="9" customFormat="1" ht="16.5" customHeight="1" x14ac:dyDescent="0.2">
      <c r="A35" s="112" t="s">
        <v>485</v>
      </c>
      <c r="B35" s="113" t="s">
        <v>109</v>
      </c>
      <c r="C35" s="114">
        <v>9.6</v>
      </c>
      <c r="D35" s="114">
        <v>59.4</v>
      </c>
      <c r="E35" s="491">
        <v>31530</v>
      </c>
      <c r="F35" s="490">
        <v>22110</v>
      </c>
      <c r="G35" s="115">
        <f t="shared" si="5"/>
        <v>39412.5</v>
      </c>
      <c r="H35" s="116">
        <f t="shared" si="6"/>
        <v>4466.666666666667</v>
      </c>
      <c r="I35" s="117">
        <f t="shared" si="2"/>
        <v>14918.916666666666</v>
      </c>
      <c r="J35" s="118">
        <f t="shared" si="4"/>
        <v>877.58333333333326</v>
      </c>
      <c r="K35" s="492">
        <v>0</v>
      </c>
      <c r="L35" s="119">
        <f t="shared" si="3"/>
        <v>59675.666666666664</v>
      </c>
    </row>
    <row r="36" spans="1:12" s="9" customFormat="1" ht="16.5" customHeight="1" x14ac:dyDescent="0.2">
      <c r="A36" s="112" t="s">
        <v>485</v>
      </c>
      <c r="B36" s="113" t="s">
        <v>143</v>
      </c>
      <c r="C36" s="114">
        <v>23.9</v>
      </c>
      <c r="D36" s="114">
        <v>97.8</v>
      </c>
      <c r="E36" s="491">
        <v>34530</v>
      </c>
      <c r="F36" s="490">
        <v>22110</v>
      </c>
      <c r="G36" s="115">
        <f t="shared" si="5"/>
        <v>17337.238493723849</v>
      </c>
      <c r="H36" s="116">
        <f t="shared" si="6"/>
        <v>2712.8834355828221</v>
      </c>
      <c r="I36" s="117">
        <f t="shared" si="2"/>
        <v>6817.0414559642686</v>
      </c>
      <c r="J36" s="118">
        <f t="shared" si="4"/>
        <v>401.00243858613345</v>
      </c>
      <c r="K36" s="492">
        <v>790</v>
      </c>
      <c r="L36" s="119">
        <f t="shared" si="3"/>
        <v>28058.165823857074</v>
      </c>
    </row>
    <row r="37" spans="1:12" s="9" customFormat="1" ht="16.5" customHeight="1" x14ac:dyDescent="0.2">
      <c r="A37" s="112" t="s">
        <v>486</v>
      </c>
      <c r="B37" s="113" t="s">
        <v>112</v>
      </c>
      <c r="C37" s="114">
        <v>9.6</v>
      </c>
      <c r="D37" s="114">
        <v>59.4</v>
      </c>
      <c r="E37" s="491">
        <v>31530</v>
      </c>
      <c r="F37" s="490">
        <v>22110</v>
      </c>
      <c r="G37" s="115">
        <f t="shared" si="5"/>
        <v>39412.5</v>
      </c>
      <c r="H37" s="116">
        <f t="shared" si="6"/>
        <v>4466.666666666667</v>
      </c>
      <c r="I37" s="117">
        <f t="shared" si="2"/>
        <v>14918.916666666666</v>
      </c>
      <c r="J37" s="118">
        <f t="shared" si="4"/>
        <v>877.58333333333326</v>
      </c>
      <c r="K37" s="492">
        <v>0</v>
      </c>
      <c r="L37" s="119">
        <f t="shared" si="3"/>
        <v>59675.666666666664</v>
      </c>
    </row>
    <row r="38" spans="1:12" s="9" customFormat="1" ht="16.5" customHeight="1" x14ac:dyDescent="0.2">
      <c r="A38" s="112" t="s">
        <v>486</v>
      </c>
      <c r="B38" s="113" t="s">
        <v>146</v>
      </c>
      <c r="C38" s="114">
        <v>23.5</v>
      </c>
      <c r="D38" s="114">
        <v>97.8</v>
      </c>
      <c r="E38" s="491">
        <v>34530</v>
      </c>
      <c r="F38" s="490">
        <v>22110</v>
      </c>
      <c r="G38" s="115">
        <f t="shared" si="5"/>
        <v>17632.340425531915</v>
      </c>
      <c r="H38" s="116">
        <f t="shared" si="6"/>
        <v>2712.8834355828221</v>
      </c>
      <c r="I38" s="117">
        <f t="shared" si="2"/>
        <v>6917.3761127790112</v>
      </c>
      <c r="J38" s="118">
        <f t="shared" si="4"/>
        <v>406.90447722229476</v>
      </c>
      <c r="K38" s="492">
        <v>790</v>
      </c>
      <c r="L38" s="119">
        <f t="shared" si="3"/>
        <v>28459.504451116041</v>
      </c>
    </row>
    <row r="39" spans="1:12" s="9" customFormat="1" ht="16.5" customHeight="1" x14ac:dyDescent="0.2">
      <c r="A39" s="112" t="s">
        <v>488</v>
      </c>
      <c r="B39" s="113" t="s">
        <v>114</v>
      </c>
      <c r="C39" s="114">
        <v>9.6</v>
      </c>
      <c r="D39" s="114">
        <v>59.4</v>
      </c>
      <c r="E39" s="491">
        <v>31530</v>
      </c>
      <c r="F39" s="490">
        <v>22110</v>
      </c>
      <c r="G39" s="115">
        <f t="shared" si="5"/>
        <v>39412.5</v>
      </c>
      <c r="H39" s="116">
        <f t="shared" si="6"/>
        <v>4466.666666666667</v>
      </c>
      <c r="I39" s="117">
        <f t="shared" si="2"/>
        <v>14918.916666666666</v>
      </c>
      <c r="J39" s="118">
        <f t="shared" si="4"/>
        <v>877.58333333333326</v>
      </c>
      <c r="K39" s="492">
        <v>0</v>
      </c>
      <c r="L39" s="119">
        <f t="shared" si="3"/>
        <v>59675.666666666664</v>
      </c>
    </row>
    <row r="40" spans="1:12" s="9" customFormat="1" ht="16.5" customHeight="1" x14ac:dyDescent="0.2">
      <c r="A40" s="112" t="s">
        <v>488</v>
      </c>
      <c r="B40" s="113" t="s">
        <v>148</v>
      </c>
      <c r="C40" s="114">
        <v>19.8</v>
      </c>
      <c r="D40" s="114">
        <v>97.8</v>
      </c>
      <c r="E40" s="491">
        <v>34530</v>
      </c>
      <c r="F40" s="490">
        <v>22110</v>
      </c>
      <c r="G40" s="115">
        <f t="shared" si="5"/>
        <v>20927.272727272728</v>
      </c>
      <c r="H40" s="116">
        <f t="shared" si="6"/>
        <v>2712.8834355828221</v>
      </c>
      <c r="I40" s="117">
        <f t="shared" si="2"/>
        <v>8037.653095370888</v>
      </c>
      <c r="J40" s="118">
        <f t="shared" si="4"/>
        <v>472.803123257111</v>
      </c>
      <c r="K40" s="492">
        <v>790</v>
      </c>
      <c r="L40" s="119">
        <f t="shared" si="3"/>
        <v>32940.612381483545</v>
      </c>
    </row>
    <row r="41" spans="1:12" s="9" customFormat="1" ht="16.5" customHeight="1" x14ac:dyDescent="0.2">
      <c r="A41" s="112" t="s">
        <v>495</v>
      </c>
      <c r="B41" s="112" t="s">
        <v>117</v>
      </c>
      <c r="C41" s="114">
        <v>9.3000000000000007</v>
      </c>
      <c r="D41" s="114">
        <v>59.4</v>
      </c>
      <c r="E41" s="491">
        <v>31530</v>
      </c>
      <c r="F41" s="490">
        <v>22110</v>
      </c>
      <c r="G41" s="115">
        <f t="shared" si="5"/>
        <v>40683.870967741932</v>
      </c>
      <c r="H41" s="116">
        <f t="shared" si="6"/>
        <v>4466.666666666667</v>
      </c>
      <c r="I41" s="117">
        <f t="shared" ref="I41:I56" si="7">SUM(G41:H41)*34%</f>
        <v>15351.182795698924</v>
      </c>
      <c r="J41" s="118">
        <f t="shared" si="4"/>
        <v>903.01075268817192</v>
      </c>
      <c r="K41" s="492">
        <v>0</v>
      </c>
      <c r="L41" s="119">
        <f t="shared" si="3"/>
        <v>61404.731182795687</v>
      </c>
    </row>
    <row r="42" spans="1:12" s="9" customFormat="1" ht="16.5" customHeight="1" x14ac:dyDescent="0.2">
      <c r="A42" s="112" t="s">
        <v>495</v>
      </c>
      <c r="B42" s="112" t="s">
        <v>151</v>
      </c>
      <c r="C42" s="114">
        <v>19.8</v>
      </c>
      <c r="D42" s="114">
        <v>97.8</v>
      </c>
      <c r="E42" s="491">
        <v>34530</v>
      </c>
      <c r="F42" s="490">
        <v>22110</v>
      </c>
      <c r="G42" s="115">
        <f t="shared" si="5"/>
        <v>20927.272727272728</v>
      </c>
      <c r="H42" s="116">
        <f t="shared" si="6"/>
        <v>2712.8834355828221</v>
      </c>
      <c r="I42" s="117">
        <f t="shared" si="7"/>
        <v>8037.653095370888</v>
      </c>
      <c r="J42" s="118">
        <f t="shared" si="4"/>
        <v>472.803123257111</v>
      </c>
      <c r="K42" s="492">
        <v>790</v>
      </c>
      <c r="L42" s="119">
        <f t="shared" si="3"/>
        <v>32940.612381483545</v>
      </c>
    </row>
    <row r="43" spans="1:12" s="9" customFormat="1" ht="16.5" customHeight="1" x14ac:dyDescent="0.2">
      <c r="A43" s="536" t="s">
        <v>734</v>
      </c>
      <c r="B43" s="536" t="s">
        <v>735</v>
      </c>
      <c r="C43" s="114">
        <v>9.3000000000000007</v>
      </c>
      <c r="D43" s="114">
        <v>59.4</v>
      </c>
      <c r="E43" s="491">
        <v>31530</v>
      </c>
      <c r="F43" s="490">
        <v>22110</v>
      </c>
      <c r="G43" s="115">
        <f t="shared" ref="G43:G44" si="8">12*(1/C43*E43)</f>
        <v>40683.870967741932</v>
      </c>
      <c r="H43" s="116">
        <f t="shared" ref="H43:H44" si="9">12*(1/D43*F43)</f>
        <v>4466.666666666667</v>
      </c>
      <c r="I43" s="117">
        <f t="shared" ref="I43:I44" si="10">SUM(G43:H43)*34%</f>
        <v>15351.182795698924</v>
      </c>
      <c r="J43" s="118">
        <f t="shared" si="4"/>
        <v>903.01075268817192</v>
      </c>
      <c r="K43" s="492">
        <v>0</v>
      </c>
      <c r="L43" s="119">
        <f t="shared" si="3"/>
        <v>61404.731182795687</v>
      </c>
    </row>
    <row r="44" spans="1:12" s="9" customFormat="1" ht="16.5" customHeight="1" x14ac:dyDescent="0.2">
      <c r="A44" s="536" t="s">
        <v>734</v>
      </c>
      <c r="B44" s="536" t="s">
        <v>736</v>
      </c>
      <c r="C44" s="114">
        <v>19.8</v>
      </c>
      <c r="D44" s="114">
        <v>97.8</v>
      </c>
      <c r="E44" s="491">
        <v>34530</v>
      </c>
      <c r="F44" s="490">
        <v>22110</v>
      </c>
      <c r="G44" s="115">
        <f t="shared" si="8"/>
        <v>20927.272727272728</v>
      </c>
      <c r="H44" s="116">
        <f t="shared" si="9"/>
        <v>2712.8834355828221</v>
      </c>
      <c r="I44" s="117">
        <f t="shared" si="10"/>
        <v>8037.653095370888</v>
      </c>
      <c r="J44" s="118">
        <f t="shared" si="4"/>
        <v>472.803123257111</v>
      </c>
      <c r="K44" s="492">
        <v>790</v>
      </c>
      <c r="L44" s="119">
        <f t="shared" si="3"/>
        <v>32940.612381483545</v>
      </c>
    </row>
    <row r="45" spans="1:12" s="9" customFormat="1" ht="16.5" customHeight="1" x14ac:dyDescent="0.2">
      <c r="A45" s="112" t="s">
        <v>418</v>
      </c>
      <c r="B45" s="112" t="s">
        <v>119</v>
      </c>
      <c r="C45" s="114">
        <v>11.9</v>
      </c>
      <c r="D45" s="114">
        <v>59.4</v>
      </c>
      <c r="E45" s="491">
        <v>31530</v>
      </c>
      <c r="F45" s="490">
        <v>22110</v>
      </c>
      <c r="G45" s="115">
        <f t="shared" si="5"/>
        <v>31794.957983193272</v>
      </c>
      <c r="H45" s="116">
        <f t="shared" si="6"/>
        <v>4466.666666666667</v>
      </c>
      <c r="I45" s="117">
        <f t="shared" si="7"/>
        <v>12328.95238095238</v>
      </c>
      <c r="J45" s="118">
        <f t="shared" si="4"/>
        <v>725.23249299719873</v>
      </c>
      <c r="K45" s="492">
        <v>0</v>
      </c>
      <c r="L45" s="119">
        <f t="shared" si="3"/>
        <v>49315.809523809519</v>
      </c>
    </row>
    <row r="46" spans="1:12" s="9" customFormat="1" ht="16.5" customHeight="1" x14ac:dyDescent="0.2">
      <c r="A46" s="112" t="s">
        <v>418</v>
      </c>
      <c r="B46" s="112" t="s">
        <v>153</v>
      </c>
      <c r="C46" s="114">
        <v>22.3</v>
      </c>
      <c r="D46" s="114">
        <v>97.8</v>
      </c>
      <c r="E46" s="491">
        <v>34530</v>
      </c>
      <c r="F46" s="490">
        <v>22110</v>
      </c>
      <c r="G46" s="115">
        <f t="shared" si="5"/>
        <v>18581.16591928251</v>
      </c>
      <c r="H46" s="116">
        <f t="shared" si="6"/>
        <v>2712.8834355828221</v>
      </c>
      <c r="I46" s="117">
        <f t="shared" si="7"/>
        <v>7239.9767806542131</v>
      </c>
      <c r="J46" s="118">
        <f t="shared" si="4"/>
        <v>425.88098709730667</v>
      </c>
      <c r="K46" s="115">
        <v>3600</v>
      </c>
      <c r="L46" s="119">
        <f t="shared" si="3"/>
        <v>32559.907122616853</v>
      </c>
    </row>
    <row r="47" spans="1:12" s="9" customFormat="1" ht="16.5" customHeight="1" x14ac:dyDescent="0.2">
      <c r="A47" s="112" t="s">
        <v>419</v>
      </c>
      <c r="B47" s="112" t="s">
        <v>420</v>
      </c>
      <c r="C47" s="114">
        <v>15.8</v>
      </c>
      <c r="D47" s="114">
        <v>59.4</v>
      </c>
      <c r="E47" s="491">
        <v>31530</v>
      </c>
      <c r="F47" s="490">
        <v>22110</v>
      </c>
      <c r="G47" s="115">
        <f t="shared" si="5"/>
        <v>23946.83544303797</v>
      </c>
      <c r="H47" s="116">
        <f t="shared" si="6"/>
        <v>4466.666666666667</v>
      </c>
      <c r="I47" s="117">
        <f t="shared" si="7"/>
        <v>9660.5907172995776</v>
      </c>
      <c r="J47" s="118">
        <f t="shared" si="4"/>
        <v>568.27004219409275</v>
      </c>
      <c r="K47" s="492">
        <v>0</v>
      </c>
      <c r="L47" s="119">
        <f t="shared" si="3"/>
        <v>38642.362869198303</v>
      </c>
    </row>
    <row r="48" spans="1:12" s="9" customFormat="1" ht="16.5" customHeight="1" x14ac:dyDescent="0.2">
      <c r="A48" s="112" t="s">
        <v>419</v>
      </c>
      <c r="B48" s="112" t="s">
        <v>421</v>
      </c>
      <c r="C48" s="114">
        <v>23.5</v>
      </c>
      <c r="D48" s="114">
        <v>97.8</v>
      </c>
      <c r="E48" s="491">
        <v>34530</v>
      </c>
      <c r="F48" s="490">
        <v>22110</v>
      </c>
      <c r="G48" s="115">
        <f t="shared" si="5"/>
        <v>17632.340425531915</v>
      </c>
      <c r="H48" s="116">
        <f t="shared" si="6"/>
        <v>2712.8834355828221</v>
      </c>
      <c r="I48" s="117">
        <f t="shared" si="7"/>
        <v>6917.3761127790112</v>
      </c>
      <c r="J48" s="118">
        <f t="shared" si="4"/>
        <v>406.90447722229476</v>
      </c>
      <c r="K48" s="492">
        <v>790</v>
      </c>
      <c r="L48" s="119">
        <f t="shared" si="3"/>
        <v>28459.504451116041</v>
      </c>
    </row>
    <row r="49" spans="1:12" s="9" customFormat="1" ht="16.5" customHeight="1" x14ac:dyDescent="0.2">
      <c r="A49" s="112" t="s">
        <v>422</v>
      </c>
      <c r="B49" s="113" t="s">
        <v>9</v>
      </c>
      <c r="C49" s="114">
        <v>15.8</v>
      </c>
      <c r="D49" s="114">
        <v>59.4</v>
      </c>
      <c r="E49" s="491">
        <v>31530</v>
      </c>
      <c r="F49" s="490">
        <v>22110</v>
      </c>
      <c r="G49" s="115">
        <f t="shared" si="5"/>
        <v>23946.83544303797</v>
      </c>
      <c r="H49" s="116">
        <f t="shared" si="6"/>
        <v>4466.666666666667</v>
      </c>
      <c r="I49" s="117">
        <f t="shared" si="7"/>
        <v>9660.5907172995776</v>
      </c>
      <c r="J49" s="118">
        <f t="shared" si="4"/>
        <v>568.27004219409275</v>
      </c>
      <c r="K49" s="492">
        <v>0</v>
      </c>
      <c r="L49" s="119">
        <f t="shared" si="3"/>
        <v>38642.362869198303</v>
      </c>
    </row>
    <row r="50" spans="1:12" s="9" customFormat="1" ht="16.5" customHeight="1" x14ac:dyDescent="0.2">
      <c r="A50" s="112" t="s">
        <v>422</v>
      </c>
      <c r="B50" s="113" t="s">
        <v>10</v>
      </c>
      <c r="C50" s="114">
        <v>23.5</v>
      </c>
      <c r="D50" s="114">
        <v>97.8</v>
      </c>
      <c r="E50" s="491">
        <v>34530</v>
      </c>
      <c r="F50" s="490">
        <v>22110</v>
      </c>
      <c r="G50" s="115">
        <f t="shared" si="5"/>
        <v>17632.340425531915</v>
      </c>
      <c r="H50" s="116">
        <f t="shared" si="6"/>
        <v>2712.8834355828221</v>
      </c>
      <c r="I50" s="117">
        <f t="shared" si="7"/>
        <v>6917.3761127790112</v>
      </c>
      <c r="J50" s="118">
        <f t="shared" si="4"/>
        <v>406.90447722229476</v>
      </c>
      <c r="K50" s="492">
        <v>790</v>
      </c>
      <c r="L50" s="119">
        <f t="shared" si="3"/>
        <v>28459.504451116041</v>
      </c>
    </row>
    <row r="51" spans="1:12" s="9" customFormat="1" ht="16.5" customHeight="1" x14ac:dyDescent="0.2">
      <c r="A51" s="112" t="s">
        <v>423</v>
      </c>
      <c r="B51" s="112" t="s">
        <v>122</v>
      </c>
      <c r="C51" s="114">
        <v>13.5</v>
      </c>
      <c r="D51" s="114">
        <v>59.4</v>
      </c>
      <c r="E51" s="491">
        <v>31530</v>
      </c>
      <c r="F51" s="490">
        <v>22110</v>
      </c>
      <c r="G51" s="115">
        <f t="shared" si="5"/>
        <v>28026.666666666664</v>
      </c>
      <c r="H51" s="116">
        <f t="shared" si="6"/>
        <v>4466.666666666667</v>
      </c>
      <c r="I51" s="117">
        <f t="shared" si="7"/>
        <v>11047.733333333334</v>
      </c>
      <c r="J51" s="118">
        <f t="shared" si="4"/>
        <v>649.86666666666667</v>
      </c>
      <c r="K51" s="492">
        <v>0</v>
      </c>
      <c r="L51" s="119">
        <f t="shared" si="3"/>
        <v>44190.933333333334</v>
      </c>
    </row>
    <row r="52" spans="1:12" s="9" customFormat="1" ht="16.5" customHeight="1" x14ac:dyDescent="0.2">
      <c r="A52" s="112" t="s">
        <v>423</v>
      </c>
      <c r="B52" s="112" t="s">
        <v>156</v>
      </c>
      <c r="C52" s="114">
        <v>25.03</v>
      </c>
      <c r="D52" s="114">
        <v>97.8</v>
      </c>
      <c r="E52" s="491">
        <v>34530</v>
      </c>
      <c r="F52" s="490">
        <v>22110</v>
      </c>
      <c r="G52" s="115">
        <f t="shared" si="5"/>
        <v>16554.534558529762</v>
      </c>
      <c r="H52" s="116">
        <f t="shared" si="6"/>
        <v>2712.8834355828221</v>
      </c>
      <c r="I52" s="117">
        <f t="shared" si="7"/>
        <v>6550.9221179982787</v>
      </c>
      <c r="J52" s="118">
        <f t="shared" si="4"/>
        <v>385.34835988225171</v>
      </c>
      <c r="K52" s="492">
        <v>790</v>
      </c>
      <c r="L52" s="119">
        <f t="shared" si="3"/>
        <v>26993.688471993115</v>
      </c>
    </row>
    <row r="53" spans="1:12" s="9" customFormat="1" ht="16.5" customHeight="1" x14ac:dyDescent="0.2">
      <c r="A53" s="112" t="s">
        <v>273</v>
      </c>
      <c r="B53" s="113" t="s">
        <v>274</v>
      </c>
      <c r="C53" s="114">
        <v>11.6</v>
      </c>
      <c r="D53" s="114">
        <v>59.4</v>
      </c>
      <c r="E53" s="491">
        <v>31530</v>
      </c>
      <c r="F53" s="490">
        <v>22110</v>
      </c>
      <c r="G53" s="115">
        <f t="shared" si="5"/>
        <v>32617.241379310348</v>
      </c>
      <c r="H53" s="116">
        <f t="shared" si="6"/>
        <v>4466.666666666667</v>
      </c>
      <c r="I53" s="117">
        <f t="shared" si="7"/>
        <v>12608.528735632184</v>
      </c>
      <c r="J53" s="118">
        <f t="shared" si="4"/>
        <v>741.67816091954023</v>
      </c>
      <c r="K53" s="492">
        <v>0</v>
      </c>
      <c r="L53" s="119">
        <f t="shared" si="3"/>
        <v>50434.114942528737</v>
      </c>
    </row>
    <row r="54" spans="1:12" s="9" customFormat="1" ht="16.5" customHeight="1" x14ac:dyDescent="0.2">
      <c r="A54" s="112" t="s">
        <v>273</v>
      </c>
      <c r="B54" s="113" t="s">
        <v>275</v>
      </c>
      <c r="C54" s="114">
        <v>23.5</v>
      </c>
      <c r="D54" s="114">
        <v>97.8</v>
      </c>
      <c r="E54" s="491">
        <v>34530</v>
      </c>
      <c r="F54" s="490">
        <v>22110</v>
      </c>
      <c r="G54" s="115">
        <f t="shared" si="5"/>
        <v>17632.340425531915</v>
      </c>
      <c r="H54" s="116">
        <f t="shared" si="6"/>
        <v>2712.8834355828221</v>
      </c>
      <c r="I54" s="117">
        <f t="shared" si="7"/>
        <v>6917.3761127790112</v>
      </c>
      <c r="J54" s="118">
        <f t="shared" si="4"/>
        <v>406.90447722229476</v>
      </c>
      <c r="K54" s="492">
        <v>790</v>
      </c>
      <c r="L54" s="119">
        <f>SUM(G54:K54)</f>
        <v>28459.504451116041</v>
      </c>
    </row>
    <row r="55" spans="1:12" s="9" customFormat="1" ht="16.5" customHeight="1" x14ac:dyDescent="0.2">
      <c r="A55" s="112" t="s">
        <v>507</v>
      </c>
      <c r="B55" s="113" t="s">
        <v>508</v>
      </c>
      <c r="C55" s="120">
        <v>11.63</v>
      </c>
      <c r="D55" s="120">
        <v>59.4</v>
      </c>
      <c r="E55" s="491">
        <v>31530</v>
      </c>
      <c r="F55" s="490">
        <v>22110</v>
      </c>
      <c r="G55" s="115">
        <f t="shared" si="5"/>
        <v>32533.104041272571</v>
      </c>
      <c r="H55" s="116">
        <f t="shared" si="6"/>
        <v>4466.666666666667</v>
      </c>
      <c r="I55" s="117">
        <f t="shared" si="7"/>
        <v>12579.922040699341</v>
      </c>
      <c r="J55" s="118">
        <f t="shared" si="4"/>
        <v>739.99541415878468</v>
      </c>
      <c r="K55" s="492">
        <v>0</v>
      </c>
      <c r="L55" s="119">
        <f>SUM(G55:K55)</f>
        <v>50319.688162797363</v>
      </c>
    </row>
    <row r="56" spans="1:12" s="9" customFormat="1" ht="16.5" customHeight="1" thickBot="1" x14ac:dyDescent="0.25">
      <c r="A56" s="124" t="s">
        <v>507</v>
      </c>
      <c r="B56" s="125" t="s">
        <v>509</v>
      </c>
      <c r="C56" s="126">
        <v>23.5</v>
      </c>
      <c r="D56" s="126">
        <v>97.8</v>
      </c>
      <c r="E56" s="498">
        <v>34530</v>
      </c>
      <c r="F56" s="499">
        <v>22110</v>
      </c>
      <c r="G56" s="127">
        <f t="shared" si="5"/>
        <v>17632.340425531915</v>
      </c>
      <c r="H56" s="128">
        <f t="shared" si="6"/>
        <v>2712.8834355828221</v>
      </c>
      <c r="I56" s="129">
        <f t="shared" si="7"/>
        <v>6917.3761127790112</v>
      </c>
      <c r="J56" s="130">
        <f t="shared" si="4"/>
        <v>406.90447722229476</v>
      </c>
      <c r="K56" s="493">
        <v>790</v>
      </c>
      <c r="L56" s="131">
        <f>SUM(G56:K56)</f>
        <v>28459.504451116041</v>
      </c>
    </row>
  </sheetData>
  <mergeCells count="11">
    <mergeCell ref="L5:L6"/>
    <mergeCell ref="E5:E6"/>
    <mergeCell ref="I5:I6"/>
    <mergeCell ref="F5:F6"/>
    <mergeCell ref="A5:A6"/>
    <mergeCell ref="B5:B6"/>
    <mergeCell ref="C5:C6"/>
    <mergeCell ref="D5:D6"/>
    <mergeCell ref="K5:K6"/>
    <mergeCell ref="G5:H5"/>
    <mergeCell ref="J5:J6"/>
  </mergeCells>
  <phoneticPr fontId="8" type="noConversion"/>
  <pageMargins left="0.78740157480314965" right="0.59055118110236227" top="0.59055118110236227" bottom="0.59055118110236227" header="0.51181102362204722" footer="0.51181102362204722"/>
  <pageSetup paperSize="9" scale="8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workbookViewId="0">
      <selection activeCell="I7" sqref="I7"/>
    </sheetView>
  </sheetViews>
  <sheetFormatPr defaultRowHeight="12.75" x14ac:dyDescent="0.2"/>
  <cols>
    <col min="1" max="1" width="12.85546875" style="4" customWidth="1"/>
    <col min="2" max="2" width="42.85546875" style="4" customWidth="1"/>
    <col min="3" max="4" width="9.85546875" style="40" customWidth="1"/>
    <col min="5" max="6" width="10.7109375" style="38" customWidth="1"/>
    <col min="7" max="7" width="13.28515625" style="38" customWidth="1"/>
    <col min="8" max="8" width="15.85546875" style="38" customWidth="1"/>
    <col min="9" max="9" width="9.7109375" style="502" customWidth="1"/>
    <col min="10" max="10" width="8.7109375" style="502" customWidth="1"/>
    <col min="11" max="11" width="9.7109375" style="503" customWidth="1"/>
    <col min="12" max="12" width="10.7109375" style="502" customWidth="1"/>
    <col min="13" max="16384" width="9.140625" style="4"/>
  </cols>
  <sheetData>
    <row r="1" spans="1:12" ht="21" x14ac:dyDescent="0.35">
      <c r="A1" s="45" t="s">
        <v>12</v>
      </c>
      <c r="B1" s="51"/>
      <c r="C1" s="88"/>
      <c r="D1" s="88"/>
      <c r="E1" s="48"/>
      <c r="F1" s="48"/>
      <c r="G1" s="48"/>
      <c r="H1" s="48"/>
      <c r="I1" s="51"/>
      <c r="J1" s="51"/>
      <c r="K1" s="48"/>
      <c r="L1" s="51"/>
    </row>
    <row r="2" spans="1:12" ht="18.75" x14ac:dyDescent="0.3">
      <c r="A2" s="50" t="s">
        <v>205</v>
      </c>
      <c r="B2" s="51"/>
      <c r="C2" s="88"/>
      <c r="D2" s="88"/>
      <c r="E2" s="48"/>
      <c r="F2" s="48"/>
      <c r="G2" s="48"/>
      <c r="H2" s="48"/>
      <c r="I2" s="51"/>
      <c r="J2" s="51"/>
      <c r="K2" s="48"/>
      <c r="L2" s="51"/>
    </row>
    <row r="3" spans="1:12" ht="21" x14ac:dyDescent="0.35">
      <c r="A3" s="45" t="s">
        <v>798</v>
      </c>
      <c r="B3" s="51"/>
      <c r="C3" s="88"/>
      <c r="D3" s="88"/>
      <c r="E3" s="48"/>
      <c r="F3" s="48"/>
      <c r="G3" s="48"/>
      <c r="H3" s="48"/>
      <c r="I3" s="51"/>
      <c r="J3" s="51"/>
      <c r="K3" s="48"/>
      <c r="L3" s="51"/>
    </row>
    <row r="4" spans="1:12" ht="13.5" thickBot="1" x14ac:dyDescent="0.25">
      <c r="A4" s="51"/>
      <c r="B4" s="51"/>
      <c r="C4" s="106"/>
      <c r="D4" s="106"/>
      <c r="E4" s="48"/>
      <c r="F4" s="48"/>
      <c r="G4" s="48"/>
      <c r="H4" s="48"/>
      <c r="I4" s="51"/>
      <c r="J4" s="51"/>
      <c r="K4" s="48"/>
      <c r="L4" s="500" t="s">
        <v>534</v>
      </c>
    </row>
    <row r="5" spans="1:12" ht="13.5" customHeight="1" x14ac:dyDescent="0.2">
      <c r="A5" s="725" t="s">
        <v>160</v>
      </c>
      <c r="B5" s="739" t="s">
        <v>13</v>
      </c>
      <c r="C5" s="741" t="s">
        <v>14</v>
      </c>
      <c r="D5" s="741" t="s">
        <v>15</v>
      </c>
      <c r="E5" s="705" t="s">
        <v>578</v>
      </c>
      <c r="F5" s="644" t="s">
        <v>453</v>
      </c>
      <c r="G5" s="733" t="s">
        <v>535</v>
      </c>
      <c r="H5" s="734"/>
      <c r="I5" s="743" t="s">
        <v>91</v>
      </c>
      <c r="J5" s="735" t="s">
        <v>445</v>
      </c>
      <c r="K5" s="731" t="s">
        <v>706</v>
      </c>
      <c r="L5" s="737" t="s">
        <v>215</v>
      </c>
    </row>
    <row r="6" spans="1:12" ht="26.25" customHeight="1" thickBot="1" x14ac:dyDescent="0.25">
      <c r="A6" s="726"/>
      <c r="B6" s="740"/>
      <c r="C6" s="742"/>
      <c r="D6" s="742"/>
      <c r="E6" s="692"/>
      <c r="F6" s="614"/>
      <c r="G6" s="504" t="s">
        <v>436</v>
      </c>
      <c r="H6" s="505" t="s">
        <v>437</v>
      </c>
      <c r="I6" s="744"/>
      <c r="J6" s="736"/>
      <c r="K6" s="732"/>
      <c r="L6" s="738"/>
    </row>
    <row r="7" spans="1:12" s="36" customFormat="1" ht="15.75" customHeight="1" x14ac:dyDescent="0.2">
      <c r="A7" s="58" t="s">
        <v>347</v>
      </c>
      <c r="B7" s="58" t="s">
        <v>348</v>
      </c>
      <c r="C7" s="107">
        <v>19</v>
      </c>
      <c r="D7" s="107">
        <v>32.5</v>
      </c>
      <c r="E7" s="491">
        <v>31530</v>
      </c>
      <c r="F7" s="491">
        <v>22110</v>
      </c>
      <c r="G7" s="63">
        <f t="shared" ref="G7:G38" si="0">12*(1/C7*E7)</f>
        <v>19913.684210526313</v>
      </c>
      <c r="H7" s="62">
        <f t="shared" ref="H7:H38" si="1">12*(1/D7*F7)</f>
        <v>8163.6923076923085</v>
      </c>
      <c r="I7" s="64">
        <f>SUM(G7:H7)*34%</f>
        <v>9546.3080161943326</v>
      </c>
      <c r="J7" s="65">
        <f>SUM(G7:H7)*2%</f>
        <v>561.54753036437239</v>
      </c>
      <c r="K7" s="63">
        <v>0</v>
      </c>
      <c r="L7" s="86">
        <f>SUM(G7:K7)</f>
        <v>38185.232064777323</v>
      </c>
    </row>
    <row r="8" spans="1:12" s="36" customFormat="1" ht="15.75" customHeight="1" x14ac:dyDescent="0.2">
      <c r="A8" s="58" t="s">
        <v>347</v>
      </c>
      <c r="B8" s="58" t="s">
        <v>349</v>
      </c>
      <c r="C8" s="60">
        <v>21.8</v>
      </c>
      <c r="D8" s="60">
        <v>62</v>
      </c>
      <c r="E8" s="491">
        <v>34530</v>
      </c>
      <c r="F8" s="491">
        <v>22110</v>
      </c>
      <c r="G8" s="63">
        <f t="shared" si="0"/>
        <v>19007.339449541283</v>
      </c>
      <c r="H8" s="62">
        <f t="shared" si="1"/>
        <v>4279.354838709678</v>
      </c>
      <c r="I8" s="64">
        <f t="shared" ref="I8:I56" si="2">SUM(G8:H8)*34%</f>
        <v>7917.4760580053271</v>
      </c>
      <c r="J8" s="65">
        <f t="shared" ref="J8:J71" si="3">SUM(G8:H8)*2%</f>
        <v>465.73388576501924</v>
      </c>
      <c r="K8" s="63">
        <v>1890</v>
      </c>
      <c r="L8" s="86">
        <f t="shared" ref="L8:L69" si="4">SUM(G8:K8)</f>
        <v>33559.904232021305</v>
      </c>
    </row>
    <row r="9" spans="1:12" s="36" customFormat="1" ht="15.75" customHeight="1" x14ac:dyDescent="0.2">
      <c r="A9" s="58" t="s">
        <v>346</v>
      </c>
      <c r="B9" s="58" t="s">
        <v>101</v>
      </c>
      <c r="C9" s="60">
        <v>17.8</v>
      </c>
      <c r="D9" s="60">
        <v>32.5</v>
      </c>
      <c r="E9" s="491">
        <v>31530</v>
      </c>
      <c r="F9" s="491">
        <v>22110</v>
      </c>
      <c r="G9" s="63">
        <f t="shared" si="0"/>
        <v>21256.1797752809</v>
      </c>
      <c r="H9" s="62">
        <f t="shared" si="1"/>
        <v>8163.6923076923085</v>
      </c>
      <c r="I9" s="64">
        <f t="shared" si="2"/>
        <v>10002.756508210892</v>
      </c>
      <c r="J9" s="65">
        <f t="shared" si="3"/>
        <v>588.39744165946422</v>
      </c>
      <c r="K9" s="63">
        <v>0</v>
      </c>
      <c r="L9" s="86">
        <f t="shared" si="4"/>
        <v>40011.026032843562</v>
      </c>
    </row>
    <row r="10" spans="1:12" s="36" customFormat="1" ht="15.75" customHeight="1" x14ac:dyDescent="0.2">
      <c r="A10" s="58" t="s">
        <v>346</v>
      </c>
      <c r="B10" s="58" t="s">
        <v>128</v>
      </c>
      <c r="C10" s="60">
        <v>20</v>
      </c>
      <c r="D10" s="60">
        <v>62</v>
      </c>
      <c r="E10" s="491">
        <v>34530</v>
      </c>
      <c r="F10" s="491">
        <v>22110</v>
      </c>
      <c r="G10" s="63">
        <f t="shared" si="0"/>
        <v>20718</v>
      </c>
      <c r="H10" s="62">
        <f t="shared" si="1"/>
        <v>4279.354838709678</v>
      </c>
      <c r="I10" s="64">
        <f t="shared" si="2"/>
        <v>8499.1006451612902</v>
      </c>
      <c r="J10" s="65">
        <f t="shared" si="3"/>
        <v>499.9470967741936</v>
      </c>
      <c r="K10" s="63">
        <v>790</v>
      </c>
      <c r="L10" s="86">
        <f t="shared" si="4"/>
        <v>34786.402580645161</v>
      </c>
    </row>
    <row r="11" spans="1:12" s="36" customFormat="1" ht="15.75" customHeight="1" x14ac:dyDescent="0.2">
      <c r="A11" s="58" t="s">
        <v>390</v>
      </c>
      <c r="B11" s="58" t="s">
        <v>391</v>
      </c>
      <c r="C11" s="60">
        <v>16</v>
      </c>
      <c r="D11" s="60">
        <v>32.5</v>
      </c>
      <c r="E11" s="491">
        <v>31530</v>
      </c>
      <c r="F11" s="491">
        <v>22110</v>
      </c>
      <c r="G11" s="63">
        <f t="shared" si="0"/>
        <v>23647.5</v>
      </c>
      <c r="H11" s="62">
        <f t="shared" si="1"/>
        <v>8163.6923076923085</v>
      </c>
      <c r="I11" s="64">
        <f t="shared" si="2"/>
        <v>10815.805384615385</v>
      </c>
      <c r="J11" s="65">
        <f t="shared" si="3"/>
        <v>636.22384615384624</v>
      </c>
      <c r="K11" s="63">
        <v>0</v>
      </c>
      <c r="L11" s="86">
        <f t="shared" si="4"/>
        <v>43263.221538461534</v>
      </c>
    </row>
    <row r="12" spans="1:12" s="36" customFormat="1" ht="15.75" customHeight="1" x14ac:dyDescent="0.2">
      <c r="A12" s="58" t="s">
        <v>390</v>
      </c>
      <c r="B12" s="58" t="s">
        <v>392</v>
      </c>
      <c r="C12" s="60">
        <v>21.5</v>
      </c>
      <c r="D12" s="60">
        <v>62</v>
      </c>
      <c r="E12" s="491">
        <v>34530</v>
      </c>
      <c r="F12" s="491">
        <v>22110</v>
      </c>
      <c r="G12" s="63">
        <f t="shared" si="0"/>
        <v>19272.558139534885</v>
      </c>
      <c r="H12" s="62">
        <f t="shared" si="1"/>
        <v>4279.354838709678</v>
      </c>
      <c r="I12" s="64">
        <f t="shared" si="2"/>
        <v>8007.6504126031523</v>
      </c>
      <c r="J12" s="65">
        <f t="shared" si="3"/>
        <v>471.03825956489129</v>
      </c>
      <c r="K12" s="63">
        <v>790</v>
      </c>
      <c r="L12" s="86">
        <f t="shared" si="4"/>
        <v>32820.601650412609</v>
      </c>
    </row>
    <row r="13" spans="1:12" s="36" customFormat="1" ht="15.75" customHeight="1" x14ac:dyDescent="0.2">
      <c r="A13" s="58" t="s">
        <v>393</v>
      </c>
      <c r="B13" s="58" t="s">
        <v>394</v>
      </c>
      <c r="C13" s="60">
        <v>19.5</v>
      </c>
      <c r="D13" s="60">
        <v>32.5</v>
      </c>
      <c r="E13" s="491">
        <v>31530</v>
      </c>
      <c r="F13" s="491">
        <v>22110</v>
      </c>
      <c r="G13" s="63">
        <f t="shared" si="0"/>
        <v>19403.076923076922</v>
      </c>
      <c r="H13" s="62">
        <f t="shared" si="1"/>
        <v>8163.6923076923085</v>
      </c>
      <c r="I13" s="64">
        <f t="shared" si="2"/>
        <v>9372.7015384615388</v>
      </c>
      <c r="J13" s="65">
        <f t="shared" si="3"/>
        <v>551.33538461538467</v>
      </c>
      <c r="K13" s="63">
        <v>0</v>
      </c>
      <c r="L13" s="86">
        <f t="shared" si="4"/>
        <v>37490.806153846155</v>
      </c>
    </row>
    <row r="14" spans="1:12" s="36" customFormat="1" ht="15.75" customHeight="1" x14ac:dyDescent="0.2">
      <c r="A14" s="58" t="s">
        <v>393</v>
      </c>
      <c r="B14" s="58" t="s">
        <v>395</v>
      </c>
      <c r="C14" s="60">
        <v>21.3</v>
      </c>
      <c r="D14" s="60">
        <v>62</v>
      </c>
      <c r="E14" s="491">
        <v>34530</v>
      </c>
      <c r="F14" s="491">
        <v>22110</v>
      </c>
      <c r="G14" s="63">
        <f t="shared" si="0"/>
        <v>19453.521126760563</v>
      </c>
      <c r="H14" s="62">
        <f t="shared" si="1"/>
        <v>4279.354838709678</v>
      </c>
      <c r="I14" s="64">
        <f t="shared" si="2"/>
        <v>8069.1778282598825</v>
      </c>
      <c r="J14" s="65">
        <f t="shared" si="3"/>
        <v>474.65751930940485</v>
      </c>
      <c r="K14" s="63">
        <v>3600</v>
      </c>
      <c r="L14" s="86">
        <f t="shared" si="4"/>
        <v>35876.71131303953</v>
      </c>
    </row>
    <row r="15" spans="1:12" s="36" customFormat="1" ht="15.75" customHeight="1" x14ac:dyDescent="0.2">
      <c r="A15" s="58" t="s">
        <v>345</v>
      </c>
      <c r="B15" s="58" t="s">
        <v>102</v>
      </c>
      <c r="C15" s="60">
        <v>18.2</v>
      </c>
      <c r="D15" s="60">
        <v>32.5</v>
      </c>
      <c r="E15" s="491">
        <v>31530</v>
      </c>
      <c r="F15" s="491">
        <v>22110</v>
      </c>
      <c r="G15" s="63">
        <f t="shared" si="0"/>
        <v>20789.010989010989</v>
      </c>
      <c r="H15" s="62">
        <f t="shared" si="1"/>
        <v>8163.6923076923085</v>
      </c>
      <c r="I15" s="64">
        <f t="shared" si="2"/>
        <v>9843.9191208791217</v>
      </c>
      <c r="J15" s="65">
        <f t="shared" si="3"/>
        <v>579.05406593406599</v>
      </c>
      <c r="K15" s="63">
        <v>0</v>
      </c>
      <c r="L15" s="86">
        <f t="shared" si="4"/>
        <v>39375.676483516487</v>
      </c>
    </row>
    <row r="16" spans="1:12" s="36" customFormat="1" ht="15.75" customHeight="1" x14ac:dyDescent="0.2">
      <c r="A16" s="58" t="s">
        <v>345</v>
      </c>
      <c r="B16" s="58" t="s">
        <v>129</v>
      </c>
      <c r="C16" s="60">
        <v>20.5</v>
      </c>
      <c r="D16" s="60">
        <v>62</v>
      </c>
      <c r="E16" s="491">
        <v>34530</v>
      </c>
      <c r="F16" s="491">
        <v>22110</v>
      </c>
      <c r="G16" s="63">
        <f t="shared" si="0"/>
        <v>20212.682926829271</v>
      </c>
      <c r="H16" s="62">
        <f t="shared" si="1"/>
        <v>4279.354838709678</v>
      </c>
      <c r="I16" s="64">
        <f t="shared" si="2"/>
        <v>8327.292840283244</v>
      </c>
      <c r="J16" s="65">
        <f t="shared" si="3"/>
        <v>489.840755310779</v>
      </c>
      <c r="K16" s="63">
        <v>790</v>
      </c>
      <c r="L16" s="86">
        <f t="shared" si="4"/>
        <v>34099.171361132969</v>
      </c>
    </row>
    <row r="17" spans="1:12" s="36" customFormat="1" ht="15.75" customHeight="1" x14ac:dyDescent="0.2">
      <c r="A17" s="58" t="s">
        <v>396</v>
      </c>
      <c r="B17" s="58" t="s">
        <v>397</v>
      </c>
      <c r="C17" s="60">
        <v>19.5</v>
      </c>
      <c r="D17" s="60">
        <v>32.5</v>
      </c>
      <c r="E17" s="491">
        <v>31530</v>
      </c>
      <c r="F17" s="491">
        <v>22110</v>
      </c>
      <c r="G17" s="63">
        <f t="shared" si="0"/>
        <v>19403.076923076922</v>
      </c>
      <c r="H17" s="62">
        <f t="shared" si="1"/>
        <v>8163.6923076923085</v>
      </c>
      <c r="I17" s="64">
        <f t="shared" si="2"/>
        <v>9372.7015384615388</v>
      </c>
      <c r="J17" s="65">
        <f t="shared" si="3"/>
        <v>551.33538461538467</v>
      </c>
      <c r="K17" s="63">
        <v>0</v>
      </c>
      <c r="L17" s="86">
        <f t="shared" si="4"/>
        <v>37490.806153846155</v>
      </c>
    </row>
    <row r="18" spans="1:12" s="36" customFormat="1" ht="15.75" customHeight="1" x14ac:dyDescent="0.2">
      <c r="A18" s="58" t="s">
        <v>396</v>
      </c>
      <c r="B18" s="58" t="s">
        <v>398</v>
      </c>
      <c r="C18" s="60">
        <v>21</v>
      </c>
      <c r="D18" s="60">
        <v>62</v>
      </c>
      <c r="E18" s="491">
        <v>34530</v>
      </c>
      <c r="F18" s="491">
        <v>22110</v>
      </c>
      <c r="G18" s="63">
        <f t="shared" si="0"/>
        <v>19731.428571428572</v>
      </c>
      <c r="H18" s="62">
        <f t="shared" si="1"/>
        <v>4279.354838709678</v>
      </c>
      <c r="I18" s="64">
        <f t="shared" si="2"/>
        <v>8163.6663594470056</v>
      </c>
      <c r="J18" s="65">
        <f t="shared" si="3"/>
        <v>480.21566820276502</v>
      </c>
      <c r="K18" s="63">
        <v>2500</v>
      </c>
      <c r="L18" s="86">
        <f t="shared" si="4"/>
        <v>35154.665437788019</v>
      </c>
    </row>
    <row r="19" spans="1:12" s="36" customFormat="1" ht="15.75" customHeight="1" x14ac:dyDescent="0.2">
      <c r="A19" s="58" t="s">
        <v>470</v>
      </c>
      <c r="B19" s="58" t="s">
        <v>471</v>
      </c>
      <c r="C19" s="60">
        <v>19.5</v>
      </c>
      <c r="D19" s="60">
        <v>32.5</v>
      </c>
      <c r="E19" s="491">
        <v>31530</v>
      </c>
      <c r="F19" s="491">
        <v>22110</v>
      </c>
      <c r="G19" s="63">
        <f t="shared" si="0"/>
        <v>19403.076923076922</v>
      </c>
      <c r="H19" s="62">
        <f t="shared" si="1"/>
        <v>8163.6923076923085</v>
      </c>
      <c r="I19" s="64">
        <f t="shared" si="2"/>
        <v>9372.7015384615388</v>
      </c>
      <c r="J19" s="65">
        <f t="shared" si="3"/>
        <v>551.33538461538467</v>
      </c>
      <c r="K19" s="63">
        <v>0</v>
      </c>
      <c r="L19" s="86">
        <f t="shared" si="4"/>
        <v>37490.806153846155</v>
      </c>
    </row>
    <row r="20" spans="1:12" s="36" customFormat="1" ht="15.75" customHeight="1" x14ac:dyDescent="0.2">
      <c r="A20" s="58" t="s">
        <v>470</v>
      </c>
      <c r="B20" s="58" t="s">
        <v>472</v>
      </c>
      <c r="C20" s="60">
        <v>20.399999999999999</v>
      </c>
      <c r="D20" s="60">
        <v>62</v>
      </c>
      <c r="E20" s="491">
        <v>34530</v>
      </c>
      <c r="F20" s="491">
        <v>22110</v>
      </c>
      <c r="G20" s="63">
        <f t="shared" si="0"/>
        <v>20311.764705882357</v>
      </c>
      <c r="H20" s="62">
        <f t="shared" si="1"/>
        <v>4279.354838709678</v>
      </c>
      <c r="I20" s="64">
        <f t="shared" si="2"/>
        <v>8360.9806451612931</v>
      </c>
      <c r="J20" s="65">
        <f t="shared" si="3"/>
        <v>491.82239089184071</v>
      </c>
      <c r="K20" s="63">
        <v>1890</v>
      </c>
      <c r="L20" s="86">
        <f t="shared" si="4"/>
        <v>35333.922580645165</v>
      </c>
    </row>
    <row r="21" spans="1:12" s="36" customFormat="1" ht="15.75" customHeight="1" x14ac:dyDescent="0.2">
      <c r="A21" s="58" t="s">
        <v>247</v>
      </c>
      <c r="B21" s="58" t="s">
        <v>248</v>
      </c>
      <c r="C21" s="60">
        <v>16.399999999999999</v>
      </c>
      <c r="D21" s="60">
        <v>32.5</v>
      </c>
      <c r="E21" s="491">
        <v>31530</v>
      </c>
      <c r="F21" s="491">
        <v>22110</v>
      </c>
      <c r="G21" s="63">
        <f t="shared" si="0"/>
        <v>23070.731707317074</v>
      </c>
      <c r="H21" s="62">
        <f t="shared" si="1"/>
        <v>8163.6923076923085</v>
      </c>
      <c r="I21" s="64">
        <f t="shared" si="2"/>
        <v>10619.70416510319</v>
      </c>
      <c r="J21" s="65">
        <f t="shared" si="3"/>
        <v>624.68848030018762</v>
      </c>
      <c r="K21" s="63">
        <v>0</v>
      </c>
      <c r="L21" s="86">
        <f t="shared" si="4"/>
        <v>42478.816660412762</v>
      </c>
    </row>
    <row r="22" spans="1:12" s="36" customFormat="1" ht="15.75" customHeight="1" x14ac:dyDescent="0.2">
      <c r="A22" s="58" t="s">
        <v>247</v>
      </c>
      <c r="B22" s="58" t="s">
        <v>249</v>
      </c>
      <c r="C22" s="60">
        <v>22.8</v>
      </c>
      <c r="D22" s="60">
        <v>62</v>
      </c>
      <c r="E22" s="491">
        <v>34530</v>
      </c>
      <c r="F22" s="491">
        <v>22110</v>
      </c>
      <c r="G22" s="63">
        <f t="shared" si="0"/>
        <v>18173.684210526313</v>
      </c>
      <c r="H22" s="62">
        <f t="shared" si="1"/>
        <v>4279.354838709678</v>
      </c>
      <c r="I22" s="64">
        <f t="shared" si="2"/>
        <v>7634.0332767402379</v>
      </c>
      <c r="J22" s="65">
        <f t="shared" si="3"/>
        <v>449.06078098471983</v>
      </c>
      <c r="K22" s="63">
        <v>3090</v>
      </c>
      <c r="L22" s="86">
        <f t="shared" si="4"/>
        <v>33626.133106960951</v>
      </c>
    </row>
    <row r="23" spans="1:12" s="36" customFormat="1" ht="15.75" customHeight="1" x14ac:dyDescent="0.2">
      <c r="A23" s="58" t="s">
        <v>334</v>
      </c>
      <c r="B23" s="58" t="s">
        <v>335</v>
      </c>
      <c r="C23" s="60">
        <v>18.8</v>
      </c>
      <c r="D23" s="60">
        <v>33.5</v>
      </c>
      <c r="E23" s="491">
        <v>31530</v>
      </c>
      <c r="F23" s="491">
        <v>22110</v>
      </c>
      <c r="G23" s="63">
        <f t="shared" si="0"/>
        <v>20125.531914893618</v>
      </c>
      <c r="H23" s="62">
        <f t="shared" si="1"/>
        <v>7920</v>
      </c>
      <c r="I23" s="64">
        <f t="shared" si="2"/>
        <v>9535.4808510638304</v>
      </c>
      <c r="J23" s="65">
        <f t="shared" si="3"/>
        <v>560.91063829787242</v>
      </c>
      <c r="K23" s="63">
        <v>0</v>
      </c>
      <c r="L23" s="86">
        <f t="shared" si="4"/>
        <v>38141.923404255322</v>
      </c>
    </row>
    <row r="24" spans="1:12" s="36" customFormat="1" ht="15.75" customHeight="1" x14ac:dyDescent="0.2">
      <c r="A24" s="58" t="s">
        <v>334</v>
      </c>
      <c r="B24" s="58" t="s">
        <v>336</v>
      </c>
      <c r="C24" s="60">
        <v>20.5</v>
      </c>
      <c r="D24" s="60">
        <v>62</v>
      </c>
      <c r="E24" s="491">
        <v>34530</v>
      </c>
      <c r="F24" s="491">
        <v>22110</v>
      </c>
      <c r="G24" s="63">
        <f t="shared" si="0"/>
        <v>20212.682926829271</v>
      </c>
      <c r="H24" s="62">
        <f t="shared" si="1"/>
        <v>4279.354838709678</v>
      </c>
      <c r="I24" s="64">
        <f t="shared" si="2"/>
        <v>8327.292840283244</v>
      </c>
      <c r="J24" s="65">
        <f t="shared" si="3"/>
        <v>489.840755310779</v>
      </c>
      <c r="K24" s="63">
        <v>790</v>
      </c>
      <c r="L24" s="86">
        <f t="shared" si="4"/>
        <v>34099.171361132969</v>
      </c>
    </row>
    <row r="25" spans="1:12" s="36" customFormat="1" ht="15.75" customHeight="1" x14ac:dyDescent="0.2">
      <c r="A25" s="58" t="s">
        <v>333</v>
      </c>
      <c r="B25" s="58" t="s">
        <v>104</v>
      </c>
      <c r="C25" s="60">
        <v>15.2</v>
      </c>
      <c r="D25" s="60">
        <v>33.5</v>
      </c>
      <c r="E25" s="491">
        <v>31530</v>
      </c>
      <c r="F25" s="491">
        <v>22110</v>
      </c>
      <c r="G25" s="63">
        <f t="shared" si="0"/>
        <v>24892.105263157893</v>
      </c>
      <c r="H25" s="62">
        <f t="shared" si="1"/>
        <v>7920</v>
      </c>
      <c r="I25" s="64">
        <f t="shared" si="2"/>
        <v>11156.115789473684</v>
      </c>
      <c r="J25" s="65">
        <f t="shared" si="3"/>
        <v>656.2421052631579</v>
      </c>
      <c r="K25" s="63">
        <v>0</v>
      </c>
      <c r="L25" s="86">
        <f t="shared" si="4"/>
        <v>44624.46315789473</v>
      </c>
    </row>
    <row r="26" spans="1:12" s="36" customFormat="1" ht="15.75" customHeight="1" x14ac:dyDescent="0.2">
      <c r="A26" s="58" t="s">
        <v>333</v>
      </c>
      <c r="B26" s="58" t="s">
        <v>131</v>
      </c>
      <c r="C26" s="60">
        <v>18.100000000000001</v>
      </c>
      <c r="D26" s="60">
        <v>62</v>
      </c>
      <c r="E26" s="491">
        <v>34530</v>
      </c>
      <c r="F26" s="491">
        <v>22110</v>
      </c>
      <c r="G26" s="63">
        <f t="shared" si="0"/>
        <v>22892.817679558008</v>
      </c>
      <c r="H26" s="62">
        <f t="shared" si="1"/>
        <v>4279.354838709678</v>
      </c>
      <c r="I26" s="64">
        <f t="shared" si="2"/>
        <v>9238.5386562110143</v>
      </c>
      <c r="J26" s="65">
        <f t="shared" si="3"/>
        <v>543.44345036535367</v>
      </c>
      <c r="K26" s="63">
        <v>790</v>
      </c>
      <c r="L26" s="86">
        <f t="shared" si="4"/>
        <v>37744.15462484405</v>
      </c>
    </row>
    <row r="27" spans="1:12" s="36" customFormat="1" ht="15.75" customHeight="1" x14ac:dyDescent="0.2">
      <c r="A27" s="58" t="s">
        <v>337</v>
      </c>
      <c r="B27" s="58" t="s">
        <v>338</v>
      </c>
      <c r="C27" s="60">
        <v>15.2</v>
      </c>
      <c r="D27" s="60">
        <v>33.5</v>
      </c>
      <c r="E27" s="491">
        <v>31530</v>
      </c>
      <c r="F27" s="491">
        <v>22110</v>
      </c>
      <c r="G27" s="63">
        <f t="shared" si="0"/>
        <v>24892.105263157893</v>
      </c>
      <c r="H27" s="62">
        <f t="shared" si="1"/>
        <v>7920</v>
      </c>
      <c r="I27" s="64">
        <f t="shared" si="2"/>
        <v>11156.115789473684</v>
      </c>
      <c r="J27" s="65">
        <f t="shared" si="3"/>
        <v>656.2421052631579</v>
      </c>
      <c r="K27" s="63">
        <v>0</v>
      </c>
      <c r="L27" s="86">
        <f t="shared" si="4"/>
        <v>44624.46315789473</v>
      </c>
    </row>
    <row r="28" spans="1:12" s="36" customFormat="1" ht="15.75" customHeight="1" x14ac:dyDescent="0.2">
      <c r="A28" s="58" t="s">
        <v>337</v>
      </c>
      <c r="B28" s="58" t="s">
        <v>339</v>
      </c>
      <c r="C28" s="60">
        <v>21.5</v>
      </c>
      <c r="D28" s="60">
        <v>62</v>
      </c>
      <c r="E28" s="491">
        <v>34530</v>
      </c>
      <c r="F28" s="491">
        <v>22110</v>
      </c>
      <c r="G28" s="63">
        <f t="shared" si="0"/>
        <v>19272.558139534885</v>
      </c>
      <c r="H28" s="62">
        <f t="shared" si="1"/>
        <v>4279.354838709678</v>
      </c>
      <c r="I28" s="64">
        <f t="shared" si="2"/>
        <v>8007.6504126031523</v>
      </c>
      <c r="J28" s="65">
        <f t="shared" si="3"/>
        <v>471.03825956489129</v>
      </c>
      <c r="K28" s="63">
        <v>790</v>
      </c>
      <c r="L28" s="86">
        <f t="shared" si="4"/>
        <v>32820.601650412609</v>
      </c>
    </row>
    <row r="29" spans="1:12" s="36" customFormat="1" ht="15.75" customHeight="1" x14ac:dyDescent="0.2">
      <c r="A29" s="58" t="s">
        <v>332</v>
      </c>
      <c r="B29" s="58" t="s">
        <v>105</v>
      </c>
      <c r="C29" s="60">
        <v>20.2</v>
      </c>
      <c r="D29" s="60">
        <v>33.5</v>
      </c>
      <c r="E29" s="491">
        <v>31530</v>
      </c>
      <c r="F29" s="491">
        <v>22110</v>
      </c>
      <c r="G29" s="63">
        <f t="shared" si="0"/>
        <v>18730.693069306933</v>
      </c>
      <c r="H29" s="62">
        <f t="shared" si="1"/>
        <v>7920</v>
      </c>
      <c r="I29" s="64">
        <f t="shared" si="2"/>
        <v>9061.2356435643578</v>
      </c>
      <c r="J29" s="65">
        <f t="shared" si="3"/>
        <v>533.01386138613873</v>
      </c>
      <c r="K29" s="63">
        <v>0</v>
      </c>
      <c r="L29" s="86">
        <f t="shared" si="4"/>
        <v>36244.942574257431</v>
      </c>
    </row>
    <row r="30" spans="1:12" s="36" customFormat="1" ht="15.75" customHeight="1" x14ac:dyDescent="0.2">
      <c r="A30" s="58" t="s">
        <v>332</v>
      </c>
      <c r="B30" s="58" t="s">
        <v>132</v>
      </c>
      <c r="C30" s="60">
        <v>22.17</v>
      </c>
      <c r="D30" s="60">
        <v>62</v>
      </c>
      <c r="E30" s="491">
        <v>34530</v>
      </c>
      <c r="F30" s="491">
        <v>22110</v>
      </c>
      <c r="G30" s="63">
        <f t="shared" si="0"/>
        <v>18690.121786197564</v>
      </c>
      <c r="H30" s="62">
        <f t="shared" si="1"/>
        <v>4279.354838709678</v>
      </c>
      <c r="I30" s="64">
        <f t="shared" si="2"/>
        <v>7809.6220524684632</v>
      </c>
      <c r="J30" s="65">
        <f t="shared" si="3"/>
        <v>459.38953249814483</v>
      </c>
      <c r="K30" s="63">
        <v>2800</v>
      </c>
      <c r="L30" s="86">
        <f t="shared" si="4"/>
        <v>34038.488209873845</v>
      </c>
    </row>
    <row r="31" spans="1:12" s="36" customFormat="1" ht="15.75" customHeight="1" x14ac:dyDescent="0.2">
      <c r="A31" s="58" t="s">
        <v>399</v>
      </c>
      <c r="B31" s="58" t="s">
        <v>690</v>
      </c>
      <c r="C31" s="60">
        <v>18.8</v>
      </c>
      <c r="D31" s="60">
        <v>33.5</v>
      </c>
      <c r="E31" s="491">
        <v>31530</v>
      </c>
      <c r="F31" s="491">
        <v>22110</v>
      </c>
      <c r="G31" s="63">
        <f t="shared" si="0"/>
        <v>20125.531914893618</v>
      </c>
      <c r="H31" s="62">
        <f t="shared" si="1"/>
        <v>7920</v>
      </c>
      <c r="I31" s="64">
        <f t="shared" si="2"/>
        <v>9535.4808510638304</v>
      </c>
      <c r="J31" s="65">
        <f t="shared" si="3"/>
        <v>560.91063829787242</v>
      </c>
      <c r="K31" s="63">
        <v>0</v>
      </c>
      <c r="L31" s="86">
        <f t="shared" si="4"/>
        <v>38141.923404255322</v>
      </c>
    </row>
    <row r="32" spans="1:12" s="36" customFormat="1" ht="15.75" customHeight="1" x14ac:dyDescent="0.2">
      <c r="A32" s="58" t="s">
        <v>399</v>
      </c>
      <c r="B32" s="58" t="s">
        <v>691</v>
      </c>
      <c r="C32" s="60">
        <v>21.2</v>
      </c>
      <c r="D32" s="60">
        <v>62</v>
      </c>
      <c r="E32" s="491">
        <v>34530</v>
      </c>
      <c r="F32" s="491">
        <v>22110</v>
      </c>
      <c r="G32" s="63">
        <f t="shared" si="0"/>
        <v>19545.283018867925</v>
      </c>
      <c r="H32" s="62">
        <f t="shared" si="1"/>
        <v>4279.354838709678</v>
      </c>
      <c r="I32" s="64">
        <f t="shared" si="2"/>
        <v>8100.3768715763854</v>
      </c>
      <c r="J32" s="65">
        <f t="shared" si="3"/>
        <v>476.4927571515521</v>
      </c>
      <c r="K32" s="63">
        <v>790</v>
      </c>
      <c r="L32" s="86">
        <f t="shared" si="4"/>
        <v>33191.507486305542</v>
      </c>
    </row>
    <row r="33" spans="1:12" s="36" customFormat="1" ht="15.75" customHeight="1" x14ac:dyDescent="0.2">
      <c r="A33" s="58" t="s">
        <v>329</v>
      </c>
      <c r="B33" s="58" t="s">
        <v>330</v>
      </c>
      <c r="C33" s="60">
        <v>9.6</v>
      </c>
      <c r="D33" s="60">
        <v>7.23</v>
      </c>
      <c r="E33" s="491">
        <v>31530</v>
      </c>
      <c r="F33" s="491">
        <v>22110</v>
      </c>
      <c r="G33" s="63">
        <f t="shared" si="0"/>
        <v>39412.5</v>
      </c>
      <c r="H33" s="62">
        <f t="shared" si="1"/>
        <v>36697.095435684641</v>
      </c>
      <c r="I33" s="64">
        <f t="shared" si="2"/>
        <v>25877.262448132777</v>
      </c>
      <c r="J33" s="65">
        <f t="shared" si="3"/>
        <v>1522.1919087136928</v>
      </c>
      <c r="K33" s="63">
        <v>0</v>
      </c>
      <c r="L33" s="86">
        <f t="shared" si="4"/>
        <v>103509.04979253111</v>
      </c>
    </row>
    <row r="34" spans="1:12" s="36" customFormat="1" ht="15.75" customHeight="1" x14ac:dyDescent="0.2">
      <c r="A34" s="58" t="s">
        <v>329</v>
      </c>
      <c r="B34" s="58" t="s">
        <v>331</v>
      </c>
      <c r="C34" s="60">
        <v>10.199999999999999</v>
      </c>
      <c r="D34" s="60">
        <v>32.200000000000003</v>
      </c>
      <c r="E34" s="491">
        <v>34530</v>
      </c>
      <c r="F34" s="491">
        <v>22110</v>
      </c>
      <c r="G34" s="63">
        <f t="shared" si="0"/>
        <v>40623.529411764714</v>
      </c>
      <c r="H34" s="62">
        <f t="shared" si="1"/>
        <v>8239.7515527950309</v>
      </c>
      <c r="I34" s="64">
        <f t="shared" si="2"/>
        <v>16613.515527950316</v>
      </c>
      <c r="J34" s="65">
        <f t="shared" si="3"/>
        <v>977.26561929119487</v>
      </c>
      <c r="K34" s="63">
        <v>3300</v>
      </c>
      <c r="L34" s="86">
        <f t="shared" si="4"/>
        <v>69754.06211180125</v>
      </c>
    </row>
    <row r="35" spans="1:12" s="36" customFormat="1" ht="15.75" customHeight="1" x14ac:dyDescent="0.2">
      <c r="A35" s="58" t="s">
        <v>327</v>
      </c>
      <c r="B35" s="58" t="s">
        <v>92</v>
      </c>
      <c r="C35" s="60">
        <v>10</v>
      </c>
      <c r="D35" s="60">
        <v>35</v>
      </c>
      <c r="E35" s="491">
        <v>31530</v>
      </c>
      <c r="F35" s="491">
        <v>22110</v>
      </c>
      <c r="G35" s="63">
        <f t="shared" si="0"/>
        <v>37836</v>
      </c>
      <c r="H35" s="62">
        <f t="shared" si="1"/>
        <v>7580.5714285714275</v>
      </c>
      <c r="I35" s="64">
        <f t="shared" si="2"/>
        <v>15441.634285714286</v>
      </c>
      <c r="J35" s="65">
        <f t="shared" si="3"/>
        <v>908.33142857142855</v>
      </c>
      <c r="K35" s="63">
        <v>0</v>
      </c>
      <c r="L35" s="86">
        <f t="shared" si="4"/>
        <v>61766.537142857145</v>
      </c>
    </row>
    <row r="36" spans="1:12" s="36" customFormat="1" ht="15.75" customHeight="1" x14ac:dyDescent="0.2">
      <c r="A36" s="58" t="s">
        <v>327</v>
      </c>
      <c r="B36" s="58" t="s">
        <v>133</v>
      </c>
      <c r="C36" s="60">
        <v>29.2</v>
      </c>
      <c r="D36" s="60">
        <v>62</v>
      </c>
      <c r="E36" s="491">
        <v>34530</v>
      </c>
      <c r="F36" s="491">
        <v>22110</v>
      </c>
      <c r="G36" s="63">
        <f t="shared" si="0"/>
        <v>14190.410958904109</v>
      </c>
      <c r="H36" s="62">
        <f t="shared" si="1"/>
        <v>4279.354838709678</v>
      </c>
      <c r="I36" s="64">
        <f t="shared" si="2"/>
        <v>6279.7203711886877</v>
      </c>
      <c r="J36" s="65">
        <f t="shared" si="3"/>
        <v>369.39531595227572</v>
      </c>
      <c r="K36" s="63">
        <v>790</v>
      </c>
      <c r="L36" s="86">
        <f t="shared" si="4"/>
        <v>25908.881484754747</v>
      </c>
    </row>
    <row r="37" spans="1:12" s="36" customFormat="1" ht="15.75" customHeight="1" x14ac:dyDescent="0.2">
      <c r="A37" s="58" t="s">
        <v>324</v>
      </c>
      <c r="B37" s="58" t="s">
        <v>325</v>
      </c>
      <c r="C37" s="60">
        <v>18.8</v>
      </c>
      <c r="D37" s="60">
        <v>35</v>
      </c>
      <c r="E37" s="491">
        <v>31530</v>
      </c>
      <c r="F37" s="491">
        <v>22110</v>
      </c>
      <c r="G37" s="63">
        <f t="shared" si="0"/>
        <v>20125.531914893618</v>
      </c>
      <c r="H37" s="62">
        <f t="shared" si="1"/>
        <v>7580.5714285714275</v>
      </c>
      <c r="I37" s="64">
        <f t="shared" si="2"/>
        <v>9420.0751367781158</v>
      </c>
      <c r="J37" s="65">
        <f t="shared" si="3"/>
        <v>554.12206686930097</v>
      </c>
      <c r="K37" s="63">
        <v>0</v>
      </c>
      <c r="L37" s="86">
        <f t="shared" si="4"/>
        <v>37680.300547112463</v>
      </c>
    </row>
    <row r="38" spans="1:12" s="36" customFormat="1" ht="15.75" customHeight="1" x14ac:dyDescent="0.2">
      <c r="A38" s="58" t="s">
        <v>324</v>
      </c>
      <c r="B38" s="58" t="s">
        <v>326</v>
      </c>
      <c r="C38" s="60">
        <v>29.2</v>
      </c>
      <c r="D38" s="60">
        <v>62</v>
      </c>
      <c r="E38" s="491">
        <v>34530</v>
      </c>
      <c r="F38" s="491">
        <v>22110</v>
      </c>
      <c r="G38" s="63">
        <f t="shared" si="0"/>
        <v>14190.410958904109</v>
      </c>
      <c r="H38" s="62">
        <f t="shared" si="1"/>
        <v>4279.354838709678</v>
      </c>
      <c r="I38" s="64">
        <f t="shared" si="2"/>
        <v>6279.7203711886877</v>
      </c>
      <c r="J38" s="65">
        <f t="shared" si="3"/>
        <v>369.39531595227572</v>
      </c>
      <c r="K38" s="63">
        <v>790</v>
      </c>
      <c r="L38" s="86">
        <f t="shared" si="4"/>
        <v>25908.881484754747</v>
      </c>
    </row>
    <row r="39" spans="1:12" s="36" customFormat="1" ht="15.75" customHeight="1" x14ac:dyDescent="0.2">
      <c r="A39" s="58" t="s">
        <v>321</v>
      </c>
      <c r="B39" s="58" t="s">
        <v>322</v>
      </c>
      <c r="C39" s="60">
        <v>10.4</v>
      </c>
      <c r="D39" s="60">
        <v>35</v>
      </c>
      <c r="E39" s="491">
        <v>31530</v>
      </c>
      <c r="F39" s="491">
        <v>22110</v>
      </c>
      <c r="G39" s="63">
        <f t="shared" ref="G39:G68" si="5">12*(1/C39*E39)</f>
        <v>36380.769230769227</v>
      </c>
      <c r="H39" s="62">
        <f t="shared" ref="H39:H68" si="6">12*(1/D39*F39)</f>
        <v>7580.5714285714275</v>
      </c>
      <c r="I39" s="64">
        <f t="shared" si="2"/>
        <v>14946.855824175824</v>
      </c>
      <c r="J39" s="65">
        <f t="shared" si="3"/>
        <v>879.22681318681316</v>
      </c>
      <c r="K39" s="63">
        <v>0</v>
      </c>
      <c r="L39" s="86">
        <f t="shared" si="4"/>
        <v>59787.423296703288</v>
      </c>
    </row>
    <row r="40" spans="1:12" s="36" customFormat="1" ht="15.75" customHeight="1" x14ac:dyDescent="0.2">
      <c r="A40" s="58" t="s">
        <v>321</v>
      </c>
      <c r="B40" s="58" t="s">
        <v>323</v>
      </c>
      <c r="C40" s="60">
        <v>22.4</v>
      </c>
      <c r="D40" s="60">
        <v>62</v>
      </c>
      <c r="E40" s="491">
        <v>34530</v>
      </c>
      <c r="F40" s="491">
        <v>22110</v>
      </c>
      <c r="G40" s="63">
        <f t="shared" si="5"/>
        <v>18498.214285714286</v>
      </c>
      <c r="H40" s="62">
        <f t="shared" si="6"/>
        <v>4279.354838709678</v>
      </c>
      <c r="I40" s="64">
        <f t="shared" si="2"/>
        <v>7744.3735023041481</v>
      </c>
      <c r="J40" s="65">
        <f t="shared" si="3"/>
        <v>455.55138248847931</v>
      </c>
      <c r="K40" s="63">
        <v>790</v>
      </c>
      <c r="L40" s="86">
        <f t="shared" si="4"/>
        <v>31767.494009216593</v>
      </c>
    </row>
    <row r="41" spans="1:12" s="36" customFormat="1" ht="15.75" customHeight="1" x14ac:dyDescent="0.2">
      <c r="A41" s="58" t="s">
        <v>319</v>
      </c>
      <c r="B41" s="58" t="s">
        <v>93</v>
      </c>
      <c r="C41" s="60">
        <v>16.5</v>
      </c>
      <c r="D41" s="60">
        <v>33.5</v>
      </c>
      <c r="E41" s="491">
        <v>31530</v>
      </c>
      <c r="F41" s="491">
        <v>22110</v>
      </c>
      <c r="G41" s="63">
        <f t="shared" si="5"/>
        <v>22930.909090909092</v>
      </c>
      <c r="H41" s="62">
        <f t="shared" si="6"/>
        <v>7920</v>
      </c>
      <c r="I41" s="64">
        <f t="shared" si="2"/>
        <v>10489.309090909092</v>
      </c>
      <c r="J41" s="65">
        <f t="shared" si="3"/>
        <v>617.0181818181818</v>
      </c>
      <c r="K41" s="63">
        <v>0</v>
      </c>
      <c r="L41" s="86">
        <f t="shared" si="4"/>
        <v>41957.236363636366</v>
      </c>
    </row>
    <row r="42" spans="1:12" s="36" customFormat="1" ht="15.75" customHeight="1" x14ac:dyDescent="0.2">
      <c r="A42" s="58" t="s">
        <v>319</v>
      </c>
      <c r="B42" s="58" t="s">
        <v>134</v>
      </c>
      <c r="C42" s="60">
        <v>17.12</v>
      </c>
      <c r="D42" s="60">
        <v>62</v>
      </c>
      <c r="E42" s="491">
        <v>34530</v>
      </c>
      <c r="F42" s="491">
        <v>22110</v>
      </c>
      <c r="G42" s="63">
        <f t="shared" si="5"/>
        <v>24203.271028037383</v>
      </c>
      <c r="H42" s="62">
        <f t="shared" si="6"/>
        <v>4279.354838709678</v>
      </c>
      <c r="I42" s="64">
        <f t="shared" si="2"/>
        <v>9684.092794694001</v>
      </c>
      <c r="J42" s="65">
        <f t="shared" si="3"/>
        <v>569.65251733494119</v>
      </c>
      <c r="K42" s="63">
        <v>790</v>
      </c>
      <c r="L42" s="86">
        <f t="shared" si="4"/>
        <v>39526.371178776004</v>
      </c>
    </row>
    <row r="43" spans="1:12" s="36" customFormat="1" ht="15.75" customHeight="1" x14ac:dyDescent="0.2">
      <c r="A43" s="58" t="s">
        <v>405</v>
      </c>
      <c r="B43" s="58" t="s">
        <v>406</v>
      </c>
      <c r="C43" s="60">
        <v>11</v>
      </c>
      <c r="D43" s="60">
        <v>33.5</v>
      </c>
      <c r="E43" s="491">
        <v>31530</v>
      </c>
      <c r="F43" s="491">
        <v>22110</v>
      </c>
      <c r="G43" s="63">
        <f t="shared" si="5"/>
        <v>34396.36363636364</v>
      </c>
      <c r="H43" s="62">
        <f t="shared" si="6"/>
        <v>7920</v>
      </c>
      <c r="I43" s="64">
        <f t="shared" si="2"/>
        <v>14387.563636363639</v>
      </c>
      <c r="J43" s="65">
        <f t="shared" si="3"/>
        <v>846.32727272727277</v>
      </c>
      <c r="K43" s="63">
        <v>0</v>
      </c>
      <c r="L43" s="86">
        <f t="shared" si="4"/>
        <v>57550.254545454547</v>
      </c>
    </row>
    <row r="44" spans="1:12" s="36" customFormat="1" ht="15.75" customHeight="1" x14ac:dyDescent="0.2">
      <c r="A44" s="58" t="s">
        <v>405</v>
      </c>
      <c r="B44" s="58" t="s">
        <v>407</v>
      </c>
      <c r="C44" s="60">
        <v>21.8</v>
      </c>
      <c r="D44" s="60">
        <v>62</v>
      </c>
      <c r="E44" s="491">
        <v>34530</v>
      </c>
      <c r="F44" s="491">
        <v>22110</v>
      </c>
      <c r="G44" s="63">
        <f t="shared" si="5"/>
        <v>19007.339449541283</v>
      </c>
      <c r="H44" s="62">
        <f t="shared" si="6"/>
        <v>4279.354838709678</v>
      </c>
      <c r="I44" s="64">
        <f t="shared" si="2"/>
        <v>7917.4760580053271</v>
      </c>
      <c r="J44" s="65">
        <f t="shared" si="3"/>
        <v>465.73388576501924</v>
      </c>
      <c r="K44" s="63">
        <v>790</v>
      </c>
      <c r="L44" s="86">
        <f t="shared" si="4"/>
        <v>32459.904232021305</v>
      </c>
    </row>
    <row r="45" spans="1:12" s="36" customFormat="1" ht="15.75" customHeight="1" x14ac:dyDescent="0.2">
      <c r="A45" s="58" t="s">
        <v>317</v>
      </c>
      <c r="B45" s="58" t="s">
        <v>95</v>
      </c>
      <c r="C45" s="60">
        <v>20.100000000000001</v>
      </c>
      <c r="D45" s="60">
        <v>33.5</v>
      </c>
      <c r="E45" s="491">
        <v>31530</v>
      </c>
      <c r="F45" s="491">
        <v>22110</v>
      </c>
      <c r="G45" s="63">
        <f t="shared" si="5"/>
        <v>18823.880597014922</v>
      </c>
      <c r="H45" s="62">
        <f t="shared" si="6"/>
        <v>7920</v>
      </c>
      <c r="I45" s="64">
        <f t="shared" si="2"/>
        <v>9092.9194029850751</v>
      </c>
      <c r="J45" s="65">
        <f t="shared" si="3"/>
        <v>534.87761194029849</v>
      </c>
      <c r="K45" s="63">
        <v>0</v>
      </c>
      <c r="L45" s="86">
        <f t="shared" si="4"/>
        <v>36371.677611940293</v>
      </c>
    </row>
    <row r="46" spans="1:12" s="36" customFormat="1" ht="15.75" customHeight="1" x14ac:dyDescent="0.2">
      <c r="A46" s="58" t="s">
        <v>317</v>
      </c>
      <c r="B46" s="58" t="s">
        <v>136</v>
      </c>
      <c r="C46" s="60">
        <v>22.6</v>
      </c>
      <c r="D46" s="60">
        <v>62</v>
      </c>
      <c r="E46" s="491">
        <v>34530</v>
      </c>
      <c r="F46" s="491">
        <v>22110</v>
      </c>
      <c r="G46" s="63">
        <f t="shared" si="5"/>
        <v>18334.513274336285</v>
      </c>
      <c r="H46" s="62">
        <f t="shared" si="6"/>
        <v>4279.354838709678</v>
      </c>
      <c r="I46" s="64">
        <f t="shared" si="2"/>
        <v>7688.7151584356279</v>
      </c>
      <c r="J46" s="65">
        <f t="shared" si="3"/>
        <v>452.27736226091929</v>
      </c>
      <c r="K46" s="63">
        <v>790</v>
      </c>
      <c r="L46" s="86">
        <f t="shared" si="4"/>
        <v>31544.860633742512</v>
      </c>
    </row>
    <row r="47" spans="1:12" s="36" customFormat="1" ht="15.75" customHeight="1" x14ac:dyDescent="0.2">
      <c r="A47" s="58" t="s">
        <v>351</v>
      </c>
      <c r="B47" s="58" t="s">
        <v>96</v>
      </c>
      <c r="C47" s="60">
        <v>11.4</v>
      </c>
      <c r="D47" s="60">
        <v>33.5</v>
      </c>
      <c r="E47" s="491">
        <v>31530</v>
      </c>
      <c r="F47" s="491">
        <v>22110</v>
      </c>
      <c r="G47" s="63">
        <f t="shared" si="5"/>
        <v>33189.473684210527</v>
      </c>
      <c r="H47" s="62">
        <f t="shared" si="6"/>
        <v>7920</v>
      </c>
      <c r="I47" s="64">
        <f t="shared" si="2"/>
        <v>13977.221052631579</v>
      </c>
      <c r="J47" s="65">
        <f t="shared" si="3"/>
        <v>822.1894736842105</v>
      </c>
      <c r="K47" s="63">
        <v>0</v>
      </c>
      <c r="L47" s="86">
        <f t="shared" si="4"/>
        <v>55908.884210526317</v>
      </c>
    </row>
    <row r="48" spans="1:12" s="36" customFormat="1" ht="15.75" customHeight="1" x14ac:dyDescent="0.2">
      <c r="A48" s="58" t="s">
        <v>351</v>
      </c>
      <c r="B48" s="58" t="s">
        <v>137</v>
      </c>
      <c r="C48" s="60">
        <v>14.5</v>
      </c>
      <c r="D48" s="60">
        <v>62</v>
      </c>
      <c r="E48" s="491">
        <v>34530</v>
      </c>
      <c r="F48" s="491">
        <v>22110</v>
      </c>
      <c r="G48" s="63">
        <f t="shared" si="5"/>
        <v>28576.551724137928</v>
      </c>
      <c r="H48" s="62">
        <f t="shared" si="6"/>
        <v>4279.354838709678</v>
      </c>
      <c r="I48" s="64">
        <f t="shared" si="2"/>
        <v>11171.008231368189</v>
      </c>
      <c r="J48" s="65">
        <f t="shared" si="3"/>
        <v>657.11813125695221</v>
      </c>
      <c r="K48" s="63">
        <v>790</v>
      </c>
      <c r="L48" s="86">
        <f t="shared" si="4"/>
        <v>45474.032925472755</v>
      </c>
    </row>
    <row r="49" spans="1:12" s="36" customFormat="1" ht="15.75" customHeight="1" x14ac:dyDescent="0.2">
      <c r="A49" s="58" t="s">
        <v>430</v>
      </c>
      <c r="B49" s="58" t="s">
        <v>431</v>
      </c>
      <c r="C49" s="60">
        <v>14.5</v>
      </c>
      <c r="D49" s="60">
        <v>33.5</v>
      </c>
      <c r="E49" s="491">
        <v>31530</v>
      </c>
      <c r="F49" s="491">
        <v>22110</v>
      </c>
      <c r="G49" s="63">
        <f t="shared" si="5"/>
        <v>26093.793103448275</v>
      </c>
      <c r="H49" s="62">
        <f t="shared" si="6"/>
        <v>7920</v>
      </c>
      <c r="I49" s="64">
        <f t="shared" si="2"/>
        <v>11564.689655172415</v>
      </c>
      <c r="J49" s="65">
        <f t="shared" si="3"/>
        <v>680.27586206896547</v>
      </c>
      <c r="K49" s="63">
        <v>0</v>
      </c>
      <c r="L49" s="86">
        <f t="shared" si="4"/>
        <v>46258.758620689652</v>
      </c>
    </row>
    <row r="50" spans="1:12" s="36" customFormat="1" ht="15.75" customHeight="1" x14ac:dyDescent="0.2">
      <c r="A50" s="58" t="s">
        <v>430</v>
      </c>
      <c r="B50" s="58" t="s">
        <v>432</v>
      </c>
      <c r="C50" s="60">
        <v>15.2</v>
      </c>
      <c r="D50" s="60">
        <v>62</v>
      </c>
      <c r="E50" s="491">
        <v>34530</v>
      </c>
      <c r="F50" s="491">
        <v>22110</v>
      </c>
      <c r="G50" s="63">
        <f t="shared" si="5"/>
        <v>27260.52631578947</v>
      </c>
      <c r="H50" s="62">
        <f t="shared" si="6"/>
        <v>4279.354838709678</v>
      </c>
      <c r="I50" s="64">
        <f t="shared" si="2"/>
        <v>10723.559592529711</v>
      </c>
      <c r="J50" s="65">
        <f t="shared" si="3"/>
        <v>630.79762308998295</v>
      </c>
      <c r="K50" s="63">
        <v>790</v>
      </c>
      <c r="L50" s="86">
        <f t="shared" si="4"/>
        <v>43684.238370118837</v>
      </c>
    </row>
    <row r="51" spans="1:12" s="36" customFormat="1" ht="15.75" customHeight="1" x14ac:dyDescent="0.2">
      <c r="A51" s="58" t="s">
        <v>314</v>
      </c>
      <c r="B51" s="58" t="s">
        <v>106</v>
      </c>
      <c r="C51" s="60">
        <v>18.600000000000001</v>
      </c>
      <c r="D51" s="60">
        <v>32.5</v>
      </c>
      <c r="E51" s="491">
        <v>31530</v>
      </c>
      <c r="F51" s="491">
        <v>22110</v>
      </c>
      <c r="G51" s="63">
        <f t="shared" si="5"/>
        <v>20341.935483870966</v>
      </c>
      <c r="H51" s="62">
        <f t="shared" si="6"/>
        <v>8163.6923076923085</v>
      </c>
      <c r="I51" s="64">
        <f t="shared" si="2"/>
        <v>9691.9134491315144</v>
      </c>
      <c r="J51" s="65">
        <f t="shared" si="3"/>
        <v>570.11255583126547</v>
      </c>
      <c r="K51" s="63">
        <v>0</v>
      </c>
      <c r="L51" s="86">
        <f t="shared" si="4"/>
        <v>38767.65379652605</v>
      </c>
    </row>
    <row r="52" spans="1:12" s="36" customFormat="1" ht="15.75" customHeight="1" x14ac:dyDescent="0.2">
      <c r="A52" s="58" t="s">
        <v>314</v>
      </c>
      <c r="B52" s="58" t="s">
        <v>140</v>
      </c>
      <c r="C52" s="60">
        <v>21.3</v>
      </c>
      <c r="D52" s="60">
        <v>62</v>
      </c>
      <c r="E52" s="491">
        <v>34530</v>
      </c>
      <c r="F52" s="491">
        <v>22110</v>
      </c>
      <c r="G52" s="63">
        <f t="shared" si="5"/>
        <v>19453.521126760563</v>
      </c>
      <c r="H52" s="62">
        <f t="shared" si="6"/>
        <v>4279.354838709678</v>
      </c>
      <c r="I52" s="64">
        <f t="shared" si="2"/>
        <v>8069.1778282598825</v>
      </c>
      <c r="J52" s="65">
        <f t="shared" si="3"/>
        <v>474.65751930940485</v>
      </c>
      <c r="K52" s="63">
        <v>1890</v>
      </c>
      <c r="L52" s="86">
        <f t="shared" si="4"/>
        <v>34166.71131303953</v>
      </c>
    </row>
    <row r="53" spans="1:12" s="36" customFormat="1" ht="15.75" customHeight="1" x14ac:dyDescent="0.2">
      <c r="A53" s="58" t="s">
        <v>685</v>
      </c>
      <c r="B53" s="58" t="s">
        <v>686</v>
      </c>
      <c r="C53" s="60">
        <v>14.1</v>
      </c>
      <c r="D53" s="60">
        <v>33.5</v>
      </c>
      <c r="E53" s="491">
        <v>31530</v>
      </c>
      <c r="F53" s="491">
        <v>22110</v>
      </c>
      <c r="G53" s="63">
        <f>12*(1/C53*E53)</f>
        <v>26834.042553191495</v>
      </c>
      <c r="H53" s="62">
        <f>12*(1/D53*F53)</f>
        <v>7920</v>
      </c>
      <c r="I53" s="64">
        <f t="shared" si="2"/>
        <v>11816.374468085109</v>
      </c>
      <c r="J53" s="65">
        <f t="shared" si="3"/>
        <v>695.08085106382987</v>
      </c>
      <c r="K53" s="63">
        <v>0</v>
      </c>
      <c r="L53" s="86">
        <f>SUM(G53:K53)</f>
        <v>47265.497872340435</v>
      </c>
    </row>
    <row r="54" spans="1:12" s="36" customFormat="1" ht="15.75" customHeight="1" x14ac:dyDescent="0.2">
      <c r="A54" s="58" t="s">
        <v>685</v>
      </c>
      <c r="B54" s="58" t="s">
        <v>687</v>
      </c>
      <c r="C54" s="60">
        <v>15.3</v>
      </c>
      <c r="D54" s="60">
        <v>62</v>
      </c>
      <c r="E54" s="491">
        <v>34530</v>
      </c>
      <c r="F54" s="491">
        <v>22110</v>
      </c>
      <c r="G54" s="63">
        <f>12*(1/C54*E54)</f>
        <v>27082.352941176472</v>
      </c>
      <c r="H54" s="62">
        <f>12*(1/D54*F54)</f>
        <v>4279.354838709678</v>
      </c>
      <c r="I54" s="64">
        <f t="shared" si="2"/>
        <v>10662.980645161291</v>
      </c>
      <c r="J54" s="65">
        <f t="shared" si="3"/>
        <v>627.23415559772297</v>
      </c>
      <c r="K54" s="63">
        <v>790</v>
      </c>
      <c r="L54" s="86">
        <f>SUM(G54:K54)</f>
        <v>43441.922580645165</v>
      </c>
    </row>
    <row r="55" spans="1:12" s="36" customFormat="1" ht="15.75" customHeight="1" x14ac:dyDescent="0.2">
      <c r="A55" s="58" t="s">
        <v>410</v>
      </c>
      <c r="B55" s="58" t="s">
        <v>107</v>
      </c>
      <c r="C55" s="60">
        <v>14.6</v>
      </c>
      <c r="D55" s="60">
        <v>33.5</v>
      </c>
      <c r="E55" s="491">
        <v>31530</v>
      </c>
      <c r="F55" s="491">
        <v>22110</v>
      </c>
      <c r="G55" s="63">
        <f t="shared" si="5"/>
        <v>25915.068493150684</v>
      </c>
      <c r="H55" s="62">
        <f t="shared" si="6"/>
        <v>7920</v>
      </c>
      <c r="I55" s="64">
        <f t="shared" si="2"/>
        <v>11503.923287671234</v>
      </c>
      <c r="J55" s="65">
        <f t="shared" si="3"/>
        <v>676.70136986301372</v>
      </c>
      <c r="K55" s="63">
        <v>0</v>
      </c>
      <c r="L55" s="86">
        <f t="shared" si="4"/>
        <v>46015.693150684929</v>
      </c>
    </row>
    <row r="56" spans="1:12" s="36" customFormat="1" ht="15.75" customHeight="1" x14ac:dyDescent="0.2">
      <c r="A56" s="58" t="s">
        <v>410</v>
      </c>
      <c r="B56" s="58" t="s">
        <v>141</v>
      </c>
      <c r="C56" s="60">
        <v>21.1</v>
      </c>
      <c r="D56" s="60">
        <v>62</v>
      </c>
      <c r="E56" s="491">
        <v>34530</v>
      </c>
      <c r="F56" s="491">
        <v>22110</v>
      </c>
      <c r="G56" s="63">
        <f t="shared" si="5"/>
        <v>19637.914691943126</v>
      </c>
      <c r="H56" s="62">
        <f t="shared" si="6"/>
        <v>4279.354838709678</v>
      </c>
      <c r="I56" s="64">
        <f t="shared" si="2"/>
        <v>8131.871640421954</v>
      </c>
      <c r="J56" s="65">
        <f t="shared" si="3"/>
        <v>478.34539061305611</v>
      </c>
      <c r="K56" s="63">
        <v>790</v>
      </c>
      <c r="L56" s="86">
        <f t="shared" si="4"/>
        <v>33317.486561687809</v>
      </c>
    </row>
    <row r="57" spans="1:12" s="36" customFormat="1" ht="15.75" customHeight="1" x14ac:dyDescent="0.2">
      <c r="A57" s="58" t="s">
        <v>629</v>
      </c>
      <c r="B57" s="58" t="s">
        <v>630</v>
      </c>
      <c r="C57" s="60">
        <v>10.5</v>
      </c>
      <c r="D57" s="60">
        <v>33.5</v>
      </c>
      <c r="E57" s="491">
        <v>31530</v>
      </c>
      <c r="F57" s="491">
        <v>22110</v>
      </c>
      <c r="G57" s="63">
        <f t="shared" si="5"/>
        <v>36034.28571428571</v>
      </c>
      <c r="H57" s="62">
        <f t="shared" si="6"/>
        <v>7920</v>
      </c>
      <c r="I57" s="64">
        <f t="shared" ref="I57:I100" si="7">SUM(G57:H57)*34%</f>
        <v>14944.457142857142</v>
      </c>
      <c r="J57" s="65">
        <f t="shared" si="3"/>
        <v>879.08571428571418</v>
      </c>
      <c r="K57" s="63">
        <v>0</v>
      </c>
      <c r="L57" s="86">
        <f t="shared" si="4"/>
        <v>59777.828571428567</v>
      </c>
    </row>
    <row r="58" spans="1:12" s="36" customFormat="1" ht="15.75" customHeight="1" x14ac:dyDescent="0.2">
      <c r="A58" s="58" t="s">
        <v>629</v>
      </c>
      <c r="B58" s="58" t="s">
        <v>631</v>
      </c>
      <c r="C58" s="60">
        <v>19.8</v>
      </c>
      <c r="D58" s="60">
        <v>62</v>
      </c>
      <c r="E58" s="491">
        <v>34530</v>
      </c>
      <c r="F58" s="491">
        <v>22110</v>
      </c>
      <c r="G58" s="63">
        <f t="shared" si="5"/>
        <v>20927.272727272728</v>
      </c>
      <c r="H58" s="62">
        <f t="shared" si="6"/>
        <v>4279.354838709678</v>
      </c>
      <c r="I58" s="64">
        <f t="shared" si="7"/>
        <v>8570.2533724340192</v>
      </c>
      <c r="J58" s="65">
        <f t="shared" si="3"/>
        <v>504.13255131964814</v>
      </c>
      <c r="K58" s="63">
        <v>790</v>
      </c>
      <c r="L58" s="86">
        <f t="shared" si="4"/>
        <v>35071.013489736077</v>
      </c>
    </row>
    <row r="59" spans="1:12" s="36" customFormat="1" ht="15.75" customHeight="1" x14ac:dyDescent="0.2">
      <c r="A59" s="58" t="s">
        <v>411</v>
      </c>
      <c r="B59" s="58" t="s">
        <v>412</v>
      </c>
      <c r="C59" s="60">
        <v>10.5</v>
      </c>
      <c r="D59" s="60">
        <v>33.5</v>
      </c>
      <c r="E59" s="491">
        <v>31530</v>
      </c>
      <c r="F59" s="491">
        <v>22110</v>
      </c>
      <c r="G59" s="63">
        <f t="shared" si="5"/>
        <v>36034.28571428571</v>
      </c>
      <c r="H59" s="62">
        <f t="shared" si="6"/>
        <v>7920</v>
      </c>
      <c r="I59" s="64">
        <f t="shared" si="7"/>
        <v>14944.457142857142</v>
      </c>
      <c r="J59" s="65">
        <f t="shared" si="3"/>
        <v>879.08571428571418</v>
      </c>
      <c r="K59" s="63">
        <v>0</v>
      </c>
      <c r="L59" s="86">
        <f t="shared" si="4"/>
        <v>59777.828571428567</v>
      </c>
    </row>
    <row r="60" spans="1:12" s="36" customFormat="1" ht="15.75" customHeight="1" x14ac:dyDescent="0.2">
      <c r="A60" s="58" t="s">
        <v>411</v>
      </c>
      <c r="B60" s="58" t="s">
        <v>413</v>
      </c>
      <c r="C60" s="60">
        <v>18.5</v>
      </c>
      <c r="D60" s="60">
        <v>62</v>
      </c>
      <c r="E60" s="491">
        <v>34530</v>
      </c>
      <c r="F60" s="491">
        <v>22110</v>
      </c>
      <c r="G60" s="63">
        <f t="shared" si="5"/>
        <v>22397.83783783784</v>
      </c>
      <c r="H60" s="62">
        <f t="shared" si="6"/>
        <v>4279.354838709678</v>
      </c>
      <c r="I60" s="64">
        <f t="shared" si="7"/>
        <v>9070.2455100261577</v>
      </c>
      <c r="J60" s="65">
        <f t="shared" si="3"/>
        <v>533.5438535309504</v>
      </c>
      <c r="K60" s="63">
        <v>790</v>
      </c>
      <c r="L60" s="86">
        <f t="shared" si="4"/>
        <v>37070.982040104631</v>
      </c>
    </row>
    <row r="61" spans="1:12" s="36" customFormat="1" ht="15.75" customHeight="1" x14ac:dyDescent="0.2">
      <c r="A61" s="58" t="s">
        <v>313</v>
      </c>
      <c r="B61" s="58" t="s">
        <v>110</v>
      </c>
      <c r="C61" s="60">
        <v>13.5</v>
      </c>
      <c r="D61" s="60">
        <v>33.5</v>
      </c>
      <c r="E61" s="491">
        <v>31530</v>
      </c>
      <c r="F61" s="491">
        <v>22110</v>
      </c>
      <c r="G61" s="63">
        <f t="shared" si="5"/>
        <v>28026.666666666664</v>
      </c>
      <c r="H61" s="62">
        <f t="shared" si="6"/>
        <v>7920</v>
      </c>
      <c r="I61" s="64">
        <f t="shared" si="7"/>
        <v>12221.866666666667</v>
      </c>
      <c r="J61" s="65">
        <f t="shared" si="3"/>
        <v>718.93333333333328</v>
      </c>
      <c r="K61" s="63">
        <v>0</v>
      </c>
      <c r="L61" s="86">
        <f t="shared" si="4"/>
        <v>48887.466666666667</v>
      </c>
    </row>
    <row r="62" spans="1:12" s="36" customFormat="1" ht="15.75" customHeight="1" x14ac:dyDescent="0.2">
      <c r="A62" s="58" t="s">
        <v>313</v>
      </c>
      <c r="B62" s="58" t="s">
        <v>144</v>
      </c>
      <c r="C62" s="60">
        <v>19.5</v>
      </c>
      <c r="D62" s="60">
        <v>62</v>
      </c>
      <c r="E62" s="491">
        <v>34530</v>
      </c>
      <c r="F62" s="491">
        <v>22110</v>
      </c>
      <c r="G62" s="63">
        <f t="shared" si="5"/>
        <v>21249.23076923077</v>
      </c>
      <c r="H62" s="62">
        <f t="shared" si="6"/>
        <v>4279.354838709678</v>
      </c>
      <c r="I62" s="64">
        <f t="shared" si="7"/>
        <v>8679.719106699753</v>
      </c>
      <c r="J62" s="65">
        <f t="shared" si="3"/>
        <v>510.57171215880896</v>
      </c>
      <c r="K62" s="63">
        <v>790</v>
      </c>
      <c r="L62" s="86">
        <f t="shared" si="4"/>
        <v>35508.876426799012</v>
      </c>
    </row>
    <row r="63" spans="1:12" s="36" customFormat="1" ht="15.75" customHeight="1" x14ac:dyDescent="0.2">
      <c r="A63" s="58" t="s">
        <v>312</v>
      </c>
      <c r="B63" s="58" t="s">
        <v>111</v>
      </c>
      <c r="C63" s="60">
        <v>9.8000000000000007</v>
      </c>
      <c r="D63" s="60">
        <v>33.5</v>
      </c>
      <c r="E63" s="491">
        <v>31530</v>
      </c>
      <c r="F63" s="491">
        <v>22110</v>
      </c>
      <c r="G63" s="63">
        <f t="shared" si="5"/>
        <v>38608.163265306117</v>
      </c>
      <c r="H63" s="62">
        <f t="shared" si="6"/>
        <v>7920</v>
      </c>
      <c r="I63" s="64">
        <f t="shared" si="7"/>
        <v>15819.57551020408</v>
      </c>
      <c r="J63" s="65">
        <f t="shared" si="3"/>
        <v>930.56326530612239</v>
      </c>
      <c r="K63" s="63">
        <v>0</v>
      </c>
      <c r="L63" s="86">
        <f t="shared" si="4"/>
        <v>63278.302040816321</v>
      </c>
    </row>
    <row r="64" spans="1:12" s="36" customFormat="1" ht="15.75" customHeight="1" x14ac:dyDescent="0.2">
      <c r="A64" s="58" t="s">
        <v>312</v>
      </c>
      <c r="B64" s="58" t="s">
        <v>145</v>
      </c>
      <c r="C64" s="60">
        <v>14.3</v>
      </c>
      <c r="D64" s="60">
        <v>62</v>
      </c>
      <c r="E64" s="491">
        <v>34530</v>
      </c>
      <c r="F64" s="491">
        <v>22110</v>
      </c>
      <c r="G64" s="63">
        <f t="shared" si="5"/>
        <v>28976.223776223775</v>
      </c>
      <c r="H64" s="62">
        <f t="shared" si="6"/>
        <v>4279.354838709678</v>
      </c>
      <c r="I64" s="64">
        <f t="shared" si="7"/>
        <v>11306.896729077374</v>
      </c>
      <c r="J64" s="65">
        <f t="shared" si="3"/>
        <v>665.1115722986691</v>
      </c>
      <c r="K64" s="63">
        <v>790</v>
      </c>
      <c r="L64" s="86">
        <f t="shared" si="4"/>
        <v>46017.586916309498</v>
      </c>
    </row>
    <row r="65" spans="1:12" s="36" customFormat="1" ht="15.75" customHeight="1" x14ac:dyDescent="0.2">
      <c r="A65" s="58" t="s">
        <v>311</v>
      </c>
      <c r="B65" s="58" t="s">
        <v>113</v>
      </c>
      <c r="C65" s="60">
        <v>19.5</v>
      </c>
      <c r="D65" s="60">
        <v>33.5</v>
      </c>
      <c r="E65" s="491">
        <v>31530</v>
      </c>
      <c r="F65" s="491">
        <v>22110</v>
      </c>
      <c r="G65" s="63">
        <f t="shared" si="5"/>
        <v>19403.076923076922</v>
      </c>
      <c r="H65" s="62">
        <f t="shared" si="6"/>
        <v>7920</v>
      </c>
      <c r="I65" s="64">
        <f t="shared" si="7"/>
        <v>9289.8461538461543</v>
      </c>
      <c r="J65" s="65">
        <f t="shared" si="3"/>
        <v>546.46153846153845</v>
      </c>
      <c r="K65" s="63">
        <v>0</v>
      </c>
      <c r="L65" s="86">
        <f t="shared" si="4"/>
        <v>37159.384615384617</v>
      </c>
    </row>
    <row r="66" spans="1:12" s="36" customFormat="1" ht="15.75" customHeight="1" x14ac:dyDescent="0.2">
      <c r="A66" s="58" t="s">
        <v>311</v>
      </c>
      <c r="B66" s="58" t="s">
        <v>147</v>
      </c>
      <c r="C66" s="60">
        <v>21</v>
      </c>
      <c r="D66" s="60">
        <v>62</v>
      </c>
      <c r="E66" s="491">
        <v>34530</v>
      </c>
      <c r="F66" s="491">
        <v>22110</v>
      </c>
      <c r="G66" s="63">
        <f t="shared" si="5"/>
        <v>19731.428571428572</v>
      </c>
      <c r="H66" s="62">
        <f t="shared" si="6"/>
        <v>4279.354838709678</v>
      </c>
      <c r="I66" s="64">
        <f t="shared" si="7"/>
        <v>8163.6663594470056</v>
      </c>
      <c r="J66" s="65">
        <f t="shared" si="3"/>
        <v>480.21566820276502</v>
      </c>
      <c r="K66" s="63">
        <v>790</v>
      </c>
      <c r="L66" s="86">
        <f t="shared" si="4"/>
        <v>33444.665437788019</v>
      </c>
    </row>
    <row r="67" spans="1:12" s="36" customFormat="1" ht="15.75" customHeight="1" x14ac:dyDescent="0.2">
      <c r="A67" s="58" t="s">
        <v>487</v>
      </c>
      <c r="B67" s="58" t="s">
        <v>414</v>
      </c>
      <c r="C67" s="60">
        <v>14.1</v>
      </c>
      <c r="D67" s="60">
        <v>33.5</v>
      </c>
      <c r="E67" s="491">
        <v>31530</v>
      </c>
      <c r="F67" s="491">
        <v>22110</v>
      </c>
      <c r="G67" s="63">
        <f t="shared" si="5"/>
        <v>26834.042553191495</v>
      </c>
      <c r="H67" s="62">
        <f t="shared" si="6"/>
        <v>7920</v>
      </c>
      <c r="I67" s="64">
        <f t="shared" si="7"/>
        <v>11816.374468085109</v>
      </c>
      <c r="J67" s="65">
        <f t="shared" si="3"/>
        <v>695.08085106382987</v>
      </c>
      <c r="K67" s="63">
        <v>0</v>
      </c>
      <c r="L67" s="86">
        <f t="shared" si="4"/>
        <v>47265.497872340435</v>
      </c>
    </row>
    <row r="68" spans="1:12" s="36" customFormat="1" ht="15.75" customHeight="1" x14ac:dyDescent="0.2">
      <c r="A68" s="58" t="s">
        <v>487</v>
      </c>
      <c r="B68" s="58" t="s">
        <v>438</v>
      </c>
      <c r="C68" s="60">
        <v>15.3</v>
      </c>
      <c r="D68" s="60">
        <v>62</v>
      </c>
      <c r="E68" s="491">
        <v>34530</v>
      </c>
      <c r="F68" s="491">
        <v>22110</v>
      </c>
      <c r="G68" s="63">
        <f t="shared" si="5"/>
        <v>27082.352941176472</v>
      </c>
      <c r="H68" s="62">
        <f t="shared" si="6"/>
        <v>4279.354838709678</v>
      </c>
      <c r="I68" s="64">
        <f t="shared" si="7"/>
        <v>10662.980645161291</v>
      </c>
      <c r="J68" s="65">
        <f t="shared" si="3"/>
        <v>627.23415559772297</v>
      </c>
      <c r="K68" s="63">
        <v>790</v>
      </c>
      <c r="L68" s="86">
        <f t="shared" si="4"/>
        <v>43441.922580645165</v>
      </c>
    </row>
    <row r="69" spans="1:12" s="36" customFormat="1" ht="15.75" customHeight="1" x14ac:dyDescent="0.2">
      <c r="A69" s="58" t="s">
        <v>415</v>
      </c>
      <c r="B69" s="58" t="s">
        <v>416</v>
      </c>
      <c r="C69" s="60">
        <v>7.2</v>
      </c>
      <c r="D69" s="60">
        <v>33.5</v>
      </c>
      <c r="E69" s="491">
        <v>31530</v>
      </c>
      <c r="F69" s="491">
        <v>22110</v>
      </c>
      <c r="G69" s="63">
        <f t="shared" ref="G69:G100" si="8">12*(1/C69*E69)</f>
        <v>52550</v>
      </c>
      <c r="H69" s="62">
        <f t="shared" ref="H69:H100" si="9">12*(1/D69*F69)</f>
        <v>7920</v>
      </c>
      <c r="I69" s="64">
        <f t="shared" si="7"/>
        <v>20559.800000000003</v>
      </c>
      <c r="J69" s="65">
        <f t="shared" si="3"/>
        <v>1209.4000000000001</v>
      </c>
      <c r="K69" s="63">
        <v>0</v>
      </c>
      <c r="L69" s="86">
        <f t="shared" si="4"/>
        <v>82239.199999999997</v>
      </c>
    </row>
    <row r="70" spans="1:12" s="36" customFormat="1" ht="15.75" customHeight="1" x14ac:dyDescent="0.2">
      <c r="A70" s="58" t="s">
        <v>415</v>
      </c>
      <c r="B70" s="58" t="s">
        <v>439</v>
      </c>
      <c r="C70" s="60">
        <v>15.2</v>
      </c>
      <c r="D70" s="60">
        <v>62</v>
      </c>
      <c r="E70" s="491">
        <v>34530</v>
      </c>
      <c r="F70" s="491">
        <v>22110</v>
      </c>
      <c r="G70" s="63">
        <f t="shared" si="8"/>
        <v>27260.52631578947</v>
      </c>
      <c r="H70" s="62">
        <f t="shared" si="9"/>
        <v>4279.354838709678</v>
      </c>
      <c r="I70" s="64">
        <f t="shared" si="7"/>
        <v>10723.559592529711</v>
      </c>
      <c r="J70" s="65">
        <f t="shared" si="3"/>
        <v>630.79762308998295</v>
      </c>
      <c r="K70" s="63">
        <v>790</v>
      </c>
      <c r="L70" s="86">
        <f t="shared" ref="L70:L100" si="10">SUM(G70:K70)</f>
        <v>43684.238370118837</v>
      </c>
    </row>
    <row r="71" spans="1:12" s="36" customFormat="1" ht="15.75" customHeight="1" x14ac:dyDescent="0.2">
      <c r="A71" s="58" t="s">
        <v>305</v>
      </c>
      <c r="B71" s="58" t="s">
        <v>306</v>
      </c>
      <c r="C71" s="60">
        <v>13.5</v>
      </c>
      <c r="D71" s="60">
        <v>33.5</v>
      </c>
      <c r="E71" s="491">
        <v>31530</v>
      </c>
      <c r="F71" s="491">
        <v>22110</v>
      </c>
      <c r="G71" s="63">
        <f t="shared" si="8"/>
        <v>28026.666666666664</v>
      </c>
      <c r="H71" s="62">
        <f t="shared" si="9"/>
        <v>7920</v>
      </c>
      <c r="I71" s="64">
        <f t="shared" si="7"/>
        <v>12221.866666666667</v>
      </c>
      <c r="J71" s="65">
        <f t="shared" si="3"/>
        <v>718.93333333333328</v>
      </c>
      <c r="K71" s="63">
        <v>0</v>
      </c>
      <c r="L71" s="86">
        <f t="shared" si="10"/>
        <v>48887.466666666667</v>
      </c>
    </row>
    <row r="72" spans="1:12" s="36" customFormat="1" ht="15.75" customHeight="1" x14ac:dyDescent="0.2">
      <c r="A72" s="58" t="s">
        <v>305</v>
      </c>
      <c r="B72" s="58" t="s">
        <v>307</v>
      </c>
      <c r="C72" s="60">
        <v>16.100000000000001</v>
      </c>
      <c r="D72" s="60">
        <v>62</v>
      </c>
      <c r="E72" s="491">
        <v>34530</v>
      </c>
      <c r="F72" s="491">
        <v>22110</v>
      </c>
      <c r="G72" s="63">
        <f t="shared" si="8"/>
        <v>25736.645962732917</v>
      </c>
      <c r="H72" s="62">
        <f t="shared" si="9"/>
        <v>4279.354838709678</v>
      </c>
      <c r="I72" s="64">
        <f t="shared" si="7"/>
        <v>10205.440272490483</v>
      </c>
      <c r="J72" s="65">
        <f t="shared" ref="J72:J100" si="11">SUM(G72:H72)*2%</f>
        <v>600.32001602885191</v>
      </c>
      <c r="K72" s="63">
        <v>790</v>
      </c>
      <c r="L72" s="86">
        <f t="shared" si="10"/>
        <v>41611.761089961932</v>
      </c>
    </row>
    <row r="73" spans="1:12" s="36" customFormat="1" ht="15.75" customHeight="1" x14ac:dyDescent="0.2">
      <c r="A73" s="58" t="s">
        <v>302</v>
      </c>
      <c r="B73" s="58" t="s">
        <v>118</v>
      </c>
      <c r="C73" s="60">
        <v>19.8</v>
      </c>
      <c r="D73" s="60">
        <v>33.5</v>
      </c>
      <c r="E73" s="491">
        <v>31530</v>
      </c>
      <c r="F73" s="491">
        <v>22110</v>
      </c>
      <c r="G73" s="63">
        <f t="shared" si="8"/>
        <v>19109.090909090912</v>
      </c>
      <c r="H73" s="62">
        <f t="shared" si="9"/>
        <v>7920</v>
      </c>
      <c r="I73" s="64">
        <f t="shared" si="7"/>
        <v>9189.890909090911</v>
      </c>
      <c r="J73" s="65">
        <f t="shared" si="11"/>
        <v>540.58181818181822</v>
      </c>
      <c r="K73" s="63">
        <v>0</v>
      </c>
      <c r="L73" s="86">
        <f t="shared" si="10"/>
        <v>36759.563636363644</v>
      </c>
    </row>
    <row r="74" spans="1:12" s="36" customFormat="1" ht="15.75" customHeight="1" x14ac:dyDescent="0.2">
      <c r="A74" s="58" t="s">
        <v>302</v>
      </c>
      <c r="B74" s="58" t="s">
        <v>152</v>
      </c>
      <c r="C74" s="60">
        <v>23.5</v>
      </c>
      <c r="D74" s="60">
        <v>62</v>
      </c>
      <c r="E74" s="491">
        <v>34530</v>
      </c>
      <c r="F74" s="491">
        <v>22110</v>
      </c>
      <c r="G74" s="63">
        <f t="shared" si="8"/>
        <v>17632.340425531915</v>
      </c>
      <c r="H74" s="62">
        <f t="shared" si="9"/>
        <v>4279.354838709678</v>
      </c>
      <c r="I74" s="64">
        <f t="shared" si="7"/>
        <v>7449.9763898421425</v>
      </c>
      <c r="J74" s="65">
        <f t="shared" si="11"/>
        <v>438.23390528483185</v>
      </c>
      <c r="K74" s="63">
        <v>790</v>
      </c>
      <c r="L74" s="86">
        <f t="shared" si="10"/>
        <v>30589.90555936857</v>
      </c>
    </row>
    <row r="75" spans="1:12" s="36" customFormat="1" ht="15.75" customHeight="1" x14ac:dyDescent="0.2">
      <c r="A75" s="58" t="s">
        <v>417</v>
      </c>
      <c r="B75" s="58" t="s">
        <v>688</v>
      </c>
      <c r="C75" s="60">
        <v>14.9</v>
      </c>
      <c r="D75" s="60">
        <v>32.5</v>
      </c>
      <c r="E75" s="491">
        <v>31530</v>
      </c>
      <c r="F75" s="491">
        <v>22110</v>
      </c>
      <c r="G75" s="63">
        <f t="shared" si="8"/>
        <v>25393.288590604025</v>
      </c>
      <c r="H75" s="62">
        <f t="shared" si="9"/>
        <v>8163.6923076923085</v>
      </c>
      <c r="I75" s="64">
        <f t="shared" si="7"/>
        <v>11409.373505420754</v>
      </c>
      <c r="J75" s="65">
        <f t="shared" si="11"/>
        <v>671.13961796592662</v>
      </c>
      <c r="K75" s="63">
        <v>0</v>
      </c>
      <c r="L75" s="86">
        <f t="shared" si="10"/>
        <v>45637.494021683007</v>
      </c>
    </row>
    <row r="76" spans="1:12" s="36" customFormat="1" ht="15.75" customHeight="1" x14ac:dyDescent="0.2">
      <c r="A76" s="58" t="s">
        <v>417</v>
      </c>
      <c r="B76" s="58" t="s">
        <v>689</v>
      </c>
      <c r="C76" s="60">
        <v>19.57</v>
      </c>
      <c r="D76" s="60">
        <v>62</v>
      </c>
      <c r="E76" s="491">
        <v>34530</v>
      </c>
      <c r="F76" s="491">
        <v>22110</v>
      </c>
      <c r="G76" s="63">
        <f t="shared" si="8"/>
        <v>21173.224322943279</v>
      </c>
      <c r="H76" s="62">
        <f t="shared" si="9"/>
        <v>4279.354838709678</v>
      </c>
      <c r="I76" s="64">
        <f t="shared" si="7"/>
        <v>8653.8769149620057</v>
      </c>
      <c r="J76" s="65">
        <f t="shared" si="11"/>
        <v>509.05158323305915</v>
      </c>
      <c r="K76" s="63">
        <v>790</v>
      </c>
      <c r="L76" s="86">
        <f t="shared" si="10"/>
        <v>35405.507659848023</v>
      </c>
    </row>
    <row r="77" spans="1:12" s="36" customFormat="1" ht="15.75" customHeight="1" x14ac:dyDescent="0.2">
      <c r="A77" s="58" t="s">
        <v>301</v>
      </c>
      <c r="B77" s="58" t="s">
        <v>120</v>
      </c>
      <c r="C77" s="60">
        <v>19.8</v>
      </c>
      <c r="D77" s="60">
        <v>33.5</v>
      </c>
      <c r="E77" s="491">
        <v>31530</v>
      </c>
      <c r="F77" s="491">
        <v>22110</v>
      </c>
      <c r="G77" s="63">
        <f t="shared" si="8"/>
        <v>19109.090909090912</v>
      </c>
      <c r="H77" s="62">
        <f t="shared" si="9"/>
        <v>7920</v>
      </c>
      <c r="I77" s="64">
        <f t="shared" si="7"/>
        <v>9189.890909090911</v>
      </c>
      <c r="J77" s="65">
        <f t="shared" si="11"/>
        <v>540.58181818181822</v>
      </c>
      <c r="K77" s="63">
        <v>0</v>
      </c>
      <c r="L77" s="86">
        <f t="shared" si="10"/>
        <v>36759.563636363644</v>
      </c>
    </row>
    <row r="78" spans="1:12" s="36" customFormat="1" ht="15.75" customHeight="1" x14ac:dyDescent="0.2">
      <c r="A78" s="58" t="s">
        <v>301</v>
      </c>
      <c r="B78" s="58" t="s">
        <v>154</v>
      </c>
      <c r="C78" s="60">
        <v>24.6</v>
      </c>
      <c r="D78" s="60">
        <v>62</v>
      </c>
      <c r="E78" s="491">
        <v>34530</v>
      </c>
      <c r="F78" s="491">
        <v>22110</v>
      </c>
      <c r="G78" s="63">
        <f t="shared" si="8"/>
        <v>16843.902439024387</v>
      </c>
      <c r="H78" s="62">
        <f t="shared" si="9"/>
        <v>4279.354838709678</v>
      </c>
      <c r="I78" s="64">
        <f t="shared" si="7"/>
        <v>7181.9074744295822</v>
      </c>
      <c r="J78" s="65">
        <f t="shared" si="11"/>
        <v>422.46514555468133</v>
      </c>
      <c r="K78" s="63">
        <v>3600</v>
      </c>
      <c r="L78" s="86">
        <f t="shared" si="10"/>
        <v>32327.629897718329</v>
      </c>
    </row>
    <row r="79" spans="1:12" s="36" customFormat="1" ht="15.75" customHeight="1" x14ac:dyDescent="0.2">
      <c r="A79" s="58" t="s">
        <v>496</v>
      </c>
      <c r="B79" s="58" t="s">
        <v>210</v>
      </c>
      <c r="C79" s="60">
        <v>10.8</v>
      </c>
      <c r="D79" s="60">
        <v>25.5</v>
      </c>
      <c r="E79" s="491">
        <v>31530</v>
      </c>
      <c r="F79" s="491">
        <v>22110</v>
      </c>
      <c r="G79" s="63">
        <f t="shared" si="8"/>
        <v>35033.333333333328</v>
      </c>
      <c r="H79" s="62">
        <f t="shared" si="9"/>
        <v>10404.705882352941</v>
      </c>
      <c r="I79" s="64">
        <f t="shared" si="7"/>
        <v>15448.933333333331</v>
      </c>
      <c r="J79" s="65">
        <f t="shared" si="11"/>
        <v>908.76078431372537</v>
      </c>
      <c r="K79" s="63">
        <v>0</v>
      </c>
      <c r="L79" s="86">
        <f t="shared" si="10"/>
        <v>61795.733333333323</v>
      </c>
    </row>
    <row r="80" spans="1:12" s="36" customFormat="1" ht="15.75" customHeight="1" x14ac:dyDescent="0.2">
      <c r="A80" s="58" t="s">
        <v>496</v>
      </c>
      <c r="B80" s="58" t="s">
        <v>211</v>
      </c>
      <c r="C80" s="60">
        <v>10.8</v>
      </c>
      <c r="D80" s="60">
        <v>25.5</v>
      </c>
      <c r="E80" s="491">
        <v>34530</v>
      </c>
      <c r="F80" s="491">
        <v>22110</v>
      </c>
      <c r="G80" s="63">
        <f t="shared" si="8"/>
        <v>38366.666666666664</v>
      </c>
      <c r="H80" s="62">
        <f t="shared" si="9"/>
        <v>10404.705882352941</v>
      </c>
      <c r="I80" s="64">
        <f t="shared" si="7"/>
        <v>16582.266666666666</v>
      </c>
      <c r="J80" s="65">
        <f t="shared" si="11"/>
        <v>975.42745098039222</v>
      </c>
      <c r="K80" s="63">
        <v>790</v>
      </c>
      <c r="L80" s="86">
        <f t="shared" si="10"/>
        <v>67119.066666666666</v>
      </c>
    </row>
    <row r="81" spans="1:12" s="36" customFormat="1" ht="15.75" customHeight="1" x14ac:dyDescent="0.2">
      <c r="A81" s="58" t="s">
        <v>284</v>
      </c>
      <c r="B81" s="58" t="s">
        <v>285</v>
      </c>
      <c r="C81" s="60">
        <v>22.4</v>
      </c>
      <c r="D81" s="60">
        <v>35</v>
      </c>
      <c r="E81" s="491">
        <v>31530</v>
      </c>
      <c r="F81" s="491">
        <v>22110</v>
      </c>
      <c r="G81" s="63">
        <f t="shared" si="8"/>
        <v>16891.071428571428</v>
      </c>
      <c r="H81" s="62">
        <f t="shared" si="9"/>
        <v>7580.5714285714275</v>
      </c>
      <c r="I81" s="64">
        <f t="shared" si="7"/>
        <v>8320.3585714285709</v>
      </c>
      <c r="J81" s="65">
        <f t="shared" si="11"/>
        <v>489.43285714285713</v>
      </c>
      <c r="K81" s="63">
        <v>0</v>
      </c>
      <c r="L81" s="86">
        <f t="shared" si="10"/>
        <v>33281.434285714284</v>
      </c>
    </row>
    <row r="82" spans="1:12" s="36" customFormat="1" ht="15.75" customHeight="1" x14ac:dyDescent="0.2">
      <c r="A82" s="58" t="s">
        <v>284</v>
      </c>
      <c r="B82" s="58" t="s">
        <v>286</v>
      </c>
      <c r="C82" s="60">
        <v>23.3</v>
      </c>
      <c r="D82" s="60">
        <v>62</v>
      </c>
      <c r="E82" s="491">
        <v>34530</v>
      </c>
      <c r="F82" s="491">
        <v>22110</v>
      </c>
      <c r="G82" s="63">
        <f t="shared" si="8"/>
        <v>17783.690987124464</v>
      </c>
      <c r="H82" s="62">
        <f t="shared" si="9"/>
        <v>4279.354838709678</v>
      </c>
      <c r="I82" s="64">
        <f t="shared" si="7"/>
        <v>7501.4355807836091</v>
      </c>
      <c r="J82" s="65">
        <f t="shared" si="11"/>
        <v>441.26091651668287</v>
      </c>
      <c r="K82" s="63">
        <v>790</v>
      </c>
      <c r="L82" s="86">
        <f t="shared" si="10"/>
        <v>30795.742323134433</v>
      </c>
    </row>
    <row r="83" spans="1:12" s="36" customFormat="1" ht="15.75" customHeight="1" x14ac:dyDescent="0.2">
      <c r="A83" s="58" t="s">
        <v>280</v>
      </c>
      <c r="B83" s="58" t="s">
        <v>281</v>
      </c>
      <c r="C83" s="60">
        <v>21.25</v>
      </c>
      <c r="D83" s="60">
        <v>35</v>
      </c>
      <c r="E83" s="491">
        <v>31530</v>
      </c>
      <c r="F83" s="491">
        <v>22110</v>
      </c>
      <c r="G83" s="63">
        <f t="shared" si="8"/>
        <v>17805.176470588234</v>
      </c>
      <c r="H83" s="62">
        <f t="shared" si="9"/>
        <v>7580.5714285714275</v>
      </c>
      <c r="I83" s="64">
        <f t="shared" si="7"/>
        <v>8631.1542857142849</v>
      </c>
      <c r="J83" s="65">
        <f t="shared" si="11"/>
        <v>507.71495798319324</v>
      </c>
      <c r="K83" s="63">
        <v>0</v>
      </c>
      <c r="L83" s="86">
        <f t="shared" si="10"/>
        <v>34524.617142857147</v>
      </c>
    </row>
    <row r="84" spans="1:12" s="36" customFormat="1" ht="15.75" customHeight="1" x14ac:dyDescent="0.2">
      <c r="A84" s="58" t="s">
        <v>280</v>
      </c>
      <c r="B84" s="58" t="s">
        <v>282</v>
      </c>
      <c r="C84" s="60">
        <v>25.7</v>
      </c>
      <c r="D84" s="60">
        <v>62</v>
      </c>
      <c r="E84" s="491">
        <v>34530</v>
      </c>
      <c r="F84" s="491">
        <v>22110</v>
      </c>
      <c r="G84" s="63">
        <f t="shared" si="8"/>
        <v>16122.957198443581</v>
      </c>
      <c r="H84" s="62">
        <f t="shared" si="9"/>
        <v>4279.354838709678</v>
      </c>
      <c r="I84" s="64">
        <f t="shared" si="7"/>
        <v>6936.7860926321082</v>
      </c>
      <c r="J84" s="65">
        <f t="shared" si="11"/>
        <v>408.04624074306514</v>
      </c>
      <c r="K84" s="63">
        <v>1100</v>
      </c>
      <c r="L84" s="86">
        <f t="shared" si="10"/>
        <v>28847.144370528429</v>
      </c>
    </row>
    <row r="85" spans="1:12" s="36" customFormat="1" ht="15.75" customHeight="1" x14ac:dyDescent="0.2">
      <c r="A85" s="58" t="s">
        <v>279</v>
      </c>
      <c r="B85" s="58" t="s">
        <v>123</v>
      </c>
      <c r="C85" s="60">
        <v>14.2</v>
      </c>
      <c r="D85" s="60">
        <v>33.5</v>
      </c>
      <c r="E85" s="491">
        <v>31530</v>
      </c>
      <c r="F85" s="491">
        <v>22110</v>
      </c>
      <c r="G85" s="63">
        <f t="shared" si="8"/>
        <v>26645.070422535209</v>
      </c>
      <c r="H85" s="62">
        <f t="shared" si="9"/>
        <v>7920</v>
      </c>
      <c r="I85" s="64">
        <f t="shared" si="7"/>
        <v>11752.123943661973</v>
      </c>
      <c r="J85" s="65">
        <f t="shared" si="11"/>
        <v>691.30140845070423</v>
      </c>
      <c r="K85" s="63">
        <v>0</v>
      </c>
      <c r="L85" s="86">
        <f t="shared" si="10"/>
        <v>47008.495774647883</v>
      </c>
    </row>
    <row r="86" spans="1:12" s="36" customFormat="1" ht="15.75" customHeight="1" x14ac:dyDescent="0.2">
      <c r="A86" s="58" t="s">
        <v>279</v>
      </c>
      <c r="B86" s="58" t="s">
        <v>157</v>
      </c>
      <c r="C86" s="60">
        <v>25.8</v>
      </c>
      <c r="D86" s="60">
        <v>62</v>
      </c>
      <c r="E86" s="491">
        <v>34530</v>
      </c>
      <c r="F86" s="491">
        <v>22110</v>
      </c>
      <c r="G86" s="63">
        <f t="shared" si="8"/>
        <v>16060.465116279069</v>
      </c>
      <c r="H86" s="62">
        <f t="shared" si="9"/>
        <v>4279.354838709678</v>
      </c>
      <c r="I86" s="64">
        <f t="shared" si="7"/>
        <v>6915.5387846961748</v>
      </c>
      <c r="J86" s="65">
        <f t="shared" si="11"/>
        <v>406.79639909977493</v>
      </c>
      <c r="K86" s="63">
        <v>790</v>
      </c>
      <c r="L86" s="86">
        <f t="shared" si="10"/>
        <v>28452.155138784696</v>
      </c>
    </row>
    <row r="87" spans="1:12" s="36" customFormat="1" ht="15.75" customHeight="1" x14ac:dyDescent="0.2">
      <c r="A87" s="58" t="s">
        <v>729</v>
      </c>
      <c r="B87" s="58" t="s">
        <v>730</v>
      </c>
      <c r="C87" s="501">
        <v>8</v>
      </c>
      <c r="D87" s="60">
        <v>33.5</v>
      </c>
      <c r="E87" s="491">
        <v>31530</v>
      </c>
      <c r="F87" s="491">
        <v>22110</v>
      </c>
      <c r="G87" s="63">
        <f>12*(1/C87*E87)</f>
        <v>47295</v>
      </c>
      <c r="H87" s="62">
        <f>12*(1/D87*F87)</f>
        <v>7920</v>
      </c>
      <c r="I87" s="64">
        <f>SUM(G87:H87)*34%</f>
        <v>18773.100000000002</v>
      </c>
      <c r="J87" s="65">
        <f t="shared" si="11"/>
        <v>1104.3</v>
      </c>
      <c r="K87" s="63">
        <v>0</v>
      </c>
      <c r="L87" s="86">
        <f>SUM(G87:K87)</f>
        <v>75092.400000000009</v>
      </c>
    </row>
    <row r="88" spans="1:12" s="36" customFormat="1" ht="15.75" customHeight="1" x14ac:dyDescent="0.2">
      <c r="A88" s="58" t="s">
        <v>729</v>
      </c>
      <c r="B88" s="58" t="s">
        <v>731</v>
      </c>
      <c r="C88" s="60">
        <v>15.2</v>
      </c>
      <c r="D88" s="60">
        <v>62</v>
      </c>
      <c r="E88" s="491">
        <v>34530</v>
      </c>
      <c r="F88" s="491">
        <v>22110</v>
      </c>
      <c r="G88" s="63">
        <f>12*(1/C88*E88)</f>
        <v>27260.52631578947</v>
      </c>
      <c r="H88" s="62">
        <f>12*(1/D88*F88)</f>
        <v>4279.354838709678</v>
      </c>
      <c r="I88" s="64">
        <f>SUM(G88:H88)*34%</f>
        <v>10723.559592529711</v>
      </c>
      <c r="J88" s="65">
        <f t="shared" si="11"/>
        <v>630.79762308998295</v>
      </c>
      <c r="K88" s="63">
        <v>790</v>
      </c>
      <c r="L88" s="86">
        <f>SUM(G88:K88)</f>
        <v>43684.238370118837</v>
      </c>
    </row>
    <row r="89" spans="1:12" s="36" customFormat="1" ht="15.75" customHeight="1" x14ac:dyDescent="0.2">
      <c r="A89" s="58" t="s">
        <v>276</v>
      </c>
      <c r="B89" s="58" t="s">
        <v>124</v>
      </c>
      <c r="C89" s="60">
        <v>20.2</v>
      </c>
      <c r="D89" s="60">
        <v>33.5</v>
      </c>
      <c r="E89" s="491">
        <v>31530</v>
      </c>
      <c r="F89" s="491">
        <v>22110</v>
      </c>
      <c r="G89" s="63">
        <f t="shared" si="8"/>
        <v>18730.693069306933</v>
      </c>
      <c r="H89" s="62">
        <f t="shared" si="9"/>
        <v>7920</v>
      </c>
      <c r="I89" s="64">
        <f t="shared" si="7"/>
        <v>9061.2356435643578</v>
      </c>
      <c r="J89" s="65">
        <f t="shared" si="11"/>
        <v>533.01386138613873</v>
      </c>
      <c r="K89" s="63">
        <v>0</v>
      </c>
      <c r="L89" s="86">
        <f t="shared" si="10"/>
        <v>36244.942574257431</v>
      </c>
    </row>
    <row r="90" spans="1:12" s="36" customFormat="1" ht="15.75" customHeight="1" x14ac:dyDescent="0.2">
      <c r="A90" s="58" t="s">
        <v>276</v>
      </c>
      <c r="B90" s="58" t="s">
        <v>158</v>
      </c>
      <c r="C90" s="60">
        <v>23.7</v>
      </c>
      <c r="D90" s="60">
        <v>62</v>
      </c>
      <c r="E90" s="491">
        <v>34530</v>
      </c>
      <c r="F90" s="491">
        <v>22110</v>
      </c>
      <c r="G90" s="63">
        <f t="shared" si="8"/>
        <v>17483.544303797466</v>
      </c>
      <c r="H90" s="62">
        <f t="shared" si="9"/>
        <v>4279.354838709678</v>
      </c>
      <c r="I90" s="64">
        <f t="shared" si="7"/>
        <v>7399.3857084524298</v>
      </c>
      <c r="J90" s="65">
        <f t="shared" si="11"/>
        <v>435.25798285014287</v>
      </c>
      <c r="K90" s="63">
        <v>790</v>
      </c>
      <c r="L90" s="86">
        <f t="shared" si="10"/>
        <v>30387.542833809715</v>
      </c>
    </row>
    <row r="91" spans="1:12" s="36" customFormat="1" ht="15.75" customHeight="1" x14ac:dyDescent="0.2">
      <c r="A91" s="58" t="s">
        <v>429</v>
      </c>
      <c r="B91" s="58" t="s">
        <v>125</v>
      </c>
      <c r="C91" s="60">
        <v>28.88</v>
      </c>
      <c r="D91" s="60">
        <v>38.5</v>
      </c>
      <c r="E91" s="491">
        <v>31530</v>
      </c>
      <c r="F91" s="491">
        <v>22110</v>
      </c>
      <c r="G91" s="63">
        <f t="shared" si="8"/>
        <v>13101.108033240998</v>
      </c>
      <c r="H91" s="62">
        <f t="shared" si="9"/>
        <v>6891.4285714285725</v>
      </c>
      <c r="I91" s="64">
        <f t="shared" si="7"/>
        <v>6797.4624455876547</v>
      </c>
      <c r="J91" s="65">
        <f t="shared" si="11"/>
        <v>399.8507320933914</v>
      </c>
      <c r="K91" s="63">
        <v>0</v>
      </c>
      <c r="L91" s="86">
        <f t="shared" si="10"/>
        <v>27189.849782350619</v>
      </c>
    </row>
    <row r="92" spans="1:12" s="36" customFormat="1" ht="15.75" customHeight="1" x14ac:dyDescent="0.2">
      <c r="A92" s="58" t="s">
        <v>429</v>
      </c>
      <c r="B92" s="58" t="s">
        <v>159</v>
      </c>
      <c r="C92" s="60">
        <v>12.24</v>
      </c>
      <c r="D92" s="60">
        <v>38.5</v>
      </c>
      <c r="E92" s="491">
        <v>34530</v>
      </c>
      <c r="F92" s="491">
        <v>22110</v>
      </c>
      <c r="G92" s="63">
        <f t="shared" si="8"/>
        <v>33852.941176470587</v>
      </c>
      <c r="H92" s="62">
        <f t="shared" si="9"/>
        <v>6891.4285714285725</v>
      </c>
      <c r="I92" s="64">
        <f t="shared" si="7"/>
        <v>13853.085714285715</v>
      </c>
      <c r="J92" s="65">
        <f t="shared" si="11"/>
        <v>814.88739495798325</v>
      </c>
      <c r="K92" s="63">
        <v>2690</v>
      </c>
      <c r="L92" s="86">
        <f t="shared" si="10"/>
        <v>58102.342857142859</v>
      </c>
    </row>
    <row r="93" spans="1:12" s="36" customFormat="1" ht="15.75" customHeight="1" x14ac:dyDescent="0.2">
      <c r="A93" s="58" t="s">
        <v>262</v>
      </c>
      <c r="B93" s="58" t="s">
        <v>517</v>
      </c>
      <c r="C93" s="60">
        <v>8.5</v>
      </c>
      <c r="D93" s="60">
        <v>32.5</v>
      </c>
      <c r="E93" s="491">
        <v>31530</v>
      </c>
      <c r="F93" s="491">
        <v>22110</v>
      </c>
      <c r="G93" s="63">
        <f t="shared" si="8"/>
        <v>44512.941176470587</v>
      </c>
      <c r="H93" s="62">
        <f t="shared" si="9"/>
        <v>8163.6923076923085</v>
      </c>
      <c r="I93" s="64">
        <f t="shared" si="7"/>
        <v>17910.055384615389</v>
      </c>
      <c r="J93" s="65">
        <f t="shared" si="11"/>
        <v>1053.5326696832581</v>
      </c>
      <c r="K93" s="63">
        <v>0</v>
      </c>
      <c r="L93" s="86">
        <f t="shared" si="10"/>
        <v>71640.221538461556</v>
      </c>
    </row>
    <row r="94" spans="1:12" s="36" customFormat="1" ht="15.75" customHeight="1" x14ac:dyDescent="0.2">
      <c r="A94" s="58" t="s">
        <v>262</v>
      </c>
      <c r="B94" s="58" t="s">
        <v>518</v>
      </c>
      <c r="C94" s="60">
        <v>17</v>
      </c>
      <c r="D94" s="60">
        <v>62</v>
      </c>
      <c r="E94" s="491">
        <v>34530</v>
      </c>
      <c r="F94" s="491">
        <v>22110</v>
      </c>
      <c r="G94" s="63">
        <f t="shared" si="8"/>
        <v>24374.117647058825</v>
      </c>
      <c r="H94" s="62">
        <f t="shared" si="9"/>
        <v>4279.354838709678</v>
      </c>
      <c r="I94" s="64">
        <f t="shared" si="7"/>
        <v>9742.180645161292</v>
      </c>
      <c r="J94" s="65">
        <f t="shared" si="11"/>
        <v>573.06944971537007</v>
      </c>
      <c r="K94" s="63">
        <v>1890</v>
      </c>
      <c r="L94" s="86">
        <f t="shared" si="10"/>
        <v>40858.722580645161</v>
      </c>
    </row>
    <row r="95" spans="1:12" s="36" customFormat="1" ht="15.75" customHeight="1" x14ac:dyDescent="0.2">
      <c r="A95" s="58" t="s">
        <v>261</v>
      </c>
      <c r="B95" s="58" t="s">
        <v>521</v>
      </c>
      <c r="C95" s="60">
        <v>8.5</v>
      </c>
      <c r="D95" s="60">
        <v>32.5</v>
      </c>
      <c r="E95" s="491">
        <v>31530</v>
      </c>
      <c r="F95" s="491">
        <v>22110</v>
      </c>
      <c r="G95" s="63">
        <f t="shared" si="8"/>
        <v>44512.941176470587</v>
      </c>
      <c r="H95" s="62">
        <f t="shared" si="9"/>
        <v>8163.6923076923085</v>
      </c>
      <c r="I95" s="64">
        <f t="shared" si="7"/>
        <v>17910.055384615389</v>
      </c>
      <c r="J95" s="65">
        <f t="shared" si="11"/>
        <v>1053.5326696832581</v>
      </c>
      <c r="K95" s="63">
        <v>0</v>
      </c>
      <c r="L95" s="86">
        <f t="shared" si="10"/>
        <v>71640.221538461556</v>
      </c>
    </row>
    <row r="96" spans="1:12" s="36" customFormat="1" ht="15.75" customHeight="1" x14ac:dyDescent="0.2">
      <c r="A96" s="58" t="s">
        <v>261</v>
      </c>
      <c r="B96" s="58" t="s">
        <v>522</v>
      </c>
      <c r="C96" s="60">
        <v>17</v>
      </c>
      <c r="D96" s="60">
        <v>62</v>
      </c>
      <c r="E96" s="491">
        <v>34530</v>
      </c>
      <c r="F96" s="491">
        <v>22110</v>
      </c>
      <c r="G96" s="63">
        <f t="shared" si="8"/>
        <v>24374.117647058825</v>
      </c>
      <c r="H96" s="62">
        <f t="shared" si="9"/>
        <v>4279.354838709678</v>
      </c>
      <c r="I96" s="64">
        <f t="shared" si="7"/>
        <v>9742.180645161292</v>
      </c>
      <c r="J96" s="65">
        <f t="shared" si="11"/>
        <v>573.06944971537007</v>
      </c>
      <c r="K96" s="63">
        <v>790</v>
      </c>
      <c r="L96" s="86">
        <f t="shared" si="10"/>
        <v>39758.722580645161</v>
      </c>
    </row>
    <row r="97" spans="1:12" s="36" customFormat="1" ht="15.75" customHeight="1" x14ac:dyDescent="0.2">
      <c r="A97" s="58" t="s">
        <v>260</v>
      </c>
      <c r="B97" s="58" t="s">
        <v>515</v>
      </c>
      <c r="C97" s="60">
        <v>10.199999999999999</v>
      </c>
      <c r="D97" s="60">
        <v>32.5</v>
      </c>
      <c r="E97" s="491">
        <v>31530</v>
      </c>
      <c r="F97" s="491">
        <v>22110</v>
      </c>
      <c r="G97" s="63">
        <f t="shared" si="8"/>
        <v>37094.117647058825</v>
      </c>
      <c r="H97" s="62">
        <f t="shared" si="9"/>
        <v>8163.6923076923085</v>
      </c>
      <c r="I97" s="64">
        <f t="shared" si="7"/>
        <v>15387.655384615387</v>
      </c>
      <c r="J97" s="65">
        <f t="shared" si="11"/>
        <v>905.15619909502277</v>
      </c>
      <c r="K97" s="63">
        <v>0</v>
      </c>
      <c r="L97" s="86">
        <f t="shared" si="10"/>
        <v>61550.621538461543</v>
      </c>
    </row>
    <row r="98" spans="1:12" s="36" customFormat="1" ht="15.75" customHeight="1" x14ac:dyDescent="0.2">
      <c r="A98" s="58" t="s">
        <v>260</v>
      </c>
      <c r="B98" s="58" t="s">
        <v>516</v>
      </c>
      <c r="C98" s="60">
        <v>22.3</v>
      </c>
      <c r="D98" s="60">
        <v>62</v>
      </c>
      <c r="E98" s="491">
        <v>34530</v>
      </c>
      <c r="F98" s="491">
        <v>22110</v>
      </c>
      <c r="G98" s="63">
        <f t="shared" si="8"/>
        <v>18581.16591928251</v>
      </c>
      <c r="H98" s="62">
        <f t="shared" si="9"/>
        <v>4279.354838709678</v>
      </c>
      <c r="I98" s="64">
        <f t="shared" si="7"/>
        <v>7772.5770577173444</v>
      </c>
      <c r="J98" s="65">
        <f t="shared" si="11"/>
        <v>457.21041515984376</v>
      </c>
      <c r="K98" s="63">
        <v>790</v>
      </c>
      <c r="L98" s="86">
        <f t="shared" si="10"/>
        <v>31880.308230869374</v>
      </c>
    </row>
    <row r="99" spans="1:12" s="36" customFormat="1" ht="15.75" customHeight="1" x14ac:dyDescent="0.2">
      <c r="A99" s="58" t="s">
        <v>426</v>
      </c>
      <c r="B99" s="58" t="s">
        <v>519</v>
      </c>
      <c r="C99" s="60">
        <v>10.199999999999999</v>
      </c>
      <c r="D99" s="60">
        <v>32.5</v>
      </c>
      <c r="E99" s="491">
        <v>31530</v>
      </c>
      <c r="F99" s="491">
        <v>22110</v>
      </c>
      <c r="G99" s="63">
        <f t="shared" si="8"/>
        <v>37094.117647058825</v>
      </c>
      <c r="H99" s="62">
        <f t="shared" si="9"/>
        <v>8163.6923076923085</v>
      </c>
      <c r="I99" s="64">
        <f t="shared" si="7"/>
        <v>15387.655384615387</v>
      </c>
      <c r="J99" s="65">
        <f t="shared" si="11"/>
        <v>905.15619909502277</v>
      </c>
      <c r="K99" s="63">
        <v>0</v>
      </c>
      <c r="L99" s="86">
        <f t="shared" si="10"/>
        <v>61550.621538461543</v>
      </c>
    </row>
    <row r="100" spans="1:12" s="36" customFormat="1" ht="15.75" customHeight="1" thickBot="1" x14ac:dyDescent="0.25">
      <c r="A100" s="69" t="s">
        <v>426</v>
      </c>
      <c r="B100" s="69" t="s">
        <v>520</v>
      </c>
      <c r="C100" s="71">
        <v>22.3</v>
      </c>
      <c r="D100" s="71">
        <v>62</v>
      </c>
      <c r="E100" s="498">
        <v>34530</v>
      </c>
      <c r="F100" s="128">
        <v>22110</v>
      </c>
      <c r="G100" s="73">
        <f t="shared" si="8"/>
        <v>18581.16591928251</v>
      </c>
      <c r="H100" s="72">
        <f t="shared" si="9"/>
        <v>4279.354838709678</v>
      </c>
      <c r="I100" s="74">
        <f t="shared" si="7"/>
        <v>7772.5770577173444</v>
      </c>
      <c r="J100" s="75">
        <f t="shared" si="11"/>
        <v>457.21041515984376</v>
      </c>
      <c r="K100" s="73">
        <v>790</v>
      </c>
      <c r="L100" s="87">
        <f t="shared" si="10"/>
        <v>31880.308230869374</v>
      </c>
    </row>
  </sheetData>
  <mergeCells count="11">
    <mergeCell ref="K5:K6"/>
    <mergeCell ref="G5:H5"/>
    <mergeCell ref="J5:J6"/>
    <mergeCell ref="L5:L6"/>
    <mergeCell ref="A5:A6"/>
    <mergeCell ref="B5:B6"/>
    <mergeCell ref="C5:C6"/>
    <mergeCell ref="I5:I6"/>
    <mergeCell ref="D5:D6"/>
    <mergeCell ref="E5:E6"/>
    <mergeCell ref="F5:F6"/>
  </mergeCells>
  <phoneticPr fontId="8" type="noConversion"/>
  <pageMargins left="0.78740157480314965" right="0.59055118110236227" top="0.59055118110236227" bottom="0.59055118110236227" header="0.51181102362204722" footer="0.51181102362204722"/>
  <pageSetup paperSize="9" scale="80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zoomScale="85" workbookViewId="0">
      <selection activeCell="L7" sqref="L7"/>
    </sheetView>
  </sheetViews>
  <sheetFormatPr defaultRowHeight="12.75" x14ac:dyDescent="0.2"/>
  <cols>
    <col min="1" max="1" width="11.42578125" style="462" customWidth="1"/>
    <col min="2" max="2" width="21.140625" style="441" customWidth="1"/>
    <col min="3" max="4" width="8.140625" style="489" customWidth="1"/>
    <col min="5" max="6" width="10.7109375" style="479" customWidth="1"/>
    <col min="7" max="7" width="12.7109375" style="479" customWidth="1"/>
    <col min="8" max="8" width="14.7109375" style="479" customWidth="1"/>
    <col min="9" max="9" width="9.7109375" style="441" customWidth="1"/>
    <col min="10" max="10" width="8.7109375" style="441" customWidth="1"/>
    <col min="11" max="11" width="9.7109375" style="479" customWidth="1"/>
    <col min="12" max="12" width="10.7109375" style="441" customWidth="1"/>
    <col min="13" max="16384" width="9.140625" style="441"/>
  </cols>
  <sheetData>
    <row r="1" spans="1:12" ht="21" x14ac:dyDescent="0.35">
      <c r="A1" s="103" t="s">
        <v>12</v>
      </c>
      <c r="B1" s="46"/>
      <c r="C1" s="47"/>
      <c r="D1" s="47"/>
      <c r="E1" s="49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47"/>
      <c r="D2" s="47"/>
      <c r="E2" s="49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791</v>
      </c>
      <c r="B3" s="46"/>
      <c r="C3" s="47"/>
      <c r="D3" s="47"/>
      <c r="E3" s="49"/>
      <c r="F3" s="49"/>
      <c r="G3" s="49"/>
      <c r="H3" s="49"/>
      <c r="I3" s="46"/>
      <c r="J3" s="46"/>
      <c r="K3" s="49"/>
      <c r="L3" s="46"/>
    </row>
    <row r="4" spans="1:12" ht="13.5" thickBot="1" x14ac:dyDescent="0.25">
      <c r="A4" s="51"/>
      <c r="B4" s="46"/>
      <c r="C4" s="47"/>
      <c r="D4" s="47"/>
      <c r="E4" s="49"/>
      <c r="F4" s="49"/>
      <c r="G4" s="49"/>
      <c r="H4" s="49"/>
      <c r="I4" s="46"/>
      <c r="J4" s="46"/>
      <c r="K4" s="49"/>
      <c r="L4" s="77" t="s">
        <v>534</v>
      </c>
    </row>
    <row r="5" spans="1:12" s="442" customFormat="1" ht="13.5" customHeight="1" x14ac:dyDescent="0.2">
      <c r="A5" s="725" t="s">
        <v>160</v>
      </c>
      <c r="B5" s="727" t="s">
        <v>13</v>
      </c>
      <c r="C5" s="703" t="s">
        <v>14</v>
      </c>
      <c r="D5" s="578" t="s">
        <v>15</v>
      </c>
      <c r="E5" s="705" t="s">
        <v>578</v>
      </c>
      <c r="F5" s="582" t="s">
        <v>453</v>
      </c>
      <c r="G5" s="574" t="s">
        <v>535</v>
      </c>
      <c r="H5" s="720"/>
      <c r="I5" s="587" t="s">
        <v>91</v>
      </c>
      <c r="J5" s="589" t="s">
        <v>445</v>
      </c>
      <c r="K5" s="616" t="s">
        <v>706</v>
      </c>
      <c r="L5" s="617" t="s">
        <v>215</v>
      </c>
    </row>
    <row r="6" spans="1:12" s="442" customFormat="1" ht="26.25" customHeight="1" thickBot="1" x14ac:dyDescent="0.25">
      <c r="A6" s="726"/>
      <c r="B6" s="728"/>
      <c r="C6" s="704"/>
      <c r="D6" s="579"/>
      <c r="E6" s="692"/>
      <c r="F6" s="583"/>
      <c r="G6" s="56" t="s">
        <v>436</v>
      </c>
      <c r="H6" s="57" t="s">
        <v>437</v>
      </c>
      <c r="I6" s="588"/>
      <c r="J6" s="603"/>
      <c r="K6" s="588"/>
      <c r="L6" s="618"/>
    </row>
    <row r="7" spans="1:12" s="442" customFormat="1" ht="16.5" customHeight="1" thickBot="1" x14ac:dyDescent="0.25">
      <c r="A7" s="69" t="s">
        <v>500</v>
      </c>
      <c r="B7" s="91" t="s">
        <v>61</v>
      </c>
      <c r="C7" s="102">
        <v>6.02</v>
      </c>
      <c r="D7" s="99">
        <v>42.32</v>
      </c>
      <c r="E7" s="452">
        <v>34530</v>
      </c>
      <c r="F7" s="452">
        <v>20910</v>
      </c>
      <c r="G7" s="73">
        <f>12*(1/C7*E7)</f>
        <v>68830.56478405316</v>
      </c>
      <c r="H7" s="72">
        <f>12*(1/D7*F7)</f>
        <v>5929.1115311909271</v>
      </c>
      <c r="I7" s="93">
        <f>SUM(G7:H7)*34%</f>
        <v>25418.289947182991</v>
      </c>
      <c r="J7" s="94">
        <f>SUM(G7:H7)*2%</f>
        <v>1495.1935263048817</v>
      </c>
      <c r="K7" s="104">
        <v>1550</v>
      </c>
      <c r="L7" s="105">
        <f>SUM(G7:K7)</f>
        <v>103223.15978873195</v>
      </c>
    </row>
  </sheetData>
  <mergeCells count="11">
    <mergeCell ref="A5:A6"/>
    <mergeCell ref="B5:B6"/>
    <mergeCell ref="C5:C6"/>
    <mergeCell ref="D5:D6"/>
    <mergeCell ref="L5:L6"/>
    <mergeCell ref="I5:I6"/>
    <mergeCell ref="J5:J6"/>
    <mergeCell ref="E5:E6"/>
    <mergeCell ref="F5:F6"/>
    <mergeCell ref="K5:K6"/>
    <mergeCell ref="G5:H5"/>
  </mergeCells>
  <phoneticPr fontId="8" type="noConversion"/>
  <pageMargins left="0.78740157499999996" right="0.78740157499999996" top="0.984251969" bottom="0.984251969" header="0.4921259845" footer="0.4921259845"/>
  <pageSetup paperSize="9" scale="80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="80" workbookViewId="0">
      <selection activeCell="B17" sqref="B17"/>
    </sheetView>
  </sheetViews>
  <sheetFormatPr defaultRowHeight="12.75" x14ac:dyDescent="0.2"/>
  <cols>
    <col min="1" max="1" width="16.28515625" style="4" customWidth="1"/>
    <col min="2" max="2" width="47.5703125" customWidth="1"/>
    <col min="3" max="4" width="8.85546875" style="2" customWidth="1"/>
    <col min="5" max="6" width="10.7109375" style="3" customWidth="1"/>
    <col min="7" max="7" width="12.85546875" style="3" customWidth="1"/>
    <col min="8" max="8" width="16" style="3" customWidth="1"/>
    <col min="9" max="9" width="9.7109375" customWidth="1"/>
    <col min="10" max="10" width="8.7109375" customWidth="1"/>
    <col min="11" max="11" width="9.7109375" style="3" customWidth="1"/>
    <col min="12" max="12" width="10.7109375" customWidth="1"/>
  </cols>
  <sheetData>
    <row r="1" spans="1:12" ht="21" x14ac:dyDescent="0.35">
      <c r="A1" s="45" t="s">
        <v>12</v>
      </c>
      <c r="B1" s="46"/>
      <c r="C1" s="47"/>
      <c r="D1" s="47"/>
      <c r="E1" s="49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47"/>
      <c r="D2" s="47"/>
      <c r="E2" s="49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792</v>
      </c>
      <c r="B3" s="46"/>
      <c r="C3" s="47"/>
      <c r="D3" s="47"/>
      <c r="E3" s="49"/>
      <c r="F3" s="49"/>
      <c r="G3" s="49"/>
      <c r="H3" s="49"/>
      <c r="I3" s="46"/>
      <c r="J3" s="46"/>
      <c r="K3" s="49"/>
      <c r="L3" s="46"/>
    </row>
    <row r="4" spans="1:12" ht="13.5" thickBot="1" x14ac:dyDescent="0.25">
      <c r="A4" s="51"/>
      <c r="B4" s="46"/>
      <c r="C4" s="47"/>
      <c r="D4" s="47"/>
      <c r="E4" s="49"/>
      <c r="F4" s="49"/>
      <c r="G4" s="49"/>
      <c r="H4" s="49"/>
      <c r="I4" s="46"/>
      <c r="J4" s="46"/>
      <c r="K4" s="49"/>
      <c r="L4" s="77" t="s">
        <v>534</v>
      </c>
    </row>
    <row r="5" spans="1:12" s="11" customFormat="1" ht="13.5" customHeight="1" x14ac:dyDescent="0.2">
      <c r="A5" s="725" t="s">
        <v>160</v>
      </c>
      <c r="B5" s="727" t="s">
        <v>13</v>
      </c>
      <c r="C5" s="703" t="s">
        <v>14</v>
      </c>
      <c r="D5" s="578" t="s">
        <v>15</v>
      </c>
      <c r="E5" s="705" t="s">
        <v>452</v>
      </c>
      <c r="F5" s="582" t="s">
        <v>453</v>
      </c>
      <c r="G5" s="574" t="s">
        <v>535</v>
      </c>
      <c r="H5" s="720"/>
      <c r="I5" s="587" t="s">
        <v>91</v>
      </c>
      <c r="J5" s="589" t="s">
        <v>445</v>
      </c>
      <c r="K5" s="590" t="s">
        <v>706</v>
      </c>
      <c r="L5" s="585" t="s">
        <v>215</v>
      </c>
    </row>
    <row r="6" spans="1:12" s="11" customFormat="1" ht="26.25" customHeight="1" thickBot="1" x14ac:dyDescent="0.25">
      <c r="A6" s="726"/>
      <c r="B6" s="728"/>
      <c r="C6" s="704"/>
      <c r="D6" s="579"/>
      <c r="E6" s="692"/>
      <c r="F6" s="583"/>
      <c r="G6" s="56" t="s">
        <v>436</v>
      </c>
      <c r="H6" s="57" t="s">
        <v>437</v>
      </c>
      <c r="I6" s="588"/>
      <c r="J6" s="603"/>
      <c r="K6" s="591"/>
      <c r="L6" s="586"/>
    </row>
    <row r="7" spans="1:12" s="11" customFormat="1" ht="16.5" customHeight="1" x14ac:dyDescent="0.2">
      <c r="A7" s="58" t="s">
        <v>241</v>
      </c>
      <c r="B7" s="83" t="s">
        <v>458</v>
      </c>
      <c r="C7" s="84">
        <v>11.32</v>
      </c>
      <c r="D7" s="85">
        <v>51</v>
      </c>
      <c r="E7" s="451">
        <v>35030</v>
      </c>
      <c r="F7" s="477">
        <v>19210</v>
      </c>
      <c r="G7" s="63">
        <f t="shared" ref="G7:H16" si="0">12*(1/C7*E7)</f>
        <v>37134.275618374559</v>
      </c>
      <c r="H7" s="62">
        <f t="shared" si="0"/>
        <v>4520</v>
      </c>
      <c r="I7" s="78">
        <f t="shared" ref="I7:I16" si="1">SUM(G7:H7)*34%</f>
        <v>14162.453710247351</v>
      </c>
      <c r="J7" s="82">
        <f>SUM(G7:H7)*2%</f>
        <v>833.08551236749122</v>
      </c>
      <c r="K7" s="80">
        <v>830</v>
      </c>
      <c r="L7" s="81">
        <f t="shared" ref="L7:L16" si="2">SUM(G7:K7)</f>
        <v>57479.814840989398</v>
      </c>
    </row>
    <row r="8" spans="1:12" s="11" customFormat="1" ht="16.5" customHeight="1" x14ac:dyDescent="0.2">
      <c r="A8" s="58" t="s">
        <v>171</v>
      </c>
      <c r="B8" s="58" t="s">
        <v>459</v>
      </c>
      <c r="C8" s="100">
        <v>13.19</v>
      </c>
      <c r="D8" s="101">
        <v>51</v>
      </c>
      <c r="E8" s="451">
        <v>35030</v>
      </c>
      <c r="F8" s="477">
        <v>19210</v>
      </c>
      <c r="G8" s="63">
        <f t="shared" si="0"/>
        <v>31869.598180439723</v>
      </c>
      <c r="H8" s="62">
        <f t="shared" si="0"/>
        <v>4520</v>
      </c>
      <c r="I8" s="78">
        <f t="shared" si="1"/>
        <v>12372.463381349507</v>
      </c>
      <c r="J8" s="82">
        <f t="shared" ref="J8:J16" si="3">SUM(G8:H8)*2%</f>
        <v>727.7919636087945</v>
      </c>
      <c r="K8" s="80">
        <v>830</v>
      </c>
      <c r="L8" s="81">
        <f t="shared" si="2"/>
        <v>50319.85352539803</v>
      </c>
    </row>
    <row r="9" spans="1:12" s="11" customFormat="1" ht="16.5" customHeight="1" x14ac:dyDescent="0.2">
      <c r="A9" s="58" t="s">
        <v>242</v>
      </c>
      <c r="B9" s="83" t="s">
        <v>460</v>
      </c>
      <c r="C9" s="84">
        <v>13.9</v>
      </c>
      <c r="D9" s="85">
        <v>51</v>
      </c>
      <c r="E9" s="451">
        <v>35030</v>
      </c>
      <c r="F9" s="477">
        <v>19210</v>
      </c>
      <c r="G9" s="63">
        <f t="shared" si="0"/>
        <v>30241.726618705034</v>
      </c>
      <c r="H9" s="62">
        <f t="shared" si="0"/>
        <v>4520</v>
      </c>
      <c r="I9" s="78">
        <f t="shared" si="1"/>
        <v>11818.987050359712</v>
      </c>
      <c r="J9" s="82">
        <f t="shared" si="3"/>
        <v>695.2345323741007</v>
      </c>
      <c r="K9" s="63">
        <v>928</v>
      </c>
      <c r="L9" s="81">
        <f t="shared" si="2"/>
        <v>48203.948201438849</v>
      </c>
    </row>
    <row r="10" spans="1:12" s="11" customFormat="1" ht="16.5" customHeight="1" x14ac:dyDescent="0.2">
      <c r="A10" s="58" t="s">
        <v>242</v>
      </c>
      <c r="B10" s="83" t="s">
        <v>461</v>
      </c>
      <c r="C10" s="84">
        <v>11.32</v>
      </c>
      <c r="D10" s="85">
        <v>51</v>
      </c>
      <c r="E10" s="451">
        <v>35030</v>
      </c>
      <c r="F10" s="477">
        <v>19210</v>
      </c>
      <c r="G10" s="63">
        <f t="shared" si="0"/>
        <v>37134.275618374559</v>
      </c>
      <c r="H10" s="62">
        <f t="shared" si="0"/>
        <v>4520</v>
      </c>
      <c r="I10" s="78">
        <f t="shared" si="1"/>
        <v>14162.453710247351</v>
      </c>
      <c r="J10" s="82">
        <f t="shared" si="3"/>
        <v>833.08551236749122</v>
      </c>
      <c r="K10" s="63">
        <v>830</v>
      </c>
      <c r="L10" s="81">
        <f t="shared" si="2"/>
        <v>57479.814840989398</v>
      </c>
    </row>
    <row r="11" spans="1:12" s="11" customFormat="1" ht="16.5" customHeight="1" x14ac:dyDescent="0.2">
      <c r="A11" s="58" t="s">
        <v>172</v>
      </c>
      <c r="B11" s="58" t="s">
        <v>462</v>
      </c>
      <c r="C11" s="84">
        <v>11.32</v>
      </c>
      <c r="D11" s="85">
        <v>51</v>
      </c>
      <c r="E11" s="451">
        <v>35030</v>
      </c>
      <c r="F11" s="477">
        <v>19210</v>
      </c>
      <c r="G11" s="63">
        <f t="shared" si="0"/>
        <v>37134.275618374559</v>
      </c>
      <c r="H11" s="62">
        <f t="shared" si="0"/>
        <v>4520</v>
      </c>
      <c r="I11" s="78">
        <f t="shared" si="1"/>
        <v>14162.453710247351</v>
      </c>
      <c r="J11" s="82">
        <f t="shared" si="3"/>
        <v>833.08551236749122</v>
      </c>
      <c r="K11" s="63">
        <v>928</v>
      </c>
      <c r="L11" s="81">
        <f t="shared" si="2"/>
        <v>57577.814840989398</v>
      </c>
    </row>
    <row r="12" spans="1:12" s="11" customFormat="1" ht="16.5" customHeight="1" x14ac:dyDescent="0.2">
      <c r="A12" s="58" t="s">
        <v>172</v>
      </c>
      <c r="B12" s="83" t="s">
        <v>463</v>
      </c>
      <c r="C12" s="84">
        <v>11.28</v>
      </c>
      <c r="D12" s="85">
        <v>51</v>
      </c>
      <c r="E12" s="451">
        <v>35030</v>
      </c>
      <c r="F12" s="477">
        <v>19210</v>
      </c>
      <c r="G12" s="63">
        <f t="shared" si="0"/>
        <v>37265.957446808512</v>
      </c>
      <c r="H12" s="62">
        <f t="shared" si="0"/>
        <v>4520</v>
      </c>
      <c r="I12" s="78">
        <f t="shared" si="1"/>
        <v>14207.225531914895</v>
      </c>
      <c r="J12" s="82">
        <f t="shared" si="3"/>
        <v>835.71914893617031</v>
      </c>
      <c r="K12" s="63">
        <v>830</v>
      </c>
      <c r="L12" s="81">
        <f t="shared" si="2"/>
        <v>57658.902127659581</v>
      </c>
    </row>
    <row r="13" spans="1:12" s="11" customFormat="1" ht="16.5" customHeight="1" x14ac:dyDescent="0.2">
      <c r="A13" s="58" t="s">
        <v>243</v>
      </c>
      <c r="B13" s="83" t="s">
        <v>464</v>
      </c>
      <c r="C13" s="84">
        <v>13.9</v>
      </c>
      <c r="D13" s="85">
        <v>51</v>
      </c>
      <c r="E13" s="451">
        <v>35030</v>
      </c>
      <c r="F13" s="477">
        <v>19210</v>
      </c>
      <c r="G13" s="63">
        <f t="shared" si="0"/>
        <v>30241.726618705034</v>
      </c>
      <c r="H13" s="62">
        <f t="shared" si="0"/>
        <v>4520</v>
      </c>
      <c r="I13" s="78">
        <f t="shared" si="1"/>
        <v>11818.987050359712</v>
      </c>
      <c r="J13" s="82">
        <f t="shared" si="3"/>
        <v>695.2345323741007</v>
      </c>
      <c r="K13" s="63">
        <v>928</v>
      </c>
      <c r="L13" s="81">
        <f t="shared" si="2"/>
        <v>48203.948201438849</v>
      </c>
    </row>
    <row r="14" spans="1:12" s="11" customFormat="1" ht="16.5" customHeight="1" x14ac:dyDescent="0.2">
      <c r="A14" s="58" t="s">
        <v>243</v>
      </c>
      <c r="B14" s="83" t="s">
        <v>465</v>
      </c>
      <c r="C14" s="84">
        <v>11.32</v>
      </c>
      <c r="D14" s="85">
        <v>51</v>
      </c>
      <c r="E14" s="451">
        <v>35030</v>
      </c>
      <c r="F14" s="477">
        <v>19210</v>
      </c>
      <c r="G14" s="63">
        <f t="shared" si="0"/>
        <v>37134.275618374559</v>
      </c>
      <c r="H14" s="62">
        <f t="shared" si="0"/>
        <v>4520</v>
      </c>
      <c r="I14" s="78">
        <f t="shared" si="1"/>
        <v>14162.453710247351</v>
      </c>
      <c r="J14" s="82">
        <f t="shared" si="3"/>
        <v>833.08551236749122</v>
      </c>
      <c r="K14" s="80">
        <v>830</v>
      </c>
      <c r="L14" s="81">
        <f t="shared" si="2"/>
        <v>57479.814840989398</v>
      </c>
    </row>
    <row r="15" spans="1:12" s="11" customFormat="1" ht="16.5" customHeight="1" x14ac:dyDescent="0.2">
      <c r="A15" s="67" t="s">
        <v>359</v>
      </c>
      <c r="B15" s="511" t="s">
        <v>466</v>
      </c>
      <c r="C15" s="512">
        <v>11.32</v>
      </c>
      <c r="D15" s="513">
        <v>51</v>
      </c>
      <c r="E15" s="514">
        <v>35030</v>
      </c>
      <c r="F15" s="515">
        <v>19210</v>
      </c>
      <c r="G15" s="63">
        <f t="shared" ref="G15" si="4">12*(1/C15*E15)</f>
        <v>37134.275618374559</v>
      </c>
      <c r="H15" s="62">
        <f t="shared" ref="H15" si="5">12*(1/D15*F15)</f>
        <v>4520</v>
      </c>
      <c r="I15" s="78">
        <f t="shared" ref="I15" si="6">SUM(G15:H15)*34%</f>
        <v>14162.453710247351</v>
      </c>
      <c r="J15" s="82">
        <f t="shared" si="3"/>
        <v>833.08551236749122</v>
      </c>
      <c r="K15" s="80">
        <v>830</v>
      </c>
      <c r="L15" s="81">
        <f t="shared" ref="L15" si="7">SUM(G15:K15)</f>
        <v>57479.814840989398</v>
      </c>
    </row>
    <row r="16" spans="1:12" s="11" customFormat="1" ht="16.5" customHeight="1" thickBot="1" x14ac:dyDescent="0.25">
      <c r="A16" s="69" t="s">
        <v>739</v>
      </c>
      <c r="B16" s="91" t="s">
        <v>775</v>
      </c>
      <c r="C16" s="102">
        <v>11.32</v>
      </c>
      <c r="D16" s="99">
        <v>51</v>
      </c>
      <c r="E16" s="452">
        <v>35030</v>
      </c>
      <c r="F16" s="92">
        <v>19210</v>
      </c>
      <c r="G16" s="73">
        <f t="shared" si="0"/>
        <v>37134.275618374559</v>
      </c>
      <c r="H16" s="72">
        <f t="shared" si="0"/>
        <v>4520</v>
      </c>
      <c r="I16" s="93">
        <f t="shared" si="1"/>
        <v>14162.453710247351</v>
      </c>
      <c r="J16" s="94">
        <f t="shared" si="3"/>
        <v>833.08551236749122</v>
      </c>
      <c r="K16" s="95">
        <v>928</v>
      </c>
      <c r="L16" s="96">
        <f t="shared" si="2"/>
        <v>57577.814840989398</v>
      </c>
    </row>
  </sheetData>
  <mergeCells count="11">
    <mergeCell ref="L5:L6"/>
    <mergeCell ref="G5:H5"/>
    <mergeCell ref="I5:I6"/>
    <mergeCell ref="J5:J6"/>
    <mergeCell ref="K5:K6"/>
    <mergeCell ref="F5:F6"/>
    <mergeCell ref="A5:A6"/>
    <mergeCell ref="B5:B6"/>
    <mergeCell ref="C5:C6"/>
    <mergeCell ref="D5:D6"/>
    <mergeCell ref="E5:E6"/>
  </mergeCells>
  <phoneticPr fontId="8" type="noConversion"/>
  <pageMargins left="0.78740157480314965" right="0.59055118110236227" top="0.78740157480314965" bottom="0.78740157480314965" header="0.51181102362204722" footer="0.51181102362204722"/>
  <pageSetup paperSize="9" scale="80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zoomScale="80" workbookViewId="0">
      <selection activeCell="L1" sqref="L1"/>
    </sheetView>
  </sheetViews>
  <sheetFormatPr defaultRowHeight="12.75" x14ac:dyDescent="0.2"/>
  <cols>
    <col min="1" max="1" width="13.5703125" style="4" customWidth="1"/>
    <col min="2" max="2" width="57.140625" customWidth="1"/>
    <col min="3" max="4" width="10.140625" style="37" customWidth="1"/>
    <col min="5" max="5" width="10.7109375" style="38" customWidth="1"/>
    <col min="6" max="6" width="10.7109375" style="34" customWidth="1"/>
    <col min="7" max="7" width="13.140625" style="34" customWidth="1"/>
    <col min="8" max="8" width="15.140625" style="34" customWidth="1"/>
    <col min="9" max="9" width="9.7109375" style="7" customWidth="1"/>
    <col min="10" max="10" width="8.7109375" style="7" customWidth="1"/>
    <col min="11" max="11" width="9.7109375" style="479" customWidth="1"/>
    <col min="12" max="12" width="10.7109375" style="7" customWidth="1"/>
  </cols>
  <sheetData>
    <row r="1" spans="1:12" ht="21" x14ac:dyDescent="0.35">
      <c r="A1" s="45" t="s">
        <v>12</v>
      </c>
      <c r="B1" s="46"/>
      <c r="C1" s="47"/>
      <c r="D1" s="47"/>
      <c r="E1" s="48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47"/>
      <c r="D2" s="47"/>
      <c r="E2" s="48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816</v>
      </c>
      <c r="B3" s="46"/>
      <c r="C3" s="47"/>
      <c r="D3" s="47"/>
      <c r="E3" s="48"/>
      <c r="F3" s="49"/>
      <c r="G3" s="49"/>
      <c r="H3" s="49"/>
      <c r="I3" s="46"/>
      <c r="J3" s="46"/>
      <c r="K3" s="49"/>
      <c r="L3" s="46"/>
    </row>
    <row r="4" spans="1:12" s="32" customFormat="1" ht="13.5" thickBot="1" x14ac:dyDescent="0.25">
      <c r="A4" s="51"/>
      <c r="B4" s="46"/>
      <c r="C4" s="97"/>
      <c r="D4" s="97"/>
      <c r="E4" s="48"/>
      <c r="F4" s="49"/>
      <c r="G4" s="49"/>
      <c r="H4" s="49"/>
      <c r="I4" s="46"/>
      <c r="J4" s="46"/>
      <c r="K4" s="49"/>
      <c r="L4" s="77" t="s">
        <v>534</v>
      </c>
    </row>
    <row r="5" spans="1:12" s="32" customFormat="1" ht="13.5" customHeight="1" x14ac:dyDescent="0.2">
      <c r="A5" s="725" t="s">
        <v>160</v>
      </c>
      <c r="B5" s="727" t="s">
        <v>13</v>
      </c>
      <c r="C5" s="578" t="s">
        <v>14</v>
      </c>
      <c r="D5" s="578" t="s">
        <v>15</v>
      </c>
      <c r="E5" s="705" t="s">
        <v>452</v>
      </c>
      <c r="F5" s="582" t="s">
        <v>579</v>
      </c>
      <c r="G5" s="574" t="s">
        <v>535</v>
      </c>
      <c r="H5" s="720"/>
      <c r="I5" s="587" t="s">
        <v>91</v>
      </c>
      <c r="J5" s="589" t="s">
        <v>445</v>
      </c>
      <c r="K5" s="590" t="s">
        <v>706</v>
      </c>
      <c r="L5" s="585" t="s">
        <v>215</v>
      </c>
    </row>
    <row r="6" spans="1:12" s="32" customFormat="1" ht="26.25" customHeight="1" thickBot="1" x14ac:dyDescent="0.25">
      <c r="A6" s="726"/>
      <c r="B6" s="728"/>
      <c r="C6" s="579"/>
      <c r="D6" s="579"/>
      <c r="E6" s="692"/>
      <c r="F6" s="583"/>
      <c r="G6" s="56" t="s">
        <v>436</v>
      </c>
      <c r="H6" s="57" t="s">
        <v>437</v>
      </c>
      <c r="I6" s="588"/>
      <c r="J6" s="603"/>
      <c r="K6" s="591"/>
      <c r="L6" s="586"/>
    </row>
    <row r="7" spans="1:12" s="11" customFormat="1" ht="15.75" customHeight="1" x14ac:dyDescent="0.2">
      <c r="A7" s="58" t="s">
        <v>350</v>
      </c>
      <c r="B7" s="58" t="s">
        <v>99</v>
      </c>
      <c r="C7" s="60">
        <v>19.5</v>
      </c>
      <c r="D7" s="60">
        <v>33.5</v>
      </c>
      <c r="E7" s="491">
        <v>31530</v>
      </c>
      <c r="F7" s="491">
        <v>22110</v>
      </c>
      <c r="G7" s="63">
        <f t="shared" ref="G7:G16" si="0">12*(1/C7*E7)</f>
        <v>19403.076923076922</v>
      </c>
      <c r="H7" s="62">
        <f t="shared" ref="H7:H16" si="1">12*(1/D7*F7)</f>
        <v>7920</v>
      </c>
      <c r="I7" s="78">
        <f t="shared" ref="I7:I22" si="2">SUM(G7:H7)*34%</f>
        <v>9289.8461538461543</v>
      </c>
      <c r="J7" s="82">
        <f>SUM(G7:H7)*2%</f>
        <v>546.46153846153845</v>
      </c>
      <c r="K7" s="80">
        <v>0</v>
      </c>
      <c r="L7" s="81">
        <f t="shared" ref="L7:L36" si="3">SUM(G7:K7)</f>
        <v>37159.384615384617</v>
      </c>
    </row>
    <row r="8" spans="1:12" s="11" customFormat="1" ht="15.75" customHeight="1" x14ac:dyDescent="0.2">
      <c r="A8" s="58" t="s">
        <v>350</v>
      </c>
      <c r="B8" s="58" t="s">
        <v>126</v>
      </c>
      <c r="C8" s="60">
        <v>15.3</v>
      </c>
      <c r="D8" s="60">
        <v>62</v>
      </c>
      <c r="E8" s="491">
        <v>34530</v>
      </c>
      <c r="F8" s="491">
        <v>22110</v>
      </c>
      <c r="G8" s="63">
        <f t="shared" si="0"/>
        <v>27082.352941176472</v>
      </c>
      <c r="H8" s="62">
        <f t="shared" si="1"/>
        <v>4279.354838709678</v>
      </c>
      <c r="I8" s="78">
        <f t="shared" si="2"/>
        <v>10662.980645161291</v>
      </c>
      <c r="J8" s="82">
        <f t="shared" ref="J8:J36" si="4">SUM(G8:H8)*2%</f>
        <v>627.23415559772297</v>
      </c>
      <c r="K8" s="80">
        <v>790</v>
      </c>
      <c r="L8" s="81">
        <f t="shared" si="3"/>
        <v>43441.922580645165</v>
      </c>
    </row>
    <row r="9" spans="1:12" s="11" customFormat="1" ht="15.75" customHeight="1" x14ac:dyDescent="0.2">
      <c r="A9" s="58" t="s">
        <v>468</v>
      </c>
      <c r="B9" s="58" t="s">
        <v>100</v>
      </c>
      <c r="C9" s="60">
        <v>13.5</v>
      </c>
      <c r="D9" s="60">
        <v>33.5</v>
      </c>
      <c r="E9" s="491">
        <v>31530</v>
      </c>
      <c r="F9" s="491">
        <v>22110</v>
      </c>
      <c r="G9" s="63">
        <f t="shared" si="0"/>
        <v>28026.666666666664</v>
      </c>
      <c r="H9" s="62">
        <f t="shared" si="1"/>
        <v>7920</v>
      </c>
      <c r="I9" s="78">
        <f t="shared" si="2"/>
        <v>12221.866666666667</v>
      </c>
      <c r="J9" s="82">
        <f t="shared" si="4"/>
        <v>718.93333333333328</v>
      </c>
      <c r="K9" s="80">
        <v>0</v>
      </c>
      <c r="L9" s="81">
        <f t="shared" si="3"/>
        <v>48887.466666666667</v>
      </c>
    </row>
    <row r="10" spans="1:12" s="11" customFormat="1" ht="15.75" customHeight="1" x14ac:dyDescent="0.2">
      <c r="A10" s="58" t="s">
        <v>468</v>
      </c>
      <c r="B10" s="58" t="s">
        <v>127</v>
      </c>
      <c r="C10" s="60">
        <v>16.3</v>
      </c>
      <c r="D10" s="60">
        <v>62</v>
      </c>
      <c r="E10" s="491">
        <v>34530</v>
      </c>
      <c r="F10" s="491">
        <v>22110</v>
      </c>
      <c r="G10" s="63">
        <f t="shared" si="0"/>
        <v>25420.858895705518</v>
      </c>
      <c r="H10" s="62">
        <f t="shared" si="1"/>
        <v>4279.354838709678</v>
      </c>
      <c r="I10" s="78">
        <f t="shared" si="2"/>
        <v>10098.072669701167</v>
      </c>
      <c r="J10" s="82">
        <f t="shared" si="4"/>
        <v>594.00427468830389</v>
      </c>
      <c r="K10" s="80">
        <v>790</v>
      </c>
      <c r="L10" s="81">
        <f t="shared" si="3"/>
        <v>41182.290678804668</v>
      </c>
    </row>
    <row r="11" spans="1:12" s="11" customFormat="1" ht="15.75" customHeight="1" x14ac:dyDescent="0.2">
      <c r="A11" s="58" t="s">
        <v>342</v>
      </c>
      <c r="B11" s="58" t="s">
        <v>343</v>
      </c>
      <c r="C11" s="60">
        <v>23.8</v>
      </c>
      <c r="D11" s="60">
        <v>33.5</v>
      </c>
      <c r="E11" s="491">
        <v>31530</v>
      </c>
      <c r="F11" s="491">
        <v>22110</v>
      </c>
      <c r="G11" s="63">
        <f t="shared" si="0"/>
        <v>15897.478991596636</v>
      </c>
      <c r="H11" s="62">
        <f t="shared" si="1"/>
        <v>7920</v>
      </c>
      <c r="I11" s="78">
        <f t="shared" si="2"/>
        <v>8097.9428571428571</v>
      </c>
      <c r="J11" s="82">
        <f t="shared" si="4"/>
        <v>476.34957983193272</v>
      </c>
      <c r="K11" s="80">
        <v>0</v>
      </c>
      <c r="L11" s="81">
        <f t="shared" si="3"/>
        <v>32391.771428571425</v>
      </c>
    </row>
    <row r="12" spans="1:12" s="11" customFormat="1" ht="15.75" customHeight="1" x14ac:dyDescent="0.2">
      <c r="A12" s="58" t="s">
        <v>342</v>
      </c>
      <c r="B12" s="58" t="s">
        <v>344</v>
      </c>
      <c r="C12" s="60">
        <v>15.3</v>
      </c>
      <c r="D12" s="60">
        <v>62</v>
      </c>
      <c r="E12" s="491">
        <v>34530</v>
      </c>
      <c r="F12" s="491">
        <v>22110</v>
      </c>
      <c r="G12" s="63">
        <f t="shared" si="0"/>
        <v>27082.352941176472</v>
      </c>
      <c r="H12" s="62">
        <f t="shared" si="1"/>
        <v>4279.354838709678</v>
      </c>
      <c r="I12" s="78">
        <f t="shared" si="2"/>
        <v>10662.980645161291</v>
      </c>
      <c r="J12" s="82">
        <f t="shared" si="4"/>
        <v>627.23415559772297</v>
      </c>
      <c r="K12" s="63">
        <v>1890</v>
      </c>
      <c r="L12" s="81">
        <f t="shared" si="3"/>
        <v>44541.922580645165</v>
      </c>
    </row>
    <row r="13" spans="1:12" s="11" customFormat="1" ht="15.75" customHeight="1" x14ac:dyDescent="0.2">
      <c r="A13" s="58" t="s">
        <v>400</v>
      </c>
      <c r="B13" s="58" t="s">
        <v>401</v>
      </c>
      <c r="C13" s="60">
        <v>20.3</v>
      </c>
      <c r="D13" s="60">
        <v>33.5</v>
      </c>
      <c r="E13" s="491">
        <v>31530</v>
      </c>
      <c r="F13" s="491">
        <v>22110</v>
      </c>
      <c r="G13" s="63">
        <f t="shared" si="0"/>
        <v>18638.423645320196</v>
      </c>
      <c r="H13" s="62">
        <f t="shared" si="1"/>
        <v>7920</v>
      </c>
      <c r="I13" s="78">
        <f t="shared" si="2"/>
        <v>9029.864039408867</v>
      </c>
      <c r="J13" s="82">
        <f t="shared" si="4"/>
        <v>531.16847290640396</v>
      </c>
      <c r="K13" s="63">
        <v>0</v>
      </c>
      <c r="L13" s="81">
        <f t="shared" si="3"/>
        <v>36119.456157635468</v>
      </c>
    </row>
    <row r="14" spans="1:12" s="11" customFormat="1" ht="15.75" customHeight="1" x14ac:dyDescent="0.2">
      <c r="A14" s="58" t="s">
        <v>400</v>
      </c>
      <c r="B14" s="58" t="s">
        <v>402</v>
      </c>
      <c r="C14" s="60">
        <v>18.2</v>
      </c>
      <c r="D14" s="60">
        <v>62</v>
      </c>
      <c r="E14" s="491">
        <v>34530</v>
      </c>
      <c r="F14" s="491">
        <v>22110</v>
      </c>
      <c r="G14" s="63">
        <f t="shared" si="0"/>
        <v>22767.032967032967</v>
      </c>
      <c r="H14" s="62">
        <f t="shared" si="1"/>
        <v>4279.354838709678</v>
      </c>
      <c r="I14" s="78">
        <f t="shared" si="2"/>
        <v>9195.7718539524994</v>
      </c>
      <c r="J14" s="82">
        <f t="shared" si="4"/>
        <v>540.92775611485285</v>
      </c>
      <c r="K14" s="63">
        <v>790</v>
      </c>
      <c r="L14" s="81">
        <f t="shared" si="3"/>
        <v>37573.087415809998</v>
      </c>
    </row>
    <row r="15" spans="1:12" s="11" customFormat="1" ht="15.75" customHeight="1" x14ac:dyDescent="0.2">
      <c r="A15" s="58" t="s">
        <v>409</v>
      </c>
      <c r="B15" s="58" t="s">
        <v>97</v>
      </c>
      <c r="C15" s="60">
        <v>20.6</v>
      </c>
      <c r="D15" s="60">
        <v>33.5</v>
      </c>
      <c r="E15" s="491">
        <v>31530</v>
      </c>
      <c r="F15" s="491">
        <v>22110</v>
      </c>
      <c r="G15" s="63">
        <f t="shared" si="0"/>
        <v>18366.990291262136</v>
      </c>
      <c r="H15" s="62">
        <f t="shared" si="1"/>
        <v>7920</v>
      </c>
      <c r="I15" s="78">
        <f t="shared" si="2"/>
        <v>8937.5766990291268</v>
      </c>
      <c r="J15" s="82">
        <f t="shared" si="4"/>
        <v>525.73980582524268</v>
      </c>
      <c r="K15" s="63">
        <v>0</v>
      </c>
      <c r="L15" s="81">
        <f t="shared" si="3"/>
        <v>35750.306796116507</v>
      </c>
    </row>
    <row r="16" spans="1:12" s="11" customFormat="1" ht="15.75" customHeight="1" x14ac:dyDescent="0.2">
      <c r="A16" s="58" t="s">
        <v>409</v>
      </c>
      <c r="B16" s="58" t="s">
        <v>138</v>
      </c>
      <c r="C16" s="60">
        <v>24.7</v>
      </c>
      <c r="D16" s="60">
        <v>62</v>
      </c>
      <c r="E16" s="491">
        <v>34530</v>
      </c>
      <c r="F16" s="491">
        <v>22110</v>
      </c>
      <c r="G16" s="63">
        <f t="shared" si="0"/>
        <v>16775.708502024292</v>
      </c>
      <c r="H16" s="62">
        <f t="shared" si="1"/>
        <v>4279.354838709678</v>
      </c>
      <c r="I16" s="78">
        <f t="shared" si="2"/>
        <v>7158.7215358495505</v>
      </c>
      <c r="J16" s="82">
        <f t="shared" si="4"/>
        <v>421.10126681467943</v>
      </c>
      <c r="K16" s="63">
        <v>790</v>
      </c>
      <c r="L16" s="81">
        <f t="shared" si="3"/>
        <v>29424.886143398202</v>
      </c>
    </row>
    <row r="17" spans="1:12" s="11" customFormat="1" ht="15.75" customHeight="1" x14ac:dyDescent="0.2">
      <c r="A17" s="58" t="s">
        <v>304</v>
      </c>
      <c r="B17" s="58" t="s">
        <v>115</v>
      </c>
      <c r="C17" s="60">
        <v>29.52</v>
      </c>
      <c r="D17" s="60">
        <v>33.5</v>
      </c>
      <c r="E17" s="491">
        <v>31530</v>
      </c>
      <c r="F17" s="491">
        <v>22110</v>
      </c>
      <c r="G17" s="63">
        <f t="shared" ref="G17:G36" si="5">12*(1/C17*E17)</f>
        <v>12817.07317073171</v>
      </c>
      <c r="H17" s="62">
        <f t="shared" ref="H17:H36" si="6">12*(1/D17*F17)</f>
        <v>7920</v>
      </c>
      <c r="I17" s="78">
        <f t="shared" si="2"/>
        <v>7050.6048780487818</v>
      </c>
      <c r="J17" s="82">
        <f t="shared" si="4"/>
        <v>414.74146341463421</v>
      </c>
      <c r="K17" s="63">
        <v>0</v>
      </c>
      <c r="L17" s="81">
        <f t="shared" si="3"/>
        <v>28202.419512195127</v>
      </c>
    </row>
    <row r="18" spans="1:12" s="11" customFormat="1" ht="15.75" customHeight="1" x14ac:dyDescent="0.2">
      <c r="A18" s="58" t="s">
        <v>304</v>
      </c>
      <c r="B18" s="58" t="s">
        <v>149</v>
      </c>
      <c r="C18" s="60">
        <v>13.8</v>
      </c>
      <c r="D18" s="60">
        <v>62</v>
      </c>
      <c r="E18" s="491">
        <v>34530</v>
      </c>
      <c r="F18" s="491">
        <v>22110</v>
      </c>
      <c r="G18" s="63">
        <f t="shared" si="5"/>
        <v>30026.086956521744</v>
      </c>
      <c r="H18" s="62">
        <f t="shared" si="6"/>
        <v>4279.354838709678</v>
      </c>
      <c r="I18" s="78">
        <f t="shared" si="2"/>
        <v>11663.850210378685</v>
      </c>
      <c r="J18" s="82">
        <f t="shared" si="4"/>
        <v>686.10883590462856</v>
      </c>
      <c r="K18" s="63">
        <v>2800</v>
      </c>
      <c r="L18" s="81">
        <f t="shared" si="3"/>
        <v>49455.40084151474</v>
      </c>
    </row>
    <row r="19" spans="1:12" s="11" customFormat="1" ht="15.75" customHeight="1" x14ac:dyDescent="0.2">
      <c r="A19" s="58" t="s">
        <v>531</v>
      </c>
      <c r="B19" s="58" t="s">
        <v>489</v>
      </c>
      <c r="C19" s="60">
        <v>13.6</v>
      </c>
      <c r="D19" s="60">
        <v>33.5</v>
      </c>
      <c r="E19" s="491">
        <v>31530</v>
      </c>
      <c r="F19" s="491">
        <v>22110</v>
      </c>
      <c r="G19" s="63">
        <f t="shared" si="5"/>
        <v>27820.588235294119</v>
      </c>
      <c r="H19" s="62">
        <f t="shared" si="6"/>
        <v>7920</v>
      </c>
      <c r="I19" s="78">
        <f t="shared" si="2"/>
        <v>12151.800000000001</v>
      </c>
      <c r="J19" s="82">
        <f t="shared" si="4"/>
        <v>714.81176470588241</v>
      </c>
      <c r="K19" s="63">
        <v>0</v>
      </c>
      <c r="L19" s="81">
        <f t="shared" si="3"/>
        <v>48607.200000000004</v>
      </c>
    </row>
    <row r="20" spans="1:12" s="11" customFormat="1" ht="15.75" customHeight="1" x14ac:dyDescent="0.2">
      <c r="A20" s="58" t="s">
        <v>531</v>
      </c>
      <c r="B20" s="58" t="s">
        <v>490</v>
      </c>
      <c r="C20" s="60">
        <v>16.3</v>
      </c>
      <c r="D20" s="60">
        <v>62</v>
      </c>
      <c r="E20" s="491">
        <v>34530</v>
      </c>
      <c r="F20" s="491">
        <v>22110</v>
      </c>
      <c r="G20" s="63">
        <f t="shared" si="5"/>
        <v>25420.858895705518</v>
      </c>
      <c r="H20" s="62">
        <f t="shared" si="6"/>
        <v>4279.354838709678</v>
      </c>
      <c r="I20" s="78">
        <f t="shared" si="2"/>
        <v>10098.072669701167</v>
      </c>
      <c r="J20" s="82">
        <f t="shared" si="4"/>
        <v>594.00427468830389</v>
      </c>
      <c r="K20" s="63">
        <v>1890</v>
      </c>
      <c r="L20" s="81">
        <f t="shared" si="3"/>
        <v>42282.290678804668</v>
      </c>
    </row>
    <row r="21" spans="1:12" s="11" customFormat="1" ht="15.75" customHeight="1" x14ac:dyDescent="0.2">
      <c r="A21" s="58" t="s">
        <v>493</v>
      </c>
      <c r="B21" s="58" t="s">
        <v>116</v>
      </c>
      <c r="C21" s="60">
        <v>12.84</v>
      </c>
      <c r="D21" s="60">
        <v>33.5</v>
      </c>
      <c r="E21" s="491">
        <v>31530</v>
      </c>
      <c r="F21" s="491">
        <v>22110</v>
      </c>
      <c r="G21" s="63">
        <f t="shared" si="5"/>
        <v>29467.289719626162</v>
      </c>
      <c r="H21" s="62">
        <f t="shared" si="6"/>
        <v>7920</v>
      </c>
      <c r="I21" s="78">
        <f t="shared" si="2"/>
        <v>12711.678504672896</v>
      </c>
      <c r="J21" s="82">
        <f t="shared" si="4"/>
        <v>747.74579439252329</v>
      </c>
      <c r="K21" s="63">
        <v>0</v>
      </c>
      <c r="L21" s="81">
        <f t="shared" si="3"/>
        <v>50846.714018691586</v>
      </c>
    </row>
    <row r="22" spans="1:12" s="11" customFormat="1" ht="15.75" customHeight="1" x14ac:dyDescent="0.2">
      <c r="A22" s="58" t="s">
        <v>493</v>
      </c>
      <c r="B22" s="58" t="s">
        <v>150</v>
      </c>
      <c r="C22" s="60">
        <v>22.5</v>
      </c>
      <c r="D22" s="60">
        <v>62</v>
      </c>
      <c r="E22" s="491">
        <v>34530</v>
      </c>
      <c r="F22" s="491">
        <v>22110</v>
      </c>
      <c r="G22" s="63">
        <f t="shared" si="5"/>
        <v>18416</v>
      </c>
      <c r="H22" s="62">
        <f t="shared" si="6"/>
        <v>4279.354838709678</v>
      </c>
      <c r="I22" s="78">
        <f t="shared" si="2"/>
        <v>7716.4206451612908</v>
      </c>
      <c r="J22" s="82">
        <f t="shared" si="4"/>
        <v>453.90709677419358</v>
      </c>
      <c r="K22" s="63">
        <v>790</v>
      </c>
      <c r="L22" s="81">
        <f t="shared" si="3"/>
        <v>31655.682580645163</v>
      </c>
    </row>
    <row r="23" spans="1:12" s="11" customFormat="1" ht="15.75" customHeight="1" x14ac:dyDescent="0.2">
      <c r="A23" s="58" t="s">
        <v>291</v>
      </c>
      <c r="B23" s="58" t="s">
        <v>292</v>
      </c>
      <c r="C23" s="60">
        <v>34.5</v>
      </c>
      <c r="D23" s="60">
        <v>33.5</v>
      </c>
      <c r="E23" s="491">
        <v>31530</v>
      </c>
      <c r="F23" s="491">
        <v>22110</v>
      </c>
      <c r="G23" s="63">
        <f t="shared" si="5"/>
        <v>10966.95652173913</v>
      </c>
      <c r="H23" s="62">
        <f t="shared" si="6"/>
        <v>7920</v>
      </c>
      <c r="I23" s="78">
        <f t="shared" ref="I23:I36" si="7">SUM(G23:H23)*34%</f>
        <v>6421.565217391304</v>
      </c>
      <c r="J23" s="82">
        <f t="shared" si="4"/>
        <v>377.73913043478257</v>
      </c>
      <c r="K23" s="63">
        <v>0</v>
      </c>
      <c r="L23" s="81">
        <f t="shared" si="3"/>
        <v>25686.260869565216</v>
      </c>
    </row>
    <row r="24" spans="1:12" s="11" customFormat="1" ht="15.75" customHeight="1" x14ac:dyDescent="0.2">
      <c r="A24" s="58" t="s">
        <v>291</v>
      </c>
      <c r="B24" s="58" t="s">
        <v>293</v>
      </c>
      <c r="C24" s="60">
        <v>17.3</v>
      </c>
      <c r="D24" s="60">
        <v>62</v>
      </c>
      <c r="E24" s="491">
        <v>34530</v>
      </c>
      <c r="F24" s="491">
        <v>22110</v>
      </c>
      <c r="G24" s="63">
        <f t="shared" si="5"/>
        <v>23951.4450867052</v>
      </c>
      <c r="H24" s="62">
        <f t="shared" si="6"/>
        <v>4279.354838709678</v>
      </c>
      <c r="I24" s="78">
        <f t="shared" si="7"/>
        <v>9598.4719746410592</v>
      </c>
      <c r="J24" s="82">
        <f t="shared" si="4"/>
        <v>564.61599850829759</v>
      </c>
      <c r="K24" s="63">
        <v>790</v>
      </c>
      <c r="L24" s="81">
        <f t="shared" si="3"/>
        <v>39183.887898564237</v>
      </c>
    </row>
    <row r="25" spans="1:12" s="11" customFormat="1" ht="15.75" customHeight="1" x14ac:dyDescent="0.2">
      <c r="A25" s="58" t="s">
        <v>283</v>
      </c>
      <c r="B25" s="58" t="s">
        <v>121</v>
      </c>
      <c r="C25" s="60">
        <v>32.1</v>
      </c>
      <c r="D25" s="60">
        <v>33.5</v>
      </c>
      <c r="E25" s="491">
        <v>31530</v>
      </c>
      <c r="F25" s="491">
        <v>22110</v>
      </c>
      <c r="G25" s="63">
        <f t="shared" si="5"/>
        <v>11786.915887850468</v>
      </c>
      <c r="H25" s="62">
        <f t="shared" si="6"/>
        <v>7920</v>
      </c>
      <c r="I25" s="78">
        <f t="shared" si="7"/>
        <v>6700.3514018691594</v>
      </c>
      <c r="J25" s="82">
        <f t="shared" si="4"/>
        <v>394.13831775700936</v>
      </c>
      <c r="K25" s="63">
        <v>0</v>
      </c>
      <c r="L25" s="81">
        <f t="shared" si="3"/>
        <v>26801.405607476638</v>
      </c>
    </row>
    <row r="26" spans="1:12" s="11" customFormat="1" ht="15.75" customHeight="1" x14ac:dyDescent="0.2">
      <c r="A26" s="58" t="s">
        <v>283</v>
      </c>
      <c r="B26" s="58" t="s">
        <v>155</v>
      </c>
      <c r="C26" s="60">
        <v>19.5</v>
      </c>
      <c r="D26" s="60">
        <v>62</v>
      </c>
      <c r="E26" s="491">
        <v>34530</v>
      </c>
      <c r="F26" s="491">
        <v>22110</v>
      </c>
      <c r="G26" s="63">
        <f t="shared" si="5"/>
        <v>21249.23076923077</v>
      </c>
      <c r="H26" s="62">
        <f t="shared" si="6"/>
        <v>4279.354838709678</v>
      </c>
      <c r="I26" s="78">
        <f t="shared" si="7"/>
        <v>8679.719106699753</v>
      </c>
      <c r="J26" s="82">
        <f t="shared" si="4"/>
        <v>510.57171215880896</v>
      </c>
      <c r="K26" s="63">
        <v>790</v>
      </c>
      <c r="L26" s="81">
        <f t="shared" si="3"/>
        <v>35508.876426799012</v>
      </c>
    </row>
    <row r="27" spans="1:12" s="11" customFormat="1" ht="15.75" customHeight="1" x14ac:dyDescent="0.2">
      <c r="A27" s="58" t="s">
        <v>277</v>
      </c>
      <c r="B27" s="58" t="s">
        <v>352</v>
      </c>
      <c r="C27" s="60">
        <v>32.6</v>
      </c>
      <c r="D27" s="60">
        <v>33.5</v>
      </c>
      <c r="E27" s="491">
        <v>31530</v>
      </c>
      <c r="F27" s="491">
        <v>22110</v>
      </c>
      <c r="G27" s="63">
        <f t="shared" si="5"/>
        <v>11606.134969325154</v>
      </c>
      <c r="H27" s="62">
        <f t="shared" si="6"/>
        <v>7920</v>
      </c>
      <c r="I27" s="78">
        <f t="shared" si="7"/>
        <v>6638.8858895705525</v>
      </c>
      <c r="J27" s="82">
        <f t="shared" si="4"/>
        <v>390.52269938650306</v>
      </c>
      <c r="K27" s="63">
        <v>0</v>
      </c>
      <c r="L27" s="81">
        <f t="shared" si="3"/>
        <v>26555.54355828221</v>
      </c>
    </row>
    <row r="28" spans="1:12" s="11" customFormat="1" ht="15.75" customHeight="1" x14ac:dyDescent="0.2">
      <c r="A28" s="58" t="s">
        <v>277</v>
      </c>
      <c r="B28" s="58" t="s">
        <v>353</v>
      </c>
      <c r="C28" s="60">
        <v>22.4</v>
      </c>
      <c r="D28" s="60">
        <v>62</v>
      </c>
      <c r="E28" s="491">
        <v>34530</v>
      </c>
      <c r="F28" s="491">
        <v>22110</v>
      </c>
      <c r="G28" s="63">
        <f t="shared" si="5"/>
        <v>18498.214285714286</v>
      </c>
      <c r="H28" s="62">
        <f t="shared" si="6"/>
        <v>4279.354838709678</v>
      </c>
      <c r="I28" s="78">
        <f t="shared" si="7"/>
        <v>7744.3735023041481</v>
      </c>
      <c r="J28" s="82">
        <f t="shared" si="4"/>
        <v>455.55138248847931</v>
      </c>
      <c r="K28" s="63">
        <v>790</v>
      </c>
      <c r="L28" s="81">
        <f t="shared" si="3"/>
        <v>31767.494009216593</v>
      </c>
    </row>
    <row r="29" spans="1:12" s="11" customFormat="1" ht="15.75" customHeight="1" x14ac:dyDescent="0.2">
      <c r="A29" s="58" t="s">
        <v>354</v>
      </c>
      <c r="B29" s="58" t="s">
        <v>355</v>
      </c>
      <c r="C29" s="533">
        <v>10.9</v>
      </c>
      <c r="D29" s="60">
        <v>35.4</v>
      </c>
      <c r="E29" s="491">
        <v>31530</v>
      </c>
      <c r="F29" s="491">
        <v>22110</v>
      </c>
      <c r="G29" s="63">
        <f t="shared" si="5"/>
        <v>34711.926605504588</v>
      </c>
      <c r="H29" s="62">
        <f t="shared" si="6"/>
        <v>7494.9152542372876</v>
      </c>
      <c r="I29" s="78">
        <f t="shared" si="7"/>
        <v>14350.32623231224</v>
      </c>
      <c r="J29" s="82">
        <f t="shared" si="4"/>
        <v>844.13683719483754</v>
      </c>
      <c r="K29" s="63">
        <v>0</v>
      </c>
      <c r="L29" s="81">
        <f t="shared" si="3"/>
        <v>57401.30492924896</v>
      </c>
    </row>
    <row r="30" spans="1:12" s="11" customFormat="1" ht="15.75" customHeight="1" x14ac:dyDescent="0.2">
      <c r="A30" s="58" t="s">
        <v>354</v>
      </c>
      <c r="B30" s="58" t="s">
        <v>356</v>
      </c>
      <c r="C30" s="533">
        <v>16.600000000000001</v>
      </c>
      <c r="D30" s="60">
        <v>35.4</v>
      </c>
      <c r="E30" s="491">
        <v>34530</v>
      </c>
      <c r="F30" s="491">
        <v>22110</v>
      </c>
      <c r="G30" s="63">
        <f t="shared" si="5"/>
        <v>24961.445783132527</v>
      </c>
      <c r="H30" s="62">
        <f t="shared" si="6"/>
        <v>7494.9152542372876</v>
      </c>
      <c r="I30" s="78">
        <f t="shared" si="7"/>
        <v>11035.162752705737</v>
      </c>
      <c r="J30" s="82">
        <f t="shared" si="4"/>
        <v>649.12722074739634</v>
      </c>
      <c r="K30" s="63">
        <v>973</v>
      </c>
      <c r="L30" s="81">
        <f t="shared" si="3"/>
        <v>45113.651010822949</v>
      </c>
    </row>
    <row r="31" spans="1:12" s="11" customFormat="1" ht="15.75" customHeight="1" x14ac:dyDescent="0.2">
      <c r="A31" s="58" t="s">
        <v>677</v>
      </c>
      <c r="B31" s="58" t="s">
        <v>678</v>
      </c>
      <c r="C31" s="60">
        <v>10.199999999999999</v>
      </c>
      <c r="D31" s="60">
        <v>32.5</v>
      </c>
      <c r="E31" s="491">
        <v>31530</v>
      </c>
      <c r="F31" s="491">
        <v>22110</v>
      </c>
      <c r="G31" s="63">
        <f>12*(1/C31*E31)</f>
        <v>37094.117647058825</v>
      </c>
      <c r="H31" s="62">
        <f>12*(1/D31*F31)</f>
        <v>8163.6923076923085</v>
      </c>
      <c r="I31" s="78">
        <f>SUM(G31:H31)*34%</f>
        <v>15387.655384615387</v>
      </c>
      <c r="J31" s="82">
        <f t="shared" si="4"/>
        <v>905.15619909502277</v>
      </c>
      <c r="K31" s="63">
        <v>0</v>
      </c>
      <c r="L31" s="81">
        <f t="shared" si="3"/>
        <v>61550.621538461543</v>
      </c>
    </row>
    <row r="32" spans="1:12" s="11" customFormat="1" ht="15.75" customHeight="1" x14ac:dyDescent="0.2">
      <c r="A32" s="58" t="s">
        <v>677</v>
      </c>
      <c r="B32" s="58" t="s">
        <v>679</v>
      </c>
      <c r="C32" s="60">
        <v>22.3</v>
      </c>
      <c r="D32" s="60">
        <v>62</v>
      </c>
      <c r="E32" s="491">
        <v>34530</v>
      </c>
      <c r="F32" s="491">
        <v>22110</v>
      </c>
      <c r="G32" s="63">
        <f>12*(1/C32*E32)</f>
        <v>18581.16591928251</v>
      </c>
      <c r="H32" s="62">
        <f>12*(1/D32*F32)</f>
        <v>4279.354838709678</v>
      </c>
      <c r="I32" s="78">
        <f>SUM(G32:H32)*34%</f>
        <v>7772.5770577173444</v>
      </c>
      <c r="J32" s="82">
        <f t="shared" si="4"/>
        <v>457.21041515984376</v>
      </c>
      <c r="K32" s="63">
        <v>790</v>
      </c>
      <c r="L32" s="81">
        <f t="shared" si="3"/>
        <v>31880.308230869374</v>
      </c>
    </row>
    <row r="33" spans="1:12" s="11" customFormat="1" ht="15.75" customHeight="1" x14ac:dyDescent="0.2">
      <c r="A33" s="58" t="s">
        <v>427</v>
      </c>
      <c r="B33" s="58" t="s">
        <v>523</v>
      </c>
      <c r="C33" s="60">
        <v>11.3</v>
      </c>
      <c r="D33" s="60">
        <v>33.5</v>
      </c>
      <c r="E33" s="491">
        <v>31530</v>
      </c>
      <c r="F33" s="491">
        <v>22110</v>
      </c>
      <c r="G33" s="63">
        <f t="shared" si="5"/>
        <v>33483.185840707964</v>
      </c>
      <c r="H33" s="62">
        <f t="shared" si="6"/>
        <v>7920</v>
      </c>
      <c r="I33" s="78">
        <f t="shared" si="7"/>
        <v>14077.083185840709</v>
      </c>
      <c r="J33" s="82">
        <f t="shared" si="4"/>
        <v>828.06371681415931</v>
      </c>
      <c r="K33" s="63">
        <v>0</v>
      </c>
      <c r="L33" s="81">
        <f t="shared" si="3"/>
        <v>56308.332743362836</v>
      </c>
    </row>
    <row r="34" spans="1:12" s="11" customFormat="1" ht="15.75" customHeight="1" x14ac:dyDescent="0.2">
      <c r="A34" s="58" t="s">
        <v>427</v>
      </c>
      <c r="B34" s="58" t="s">
        <v>524</v>
      </c>
      <c r="C34" s="60">
        <v>17</v>
      </c>
      <c r="D34" s="60">
        <v>62</v>
      </c>
      <c r="E34" s="491">
        <v>34530</v>
      </c>
      <c r="F34" s="491">
        <v>22110</v>
      </c>
      <c r="G34" s="63">
        <f t="shared" si="5"/>
        <v>24374.117647058825</v>
      </c>
      <c r="H34" s="62">
        <f t="shared" si="6"/>
        <v>4279.354838709678</v>
      </c>
      <c r="I34" s="78">
        <f t="shared" si="7"/>
        <v>9742.180645161292</v>
      </c>
      <c r="J34" s="82">
        <f t="shared" si="4"/>
        <v>573.06944971537007</v>
      </c>
      <c r="K34" s="63">
        <v>1890</v>
      </c>
      <c r="L34" s="81">
        <f t="shared" si="3"/>
        <v>40858.722580645161</v>
      </c>
    </row>
    <row r="35" spans="1:12" s="11" customFormat="1" ht="15.75" customHeight="1" x14ac:dyDescent="0.2">
      <c r="A35" s="58" t="s">
        <v>428</v>
      </c>
      <c r="B35" s="58" t="s">
        <v>525</v>
      </c>
      <c r="C35" s="60">
        <v>11.3</v>
      </c>
      <c r="D35" s="60">
        <v>33.5</v>
      </c>
      <c r="E35" s="491">
        <v>31530</v>
      </c>
      <c r="F35" s="491">
        <v>22110</v>
      </c>
      <c r="G35" s="63">
        <f t="shared" si="5"/>
        <v>33483.185840707964</v>
      </c>
      <c r="H35" s="62">
        <f t="shared" si="6"/>
        <v>7920</v>
      </c>
      <c r="I35" s="78">
        <f t="shared" si="7"/>
        <v>14077.083185840709</v>
      </c>
      <c r="J35" s="82">
        <f t="shared" si="4"/>
        <v>828.06371681415931</v>
      </c>
      <c r="K35" s="80">
        <v>0</v>
      </c>
      <c r="L35" s="81">
        <f t="shared" si="3"/>
        <v>56308.332743362836</v>
      </c>
    </row>
    <row r="36" spans="1:12" s="11" customFormat="1" ht="15.75" customHeight="1" thickBot="1" x14ac:dyDescent="0.25">
      <c r="A36" s="69" t="s">
        <v>428</v>
      </c>
      <c r="B36" s="69" t="s">
        <v>526</v>
      </c>
      <c r="C36" s="71">
        <v>17</v>
      </c>
      <c r="D36" s="71">
        <v>62</v>
      </c>
      <c r="E36" s="498">
        <v>34530</v>
      </c>
      <c r="F36" s="128">
        <v>22110</v>
      </c>
      <c r="G36" s="73">
        <f t="shared" si="5"/>
        <v>24374.117647058825</v>
      </c>
      <c r="H36" s="72">
        <f t="shared" si="6"/>
        <v>4279.354838709678</v>
      </c>
      <c r="I36" s="93">
        <f t="shared" si="7"/>
        <v>9742.180645161292</v>
      </c>
      <c r="J36" s="94">
        <f t="shared" si="4"/>
        <v>573.06944971537007</v>
      </c>
      <c r="K36" s="95">
        <v>790</v>
      </c>
      <c r="L36" s="96">
        <f t="shared" si="3"/>
        <v>39758.722580645161</v>
      </c>
    </row>
  </sheetData>
  <mergeCells count="11">
    <mergeCell ref="L5:L6"/>
    <mergeCell ref="E5:E6"/>
    <mergeCell ref="I5:I6"/>
    <mergeCell ref="F5:F6"/>
    <mergeCell ref="A5:A6"/>
    <mergeCell ref="B5:B6"/>
    <mergeCell ref="C5:C6"/>
    <mergeCell ref="D5:D6"/>
    <mergeCell ref="K5:K6"/>
    <mergeCell ref="G5:H5"/>
    <mergeCell ref="J5:J6"/>
  </mergeCells>
  <phoneticPr fontId="8" type="noConversion"/>
  <pageMargins left="0.78740157480314965" right="0.39370078740157483" top="0.59055118110236227" bottom="0.59055118110236227" header="0.51181102362204722" footer="0.51181102362204722"/>
  <pageSetup paperSize="9" scale="75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4"/>
  <sheetViews>
    <sheetView zoomScale="80" workbookViewId="0">
      <selection activeCell="K1" sqref="K1"/>
    </sheetView>
  </sheetViews>
  <sheetFormatPr defaultRowHeight="12.75" x14ac:dyDescent="0.2"/>
  <cols>
    <col min="1" max="1" width="6.7109375" style="462" customWidth="1"/>
    <col min="2" max="5" width="7.85546875" style="441" customWidth="1"/>
    <col min="6" max="6" width="12.85546875" style="441" customWidth="1"/>
    <col min="7" max="7" width="15.5703125" style="441" customWidth="1"/>
    <col min="8" max="9" width="9.140625" style="441"/>
    <col min="10" max="10" width="6.85546875" style="441" customWidth="1"/>
    <col min="11" max="16384" width="9.140625" style="441"/>
  </cols>
  <sheetData>
    <row r="1" spans="1:24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24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4" ht="43.5" customHeight="1" x14ac:dyDescent="0.35">
      <c r="A4" s="593" t="s">
        <v>784</v>
      </c>
      <c r="B4" s="594"/>
      <c r="C4" s="594"/>
      <c r="D4" s="594"/>
      <c r="E4" s="594"/>
      <c r="F4" s="594"/>
      <c r="G4" s="594"/>
      <c r="H4" s="594"/>
      <c r="I4" s="595"/>
      <c r="J4" s="595"/>
      <c r="K4" s="595"/>
      <c r="L4" s="596"/>
    </row>
    <row r="5" spans="1:24" ht="6" customHeight="1" x14ac:dyDescent="0.2">
      <c r="A5" s="370"/>
      <c r="B5" s="46"/>
      <c r="C5" s="46"/>
      <c r="D5" s="46"/>
      <c r="E5" s="46"/>
      <c r="F5" s="46"/>
      <c r="G5" s="46"/>
      <c r="H5" s="46"/>
      <c r="I5" s="46"/>
      <c r="J5" s="46"/>
      <c r="K5" s="46"/>
    </row>
    <row r="6" spans="1:24" ht="16.5" customHeight="1" x14ac:dyDescent="0.3">
      <c r="A6" s="50" t="s">
        <v>200</v>
      </c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24" ht="17.25" x14ac:dyDescent="0.3">
      <c r="A7" s="371" t="s">
        <v>179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468"/>
    </row>
    <row r="8" spans="1:24" x14ac:dyDescent="0.2">
      <c r="A8" s="372"/>
      <c r="B8" s="153"/>
      <c r="C8" s="153"/>
      <c r="D8" s="153"/>
      <c r="E8" s="153"/>
      <c r="F8" s="153"/>
      <c r="G8" s="153"/>
      <c r="H8" s="153"/>
      <c r="I8" s="153"/>
      <c r="J8" s="153"/>
      <c r="K8" s="46"/>
      <c r="L8" s="468"/>
    </row>
    <row r="9" spans="1:24" s="13" customFormat="1" ht="15.75" x14ac:dyDescent="0.25">
      <c r="A9" s="373"/>
      <c r="B9" s="340"/>
      <c r="C9" s="340"/>
      <c r="D9" s="340"/>
      <c r="E9" s="340"/>
      <c r="F9" s="340"/>
      <c r="G9" s="156" t="s">
        <v>14</v>
      </c>
      <c r="H9" s="340"/>
      <c r="I9" s="340"/>
      <c r="J9" s="242"/>
      <c r="K9" s="156" t="s">
        <v>15</v>
      </c>
      <c r="L9" s="14"/>
    </row>
    <row r="10" spans="1:24" s="13" customFormat="1" ht="15.75" x14ac:dyDescent="0.25">
      <c r="A10" s="200" t="s">
        <v>543</v>
      </c>
      <c r="B10" s="242"/>
      <c r="C10" s="597">
        <v>9.69</v>
      </c>
      <c r="D10" s="597"/>
      <c r="E10" s="598"/>
      <c r="F10" s="598"/>
      <c r="G10" s="598"/>
      <c r="H10" s="340"/>
      <c r="I10" s="340"/>
      <c r="J10" s="242"/>
      <c r="K10" s="201">
        <v>28.3</v>
      </c>
      <c r="L10" s="14"/>
    </row>
    <row r="11" spans="1:24" s="13" customFormat="1" ht="15.75" x14ac:dyDescent="0.25">
      <c r="A11" s="200" t="s">
        <v>544</v>
      </c>
      <c r="B11" s="242"/>
      <c r="C11" s="597" t="s">
        <v>641</v>
      </c>
      <c r="D11" s="597"/>
      <c r="E11" s="599"/>
      <c r="F11" s="599"/>
      <c r="G11" s="599"/>
      <c r="H11" s="340"/>
      <c r="I11" s="340"/>
      <c r="J11" s="242"/>
      <c r="K11" s="201" t="s">
        <v>645</v>
      </c>
      <c r="L11" s="14"/>
    </row>
    <row r="12" spans="1:24" s="13" customFormat="1" ht="15.75" x14ac:dyDescent="0.25">
      <c r="A12" s="200" t="s">
        <v>545</v>
      </c>
      <c r="B12" s="242"/>
      <c r="C12" s="597" t="s">
        <v>642</v>
      </c>
      <c r="D12" s="597"/>
      <c r="E12" s="599"/>
      <c r="F12" s="599"/>
      <c r="G12" s="599"/>
      <c r="H12" s="340"/>
      <c r="I12" s="340"/>
      <c r="J12" s="242"/>
      <c r="K12" s="201" t="s">
        <v>646</v>
      </c>
      <c r="L12" s="14"/>
    </row>
    <row r="13" spans="1:24" s="13" customFormat="1" ht="15.75" x14ac:dyDescent="0.25">
      <c r="A13" s="200" t="s">
        <v>546</v>
      </c>
      <c r="B13" s="242"/>
      <c r="C13" s="597" t="s">
        <v>643</v>
      </c>
      <c r="D13" s="597"/>
      <c r="E13" s="599"/>
      <c r="F13" s="599"/>
      <c r="G13" s="599"/>
      <c r="H13" s="340"/>
      <c r="I13" s="340"/>
      <c r="J13" s="242"/>
      <c r="K13" s="201" t="s">
        <v>647</v>
      </c>
      <c r="L13" s="14"/>
    </row>
    <row r="14" spans="1:24" s="13" customFormat="1" ht="15.75" x14ac:dyDescent="0.25">
      <c r="A14" s="200" t="s">
        <v>547</v>
      </c>
      <c r="B14" s="242"/>
      <c r="C14" s="597" t="s">
        <v>644</v>
      </c>
      <c r="D14" s="597"/>
      <c r="E14" s="599"/>
      <c r="F14" s="599"/>
      <c r="G14" s="599"/>
      <c r="H14" s="340"/>
      <c r="I14" s="340"/>
      <c r="J14" s="242"/>
      <c r="K14" s="201">
        <v>50.97</v>
      </c>
      <c r="L14" s="14"/>
    </row>
    <row r="15" spans="1:24" x14ac:dyDescent="0.2">
      <c r="A15" s="202"/>
      <c r="B15" s="46"/>
      <c r="C15" s="46"/>
      <c r="D15" s="203"/>
      <c r="E15" s="237"/>
      <c r="F15" s="237"/>
      <c r="G15" s="153"/>
      <c r="H15" s="153"/>
      <c r="I15" s="46"/>
      <c r="J15" s="203"/>
      <c r="K15" s="52"/>
      <c r="L15" s="468"/>
    </row>
    <row r="16" spans="1:24" ht="13.5" thickBot="1" x14ac:dyDescent="0.25">
      <c r="A16" s="372"/>
      <c r="B16" s="153"/>
      <c r="C16" s="153"/>
      <c r="D16" s="153"/>
      <c r="E16" s="153"/>
      <c r="F16" s="153"/>
      <c r="G16" s="153"/>
      <c r="H16" s="153"/>
      <c r="I16" s="153"/>
      <c r="J16" s="153"/>
      <c r="K16" s="77" t="s">
        <v>534</v>
      </c>
      <c r="L16" s="468"/>
    </row>
    <row r="17" spans="1:11" ht="15.75" customHeight="1" thickBot="1" x14ac:dyDescent="0.25">
      <c r="A17" s="604" t="s">
        <v>542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6"/>
    </row>
    <row r="18" spans="1:11" ht="16.5" customHeight="1" x14ac:dyDescent="0.2">
      <c r="A18" s="608" t="s">
        <v>180</v>
      </c>
      <c r="B18" s="610" t="s">
        <v>14</v>
      </c>
      <c r="C18" s="607" t="s">
        <v>15</v>
      </c>
      <c r="D18" s="613" t="s">
        <v>452</v>
      </c>
      <c r="E18" s="615" t="s">
        <v>453</v>
      </c>
      <c r="F18" s="600" t="s">
        <v>181</v>
      </c>
      <c r="G18" s="601"/>
      <c r="H18" s="592" t="s">
        <v>176</v>
      </c>
      <c r="I18" s="602" t="s">
        <v>445</v>
      </c>
      <c r="J18" s="592" t="s">
        <v>706</v>
      </c>
      <c r="K18" s="612" t="s">
        <v>177</v>
      </c>
    </row>
    <row r="19" spans="1:11" ht="16.5" customHeight="1" thickBot="1" x14ac:dyDescent="0.25">
      <c r="A19" s="609"/>
      <c r="B19" s="611"/>
      <c r="C19" s="583"/>
      <c r="D19" s="614"/>
      <c r="E19" s="583"/>
      <c r="F19" s="162" t="s">
        <v>436</v>
      </c>
      <c r="G19" s="163" t="s">
        <v>437</v>
      </c>
      <c r="H19" s="591"/>
      <c r="I19" s="603"/>
      <c r="J19" s="591"/>
      <c r="K19" s="586"/>
    </row>
    <row r="20" spans="1:11" s="442" customFormat="1" ht="16.5" customHeight="1" x14ac:dyDescent="0.2">
      <c r="A20" s="228">
        <v>1</v>
      </c>
      <c r="B20" s="356">
        <v>9.69</v>
      </c>
      <c r="C20" s="357">
        <v>28.3</v>
      </c>
      <c r="D20" s="428">
        <v>33830</v>
      </c>
      <c r="E20" s="345">
        <v>18890</v>
      </c>
      <c r="F20" s="213">
        <f t="shared" ref="F20:F83" si="0">12*(1/B20*D20)</f>
        <v>41894.736842105267</v>
      </c>
      <c r="G20" s="345">
        <f t="shared" ref="G20:G83" si="1">12*(1/C20*E20)</f>
        <v>8009.8939929328626</v>
      </c>
      <c r="H20" s="213">
        <f>SUM(F20:G20)*34%</f>
        <v>16967.574483912966</v>
      </c>
      <c r="I20" s="345">
        <f>SUM(F20:G20)*2%</f>
        <v>998.09261670076262</v>
      </c>
      <c r="J20" s="469">
        <v>1160</v>
      </c>
      <c r="K20" s="374">
        <f>SUM(F20:J20)</f>
        <v>69030.297935651848</v>
      </c>
    </row>
    <row r="21" spans="1:11" s="442" customFormat="1" ht="16.5" customHeight="1" x14ac:dyDescent="0.2">
      <c r="A21" s="215">
        <v>2</v>
      </c>
      <c r="B21" s="358">
        <v>9.69</v>
      </c>
      <c r="C21" s="359">
        <v>28.3</v>
      </c>
      <c r="D21" s="431">
        <v>33830</v>
      </c>
      <c r="E21" s="82">
        <v>18890</v>
      </c>
      <c r="F21" s="169">
        <f t="shared" si="0"/>
        <v>41894.736842105267</v>
      </c>
      <c r="G21" s="168">
        <f t="shared" si="1"/>
        <v>8009.8939929328626</v>
      </c>
      <c r="H21" s="133">
        <f t="shared" ref="H21:H84" si="2">SUM(F21:G21)*34%</f>
        <v>16967.574483912966</v>
      </c>
      <c r="I21" s="82">
        <f t="shared" ref="I21:I84" si="3">SUM(F21:G21)*2%</f>
        <v>998.09261670076262</v>
      </c>
      <c r="J21" s="78">
        <v>1160</v>
      </c>
      <c r="K21" s="81">
        <f t="shared" ref="K21:K84" si="4">SUM(F21:J21)</f>
        <v>69030.297935651848</v>
      </c>
    </row>
    <row r="22" spans="1:11" s="442" customFormat="1" ht="16.5" customHeight="1" x14ac:dyDescent="0.2">
      <c r="A22" s="215">
        <v>3</v>
      </c>
      <c r="B22" s="358">
        <v>9.69</v>
      </c>
      <c r="C22" s="359">
        <v>28.3</v>
      </c>
      <c r="D22" s="431">
        <v>33830</v>
      </c>
      <c r="E22" s="82">
        <v>18890</v>
      </c>
      <c r="F22" s="169">
        <f t="shared" si="0"/>
        <v>41894.736842105267</v>
      </c>
      <c r="G22" s="168">
        <f t="shared" si="1"/>
        <v>8009.8939929328626</v>
      </c>
      <c r="H22" s="133">
        <f t="shared" si="2"/>
        <v>16967.574483912966</v>
      </c>
      <c r="I22" s="82">
        <f t="shared" si="3"/>
        <v>998.09261670076262</v>
      </c>
      <c r="J22" s="78">
        <v>1160</v>
      </c>
      <c r="K22" s="81">
        <f t="shared" si="4"/>
        <v>69030.297935651848</v>
      </c>
    </row>
    <row r="23" spans="1:11" s="442" customFormat="1" ht="16.5" customHeight="1" x14ac:dyDescent="0.2">
      <c r="A23" s="215">
        <v>4</v>
      </c>
      <c r="B23" s="358">
        <v>9.69</v>
      </c>
      <c r="C23" s="359">
        <v>28.3</v>
      </c>
      <c r="D23" s="431">
        <v>33830</v>
      </c>
      <c r="E23" s="82">
        <v>18890</v>
      </c>
      <c r="F23" s="169">
        <f t="shared" si="0"/>
        <v>41894.736842105267</v>
      </c>
      <c r="G23" s="168">
        <f t="shared" si="1"/>
        <v>8009.8939929328626</v>
      </c>
      <c r="H23" s="133">
        <f t="shared" si="2"/>
        <v>16967.574483912966</v>
      </c>
      <c r="I23" s="82">
        <f t="shared" si="3"/>
        <v>998.09261670076262</v>
      </c>
      <c r="J23" s="78">
        <v>1160</v>
      </c>
      <c r="K23" s="81">
        <f t="shared" si="4"/>
        <v>69030.297935651848</v>
      </c>
    </row>
    <row r="24" spans="1:11" s="442" customFormat="1" ht="16.5" customHeight="1" x14ac:dyDescent="0.2">
      <c r="A24" s="215">
        <v>5</v>
      </c>
      <c r="B24" s="358">
        <v>9.69</v>
      </c>
      <c r="C24" s="359">
        <v>28.3</v>
      </c>
      <c r="D24" s="431">
        <v>33830</v>
      </c>
      <c r="E24" s="82">
        <v>18890</v>
      </c>
      <c r="F24" s="169">
        <f t="shared" si="0"/>
        <v>41894.736842105267</v>
      </c>
      <c r="G24" s="168">
        <f t="shared" si="1"/>
        <v>8009.8939929328626</v>
      </c>
      <c r="H24" s="133">
        <f t="shared" si="2"/>
        <v>16967.574483912966</v>
      </c>
      <c r="I24" s="82">
        <f t="shared" si="3"/>
        <v>998.09261670076262</v>
      </c>
      <c r="J24" s="78">
        <v>1160</v>
      </c>
      <c r="K24" s="81">
        <f t="shared" si="4"/>
        <v>69030.297935651848</v>
      </c>
    </row>
    <row r="25" spans="1:11" s="442" customFormat="1" ht="16.5" customHeight="1" x14ac:dyDescent="0.2">
      <c r="A25" s="215">
        <v>6</v>
      </c>
      <c r="B25" s="358">
        <v>9.69</v>
      </c>
      <c r="C25" s="359">
        <v>28.3</v>
      </c>
      <c r="D25" s="431">
        <v>33830</v>
      </c>
      <c r="E25" s="82">
        <v>18890</v>
      </c>
      <c r="F25" s="169">
        <f t="shared" si="0"/>
        <v>41894.736842105267</v>
      </c>
      <c r="G25" s="168">
        <f t="shared" si="1"/>
        <v>8009.8939929328626</v>
      </c>
      <c r="H25" s="133">
        <f t="shared" si="2"/>
        <v>16967.574483912966</v>
      </c>
      <c r="I25" s="82">
        <f t="shared" si="3"/>
        <v>998.09261670076262</v>
      </c>
      <c r="J25" s="78">
        <v>1160</v>
      </c>
      <c r="K25" s="81">
        <f t="shared" si="4"/>
        <v>69030.297935651848</v>
      </c>
    </row>
    <row r="26" spans="1:11" s="442" customFormat="1" ht="16.5" customHeight="1" x14ac:dyDescent="0.2">
      <c r="A26" s="215">
        <v>7</v>
      </c>
      <c r="B26" s="358">
        <v>9.69</v>
      </c>
      <c r="C26" s="359">
        <v>28.3</v>
      </c>
      <c r="D26" s="431">
        <v>33830</v>
      </c>
      <c r="E26" s="82">
        <v>18890</v>
      </c>
      <c r="F26" s="169">
        <f t="shared" si="0"/>
        <v>41894.736842105267</v>
      </c>
      <c r="G26" s="168">
        <f t="shared" si="1"/>
        <v>8009.8939929328626</v>
      </c>
      <c r="H26" s="133">
        <f t="shared" si="2"/>
        <v>16967.574483912966</v>
      </c>
      <c r="I26" s="82">
        <f t="shared" si="3"/>
        <v>998.09261670076262</v>
      </c>
      <c r="J26" s="78">
        <v>1160</v>
      </c>
      <c r="K26" s="81">
        <f t="shared" si="4"/>
        <v>69030.297935651848</v>
      </c>
    </row>
    <row r="27" spans="1:11" s="442" customFormat="1" ht="16.5" customHeight="1" x14ac:dyDescent="0.2">
      <c r="A27" s="215">
        <v>8</v>
      </c>
      <c r="B27" s="358">
        <v>9.69</v>
      </c>
      <c r="C27" s="359">
        <v>28.3</v>
      </c>
      <c r="D27" s="431">
        <v>33830</v>
      </c>
      <c r="E27" s="82">
        <v>18890</v>
      </c>
      <c r="F27" s="169">
        <f t="shared" si="0"/>
        <v>41894.736842105267</v>
      </c>
      <c r="G27" s="168">
        <f t="shared" si="1"/>
        <v>8009.8939929328626</v>
      </c>
      <c r="H27" s="133">
        <f t="shared" si="2"/>
        <v>16967.574483912966</v>
      </c>
      <c r="I27" s="82">
        <f t="shared" si="3"/>
        <v>998.09261670076262</v>
      </c>
      <c r="J27" s="78">
        <v>1160</v>
      </c>
      <c r="K27" s="81">
        <f t="shared" si="4"/>
        <v>69030.297935651848</v>
      </c>
    </row>
    <row r="28" spans="1:11" s="442" customFormat="1" ht="16.5" customHeight="1" x14ac:dyDescent="0.2">
      <c r="A28" s="215">
        <v>9</v>
      </c>
      <c r="B28" s="358">
        <v>9.69</v>
      </c>
      <c r="C28" s="359">
        <v>28.3</v>
      </c>
      <c r="D28" s="431">
        <v>33830</v>
      </c>
      <c r="E28" s="82">
        <v>18890</v>
      </c>
      <c r="F28" s="169">
        <f t="shared" si="0"/>
        <v>41894.736842105267</v>
      </c>
      <c r="G28" s="168">
        <f t="shared" si="1"/>
        <v>8009.8939929328626</v>
      </c>
      <c r="H28" s="133">
        <f t="shared" si="2"/>
        <v>16967.574483912966</v>
      </c>
      <c r="I28" s="82">
        <f t="shared" si="3"/>
        <v>998.09261670076262</v>
      </c>
      <c r="J28" s="78">
        <v>1160</v>
      </c>
      <c r="K28" s="81">
        <f t="shared" si="4"/>
        <v>69030.297935651848</v>
      </c>
    </row>
    <row r="29" spans="1:11" s="442" customFormat="1" ht="16.5" customHeight="1" x14ac:dyDescent="0.2">
      <c r="A29" s="235">
        <v>10</v>
      </c>
      <c r="B29" s="358">
        <v>9.69</v>
      </c>
      <c r="C29" s="359">
        <v>28.3</v>
      </c>
      <c r="D29" s="431">
        <v>33830</v>
      </c>
      <c r="E29" s="82">
        <v>18890</v>
      </c>
      <c r="F29" s="169">
        <f t="shared" si="0"/>
        <v>41894.736842105267</v>
      </c>
      <c r="G29" s="168">
        <f t="shared" si="1"/>
        <v>8009.8939929328626</v>
      </c>
      <c r="H29" s="133">
        <f t="shared" si="2"/>
        <v>16967.574483912966</v>
      </c>
      <c r="I29" s="82">
        <f t="shared" si="3"/>
        <v>998.09261670076262</v>
      </c>
      <c r="J29" s="78">
        <v>1160</v>
      </c>
      <c r="K29" s="81">
        <f t="shared" si="4"/>
        <v>69030.297935651848</v>
      </c>
    </row>
    <row r="30" spans="1:11" s="442" customFormat="1" ht="16.5" customHeight="1" x14ac:dyDescent="0.2">
      <c r="A30" s="215">
        <v>11</v>
      </c>
      <c r="B30" s="358">
        <v>9.69</v>
      </c>
      <c r="C30" s="359">
        <v>28.3</v>
      </c>
      <c r="D30" s="431">
        <v>33830</v>
      </c>
      <c r="E30" s="82">
        <v>18890</v>
      </c>
      <c r="F30" s="169">
        <f t="shared" si="0"/>
        <v>41894.736842105267</v>
      </c>
      <c r="G30" s="168">
        <f t="shared" si="1"/>
        <v>8009.8939929328626</v>
      </c>
      <c r="H30" s="133">
        <f t="shared" si="2"/>
        <v>16967.574483912966</v>
      </c>
      <c r="I30" s="82">
        <f t="shared" si="3"/>
        <v>998.09261670076262</v>
      </c>
      <c r="J30" s="78">
        <v>1160</v>
      </c>
      <c r="K30" s="81">
        <f t="shared" si="4"/>
        <v>69030.297935651848</v>
      </c>
    </row>
    <row r="31" spans="1:11" s="442" customFormat="1" ht="16.5" customHeight="1" x14ac:dyDescent="0.2">
      <c r="A31" s="215">
        <v>12</v>
      </c>
      <c r="B31" s="358">
        <v>9.69</v>
      </c>
      <c r="C31" s="359">
        <v>28.3</v>
      </c>
      <c r="D31" s="431">
        <v>33830</v>
      </c>
      <c r="E31" s="82">
        <v>18890</v>
      </c>
      <c r="F31" s="169">
        <f t="shared" si="0"/>
        <v>41894.736842105267</v>
      </c>
      <c r="G31" s="168">
        <f t="shared" si="1"/>
        <v>8009.8939929328626</v>
      </c>
      <c r="H31" s="133">
        <f t="shared" si="2"/>
        <v>16967.574483912966</v>
      </c>
      <c r="I31" s="82">
        <f t="shared" si="3"/>
        <v>998.09261670076262</v>
      </c>
      <c r="J31" s="78">
        <v>1160</v>
      </c>
      <c r="K31" s="81">
        <f t="shared" si="4"/>
        <v>69030.297935651848</v>
      </c>
    </row>
    <row r="32" spans="1:11" s="442" customFormat="1" ht="16.5" customHeight="1" x14ac:dyDescent="0.2">
      <c r="A32" s="215">
        <v>13</v>
      </c>
      <c r="B32" s="358">
        <v>9.69</v>
      </c>
      <c r="C32" s="359">
        <v>28.3</v>
      </c>
      <c r="D32" s="431">
        <v>33830</v>
      </c>
      <c r="E32" s="82">
        <v>18890</v>
      </c>
      <c r="F32" s="169">
        <f t="shared" si="0"/>
        <v>41894.736842105267</v>
      </c>
      <c r="G32" s="168">
        <f t="shared" si="1"/>
        <v>8009.8939929328626</v>
      </c>
      <c r="H32" s="133">
        <f t="shared" si="2"/>
        <v>16967.574483912966</v>
      </c>
      <c r="I32" s="82">
        <f t="shared" si="3"/>
        <v>998.09261670076262</v>
      </c>
      <c r="J32" s="78">
        <v>1160</v>
      </c>
      <c r="K32" s="81">
        <f t="shared" si="4"/>
        <v>69030.297935651848</v>
      </c>
    </row>
    <row r="33" spans="1:11" s="442" customFormat="1" ht="16.5" customHeight="1" x14ac:dyDescent="0.2">
      <c r="A33" s="215">
        <v>14</v>
      </c>
      <c r="B33" s="358">
        <v>9.69</v>
      </c>
      <c r="C33" s="359">
        <v>28.3</v>
      </c>
      <c r="D33" s="431">
        <v>33830</v>
      </c>
      <c r="E33" s="82">
        <v>18890</v>
      </c>
      <c r="F33" s="169">
        <f t="shared" si="0"/>
        <v>41894.736842105267</v>
      </c>
      <c r="G33" s="168">
        <f t="shared" si="1"/>
        <v>8009.8939929328626</v>
      </c>
      <c r="H33" s="133">
        <f t="shared" si="2"/>
        <v>16967.574483912966</v>
      </c>
      <c r="I33" s="82">
        <f t="shared" si="3"/>
        <v>998.09261670076262</v>
      </c>
      <c r="J33" s="78">
        <v>1160</v>
      </c>
      <c r="K33" s="81">
        <f t="shared" si="4"/>
        <v>69030.297935651848</v>
      </c>
    </row>
    <row r="34" spans="1:11" s="442" customFormat="1" ht="16.5" customHeight="1" x14ac:dyDescent="0.2">
      <c r="A34" s="215">
        <v>15</v>
      </c>
      <c r="B34" s="358">
        <v>9.69</v>
      </c>
      <c r="C34" s="359">
        <v>28.3</v>
      </c>
      <c r="D34" s="431">
        <v>33830</v>
      </c>
      <c r="E34" s="82">
        <v>18890</v>
      </c>
      <c r="F34" s="169">
        <f t="shared" si="0"/>
        <v>41894.736842105267</v>
      </c>
      <c r="G34" s="168">
        <f t="shared" si="1"/>
        <v>8009.8939929328626</v>
      </c>
      <c r="H34" s="133">
        <f t="shared" si="2"/>
        <v>16967.574483912966</v>
      </c>
      <c r="I34" s="82">
        <f t="shared" si="3"/>
        <v>998.09261670076262</v>
      </c>
      <c r="J34" s="78">
        <v>1160</v>
      </c>
      <c r="K34" s="81">
        <f t="shared" si="4"/>
        <v>69030.297935651848</v>
      </c>
    </row>
    <row r="35" spans="1:11" s="442" customFormat="1" ht="16.5" customHeight="1" x14ac:dyDescent="0.2">
      <c r="A35" s="215">
        <v>16</v>
      </c>
      <c r="B35" s="358">
        <v>9.69</v>
      </c>
      <c r="C35" s="359">
        <v>28.3</v>
      </c>
      <c r="D35" s="431">
        <v>33830</v>
      </c>
      <c r="E35" s="82">
        <v>18890</v>
      </c>
      <c r="F35" s="169">
        <f t="shared" si="0"/>
        <v>41894.736842105267</v>
      </c>
      <c r="G35" s="168">
        <f t="shared" si="1"/>
        <v>8009.8939929328626</v>
      </c>
      <c r="H35" s="133">
        <f t="shared" si="2"/>
        <v>16967.574483912966</v>
      </c>
      <c r="I35" s="82">
        <f t="shared" si="3"/>
        <v>998.09261670076262</v>
      </c>
      <c r="J35" s="78">
        <v>1160</v>
      </c>
      <c r="K35" s="81">
        <f t="shared" si="4"/>
        <v>69030.297935651848</v>
      </c>
    </row>
    <row r="36" spans="1:11" s="442" customFormat="1" ht="16.5" customHeight="1" x14ac:dyDescent="0.2">
      <c r="A36" s="215">
        <v>17</v>
      </c>
      <c r="B36" s="358">
        <v>9.69</v>
      </c>
      <c r="C36" s="359">
        <v>28.3</v>
      </c>
      <c r="D36" s="431">
        <v>33830</v>
      </c>
      <c r="E36" s="82">
        <v>18890</v>
      </c>
      <c r="F36" s="169">
        <f t="shared" si="0"/>
        <v>41894.736842105267</v>
      </c>
      <c r="G36" s="168">
        <f t="shared" si="1"/>
        <v>8009.8939929328626</v>
      </c>
      <c r="H36" s="133">
        <f t="shared" si="2"/>
        <v>16967.574483912966</v>
      </c>
      <c r="I36" s="82">
        <f t="shared" si="3"/>
        <v>998.09261670076262</v>
      </c>
      <c r="J36" s="78">
        <v>1160</v>
      </c>
      <c r="K36" s="81">
        <f t="shared" si="4"/>
        <v>69030.297935651848</v>
      </c>
    </row>
    <row r="37" spans="1:11" s="442" customFormat="1" ht="16.5" customHeight="1" x14ac:dyDescent="0.2">
      <c r="A37" s="215">
        <v>18</v>
      </c>
      <c r="B37" s="358">
        <v>9.69</v>
      </c>
      <c r="C37" s="359">
        <v>28.3</v>
      </c>
      <c r="D37" s="431">
        <v>33830</v>
      </c>
      <c r="E37" s="82">
        <v>18890</v>
      </c>
      <c r="F37" s="169">
        <f t="shared" si="0"/>
        <v>41894.736842105267</v>
      </c>
      <c r="G37" s="168">
        <f t="shared" si="1"/>
        <v>8009.8939929328626</v>
      </c>
      <c r="H37" s="133">
        <f t="shared" si="2"/>
        <v>16967.574483912966</v>
      </c>
      <c r="I37" s="82">
        <f t="shared" si="3"/>
        <v>998.09261670076262</v>
      </c>
      <c r="J37" s="78">
        <v>1160</v>
      </c>
      <c r="K37" s="81">
        <f t="shared" si="4"/>
        <v>69030.297935651848</v>
      </c>
    </row>
    <row r="38" spans="1:11" s="442" customFormat="1" ht="16.5" customHeight="1" thickBot="1" x14ac:dyDescent="0.25">
      <c r="A38" s="219">
        <v>19</v>
      </c>
      <c r="B38" s="360">
        <v>9.69</v>
      </c>
      <c r="C38" s="361">
        <v>28.3</v>
      </c>
      <c r="D38" s="470">
        <v>33830</v>
      </c>
      <c r="E38" s="94">
        <v>18890</v>
      </c>
      <c r="F38" s="232">
        <f t="shared" si="0"/>
        <v>41894.736842105267</v>
      </c>
      <c r="G38" s="186">
        <f t="shared" si="1"/>
        <v>8009.8939929328626</v>
      </c>
      <c r="H38" s="222">
        <f t="shared" si="2"/>
        <v>16967.574483912966</v>
      </c>
      <c r="I38" s="94">
        <f t="shared" si="3"/>
        <v>998.09261670076262</v>
      </c>
      <c r="J38" s="93">
        <v>1160</v>
      </c>
      <c r="K38" s="96">
        <f t="shared" si="4"/>
        <v>69030.297935651848</v>
      </c>
    </row>
    <row r="39" spans="1:11" s="442" customFormat="1" ht="16.5" customHeight="1" x14ac:dyDescent="0.2">
      <c r="A39" s="375">
        <v>20</v>
      </c>
      <c r="B39" s="366">
        <f t="shared" ref="B39:B93" si="5">0.04764*A39+8.7891</f>
        <v>9.7418999999999993</v>
      </c>
      <c r="C39" s="357">
        <v>28.547090909090908</v>
      </c>
      <c r="D39" s="429">
        <v>33830</v>
      </c>
      <c r="E39" s="168">
        <v>18890</v>
      </c>
      <c r="F39" s="169">
        <f t="shared" si="0"/>
        <v>41671.542512240943</v>
      </c>
      <c r="G39" s="168">
        <f t="shared" si="1"/>
        <v>7940.5639167181507</v>
      </c>
      <c r="H39" s="212">
        <f t="shared" si="2"/>
        <v>16868.116185846095</v>
      </c>
      <c r="I39" s="168">
        <f t="shared" si="3"/>
        <v>992.24212857918189</v>
      </c>
      <c r="J39" s="169">
        <v>1160</v>
      </c>
      <c r="K39" s="170">
        <f t="shared" si="4"/>
        <v>68632.464743384364</v>
      </c>
    </row>
    <row r="40" spans="1:11" s="442" customFormat="1" ht="16.5" customHeight="1" x14ac:dyDescent="0.2">
      <c r="A40" s="215">
        <v>21</v>
      </c>
      <c r="B40" s="364">
        <f t="shared" si="5"/>
        <v>9.7895399999999988</v>
      </c>
      <c r="C40" s="359">
        <v>28.794181818181819</v>
      </c>
      <c r="D40" s="431">
        <v>33830</v>
      </c>
      <c r="E40" s="82">
        <v>18890</v>
      </c>
      <c r="F40" s="169">
        <f t="shared" si="0"/>
        <v>41468.751340716728</v>
      </c>
      <c r="G40" s="168">
        <f t="shared" si="1"/>
        <v>7872.4237219640327</v>
      </c>
      <c r="H40" s="133">
        <f t="shared" si="2"/>
        <v>16775.99952131146</v>
      </c>
      <c r="I40" s="82">
        <f t="shared" si="3"/>
        <v>986.82350125361529</v>
      </c>
      <c r="J40" s="78">
        <v>1160</v>
      </c>
      <c r="K40" s="81">
        <f t="shared" si="4"/>
        <v>68263.998085245839</v>
      </c>
    </row>
    <row r="41" spans="1:11" s="442" customFormat="1" ht="16.5" customHeight="1" x14ac:dyDescent="0.2">
      <c r="A41" s="215">
        <v>22</v>
      </c>
      <c r="B41" s="364">
        <f t="shared" si="5"/>
        <v>9.83718</v>
      </c>
      <c r="C41" s="359">
        <v>29.041272727272727</v>
      </c>
      <c r="D41" s="431">
        <v>33830</v>
      </c>
      <c r="E41" s="82">
        <v>18890</v>
      </c>
      <c r="F41" s="169">
        <f t="shared" si="0"/>
        <v>41267.924344171806</v>
      </c>
      <c r="G41" s="168">
        <f t="shared" si="1"/>
        <v>7805.4430371821918</v>
      </c>
      <c r="H41" s="133">
        <f t="shared" si="2"/>
        <v>16684.94490966036</v>
      </c>
      <c r="I41" s="82">
        <f t="shared" si="3"/>
        <v>981.46734762708002</v>
      </c>
      <c r="J41" s="78">
        <v>1160</v>
      </c>
      <c r="K41" s="81">
        <f t="shared" si="4"/>
        <v>67899.779638641441</v>
      </c>
    </row>
    <row r="42" spans="1:11" s="442" customFormat="1" ht="16.5" customHeight="1" x14ac:dyDescent="0.2">
      <c r="A42" s="215">
        <v>23</v>
      </c>
      <c r="B42" s="364">
        <f t="shared" si="5"/>
        <v>9.8848199999999995</v>
      </c>
      <c r="C42" s="359">
        <v>29.288363636363634</v>
      </c>
      <c r="D42" s="431">
        <v>33830</v>
      </c>
      <c r="E42" s="82">
        <v>18890</v>
      </c>
      <c r="F42" s="169">
        <f t="shared" si="0"/>
        <v>41069.033123516667</v>
      </c>
      <c r="G42" s="168">
        <f t="shared" si="1"/>
        <v>7739.5925157990159</v>
      </c>
      <c r="H42" s="133">
        <f t="shared" si="2"/>
        <v>16594.932717367334</v>
      </c>
      <c r="I42" s="82">
        <f t="shared" si="3"/>
        <v>976.17251278631363</v>
      </c>
      <c r="J42" s="78">
        <v>1160</v>
      </c>
      <c r="K42" s="81">
        <f t="shared" si="4"/>
        <v>67539.730869469335</v>
      </c>
    </row>
    <row r="43" spans="1:11" s="442" customFormat="1" ht="16.5" customHeight="1" x14ac:dyDescent="0.2">
      <c r="A43" s="215">
        <v>24</v>
      </c>
      <c r="B43" s="364">
        <f t="shared" si="5"/>
        <v>9.932459999999999</v>
      </c>
      <c r="C43" s="359">
        <v>29.535454545454545</v>
      </c>
      <c r="D43" s="431">
        <v>33830</v>
      </c>
      <c r="E43" s="82">
        <v>18890</v>
      </c>
      <c r="F43" s="169">
        <f t="shared" si="0"/>
        <v>40872.049824514776</v>
      </c>
      <c r="G43" s="168">
        <f t="shared" si="1"/>
        <v>7674.8437932838806</v>
      </c>
      <c r="H43" s="133">
        <f t="shared" si="2"/>
        <v>16505.943830051543</v>
      </c>
      <c r="I43" s="82">
        <f t="shared" si="3"/>
        <v>970.93787235597313</v>
      </c>
      <c r="J43" s="78">
        <v>1160</v>
      </c>
      <c r="K43" s="81">
        <f t="shared" si="4"/>
        <v>67183.775320206172</v>
      </c>
    </row>
    <row r="44" spans="1:11" s="442" customFormat="1" ht="16.5" customHeight="1" x14ac:dyDescent="0.2">
      <c r="A44" s="215">
        <v>25</v>
      </c>
      <c r="B44" s="364">
        <f t="shared" si="5"/>
        <v>9.9801000000000002</v>
      </c>
      <c r="C44" s="359">
        <v>29.782545454545453</v>
      </c>
      <c r="D44" s="431">
        <v>33830</v>
      </c>
      <c r="E44" s="82">
        <v>18890</v>
      </c>
      <c r="F44" s="169">
        <f t="shared" si="0"/>
        <v>40676.947124778308</v>
      </c>
      <c r="G44" s="168">
        <f t="shared" si="1"/>
        <v>7611.1694464115662</v>
      </c>
      <c r="H44" s="133">
        <f t="shared" si="2"/>
        <v>16417.959634204559</v>
      </c>
      <c r="I44" s="82">
        <f t="shared" si="3"/>
        <v>965.76233142379749</v>
      </c>
      <c r="J44" s="78">
        <v>1160</v>
      </c>
      <c r="K44" s="81">
        <f t="shared" si="4"/>
        <v>66831.838536818235</v>
      </c>
    </row>
    <row r="45" spans="1:11" s="442" customFormat="1" ht="16.5" customHeight="1" x14ac:dyDescent="0.2">
      <c r="A45" s="215">
        <v>26</v>
      </c>
      <c r="B45" s="364">
        <f t="shared" si="5"/>
        <v>10.02774</v>
      </c>
      <c r="C45" s="359">
        <v>30.029636363636364</v>
      </c>
      <c r="D45" s="431">
        <v>33830</v>
      </c>
      <c r="E45" s="82">
        <v>18890</v>
      </c>
      <c r="F45" s="169">
        <f t="shared" si="0"/>
        <v>40483.698221134568</v>
      </c>
      <c r="G45" s="168">
        <f t="shared" si="1"/>
        <v>7548.542954535822</v>
      </c>
      <c r="H45" s="133">
        <f t="shared" si="2"/>
        <v>16330.961999727933</v>
      </c>
      <c r="I45" s="82">
        <f t="shared" si="3"/>
        <v>960.6448235134078</v>
      </c>
      <c r="J45" s="78">
        <v>1160</v>
      </c>
      <c r="K45" s="81">
        <f t="shared" si="4"/>
        <v>66483.847998911719</v>
      </c>
    </row>
    <row r="46" spans="1:11" s="442" customFormat="1" ht="16.5" customHeight="1" x14ac:dyDescent="0.2">
      <c r="A46" s="215">
        <v>27</v>
      </c>
      <c r="B46" s="364">
        <f t="shared" si="5"/>
        <v>10.075379999999999</v>
      </c>
      <c r="C46" s="359">
        <v>30.276727272727271</v>
      </c>
      <c r="D46" s="431">
        <v>33830</v>
      </c>
      <c r="E46" s="82">
        <v>18890</v>
      </c>
      <c r="F46" s="169">
        <f t="shared" si="0"/>
        <v>40292.276817350808</v>
      </c>
      <c r="G46" s="168">
        <f t="shared" si="1"/>
        <v>7486.9386627592758</v>
      </c>
      <c r="H46" s="133">
        <f t="shared" si="2"/>
        <v>16244.93326323743</v>
      </c>
      <c r="I46" s="82">
        <f t="shared" si="3"/>
        <v>955.58430960220176</v>
      </c>
      <c r="J46" s="78">
        <v>1160</v>
      </c>
      <c r="K46" s="81">
        <f t="shared" si="4"/>
        <v>66139.733052949712</v>
      </c>
    </row>
    <row r="47" spans="1:11" s="442" customFormat="1" ht="16.5" customHeight="1" x14ac:dyDescent="0.2">
      <c r="A47" s="215">
        <v>28</v>
      </c>
      <c r="B47" s="364">
        <f t="shared" si="5"/>
        <v>10.12302</v>
      </c>
      <c r="C47" s="359">
        <v>30.523818181818182</v>
      </c>
      <c r="D47" s="431">
        <v>33830</v>
      </c>
      <c r="E47" s="82">
        <v>18890</v>
      </c>
      <c r="F47" s="169">
        <f t="shared" si="0"/>
        <v>40102.657112205648</v>
      </c>
      <c r="G47" s="168">
        <f t="shared" si="1"/>
        <v>7426.3317468921432</v>
      </c>
      <c r="H47" s="133">
        <f t="shared" si="2"/>
        <v>16159.856212093251</v>
      </c>
      <c r="I47" s="82">
        <f t="shared" si="3"/>
        <v>950.57977718195593</v>
      </c>
      <c r="J47" s="78">
        <v>1160</v>
      </c>
      <c r="K47" s="81">
        <f t="shared" si="4"/>
        <v>65799.42484837299</v>
      </c>
    </row>
    <row r="48" spans="1:11" s="442" customFormat="1" ht="16.5" customHeight="1" x14ac:dyDescent="0.2">
      <c r="A48" s="215">
        <v>29</v>
      </c>
      <c r="B48" s="364">
        <f t="shared" si="5"/>
        <v>10.17066</v>
      </c>
      <c r="C48" s="359">
        <v>30.77090909090909</v>
      </c>
      <c r="D48" s="431">
        <v>33830</v>
      </c>
      <c r="E48" s="82">
        <v>18890</v>
      </c>
      <c r="F48" s="169">
        <f t="shared" si="0"/>
        <v>39914.813787895771</v>
      </c>
      <c r="G48" s="168">
        <f t="shared" si="1"/>
        <v>7366.698180099268</v>
      </c>
      <c r="H48" s="133">
        <f t="shared" si="2"/>
        <v>16075.714069118314</v>
      </c>
      <c r="I48" s="82">
        <f t="shared" si="3"/>
        <v>945.63023935990077</v>
      </c>
      <c r="J48" s="78">
        <v>1160</v>
      </c>
      <c r="K48" s="81">
        <f t="shared" si="4"/>
        <v>65462.856276473256</v>
      </c>
    </row>
    <row r="49" spans="1:11" s="442" customFormat="1" ht="16.5" customHeight="1" x14ac:dyDescent="0.2">
      <c r="A49" s="235">
        <v>30</v>
      </c>
      <c r="B49" s="364">
        <f t="shared" si="5"/>
        <v>10.218299999999999</v>
      </c>
      <c r="C49" s="359">
        <v>31.018000000000001</v>
      </c>
      <c r="D49" s="431">
        <v>33830</v>
      </c>
      <c r="E49" s="82">
        <v>18890</v>
      </c>
      <c r="F49" s="169">
        <f t="shared" si="0"/>
        <v>39728.721998766923</v>
      </c>
      <c r="G49" s="168">
        <f t="shared" si="1"/>
        <v>7308.0147011412728</v>
      </c>
      <c r="H49" s="133">
        <f t="shared" si="2"/>
        <v>15992.490477968788</v>
      </c>
      <c r="I49" s="82">
        <f t="shared" si="3"/>
        <v>940.73473399816385</v>
      </c>
      <c r="J49" s="78">
        <v>1160</v>
      </c>
      <c r="K49" s="81">
        <f t="shared" si="4"/>
        <v>65129.961911875143</v>
      </c>
    </row>
    <row r="50" spans="1:11" s="442" customFormat="1" ht="16.5" customHeight="1" x14ac:dyDescent="0.2">
      <c r="A50" s="215">
        <v>31</v>
      </c>
      <c r="B50" s="364">
        <f t="shared" si="5"/>
        <v>10.265940000000001</v>
      </c>
      <c r="C50" s="359">
        <v>31.265090909090908</v>
      </c>
      <c r="D50" s="431">
        <v>33830</v>
      </c>
      <c r="E50" s="82">
        <v>18890</v>
      </c>
      <c r="F50" s="169">
        <f t="shared" si="0"/>
        <v>39544.357360358619</v>
      </c>
      <c r="G50" s="168">
        <f t="shared" si="1"/>
        <v>7250.2587841217046</v>
      </c>
      <c r="H50" s="133">
        <f t="shared" si="2"/>
        <v>15910.169489123311</v>
      </c>
      <c r="I50" s="82">
        <f t="shared" si="3"/>
        <v>935.89232288960648</v>
      </c>
      <c r="J50" s="78">
        <v>1160</v>
      </c>
      <c r="K50" s="81">
        <f t="shared" si="4"/>
        <v>64800.677956493244</v>
      </c>
    </row>
    <row r="51" spans="1:11" s="442" customFormat="1" ht="16.5" customHeight="1" x14ac:dyDescent="0.2">
      <c r="A51" s="215">
        <v>32</v>
      </c>
      <c r="B51" s="364">
        <f t="shared" si="5"/>
        <v>10.31358</v>
      </c>
      <c r="C51" s="359">
        <v>31.512181818181816</v>
      </c>
      <c r="D51" s="431">
        <v>33830</v>
      </c>
      <c r="E51" s="82">
        <v>18890</v>
      </c>
      <c r="F51" s="169">
        <f t="shared" si="0"/>
        <v>39361.695938752593</v>
      </c>
      <c r="G51" s="168">
        <f t="shared" si="1"/>
        <v>7193.4086096574501</v>
      </c>
      <c r="H51" s="133">
        <f t="shared" si="2"/>
        <v>15828.735546459417</v>
      </c>
      <c r="I51" s="82">
        <f t="shared" si="3"/>
        <v>931.10209096820097</v>
      </c>
      <c r="J51" s="78">
        <v>1160</v>
      </c>
      <c r="K51" s="81">
        <f t="shared" si="4"/>
        <v>64474.942185837659</v>
      </c>
    </row>
    <row r="52" spans="1:11" s="442" customFormat="1" ht="16.5" customHeight="1" x14ac:dyDescent="0.2">
      <c r="A52" s="215">
        <v>33</v>
      </c>
      <c r="B52" s="364">
        <f t="shared" si="5"/>
        <v>10.361219999999999</v>
      </c>
      <c r="C52" s="359">
        <v>31.759272727272727</v>
      </c>
      <c r="D52" s="431">
        <v>33830</v>
      </c>
      <c r="E52" s="82">
        <v>18890</v>
      </c>
      <c r="F52" s="169">
        <f t="shared" si="0"/>
        <v>39180.714240214962</v>
      </c>
      <c r="G52" s="168">
        <f t="shared" si="1"/>
        <v>7137.443037394949</v>
      </c>
      <c r="H52" s="133">
        <f t="shared" si="2"/>
        <v>15748.173474387371</v>
      </c>
      <c r="I52" s="82">
        <f t="shared" si="3"/>
        <v>926.36314555219826</v>
      </c>
      <c r="J52" s="78">
        <v>1160</v>
      </c>
      <c r="K52" s="81">
        <f t="shared" si="4"/>
        <v>64152.693897549485</v>
      </c>
    </row>
    <row r="53" spans="1:11" s="442" customFormat="1" ht="16.5" customHeight="1" x14ac:dyDescent="0.2">
      <c r="A53" s="215">
        <v>34</v>
      </c>
      <c r="B53" s="364">
        <f t="shared" si="5"/>
        <v>10.408859999999999</v>
      </c>
      <c r="C53" s="359">
        <v>32.006363636363638</v>
      </c>
      <c r="D53" s="431">
        <v>33830</v>
      </c>
      <c r="E53" s="82">
        <v>18890</v>
      </c>
      <c r="F53" s="169">
        <f t="shared" si="0"/>
        <v>39001.389201122889</v>
      </c>
      <c r="G53" s="168">
        <f t="shared" si="1"/>
        <v>7082.3415797994721</v>
      </c>
      <c r="H53" s="133">
        <f t="shared" si="2"/>
        <v>15668.468465513604</v>
      </c>
      <c r="I53" s="82">
        <f t="shared" si="3"/>
        <v>921.67461561844732</v>
      </c>
      <c r="J53" s="78">
        <v>1160</v>
      </c>
      <c r="K53" s="81">
        <f t="shared" si="4"/>
        <v>63833.87386205441</v>
      </c>
    </row>
    <row r="54" spans="1:11" s="442" customFormat="1" ht="16.5" customHeight="1" x14ac:dyDescent="0.2">
      <c r="A54" s="215">
        <v>35</v>
      </c>
      <c r="B54" s="364">
        <f t="shared" si="5"/>
        <v>10.4565</v>
      </c>
      <c r="C54" s="359">
        <v>32.253454545454545</v>
      </c>
      <c r="D54" s="431">
        <v>33830</v>
      </c>
      <c r="E54" s="82">
        <v>18890</v>
      </c>
      <c r="F54" s="169">
        <f t="shared" si="0"/>
        <v>38823.698178166691</v>
      </c>
      <c r="G54" s="168">
        <f t="shared" si="1"/>
        <v>7028.08437714917</v>
      </c>
      <c r="H54" s="133">
        <f t="shared" si="2"/>
        <v>15589.606068807394</v>
      </c>
      <c r="I54" s="82">
        <f t="shared" si="3"/>
        <v>917.03565110631723</v>
      </c>
      <c r="J54" s="78">
        <v>1160</v>
      </c>
      <c r="K54" s="81">
        <f t="shared" si="4"/>
        <v>63518.424275229569</v>
      </c>
    </row>
    <row r="55" spans="1:11" s="442" customFormat="1" ht="16.5" customHeight="1" x14ac:dyDescent="0.2">
      <c r="A55" s="215">
        <v>36</v>
      </c>
      <c r="B55" s="364">
        <f t="shared" si="5"/>
        <v>10.50414</v>
      </c>
      <c r="C55" s="359">
        <v>32.500545454545453</v>
      </c>
      <c r="D55" s="431">
        <v>33830</v>
      </c>
      <c r="E55" s="82">
        <v>18890</v>
      </c>
      <c r="F55" s="169">
        <f t="shared" si="0"/>
        <v>38647.618938818414</v>
      </c>
      <c r="G55" s="168">
        <f t="shared" si="1"/>
        <v>6974.6521736698123</v>
      </c>
      <c r="H55" s="133">
        <f t="shared" si="2"/>
        <v>15511.572178245999</v>
      </c>
      <c r="I55" s="82">
        <f t="shared" si="3"/>
        <v>912.44542224976453</v>
      </c>
      <c r="J55" s="78">
        <v>1160</v>
      </c>
      <c r="K55" s="81">
        <f t="shared" si="4"/>
        <v>63206.288712983987</v>
      </c>
    </row>
    <row r="56" spans="1:11" s="442" customFormat="1" ht="16.5" customHeight="1" x14ac:dyDescent="0.2">
      <c r="A56" s="215">
        <v>37</v>
      </c>
      <c r="B56" s="364">
        <f t="shared" si="5"/>
        <v>10.551779999999999</v>
      </c>
      <c r="C56" s="359">
        <v>32.74763636363636</v>
      </c>
      <c r="D56" s="431">
        <v>33830</v>
      </c>
      <c r="E56" s="82">
        <v>18890</v>
      </c>
      <c r="F56" s="169">
        <f t="shared" si="0"/>
        <v>38473.129652058706</v>
      </c>
      <c r="G56" s="168">
        <f t="shared" si="1"/>
        <v>6922.0262947499341</v>
      </c>
      <c r="H56" s="133">
        <f t="shared" si="2"/>
        <v>15434.35302191494</v>
      </c>
      <c r="I56" s="82">
        <f t="shared" si="3"/>
        <v>907.90311893617286</v>
      </c>
      <c r="J56" s="78">
        <v>1160</v>
      </c>
      <c r="K56" s="81">
        <f t="shared" si="4"/>
        <v>62897.412087659752</v>
      </c>
    </row>
    <row r="57" spans="1:11" s="442" customFormat="1" ht="16.5" customHeight="1" x14ac:dyDescent="0.2">
      <c r="A57" s="215">
        <v>38</v>
      </c>
      <c r="B57" s="364">
        <f t="shared" si="5"/>
        <v>10.59942</v>
      </c>
      <c r="C57" s="359">
        <v>32.994727272727275</v>
      </c>
      <c r="D57" s="431">
        <v>33830</v>
      </c>
      <c r="E57" s="82">
        <v>18890</v>
      </c>
      <c r="F57" s="169">
        <f t="shared" si="0"/>
        <v>38300.208879353777</v>
      </c>
      <c r="G57" s="168">
        <f t="shared" si="1"/>
        <v>6870.1886251797805</v>
      </c>
      <c r="H57" s="133">
        <f t="shared" si="2"/>
        <v>15357.935151541409</v>
      </c>
      <c r="I57" s="82">
        <f t="shared" si="3"/>
        <v>903.40795009067108</v>
      </c>
      <c r="J57" s="78">
        <v>1160</v>
      </c>
      <c r="K57" s="81">
        <f t="shared" si="4"/>
        <v>62591.740606165637</v>
      </c>
    </row>
    <row r="58" spans="1:11" s="442" customFormat="1" ht="16.5" customHeight="1" x14ac:dyDescent="0.2">
      <c r="A58" s="215">
        <v>39</v>
      </c>
      <c r="B58" s="364">
        <f t="shared" si="5"/>
        <v>10.64706</v>
      </c>
      <c r="C58" s="359">
        <v>33.241818181818182</v>
      </c>
      <c r="D58" s="431">
        <v>33830</v>
      </c>
      <c r="E58" s="82">
        <v>18890</v>
      </c>
      <c r="F58" s="169">
        <f t="shared" si="0"/>
        <v>38128.835565874528</v>
      </c>
      <c r="G58" s="168">
        <f t="shared" si="1"/>
        <v>6819.1215883607729</v>
      </c>
      <c r="H58" s="133">
        <f t="shared" si="2"/>
        <v>15282.305432440004</v>
      </c>
      <c r="I58" s="82">
        <f t="shared" si="3"/>
        <v>898.95914308470606</v>
      </c>
      <c r="J58" s="78">
        <v>1160</v>
      </c>
      <c r="K58" s="81">
        <f t="shared" si="4"/>
        <v>62289.221729760015</v>
      </c>
    </row>
    <row r="59" spans="1:11" s="442" customFormat="1" ht="16.5" customHeight="1" x14ac:dyDescent="0.2">
      <c r="A59" s="235">
        <v>40</v>
      </c>
      <c r="B59" s="364">
        <f t="shared" si="5"/>
        <v>10.694699999999999</v>
      </c>
      <c r="C59" s="359">
        <v>33.48890909090909</v>
      </c>
      <c r="D59" s="431">
        <v>33830</v>
      </c>
      <c r="E59" s="82">
        <v>18890</v>
      </c>
      <c r="F59" s="169">
        <f t="shared" si="0"/>
        <v>37958.989031950412</v>
      </c>
      <c r="G59" s="168">
        <f t="shared" si="1"/>
        <v>6768.8081264353459</v>
      </c>
      <c r="H59" s="133">
        <f t="shared" si="2"/>
        <v>15207.451033851159</v>
      </c>
      <c r="I59" s="82">
        <f t="shared" si="3"/>
        <v>894.55594316771521</v>
      </c>
      <c r="J59" s="78">
        <v>1160</v>
      </c>
      <c r="K59" s="81">
        <f t="shared" si="4"/>
        <v>61989.804135404636</v>
      </c>
    </row>
    <row r="60" spans="1:11" s="442" customFormat="1" ht="16.5" customHeight="1" x14ac:dyDescent="0.2">
      <c r="A60" s="215">
        <v>41</v>
      </c>
      <c r="B60" s="364">
        <f t="shared" si="5"/>
        <v>10.742339999999999</v>
      </c>
      <c r="C60" s="359">
        <v>33.735999999999997</v>
      </c>
      <c r="D60" s="431">
        <v>33830</v>
      </c>
      <c r="E60" s="82">
        <v>18890</v>
      </c>
      <c r="F60" s="169">
        <f t="shared" si="0"/>
        <v>37790.648964750704</v>
      </c>
      <c r="G60" s="168">
        <f t="shared" si="1"/>
        <v>6719.2316812900171</v>
      </c>
      <c r="H60" s="133">
        <f t="shared" si="2"/>
        <v>15133.359419653847</v>
      </c>
      <c r="I60" s="82">
        <f t="shared" si="3"/>
        <v>890.19761292081444</v>
      </c>
      <c r="J60" s="78">
        <v>1160</v>
      </c>
      <c r="K60" s="81">
        <f t="shared" si="4"/>
        <v>61693.437678615381</v>
      </c>
    </row>
    <row r="61" spans="1:11" s="442" customFormat="1" ht="16.5" customHeight="1" x14ac:dyDescent="0.2">
      <c r="A61" s="215">
        <v>42</v>
      </c>
      <c r="B61" s="364">
        <f t="shared" si="5"/>
        <v>10.78998</v>
      </c>
      <c r="C61" s="359">
        <v>33.983090909090905</v>
      </c>
      <c r="D61" s="431">
        <v>33830</v>
      </c>
      <c r="E61" s="82">
        <v>18890</v>
      </c>
      <c r="F61" s="169">
        <f t="shared" si="0"/>
        <v>37623.795410186118</v>
      </c>
      <c r="G61" s="168">
        <f t="shared" si="1"/>
        <v>6670.376176387188</v>
      </c>
      <c r="H61" s="133">
        <f t="shared" si="2"/>
        <v>15060.018339434924</v>
      </c>
      <c r="I61" s="82">
        <f t="shared" si="3"/>
        <v>885.88343173146609</v>
      </c>
      <c r="J61" s="78">
        <v>1160</v>
      </c>
      <c r="K61" s="81">
        <f t="shared" si="4"/>
        <v>61400.073357739697</v>
      </c>
    </row>
    <row r="62" spans="1:11" s="442" customFormat="1" ht="16.5" customHeight="1" x14ac:dyDescent="0.2">
      <c r="A62" s="215">
        <v>43</v>
      </c>
      <c r="B62" s="364">
        <f t="shared" si="5"/>
        <v>10.837619999999999</v>
      </c>
      <c r="C62" s="359">
        <v>34.230181818181819</v>
      </c>
      <c r="D62" s="431">
        <v>33830</v>
      </c>
      <c r="E62" s="82">
        <v>18890</v>
      </c>
      <c r="F62" s="169">
        <f t="shared" si="0"/>
        <v>37458.408765024054</v>
      </c>
      <c r="G62" s="168">
        <f t="shared" si="1"/>
        <v>6622.2259993838497</v>
      </c>
      <c r="H62" s="133">
        <f t="shared" si="2"/>
        <v>14987.41581989869</v>
      </c>
      <c r="I62" s="82">
        <f t="shared" si="3"/>
        <v>881.61269528815819</v>
      </c>
      <c r="J62" s="78">
        <v>1160</v>
      </c>
      <c r="K62" s="81">
        <f t="shared" si="4"/>
        <v>61109.663279594759</v>
      </c>
    </row>
    <row r="63" spans="1:11" s="442" customFormat="1" ht="16.5" customHeight="1" x14ac:dyDescent="0.2">
      <c r="A63" s="215">
        <v>44</v>
      </c>
      <c r="B63" s="364">
        <f t="shared" si="5"/>
        <v>10.885259999999999</v>
      </c>
      <c r="C63" s="359">
        <v>34.477272727272727</v>
      </c>
      <c r="D63" s="431">
        <v>33830</v>
      </c>
      <c r="E63" s="82">
        <v>18890</v>
      </c>
      <c r="F63" s="169">
        <f t="shared" si="0"/>
        <v>37294.469769210846</v>
      </c>
      <c r="G63" s="168">
        <f t="shared" si="1"/>
        <v>6574.7659854976937</v>
      </c>
      <c r="H63" s="133">
        <f t="shared" si="2"/>
        <v>14915.540156600906</v>
      </c>
      <c r="I63" s="82">
        <f t="shared" si="3"/>
        <v>877.38471509417082</v>
      </c>
      <c r="J63" s="78">
        <v>1160</v>
      </c>
      <c r="K63" s="81">
        <f t="shared" si="4"/>
        <v>60822.160626403624</v>
      </c>
    </row>
    <row r="64" spans="1:11" s="442" customFormat="1" ht="16.5" customHeight="1" x14ac:dyDescent="0.2">
      <c r="A64" s="215">
        <v>45</v>
      </c>
      <c r="B64" s="364">
        <f t="shared" si="5"/>
        <v>10.9329</v>
      </c>
      <c r="C64" s="359">
        <v>34.724363636363634</v>
      </c>
      <c r="D64" s="431">
        <v>33830</v>
      </c>
      <c r="E64" s="82">
        <v>18890</v>
      </c>
      <c r="F64" s="169">
        <f t="shared" si="0"/>
        <v>37131.959498394754</v>
      </c>
      <c r="G64" s="168">
        <f t="shared" si="1"/>
        <v>6527.9814015833799</v>
      </c>
      <c r="H64" s="133">
        <f t="shared" si="2"/>
        <v>14844.379905992566</v>
      </c>
      <c r="I64" s="82">
        <f t="shared" si="3"/>
        <v>873.19881799956261</v>
      </c>
      <c r="J64" s="78">
        <v>1160</v>
      </c>
      <c r="K64" s="81">
        <f t="shared" si="4"/>
        <v>60537.519623970256</v>
      </c>
    </row>
    <row r="65" spans="1:11" s="442" customFormat="1" ht="16.5" customHeight="1" x14ac:dyDescent="0.2">
      <c r="A65" s="215">
        <v>46</v>
      </c>
      <c r="B65" s="364">
        <f t="shared" si="5"/>
        <v>10.98054</v>
      </c>
      <c r="C65" s="359">
        <v>34.971454545454549</v>
      </c>
      <c r="D65" s="431">
        <v>33830</v>
      </c>
      <c r="E65" s="82">
        <v>18890</v>
      </c>
      <c r="F65" s="169">
        <f t="shared" si="0"/>
        <v>36970.859356643661</v>
      </c>
      <c r="G65" s="168">
        <f t="shared" si="1"/>
        <v>6481.8579308838898</v>
      </c>
      <c r="H65" s="133">
        <f t="shared" si="2"/>
        <v>14773.923877759367</v>
      </c>
      <c r="I65" s="82">
        <f t="shared" si="3"/>
        <v>869.05434575055097</v>
      </c>
      <c r="J65" s="78">
        <v>1160</v>
      </c>
      <c r="K65" s="81">
        <f t="shared" si="4"/>
        <v>60255.695511037462</v>
      </c>
    </row>
    <row r="66" spans="1:11" s="442" customFormat="1" ht="16.5" customHeight="1" x14ac:dyDescent="0.2">
      <c r="A66" s="215">
        <v>47</v>
      </c>
      <c r="B66" s="364">
        <f t="shared" si="5"/>
        <v>11.028179999999999</v>
      </c>
      <c r="C66" s="359">
        <v>35.218545454545456</v>
      </c>
      <c r="D66" s="431">
        <v>33830</v>
      </c>
      <c r="E66" s="82">
        <v>18890</v>
      </c>
      <c r="F66" s="169">
        <f t="shared" si="0"/>
        <v>36811.151069351428</v>
      </c>
      <c r="G66" s="168">
        <f t="shared" si="1"/>
        <v>6436.3816584237647</v>
      </c>
      <c r="H66" s="133">
        <f t="shared" si="2"/>
        <v>14704.161127443567</v>
      </c>
      <c r="I66" s="82">
        <f t="shared" si="3"/>
        <v>864.95065455550389</v>
      </c>
      <c r="J66" s="78">
        <v>1160</v>
      </c>
      <c r="K66" s="81">
        <f t="shared" si="4"/>
        <v>59976.644509774269</v>
      </c>
    </row>
    <row r="67" spans="1:11" s="442" customFormat="1" ht="16.5" customHeight="1" x14ac:dyDescent="0.2">
      <c r="A67" s="215">
        <v>48</v>
      </c>
      <c r="B67" s="364">
        <f t="shared" si="5"/>
        <v>11.07582</v>
      </c>
      <c r="C67" s="359">
        <v>35.465636363636364</v>
      </c>
      <c r="D67" s="431">
        <v>33830</v>
      </c>
      <c r="E67" s="82">
        <v>18890</v>
      </c>
      <c r="F67" s="169">
        <f t="shared" si="0"/>
        <v>36652.816676327348</v>
      </c>
      <c r="G67" s="168">
        <f t="shared" si="1"/>
        <v>6391.5390570129348</v>
      </c>
      <c r="H67" s="133">
        <f t="shared" si="2"/>
        <v>14635.080949335697</v>
      </c>
      <c r="I67" s="82">
        <f t="shared" si="3"/>
        <v>860.8871146668057</v>
      </c>
      <c r="J67" s="78">
        <v>1160</v>
      </c>
      <c r="K67" s="81">
        <f t="shared" si="4"/>
        <v>59700.323797342782</v>
      </c>
    </row>
    <row r="68" spans="1:11" s="442" customFormat="1" ht="16.5" customHeight="1" x14ac:dyDescent="0.2">
      <c r="A68" s="215">
        <v>49</v>
      </c>
      <c r="B68" s="364">
        <f t="shared" si="5"/>
        <v>11.12346</v>
      </c>
      <c r="C68" s="359">
        <v>35.712727272727271</v>
      </c>
      <c r="D68" s="431">
        <v>33830</v>
      </c>
      <c r="E68" s="82">
        <v>18890</v>
      </c>
      <c r="F68" s="169">
        <f t="shared" si="0"/>
        <v>36495.838525063242</v>
      </c>
      <c r="G68" s="168">
        <f t="shared" si="1"/>
        <v>6347.3169738315846</v>
      </c>
      <c r="H68" s="133">
        <f t="shared" si="2"/>
        <v>14566.672869624243</v>
      </c>
      <c r="I68" s="82">
        <f t="shared" si="3"/>
        <v>856.86310997789656</v>
      </c>
      <c r="J68" s="78">
        <v>1160</v>
      </c>
      <c r="K68" s="81">
        <f t="shared" si="4"/>
        <v>59426.691478496963</v>
      </c>
    </row>
    <row r="69" spans="1:11" s="442" customFormat="1" ht="16.5" customHeight="1" x14ac:dyDescent="0.2">
      <c r="A69" s="235">
        <v>50</v>
      </c>
      <c r="B69" s="364">
        <f t="shared" si="5"/>
        <v>11.171099999999999</v>
      </c>
      <c r="C69" s="359">
        <v>35.959818181818179</v>
      </c>
      <c r="D69" s="431">
        <v>33830</v>
      </c>
      <c r="E69" s="82">
        <v>18890</v>
      </c>
      <c r="F69" s="169">
        <f t="shared" si="0"/>
        <v>36340.199264172734</v>
      </c>
      <c r="G69" s="168">
        <f t="shared" si="1"/>
        <v>6303.702617568093</v>
      </c>
      <c r="H69" s="133">
        <f t="shared" si="2"/>
        <v>14498.926639791884</v>
      </c>
      <c r="I69" s="82">
        <f t="shared" si="3"/>
        <v>852.87803763481656</v>
      </c>
      <c r="J69" s="78">
        <v>1160</v>
      </c>
      <c r="K69" s="81">
        <f t="shared" si="4"/>
        <v>59155.706559167527</v>
      </c>
    </row>
    <row r="70" spans="1:11" s="442" customFormat="1" ht="16.5" customHeight="1" x14ac:dyDescent="0.2">
      <c r="A70" s="215">
        <v>51</v>
      </c>
      <c r="B70" s="364">
        <f t="shared" si="5"/>
        <v>11.21874</v>
      </c>
      <c r="C70" s="359">
        <v>36.206909090909093</v>
      </c>
      <c r="D70" s="431">
        <v>33830</v>
      </c>
      <c r="E70" s="82">
        <v>18890</v>
      </c>
      <c r="F70" s="169">
        <f t="shared" si="0"/>
        <v>36185.881836997738</v>
      </c>
      <c r="G70" s="168">
        <f t="shared" si="1"/>
        <v>6260.6835460836201</v>
      </c>
      <c r="H70" s="133">
        <f t="shared" si="2"/>
        <v>14431.832230247664</v>
      </c>
      <c r="I70" s="82">
        <f t="shared" si="3"/>
        <v>848.93130766162722</v>
      </c>
      <c r="J70" s="78">
        <v>1160</v>
      </c>
      <c r="K70" s="81">
        <f t="shared" si="4"/>
        <v>58887.328920990651</v>
      </c>
    </row>
    <row r="71" spans="1:11" s="442" customFormat="1" ht="16.5" customHeight="1" x14ac:dyDescent="0.2">
      <c r="A71" s="215">
        <v>52</v>
      </c>
      <c r="B71" s="364">
        <f t="shared" si="5"/>
        <v>11.26638</v>
      </c>
      <c r="C71" s="359">
        <v>36.454000000000001</v>
      </c>
      <c r="D71" s="431">
        <v>33830</v>
      </c>
      <c r="E71" s="82">
        <v>18890</v>
      </c>
      <c r="F71" s="169">
        <f t="shared" si="0"/>
        <v>36032.869475377185</v>
      </c>
      <c r="G71" s="168">
        <f t="shared" si="1"/>
        <v>6218.2476545783729</v>
      </c>
      <c r="H71" s="133">
        <f t="shared" si="2"/>
        <v>14365.379824184891</v>
      </c>
      <c r="I71" s="82">
        <f t="shared" si="3"/>
        <v>845.0223425991112</v>
      </c>
      <c r="J71" s="78">
        <v>1160</v>
      </c>
      <c r="K71" s="81">
        <f t="shared" si="4"/>
        <v>58621.519296739563</v>
      </c>
    </row>
    <row r="72" spans="1:11" s="442" customFormat="1" ht="16.5" customHeight="1" x14ac:dyDescent="0.2">
      <c r="A72" s="215">
        <v>53</v>
      </c>
      <c r="B72" s="364">
        <f t="shared" si="5"/>
        <v>11.314019999999999</v>
      </c>
      <c r="C72" s="359">
        <v>36.701090909090908</v>
      </c>
      <c r="D72" s="431">
        <v>33830</v>
      </c>
      <c r="E72" s="82">
        <v>18890</v>
      </c>
      <c r="F72" s="169">
        <f t="shared" si="0"/>
        <v>35881.145693573104</v>
      </c>
      <c r="G72" s="168">
        <f t="shared" si="1"/>
        <v>6176.3831642358909</v>
      </c>
      <c r="H72" s="133">
        <f t="shared" si="2"/>
        <v>14299.559811655059</v>
      </c>
      <c r="I72" s="82">
        <f t="shared" si="3"/>
        <v>841.15057715617991</v>
      </c>
      <c r="J72" s="78">
        <v>1160</v>
      </c>
      <c r="K72" s="81">
        <f t="shared" si="4"/>
        <v>58358.239246620236</v>
      </c>
    </row>
    <row r="73" spans="1:11" s="442" customFormat="1" ht="16.5" customHeight="1" x14ac:dyDescent="0.2">
      <c r="A73" s="215">
        <v>54</v>
      </c>
      <c r="B73" s="364">
        <f t="shared" si="5"/>
        <v>11.361660000000001</v>
      </c>
      <c r="C73" s="359">
        <v>36.948181818181816</v>
      </c>
      <c r="D73" s="431">
        <v>33830</v>
      </c>
      <c r="E73" s="82">
        <v>18890</v>
      </c>
      <c r="F73" s="169">
        <f t="shared" si="0"/>
        <v>35730.694282349585</v>
      </c>
      <c r="G73" s="168">
        <f t="shared" si="1"/>
        <v>6135.0786113229833</v>
      </c>
      <c r="H73" s="133">
        <f t="shared" si="2"/>
        <v>14234.362783848674</v>
      </c>
      <c r="I73" s="82">
        <f t="shared" si="3"/>
        <v>837.31545787345135</v>
      </c>
      <c r="J73" s="78">
        <v>1160</v>
      </c>
      <c r="K73" s="81">
        <f t="shared" si="4"/>
        <v>58097.451135394695</v>
      </c>
    </row>
    <row r="74" spans="1:11" s="442" customFormat="1" ht="16.5" customHeight="1" x14ac:dyDescent="0.2">
      <c r="A74" s="215">
        <v>55</v>
      </c>
      <c r="B74" s="364">
        <f t="shared" si="5"/>
        <v>11.4093</v>
      </c>
      <c r="C74" s="359">
        <v>37.195272727272723</v>
      </c>
      <c r="D74" s="431">
        <v>33830</v>
      </c>
      <c r="E74" s="82">
        <v>18890</v>
      </c>
      <c r="F74" s="169">
        <f t="shared" si="0"/>
        <v>35581.49930320002</v>
      </c>
      <c r="G74" s="168">
        <f t="shared" si="1"/>
        <v>6094.32283672412</v>
      </c>
      <c r="H74" s="133">
        <f t="shared" si="2"/>
        <v>14169.779527574208</v>
      </c>
      <c r="I74" s="82">
        <f t="shared" si="3"/>
        <v>833.51644279848279</v>
      </c>
      <c r="J74" s="78">
        <v>1160</v>
      </c>
      <c r="K74" s="81">
        <f t="shared" si="4"/>
        <v>57839.118110296833</v>
      </c>
    </row>
    <row r="75" spans="1:11" s="442" customFormat="1" ht="16.5" customHeight="1" x14ac:dyDescent="0.2">
      <c r="A75" s="215">
        <v>56</v>
      </c>
      <c r="B75" s="364">
        <f t="shared" si="5"/>
        <v>11.456939999999999</v>
      </c>
      <c r="C75" s="359">
        <v>37.442363636363638</v>
      </c>
      <c r="D75" s="431">
        <v>33830</v>
      </c>
      <c r="E75" s="82">
        <v>18890</v>
      </c>
      <c r="F75" s="169">
        <f t="shared" si="0"/>
        <v>35433.545082718425</v>
      </c>
      <c r="G75" s="168">
        <f t="shared" si="1"/>
        <v>6054.1049758902172</v>
      </c>
      <c r="H75" s="133">
        <f t="shared" si="2"/>
        <v>14105.801019926939</v>
      </c>
      <c r="I75" s="82">
        <f t="shared" si="3"/>
        <v>829.75300117217284</v>
      </c>
      <c r="J75" s="78">
        <v>1160</v>
      </c>
      <c r="K75" s="81">
        <f t="shared" si="4"/>
        <v>57583.204079707757</v>
      </c>
    </row>
    <row r="76" spans="1:11" s="442" customFormat="1" ht="16.5" customHeight="1" x14ac:dyDescent="0.2">
      <c r="A76" s="215">
        <v>57</v>
      </c>
      <c r="B76" s="364">
        <f t="shared" si="5"/>
        <v>11.504579999999999</v>
      </c>
      <c r="C76" s="359">
        <v>37.689454545454545</v>
      </c>
      <c r="D76" s="431">
        <v>33830</v>
      </c>
      <c r="E76" s="82">
        <v>18890</v>
      </c>
      <c r="F76" s="169">
        <f t="shared" si="0"/>
        <v>35286.816207110562</v>
      </c>
      <c r="G76" s="168">
        <f t="shared" si="1"/>
        <v>6014.4144491827956</v>
      </c>
      <c r="H76" s="133">
        <f t="shared" si="2"/>
        <v>14042.418423139743</v>
      </c>
      <c r="I76" s="82">
        <f t="shared" si="3"/>
        <v>826.02461312586718</v>
      </c>
      <c r="J76" s="78">
        <v>1160</v>
      </c>
      <c r="K76" s="81">
        <f t="shared" si="4"/>
        <v>57329.673692558972</v>
      </c>
    </row>
    <row r="77" spans="1:11" s="442" customFormat="1" ht="16.5" customHeight="1" x14ac:dyDescent="0.2">
      <c r="A77" s="215">
        <v>58</v>
      </c>
      <c r="B77" s="364">
        <f t="shared" si="5"/>
        <v>11.55222</v>
      </c>
      <c r="C77" s="359">
        <v>37.936545454545453</v>
      </c>
      <c r="D77" s="431">
        <v>33830</v>
      </c>
      <c r="E77" s="82">
        <v>18890</v>
      </c>
      <c r="F77" s="169">
        <f t="shared" si="0"/>
        <v>35141.297516840918</v>
      </c>
      <c r="G77" s="168">
        <f t="shared" si="1"/>
        <v>5975.2409525954827</v>
      </c>
      <c r="H77" s="133">
        <f t="shared" si="2"/>
        <v>13979.623079608378</v>
      </c>
      <c r="I77" s="82">
        <f t="shared" si="3"/>
        <v>822.33076938872807</v>
      </c>
      <c r="J77" s="78">
        <v>1160</v>
      </c>
      <c r="K77" s="81">
        <f t="shared" si="4"/>
        <v>57078.492318433506</v>
      </c>
    </row>
    <row r="78" spans="1:11" s="442" customFormat="1" ht="16.5" customHeight="1" x14ac:dyDescent="0.2">
      <c r="A78" s="215">
        <v>59</v>
      </c>
      <c r="B78" s="364">
        <f t="shared" si="5"/>
        <v>11.59986</v>
      </c>
      <c r="C78" s="359">
        <v>38.18363636363636</v>
      </c>
      <c r="D78" s="431">
        <v>33830</v>
      </c>
      <c r="E78" s="82">
        <v>18890</v>
      </c>
      <c r="F78" s="169">
        <f t="shared" si="0"/>
        <v>34996.974101411572</v>
      </c>
      <c r="G78" s="168">
        <f t="shared" si="1"/>
        <v>5936.5744488357705</v>
      </c>
      <c r="H78" s="133">
        <f t="shared" si="2"/>
        <v>13917.406507084099</v>
      </c>
      <c r="I78" s="82">
        <f t="shared" si="3"/>
        <v>818.67097100494698</v>
      </c>
      <c r="J78" s="78">
        <v>1160</v>
      </c>
      <c r="K78" s="81">
        <f t="shared" si="4"/>
        <v>56829.626028336395</v>
      </c>
    </row>
    <row r="79" spans="1:11" s="442" customFormat="1" ht="16.5" customHeight="1" x14ac:dyDescent="0.2">
      <c r="A79" s="235">
        <v>60</v>
      </c>
      <c r="B79" s="364">
        <f t="shared" si="5"/>
        <v>11.647499999999999</v>
      </c>
      <c r="C79" s="359">
        <v>38.430727272727268</v>
      </c>
      <c r="D79" s="431">
        <v>33830</v>
      </c>
      <c r="E79" s="82">
        <v>18890</v>
      </c>
      <c r="F79" s="169">
        <f t="shared" si="0"/>
        <v>34853.831294269155</v>
      </c>
      <c r="G79" s="168">
        <f t="shared" si="1"/>
        <v>5898.4051587508111</v>
      </c>
      <c r="H79" s="133">
        <f t="shared" si="2"/>
        <v>13855.760394026791</v>
      </c>
      <c r="I79" s="82">
        <f t="shared" si="3"/>
        <v>815.04472906039939</v>
      </c>
      <c r="J79" s="78">
        <v>1160</v>
      </c>
      <c r="K79" s="81">
        <f t="shared" si="4"/>
        <v>56583.041576107156</v>
      </c>
    </row>
    <row r="80" spans="1:11" s="442" customFormat="1" ht="16.5" customHeight="1" x14ac:dyDescent="0.2">
      <c r="A80" s="215">
        <v>61</v>
      </c>
      <c r="B80" s="364">
        <f t="shared" si="5"/>
        <v>11.695139999999999</v>
      </c>
      <c r="C80" s="359">
        <v>38.677818181818182</v>
      </c>
      <c r="D80" s="431">
        <v>33830</v>
      </c>
      <c r="E80" s="82">
        <v>18890</v>
      </c>
      <c r="F80" s="169">
        <f t="shared" si="0"/>
        <v>34711.854667836385</v>
      </c>
      <c r="G80" s="168">
        <f t="shared" si="1"/>
        <v>5860.7235530818698</v>
      </c>
      <c r="H80" s="133">
        <f t="shared" si="2"/>
        <v>13794.676595112209</v>
      </c>
      <c r="I80" s="82">
        <f t="shared" si="3"/>
        <v>811.45156441836514</v>
      </c>
      <c r="J80" s="78">
        <v>1160</v>
      </c>
      <c r="K80" s="81">
        <f t="shared" si="4"/>
        <v>56338.706380448828</v>
      </c>
    </row>
    <row r="81" spans="1:11" s="442" customFormat="1" ht="16.5" customHeight="1" x14ac:dyDescent="0.2">
      <c r="A81" s="215">
        <v>62</v>
      </c>
      <c r="B81" s="364">
        <f t="shared" si="5"/>
        <v>11.74278</v>
      </c>
      <c r="C81" s="359">
        <v>38.92490909090909</v>
      </c>
      <c r="D81" s="431">
        <v>33830</v>
      </c>
      <c r="E81" s="82">
        <v>18890</v>
      </c>
      <c r="F81" s="169">
        <f t="shared" si="0"/>
        <v>34571.03002866442</v>
      </c>
      <c r="G81" s="168">
        <f t="shared" si="1"/>
        <v>5823.5203445328307</v>
      </c>
      <c r="H81" s="133">
        <f t="shared" si="2"/>
        <v>13734.147126887066</v>
      </c>
      <c r="I81" s="82">
        <f t="shared" si="3"/>
        <v>807.89100746394502</v>
      </c>
      <c r="J81" s="78">
        <v>1160</v>
      </c>
      <c r="K81" s="81">
        <f t="shared" si="4"/>
        <v>56096.588507548258</v>
      </c>
    </row>
    <row r="82" spans="1:11" s="442" customFormat="1" ht="16.5" customHeight="1" x14ac:dyDescent="0.2">
      <c r="A82" s="215">
        <v>63</v>
      </c>
      <c r="B82" s="364">
        <f t="shared" si="5"/>
        <v>11.790419999999999</v>
      </c>
      <c r="C82" s="359">
        <v>39.171999999999997</v>
      </c>
      <c r="D82" s="431">
        <v>33830</v>
      </c>
      <c r="E82" s="82">
        <v>18890</v>
      </c>
      <c r="F82" s="169">
        <f t="shared" si="0"/>
        <v>34431.343412702859</v>
      </c>
      <c r="G82" s="168">
        <f t="shared" si="1"/>
        <v>5786.786480138875</v>
      </c>
      <c r="H82" s="133">
        <f t="shared" si="2"/>
        <v>13674.164163566193</v>
      </c>
      <c r="I82" s="82">
        <f t="shared" si="3"/>
        <v>804.36259785683478</v>
      </c>
      <c r="J82" s="78">
        <v>1160</v>
      </c>
      <c r="K82" s="81">
        <f t="shared" si="4"/>
        <v>55856.656654264771</v>
      </c>
    </row>
    <row r="83" spans="1:11" s="442" customFormat="1" ht="16.5" customHeight="1" x14ac:dyDescent="0.2">
      <c r="A83" s="215">
        <v>64</v>
      </c>
      <c r="B83" s="364">
        <f t="shared" si="5"/>
        <v>11.838059999999999</v>
      </c>
      <c r="C83" s="359">
        <v>39.419090909090912</v>
      </c>
      <c r="D83" s="431">
        <v>33830</v>
      </c>
      <c r="E83" s="82">
        <v>18890</v>
      </c>
      <c r="F83" s="169">
        <f t="shared" si="0"/>
        <v>34292.781080683832</v>
      </c>
      <c r="G83" s="168">
        <f t="shared" si="1"/>
        <v>5750.5131339221871</v>
      </c>
      <c r="H83" s="133">
        <f t="shared" si="2"/>
        <v>13614.720032966046</v>
      </c>
      <c r="I83" s="82">
        <f t="shared" si="3"/>
        <v>800.86588429212031</v>
      </c>
      <c r="J83" s="78">
        <v>1160</v>
      </c>
      <c r="K83" s="81">
        <f t="shared" si="4"/>
        <v>55618.880131864185</v>
      </c>
    </row>
    <row r="84" spans="1:11" s="442" customFormat="1" ht="16.5" customHeight="1" x14ac:dyDescent="0.2">
      <c r="A84" s="215">
        <v>65</v>
      </c>
      <c r="B84" s="364">
        <f t="shared" si="5"/>
        <v>11.8857</v>
      </c>
      <c r="C84" s="359">
        <v>39.666181818181812</v>
      </c>
      <c r="D84" s="431">
        <v>33830</v>
      </c>
      <c r="E84" s="82">
        <v>18890</v>
      </c>
      <c r="F84" s="169">
        <f t="shared" ref="F84:F147" si="6">12*(1/B84*D84)</f>
        <v>34155.329513617202</v>
      </c>
      <c r="G84" s="168">
        <f t="shared" ref="G84:G147" si="7">12*(1/C84*E84)</f>
        <v>5714.6916998221532</v>
      </c>
      <c r="H84" s="133">
        <f t="shared" si="2"/>
        <v>13555.80721256938</v>
      </c>
      <c r="I84" s="82">
        <f t="shared" si="3"/>
        <v>797.40042426878699</v>
      </c>
      <c r="J84" s="78">
        <v>1160</v>
      </c>
      <c r="K84" s="81">
        <f t="shared" si="4"/>
        <v>55383.228850277519</v>
      </c>
    </row>
    <row r="85" spans="1:11" s="442" customFormat="1" ht="16.5" customHeight="1" x14ac:dyDescent="0.2">
      <c r="A85" s="215">
        <v>66</v>
      </c>
      <c r="B85" s="364">
        <f t="shared" si="5"/>
        <v>11.933339999999999</v>
      </c>
      <c r="C85" s="359">
        <v>39.913272727272727</v>
      </c>
      <c r="D85" s="431">
        <v>33830</v>
      </c>
      <c r="E85" s="82">
        <v>18890</v>
      </c>
      <c r="F85" s="169">
        <f t="shared" si="6"/>
        <v>34018.975408393628</v>
      </c>
      <c r="G85" s="168">
        <f t="shared" si="7"/>
        <v>5679.3137848881433</v>
      </c>
      <c r="H85" s="133">
        <f t="shared" ref="H85:H148" si="8">SUM(F85:G85)*34%</f>
        <v>13497.418325715804</v>
      </c>
      <c r="I85" s="82">
        <f t="shared" ref="I85:I148" si="9">SUM(F85:G85)*2%</f>
        <v>793.96578386563544</v>
      </c>
      <c r="J85" s="78">
        <v>1160</v>
      </c>
      <c r="K85" s="81">
        <f t="shared" ref="K85:K148" si="10">SUM(F85:J85)</f>
        <v>55149.673302863208</v>
      </c>
    </row>
    <row r="86" spans="1:11" s="442" customFormat="1" ht="16.5" customHeight="1" x14ac:dyDescent="0.2">
      <c r="A86" s="215">
        <v>67</v>
      </c>
      <c r="B86" s="364">
        <f t="shared" si="5"/>
        <v>11.980979999999999</v>
      </c>
      <c r="C86" s="359">
        <v>40.160363636363634</v>
      </c>
      <c r="D86" s="431">
        <v>33830</v>
      </c>
      <c r="E86" s="82">
        <v>18890</v>
      </c>
      <c r="F86" s="169">
        <f t="shared" si="6"/>
        <v>33883.705673492484</v>
      </c>
      <c r="G86" s="168">
        <f t="shared" si="7"/>
        <v>5644.371202723627</v>
      </c>
      <c r="H86" s="133">
        <f t="shared" si="8"/>
        <v>13439.546137913478</v>
      </c>
      <c r="I86" s="82">
        <f t="shared" si="9"/>
        <v>790.56153752432226</v>
      </c>
      <c r="J86" s="78">
        <v>1160</v>
      </c>
      <c r="K86" s="81">
        <f t="shared" si="10"/>
        <v>54918.184551653911</v>
      </c>
    </row>
    <row r="87" spans="1:11" s="442" customFormat="1" ht="16.5" customHeight="1" x14ac:dyDescent="0.2">
      <c r="A87" s="215">
        <v>68</v>
      </c>
      <c r="B87" s="364">
        <f t="shared" si="5"/>
        <v>12.02862</v>
      </c>
      <c r="C87" s="359">
        <v>40.407454545454542</v>
      </c>
      <c r="D87" s="431">
        <v>33830</v>
      </c>
      <c r="E87" s="82">
        <v>18890</v>
      </c>
      <c r="F87" s="169">
        <f t="shared" si="6"/>
        <v>33749.507424791867</v>
      </c>
      <c r="G87" s="168">
        <f t="shared" si="7"/>
        <v>5609.8559671707753</v>
      </c>
      <c r="H87" s="133">
        <f t="shared" si="8"/>
        <v>13382.183553267299</v>
      </c>
      <c r="I87" s="82">
        <f t="shared" si="9"/>
        <v>787.18726783925285</v>
      </c>
      <c r="J87" s="78">
        <v>1160</v>
      </c>
      <c r="K87" s="81">
        <f t="shared" si="10"/>
        <v>54688.734213069198</v>
      </c>
    </row>
    <row r="88" spans="1:11" s="442" customFormat="1" ht="16.5" customHeight="1" x14ac:dyDescent="0.2">
      <c r="A88" s="215">
        <v>69</v>
      </c>
      <c r="B88" s="364">
        <f t="shared" si="5"/>
        <v>12.07626</v>
      </c>
      <c r="C88" s="359">
        <v>40.654545454545456</v>
      </c>
      <c r="D88" s="431">
        <v>33830</v>
      </c>
      <c r="E88" s="82">
        <v>18890</v>
      </c>
      <c r="F88" s="169">
        <f t="shared" si="6"/>
        <v>33616.367981477706</v>
      </c>
      <c r="G88" s="168">
        <f t="shared" si="7"/>
        <v>5575.7602862254016</v>
      </c>
      <c r="H88" s="133">
        <f t="shared" si="8"/>
        <v>13325.323611019057</v>
      </c>
      <c r="I88" s="82">
        <f t="shared" si="9"/>
        <v>783.84256535406212</v>
      </c>
      <c r="J88" s="78">
        <v>1160</v>
      </c>
      <c r="K88" s="81">
        <f t="shared" si="10"/>
        <v>54461.294444076222</v>
      </c>
    </row>
    <row r="89" spans="1:11" s="442" customFormat="1" ht="16.5" customHeight="1" x14ac:dyDescent="0.2">
      <c r="A89" s="235">
        <v>70</v>
      </c>
      <c r="B89" s="364">
        <f t="shared" si="5"/>
        <v>12.123899999999999</v>
      </c>
      <c r="C89" s="359">
        <v>40.901636363636364</v>
      </c>
      <c r="D89" s="431">
        <v>33830</v>
      </c>
      <c r="E89" s="82">
        <v>18890</v>
      </c>
      <c r="F89" s="169">
        <f t="shared" si="6"/>
        <v>33484.274862049344</v>
      </c>
      <c r="G89" s="168">
        <f t="shared" si="7"/>
        <v>5542.0765561724584</v>
      </c>
      <c r="H89" s="133">
        <f t="shared" si="8"/>
        <v>13268.959482195414</v>
      </c>
      <c r="I89" s="82">
        <f t="shared" si="9"/>
        <v>780.52702836443609</v>
      </c>
      <c r="J89" s="78">
        <v>1160</v>
      </c>
      <c r="K89" s="81">
        <f t="shared" si="10"/>
        <v>54235.837928781657</v>
      </c>
    </row>
    <row r="90" spans="1:11" s="442" customFormat="1" ht="16.5" customHeight="1" x14ac:dyDescent="0.2">
      <c r="A90" s="215">
        <v>71</v>
      </c>
      <c r="B90" s="364">
        <f t="shared" si="5"/>
        <v>12.17154</v>
      </c>
      <c r="C90" s="359">
        <v>41.148727272727271</v>
      </c>
      <c r="D90" s="431">
        <v>33830</v>
      </c>
      <c r="E90" s="82">
        <v>18890</v>
      </c>
      <c r="F90" s="169">
        <f t="shared" si="6"/>
        <v>33353.215780418912</v>
      </c>
      <c r="G90" s="168">
        <f t="shared" si="7"/>
        <v>5508.7973559328029</v>
      </c>
      <c r="H90" s="133">
        <f t="shared" si="8"/>
        <v>13213.084466359584</v>
      </c>
      <c r="I90" s="82">
        <f t="shared" si="9"/>
        <v>777.24026272703429</v>
      </c>
      <c r="J90" s="78">
        <v>1160</v>
      </c>
      <c r="K90" s="81">
        <f t="shared" si="10"/>
        <v>54012.337865438334</v>
      </c>
    </row>
    <row r="91" spans="1:11" s="442" customFormat="1" ht="16.5" customHeight="1" x14ac:dyDescent="0.2">
      <c r="A91" s="215">
        <v>72</v>
      </c>
      <c r="B91" s="364">
        <f t="shared" si="5"/>
        <v>12.21918</v>
      </c>
      <c r="C91" s="359">
        <v>41.395818181818186</v>
      </c>
      <c r="D91" s="431">
        <v>33830</v>
      </c>
      <c r="E91" s="82">
        <v>18890</v>
      </c>
      <c r="F91" s="169">
        <f t="shared" si="6"/>
        <v>33223.178642102008</v>
      </c>
      <c r="G91" s="168">
        <f t="shared" si="7"/>
        <v>5475.9154416124593</v>
      </c>
      <c r="H91" s="133">
        <f t="shared" si="8"/>
        <v>13157.691988462919</v>
      </c>
      <c r="I91" s="82">
        <f t="shared" si="9"/>
        <v>773.9818816742893</v>
      </c>
      <c r="J91" s="78">
        <v>1160</v>
      </c>
      <c r="K91" s="81">
        <f t="shared" si="10"/>
        <v>53790.767953851675</v>
      </c>
    </row>
    <row r="92" spans="1:11" s="442" customFormat="1" ht="16.5" customHeight="1" x14ac:dyDescent="0.2">
      <c r="A92" s="215">
        <v>73</v>
      </c>
      <c r="B92" s="364">
        <f t="shared" si="5"/>
        <v>12.266819999999999</v>
      </c>
      <c r="C92" s="359">
        <v>41.642909090909086</v>
      </c>
      <c r="D92" s="431">
        <v>33830</v>
      </c>
      <c r="E92" s="82">
        <v>18890</v>
      </c>
      <c r="F92" s="169">
        <f t="shared" si="6"/>
        <v>33094.151540497049</v>
      </c>
      <c r="G92" s="168">
        <f t="shared" si="7"/>
        <v>5443.4237412459179</v>
      </c>
      <c r="H92" s="133">
        <f t="shared" si="8"/>
        <v>13102.775595792609</v>
      </c>
      <c r="I92" s="82">
        <f t="shared" si="9"/>
        <v>770.75150563485931</v>
      </c>
      <c r="J92" s="78">
        <v>1160</v>
      </c>
      <c r="K92" s="81">
        <f t="shared" si="10"/>
        <v>53571.10238317043</v>
      </c>
    </row>
    <row r="93" spans="1:11" s="442" customFormat="1" ht="16.5" customHeight="1" thickBot="1" x14ac:dyDescent="0.25">
      <c r="A93" s="219">
        <v>74</v>
      </c>
      <c r="B93" s="365">
        <f t="shared" si="5"/>
        <v>12.31446</v>
      </c>
      <c r="C93" s="361">
        <v>41.89</v>
      </c>
      <c r="D93" s="470">
        <v>33830</v>
      </c>
      <c r="E93" s="94">
        <v>18890</v>
      </c>
      <c r="F93" s="232">
        <f t="shared" si="6"/>
        <v>32966.122753251053</v>
      </c>
      <c r="G93" s="186">
        <f t="shared" si="7"/>
        <v>5411.3153497254707</v>
      </c>
      <c r="H93" s="222">
        <f t="shared" si="8"/>
        <v>13048.328955012019</v>
      </c>
      <c r="I93" s="94">
        <f t="shared" si="9"/>
        <v>767.54876205953042</v>
      </c>
      <c r="J93" s="93">
        <v>1160</v>
      </c>
      <c r="K93" s="96">
        <f t="shared" si="10"/>
        <v>53353.315820048068</v>
      </c>
    </row>
    <row r="94" spans="1:11" s="442" customFormat="1" ht="16.5" customHeight="1" x14ac:dyDescent="0.2">
      <c r="A94" s="228">
        <v>75</v>
      </c>
      <c r="B94" s="362">
        <f t="shared" ref="B94:B157" si="11">0.0488*A94+8.6988</f>
        <v>12.3588</v>
      </c>
      <c r="C94" s="357">
        <v>41.960933333333337</v>
      </c>
      <c r="D94" s="429">
        <v>33830</v>
      </c>
      <c r="E94" s="168">
        <v>18890</v>
      </c>
      <c r="F94" s="169">
        <f t="shared" si="6"/>
        <v>32847.849305757838</v>
      </c>
      <c r="G94" s="168">
        <f t="shared" si="7"/>
        <v>5402.1677306192742</v>
      </c>
      <c r="H94" s="212">
        <f t="shared" si="8"/>
        <v>13005.005792368218</v>
      </c>
      <c r="I94" s="168">
        <f t="shared" si="9"/>
        <v>765.00034072754227</v>
      </c>
      <c r="J94" s="169">
        <v>1160</v>
      </c>
      <c r="K94" s="170">
        <f t="shared" si="10"/>
        <v>53180.023169472872</v>
      </c>
    </row>
    <row r="95" spans="1:11" s="442" customFormat="1" ht="16.5" customHeight="1" x14ac:dyDescent="0.2">
      <c r="A95" s="215">
        <v>76</v>
      </c>
      <c r="B95" s="363">
        <f t="shared" si="11"/>
        <v>12.4076</v>
      </c>
      <c r="C95" s="359">
        <v>42.031866666666673</v>
      </c>
      <c r="D95" s="431">
        <v>33830</v>
      </c>
      <c r="E95" s="82">
        <v>18890</v>
      </c>
      <c r="F95" s="169">
        <f t="shared" si="6"/>
        <v>32718.656307424477</v>
      </c>
      <c r="G95" s="168">
        <f t="shared" si="7"/>
        <v>5393.0509867116689</v>
      </c>
      <c r="H95" s="133">
        <f t="shared" si="8"/>
        <v>12957.98048000629</v>
      </c>
      <c r="I95" s="82">
        <f t="shared" si="9"/>
        <v>762.23414588272294</v>
      </c>
      <c r="J95" s="78">
        <v>1160</v>
      </c>
      <c r="K95" s="81">
        <f t="shared" si="10"/>
        <v>52991.921920025161</v>
      </c>
    </row>
    <row r="96" spans="1:11" s="442" customFormat="1" ht="16.5" customHeight="1" x14ac:dyDescent="0.2">
      <c r="A96" s="215">
        <v>77</v>
      </c>
      <c r="B96" s="363">
        <f t="shared" si="11"/>
        <v>12.4564</v>
      </c>
      <c r="C96" s="359">
        <v>42.102800000000002</v>
      </c>
      <c r="D96" s="431">
        <v>33830</v>
      </c>
      <c r="E96" s="82">
        <v>18890</v>
      </c>
      <c r="F96" s="169">
        <f t="shared" si="6"/>
        <v>32590.475578818921</v>
      </c>
      <c r="G96" s="168">
        <f t="shared" si="7"/>
        <v>5383.9649619502743</v>
      </c>
      <c r="H96" s="133">
        <f t="shared" si="8"/>
        <v>12911.309783861527</v>
      </c>
      <c r="I96" s="82">
        <f t="shared" si="9"/>
        <v>759.48881081538389</v>
      </c>
      <c r="J96" s="78">
        <v>1160</v>
      </c>
      <c r="K96" s="81">
        <f t="shared" si="10"/>
        <v>52805.239135446107</v>
      </c>
    </row>
    <row r="97" spans="1:11" s="442" customFormat="1" ht="16.5" customHeight="1" x14ac:dyDescent="0.2">
      <c r="A97" s="215">
        <v>78</v>
      </c>
      <c r="B97" s="363">
        <f t="shared" si="11"/>
        <v>12.5052</v>
      </c>
      <c r="C97" s="359">
        <v>42.173733333333338</v>
      </c>
      <c r="D97" s="431">
        <v>33830</v>
      </c>
      <c r="E97" s="82">
        <v>18890</v>
      </c>
      <c r="F97" s="169">
        <f t="shared" si="6"/>
        <v>32463.295269168026</v>
      </c>
      <c r="G97" s="168">
        <f t="shared" si="7"/>
        <v>5374.9095013325823</v>
      </c>
      <c r="H97" s="133">
        <f t="shared" si="8"/>
        <v>12864.98962197021</v>
      </c>
      <c r="I97" s="82">
        <f t="shared" si="9"/>
        <v>756.76409541001226</v>
      </c>
      <c r="J97" s="78">
        <v>1160</v>
      </c>
      <c r="K97" s="81">
        <f t="shared" si="10"/>
        <v>52619.958487880831</v>
      </c>
    </row>
    <row r="98" spans="1:11" s="442" customFormat="1" ht="16.5" customHeight="1" x14ac:dyDescent="0.2">
      <c r="A98" s="215">
        <v>79</v>
      </c>
      <c r="B98" s="363">
        <f t="shared" si="11"/>
        <v>12.554</v>
      </c>
      <c r="C98" s="359">
        <v>42.244666666666667</v>
      </c>
      <c r="D98" s="431">
        <v>33830</v>
      </c>
      <c r="E98" s="82">
        <v>18890</v>
      </c>
      <c r="F98" s="169">
        <f t="shared" si="6"/>
        <v>32337.103711964315</v>
      </c>
      <c r="G98" s="168">
        <f t="shared" si="7"/>
        <v>5365.8844508971551</v>
      </c>
      <c r="H98" s="133">
        <f t="shared" si="8"/>
        <v>12819.0159753729</v>
      </c>
      <c r="I98" s="82">
        <f t="shared" si="9"/>
        <v>754.05976325722941</v>
      </c>
      <c r="J98" s="78">
        <v>1160</v>
      </c>
      <c r="K98" s="81">
        <f t="shared" si="10"/>
        <v>52436.063901491601</v>
      </c>
    </row>
    <row r="99" spans="1:11" s="442" customFormat="1" ht="16.5" customHeight="1" x14ac:dyDescent="0.2">
      <c r="A99" s="235">
        <v>80</v>
      </c>
      <c r="B99" s="363">
        <f t="shared" si="11"/>
        <v>12.6028</v>
      </c>
      <c r="C99" s="359">
        <v>42.315600000000003</v>
      </c>
      <c r="D99" s="431">
        <v>33830</v>
      </c>
      <c r="E99" s="82">
        <v>18890</v>
      </c>
      <c r="F99" s="169">
        <f t="shared" si="6"/>
        <v>32211.88942139842</v>
      </c>
      <c r="G99" s="168">
        <f t="shared" si="7"/>
        <v>5356.8896577148844</v>
      </c>
      <c r="H99" s="133">
        <f t="shared" si="8"/>
        <v>12773.384886898524</v>
      </c>
      <c r="I99" s="82">
        <f t="shared" si="9"/>
        <v>751.37558158226602</v>
      </c>
      <c r="J99" s="78">
        <v>1160</v>
      </c>
      <c r="K99" s="81">
        <f t="shared" si="10"/>
        <v>52253.53954759409</v>
      </c>
    </row>
    <row r="100" spans="1:11" s="442" customFormat="1" ht="16.5" customHeight="1" x14ac:dyDescent="0.2">
      <c r="A100" s="215">
        <v>81</v>
      </c>
      <c r="B100" s="363">
        <f t="shared" si="11"/>
        <v>12.6516</v>
      </c>
      <c r="C100" s="359">
        <v>42.38653333333334</v>
      </c>
      <c r="D100" s="431">
        <v>33830</v>
      </c>
      <c r="E100" s="82">
        <v>18890</v>
      </c>
      <c r="F100" s="169">
        <f t="shared" si="6"/>
        <v>32087.641088874137</v>
      </c>
      <c r="G100" s="168">
        <f t="shared" si="7"/>
        <v>5347.9249698803696</v>
      </c>
      <c r="H100" s="133">
        <f t="shared" si="8"/>
        <v>12728.092459976533</v>
      </c>
      <c r="I100" s="82">
        <f t="shared" si="9"/>
        <v>748.71132117509012</v>
      </c>
      <c r="J100" s="78">
        <v>1160</v>
      </c>
      <c r="K100" s="81">
        <f t="shared" si="10"/>
        <v>52072.369839906132</v>
      </c>
    </row>
    <row r="101" spans="1:11" s="442" customFormat="1" ht="16.5" customHeight="1" x14ac:dyDescent="0.2">
      <c r="A101" s="215">
        <v>82</v>
      </c>
      <c r="B101" s="363">
        <f t="shared" si="11"/>
        <v>12.7004</v>
      </c>
      <c r="C101" s="359">
        <v>42.457466666666669</v>
      </c>
      <c r="D101" s="431">
        <v>33830</v>
      </c>
      <c r="E101" s="82">
        <v>18890</v>
      </c>
      <c r="F101" s="169">
        <f t="shared" si="6"/>
        <v>31964.347579603789</v>
      </c>
      <c r="G101" s="168">
        <f t="shared" si="7"/>
        <v>5338.9902365033549</v>
      </c>
      <c r="H101" s="133">
        <f t="shared" si="8"/>
        <v>12683.134857476431</v>
      </c>
      <c r="I101" s="82">
        <f t="shared" si="9"/>
        <v>746.06675632214296</v>
      </c>
      <c r="J101" s="78">
        <v>1160</v>
      </c>
      <c r="K101" s="81">
        <f t="shared" si="10"/>
        <v>51892.539429905715</v>
      </c>
    </row>
    <row r="102" spans="1:11" s="442" customFormat="1" ht="16.5" customHeight="1" x14ac:dyDescent="0.2">
      <c r="A102" s="215">
        <v>83</v>
      </c>
      <c r="B102" s="363">
        <f t="shared" si="11"/>
        <v>12.749200000000002</v>
      </c>
      <c r="C102" s="359">
        <v>42.528400000000005</v>
      </c>
      <c r="D102" s="431">
        <v>33830</v>
      </c>
      <c r="E102" s="82">
        <v>18890</v>
      </c>
      <c r="F102" s="169">
        <f t="shared" si="6"/>
        <v>31841.997929281832</v>
      </c>
      <c r="G102" s="168">
        <f t="shared" si="7"/>
        <v>5330.0853077002657</v>
      </c>
      <c r="H102" s="133">
        <f t="shared" si="8"/>
        <v>12638.508300573914</v>
      </c>
      <c r="I102" s="82">
        <f t="shared" si="9"/>
        <v>743.44166473964196</v>
      </c>
      <c r="J102" s="78">
        <v>1160</v>
      </c>
      <c r="K102" s="81">
        <f t="shared" si="10"/>
        <v>51714.033202295657</v>
      </c>
    </row>
    <row r="103" spans="1:11" s="442" customFormat="1" ht="16.5" customHeight="1" x14ac:dyDescent="0.2">
      <c r="A103" s="215">
        <v>84</v>
      </c>
      <c r="B103" s="363">
        <f t="shared" si="11"/>
        <v>12.798000000000002</v>
      </c>
      <c r="C103" s="359">
        <v>42.599333333333334</v>
      </c>
      <c r="D103" s="431">
        <v>33830</v>
      </c>
      <c r="E103" s="82">
        <v>18890</v>
      </c>
      <c r="F103" s="169">
        <f t="shared" si="6"/>
        <v>31720.581340834502</v>
      </c>
      <c r="G103" s="168">
        <f t="shared" si="7"/>
        <v>5321.2100345858298</v>
      </c>
      <c r="H103" s="133">
        <f t="shared" si="8"/>
        <v>12594.209067642914</v>
      </c>
      <c r="I103" s="82">
        <f t="shared" si="9"/>
        <v>740.83582750840662</v>
      </c>
      <c r="J103" s="78">
        <v>1160</v>
      </c>
      <c r="K103" s="81">
        <f t="shared" si="10"/>
        <v>51536.836270571657</v>
      </c>
    </row>
    <row r="104" spans="1:11" s="442" customFormat="1" ht="16.5" customHeight="1" x14ac:dyDescent="0.2">
      <c r="A104" s="215">
        <v>85</v>
      </c>
      <c r="B104" s="363">
        <f t="shared" si="11"/>
        <v>12.846800000000002</v>
      </c>
      <c r="C104" s="359">
        <v>42.67026666666667</v>
      </c>
      <c r="D104" s="431">
        <v>33830</v>
      </c>
      <c r="E104" s="82">
        <v>18890</v>
      </c>
      <c r="F104" s="169">
        <f t="shared" si="6"/>
        <v>31600.087181243576</v>
      </c>
      <c r="G104" s="168">
        <f t="shared" si="7"/>
        <v>5312.36426926478</v>
      </c>
      <c r="H104" s="133">
        <f t="shared" si="8"/>
        <v>12550.233493172842</v>
      </c>
      <c r="I104" s="82">
        <f t="shared" si="9"/>
        <v>738.24902901016719</v>
      </c>
      <c r="J104" s="78">
        <v>1160</v>
      </c>
      <c r="K104" s="81">
        <f t="shared" si="10"/>
        <v>51360.933972691368</v>
      </c>
    </row>
    <row r="105" spans="1:11" s="442" customFormat="1" ht="16.5" customHeight="1" x14ac:dyDescent="0.2">
      <c r="A105" s="215">
        <v>86</v>
      </c>
      <c r="B105" s="363">
        <f t="shared" si="11"/>
        <v>12.895600000000002</v>
      </c>
      <c r="C105" s="359">
        <v>42.741200000000006</v>
      </c>
      <c r="D105" s="431">
        <v>33830</v>
      </c>
      <c r="E105" s="82">
        <v>18890</v>
      </c>
      <c r="F105" s="169">
        <f t="shared" si="6"/>
        <v>31480.504978442252</v>
      </c>
      <c r="G105" s="168">
        <f t="shared" si="7"/>
        <v>5303.5478648236349</v>
      </c>
      <c r="H105" s="133">
        <f t="shared" si="8"/>
        <v>12506.577966710403</v>
      </c>
      <c r="I105" s="82">
        <f t="shared" si="9"/>
        <v>735.68105686531783</v>
      </c>
      <c r="J105" s="78">
        <v>1160</v>
      </c>
      <c r="K105" s="81">
        <f t="shared" si="10"/>
        <v>51186.311866841614</v>
      </c>
    </row>
    <row r="106" spans="1:11" s="442" customFormat="1" ht="16.5" customHeight="1" x14ac:dyDescent="0.2">
      <c r="A106" s="215">
        <v>87</v>
      </c>
      <c r="B106" s="363">
        <f t="shared" si="11"/>
        <v>12.944400000000002</v>
      </c>
      <c r="C106" s="359">
        <v>42.812133333333335</v>
      </c>
      <c r="D106" s="431">
        <v>33830</v>
      </c>
      <c r="E106" s="82">
        <v>18890</v>
      </c>
      <c r="F106" s="169">
        <f t="shared" si="6"/>
        <v>31361.82441828126</v>
      </c>
      <c r="G106" s="168">
        <f t="shared" si="7"/>
        <v>5294.7606753225718</v>
      </c>
      <c r="H106" s="133">
        <f t="shared" si="8"/>
        <v>12463.238931825304</v>
      </c>
      <c r="I106" s="82">
        <f t="shared" si="9"/>
        <v>733.13170187207663</v>
      </c>
      <c r="J106" s="78">
        <v>1160</v>
      </c>
      <c r="K106" s="81">
        <f t="shared" si="10"/>
        <v>51012.955727301218</v>
      </c>
    </row>
    <row r="107" spans="1:11" s="442" customFormat="1" ht="16.5" customHeight="1" x14ac:dyDescent="0.2">
      <c r="A107" s="215">
        <v>88</v>
      </c>
      <c r="B107" s="363">
        <f t="shared" si="11"/>
        <v>12.993200000000002</v>
      </c>
      <c r="C107" s="359">
        <v>42.883066666666672</v>
      </c>
      <c r="D107" s="431">
        <v>33830</v>
      </c>
      <c r="E107" s="82">
        <v>18890</v>
      </c>
      <c r="F107" s="169">
        <f t="shared" si="6"/>
        <v>31244.035341563278</v>
      </c>
      <c r="G107" s="168">
        <f t="shared" si="7"/>
        <v>5286.0025557873651</v>
      </c>
      <c r="H107" s="133">
        <f t="shared" si="8"/>
        <v>12420.212885099219</v>
      </c>
      <c r="I107" s="82">
        <f t="shared" si="9"/>
        <v>730.60075794701288</v>
      </c>
      <c r="J107" s="78">
        <v>1160</v>
      </c>
      <c r="K107" s="81">
        <f t="shared" si="10"/>
        <v>50840.85154039687</v>
      </c>
    </row>
    <row r="108" spans="1:11" s="442" customFormat="1" ht="16.5" customHeight="1" x14ac:dyDescent="0.2">
      <c r="A108" s="215">
        <v>89</v>
      </c>
      <c r="B108" s="363">
        <f t="shared" si="11"/>
        <v>13.042000000000002</v>
      </c>
      <c r="C108" s="359">
        <v>42.954000000000001</v>
      </c>
      <c r="D108" s="431">
        <v>33830</v>
      </c>
      <c r="E108" s="82">
        <v>18890</v>
      </c>
      <c r="F108" s="169">
        <f t="shared" si="6"/>
        <v>31127.127741143988</v>
      </c>
      <c r="G108" s="168">
        <f t="shared" si="7"/>
        <v>5277.2733622014239</v>
      </c>
      <c r="H108" s="133">
        <f t="shared" si="8"/>
        <v>12377.496375137442</v>
      </c>
      <c r="I108" s="82">
        <f t="shared" si="9"/>
        <v>728.08802206690837</v>
      </c>
      <c r="J108" s="78">
        <v>1160</v>
      </c>
      <c r="K108" s="81">
        <f t="shared" si="10"/>
        <v>50669.985500549767</v>
      </c>
    </row>
    <row r="109" spans="1:11" s="442" customFormat="1" ht="16.5" customHeight="1" x14ac:dyDescent="0.2">
      <c r="A109" s="235">
        <v>90</v>
      </c>
      <c r="B109" s="363">
        <f t="shared" si="11"/>
        <v>13.090800000000002</v>
      </c>
      <c r="C109" s="359">
        <v>43.024933333333337</v>
      </c>
      <c r="D109" s="431">
        <v>33830</v>
      </c>
      <c r="E109" s="82">
        <v>18890</v>
      </c>
      <c r="F109" s="169">
        <f t="shared" si="6"/>
        <v>31011.091759097988</v>
      </c>
      <c r="G109" s="168">
        <f t="shared" si="7"/>
        <v>5268.5729514978912</v>
      </c>
      <c r="H109" s="133">
        <f t="shared" si="8"/>
        <v>12335.086001602598</v>
      </c>
      <c r="I109" s="82">
        <f t="shared" si="9"/>
        <v>725.59329421191751</v>
      </c>
      <c r="J109" s="78">
        <v>1160</v>
      </c>
      <c r="K109" s="81">
        <f t="shared" si="10"/>
        <v>50500.344006410392</v>
      </c>
    </row>
    <row r="110" spans="1:11" s="442" customFormat="1" ht="16.5" customHeight="1" x14ac:dyDescent="0.2">
      <c r="A110" s="215">
        <v>91</v>
      </c>
      <c r="B110" s="363">
        <f t="shared" si="11"/>
        <v>13.139600000000002</v>
      </c>
      <c r="C110" s="359">
        <v>43.095866666666673</v>
      </c>
      <c r="D110" s="431">
        <v>33830</v>
      </c>
      <c r="E110" s="82">
        <v>18890</v>
      </c>
      <c r="F110" s="169">
        <f t="shared" si="6"/>
        <v>30895.917683947759</v>
      </c>
      <c r="G110" s="168">
        <f t="shared" si="7"/>
        <v>5259.9011815518261</v>
      </c>
      <c r="H110" s="133">
        <f t="shared" si="8"/>
        <v>12292.978414269859</v>
      </c>
      <c r="I110" s="82">
        <f t="shared" si="9"/>
        <v>723.11637730999166</v>
      </c>
      <c r="J110" s="78">
        <v>1160</v>
      </c>
      <c r="K110" s="81">
        <f t="shared" si="10"/>
        <v>50331.913657079429</v>
      </c>
    </row>
    <row r="111" spans="1:11" s="442" customFormat="1" ht="16.5" customHeight="1" x14ac:dyDescent="0.2">
      <c r="A111" s="215">
        <v>92</v>
      </c>
      <c r="B111" s="363">
        <f t="shared" si="11"/>
        <v>13.188400000000001</v>
      </c>
      <c r="C111" s="359">
        <v>43.166800000000002</v>
      </c>
      <c r="D111" s="431">
        <v>33830</v>
      </c>
      <c r="E111" s="82">
        <v>18890</v>
      </c>
      <c r="F111" s="169">
        <f t="shared" si="6"/>
        <v>30781.595947954262</v>
      </c>
      <c r="G111" s="168">
        <f t="shared" si="7"/>
        <v>5251.2579111724745</v>
      </c>
      <c r="H111" s="133">
        <f t="shared" si="8"/>
        <v>12251.170312103091</v>
      </c>
      <c r="I111" s="82">
        <f t="shared" si="9"/>
        <v>720.65707718253475</v>
      </c>
      <c r="J111" s="78">
        <v>1160</v>
      </c>
      <c r="K111" s="81">
        <f t="shared" si="10"/>
        <v>50164.681248412366</v>
      </c>
    </row>
    <row r="112" spans="1:11" s="442" customFormat="1" ht="16.5" customHeight="1" x14ac:dyDescent="0.2">
      <c r="A112" s="215">
        <v>93</v>
      </c>
      <c r="B112" s="363">
        <f t="shared" si="11"/>
        <v>13.237200000000001</v>
      </c>
      <c r="C112" s="359">
        <v>43.237733333333338</v>
      </c>
      <c r="D112" s="431">
        <v>33830</v>
      </c>
      <c r="E112" s="82">
        <v>18890</v>
      </c>
      <c r="F112" s="169">
        <f t="shared" si="6"/>
        <v>30668.117124467404</v>
      </c>
      <c r="G112" s="168">
        <f t="shared" si="7"/>
        <v>5242.6430000955952</v>
      </c>
      <c r="H112" s="133">
        <f t="shared" si="8"/>
        <v>12209.658442351421</v>
      </c>
      <c r="I112" s="82">
        <f t="shared" si="9"/>
        <v>718.21520249126002</v>
      </c>
      <c r="J112" s="78">
        <v>1160</v>
      </c>
      <c r="K112" s="81">
        <f t="shared" si="10"/>
        <v>49998.633769405678</v>
      </c>
    </row>
    <row r="113" spans="1:11" s="442" customFormat="1" ht="16.5" customHeight="1" x14ac:dyDescent="0.2">
      <c r="A113" s="215">
        <v>94</v>
      </c>
      <c r="B113" s="363">
        <f t="shared" si="11"/>
        <v>13.286000000000001</v>
      </c>
      <c r="C113" s="359">
        <v>43.308666666666667</v>
      </c>
      <c r="D113" s="431">
        <v>33830</v>
      </c>
      <c r="E113" s="82">
        <v>18890</v>
      </c>
      <c r="F113" s="169">
        <f t="shared" si="6"/>
        <v>30555.471925334939</v>
      </c>
      <c r="G113" s="168">
        <f t="shared" si="7"/>
        <v>5234.056308975878</v>
      </c>
      <c r="H113" s="133">
        <f t="shared" si="8"/>
        <v>12168.439599665679</v>
      </c>
      <c r="I113" s="82">
        <f t="shared" si="9"/>
        <v>715.79056468621638</v>
      </c>
      <c r="J113" s="78">
        <v>1160</v>
      </c>
      <c r="K113" s="81">
        <f t="shared" si="10"/>
        <v>49833.758398662714</v>
      </c>
    </row>
    <row r="114" spans="1:11" s="442" customFormat="1" ht="16.5" customHeight="1" x14ac:dyDescent="0.2">
      <c r="A114" s="215">
        <v>95</v>
      </c>
      <c r="B114" s="363">
        <f t="shared" si="11"/>
        <v>13.334800000000001</v>
      </c>
      <c r="C114" s="359">
        <v>43.379600000000003</v>
      </c>
      <c r="D114" s="431">
        <v>33830</v>
      </c>
      <c r="E114" s="82">
        <v>18890</v>
      </c>
      <c r="F114" s="169">
        <f t="shared" si="6"/>
        <v>30443.651198368178</v>
      </c>
      <c r="G114" s="168">
        <f t="shared" si="7"/>
        <v>5225.4976993794307</v>
      </c>
      <c r="H114" s="133">
        <f t="shared" si="8"/>
        <v>12127.510625234188</v>
      </c>
      <c r="I114" s="82">
        <f t="shared" si="9"/>
        <v>713.38297795495225</v>
      </c>
      <c r="J114" s="78">
        <v>1160</v>
      </c>
      <c r="K114" s="81">
        <f t="shared" si="10"/>
        <v>49670.042500936746</v>
      </c>
    </row>
    <row r="115" spans="1:11" s="442" customFormat="1" ht="16.5" customHeight="1" x14ac:dyDescent="0.2">
      <c r="A115" s="215">
        <v>96</v>
      </c>
      <c r="B115" s="363">
        <f t="shared" si="11"/>
        <v>13.383600000000001</v>
      </c>
      <c r="C115" s="359">
        <v>43.45053333333334</v>
      </c>
      <c r="D115" s="431">
        <v>33830</v>
      </c>
      <c r="E115" s="82">
        <v>18890</v>
      </c>
      <c r="F115" s="169">
        <f t="shared" si="6"/>
        <v>30332.645924863267</v>
      </c>
      <c r="G115" s="168">
        <f t="shared" si="7"/>
        <v>5216.9670337763391</v>
      </c>
      <c r="H115" s="133">
        <f t="shared" si="8"/>
        <v>12086.868405937466</v>
      </c>
      <c r="I115" s="82">
        <f t="shared" si="9"/>
        <v>710.99225917279216</v>
      </c>
      <c r="J115" s="78">
        <v>1160</v>
      </c>
      <c r="K115" s="81">
        <f t="shared" si="10"/>
        <v>49507.473623749866</v>
      </c>
    </row>
    <row r="116" spans="1:11" s="442" customFormat="1" ht="16.5" customHeight="1" x14ac:dyDescent="0.2">
      <c r="A116" s="215">
        <v>97</v>
      </c>
      <c r="B116" s="364">
        <f t="shared" si="11"/>
        <v>13.432400000000001</v>
      </c>
      <c r="C116" s="359">
        <v>43.521466666666669</v>
      </c>
      <c r="D116" s="431">
        <v>33830</v>
      </c>
      <c r="E116" s="82">
        <v>18890</v>
      </c>
      <c r="F116" s="169">
        <f t="shared" si="6"/>
        <v>30222.447217176377</v>
      </c>
      <c r="G116" s="168">
        <f t="shared" si="7"/>
        <v>5208.4641755333005</v>
      </c>
      <c r="H116" s="133">
        <f t="shared" si="8"/>
        <v>12046.509873521291</v>
      </c>
      <c r="I116" s="82">
        <f t="shared" si="9"/>
        <v>708.61822785419361</v>
      </c>
      <c r="J116" s="78">
        <v>1160</v>
      </c>
      <c r="K116" s="81">
        <f t="shared" si="10"/>
        <v>49346.039494085162</v>
      </c>
    </row>
    <row r="117" spans="1:11" s="442" customFormat="1" ht="16.5" customHeight="1" x14ac:dyDescent="0.2">
      <c r="A117" s="215">
        <v>98</v>
      </c>
      <c r="B117" s="364">
        <f t="shared" si="11"/>
        <v>13.481200000000001</v>
      </c>
      <c r="C117" s="359">
        <v>43.592400000000005</v>
      </c>
      <c r="D117" s="431">
        <v>33830</v>
      </c>
      <c r="E117" s="82">
        <v>18890</v>
      </c>
      <c r="F117" s="169">
        <f t="shared" si="6"/>
        <v>30113.046316351658</v>
      </c>
      <c r="G117" s="168">
        <f t="shared" si="7"/>
        <v>5199.9889889063224</v>
      </c>
      <c r="H117" s="133">
        <f t="shared" si="8"/>
        <v>12006.432003787715</v>
      </c>
      <c r="I117" s="82">
        <f t="shared" si="9"/>
        <v>706.26070610515967</v>
      </c>
      <c r="J117" s="78">
        <v>1160</v>
      </c>
      <c r="K117" s="81">
        <f t="shared" si="10"/>
        <v>49185.728015150853</v>
      </c>
    </row>
    <row r="118" spans="1:11" s="442" customFormat="1" ht="16.5" customHeight="1" x14ac:dyDescent="0.2">
      <c r="A118" s="215">
        <v>99</v>
      </c>
      <c r="B118" s="364">
        <f t="shared" si="11"/>
        <v>13.530000000000001</v>
      </c>
      <c r="C118" s="359">
        <v>43.663333333333334</v>
      </c>
      <c r="D118" s="431">
        <v>33830</v>
      </c>
      <c r="E118" s="82">
        <v>18890</v>
      </c>
      <c r="F118" s="169">
        <f t="shared" si="6"/>
        <v>30004.434589800439</v>
      </c>
      <c r="G118" s="168">
        <f t="shared" si="7"/>
        <v>5191.5413390335134</v>
      </c>
      <c r="H118" s="133">
        <f t="shared" si="8"/>
        <v>11966.631815803546</v>
      </c>
      <c r="I118" s="82">
        <f t="shared" si="9"/>
        <v>703.91951857667914</v>
      </c>
      <c r="J118" s="78">
        <v>1160</v>
      </c>
      <c r="K118" s="81">
        <f t="shared" si="10"/>
        <v>49026.527263214179</v>
      </c>
    </row>
    <row r="119" spans="1:11" s="442" customFormat="1" ht="16.5" customHeight="1" x14ac:dyDescent="0.2">
      <c r="A119" s="235">
        <v>100</v>
      </c>
      <c r="B119" s="364">
        <f t="shared" si="11"/>
        <v>13.578800000000001</v>
      </c>
      <c r="C119" s="359">
        <v>43.73426666666667</v>
      </c>
      <c r="D119" s="431">
        <v>33830</v>
      </c>
      <c r="E119" s="82">
        <v>18890</v>
      </c>
      <c r="F119" s="169">
        <f t="shared" si="6"/>
        <v>29896.603529030541</v>
      </c>
      <c r="G119" s="168">
        <f t="shared" si="7"/>
        <v>5183.1210919279156</v>
      </c>
      <c r="H119" s="133">
        <f t="shared" si="8"/>
        <v>11927.106371125876</v>
      </c>
      <c r="I119" s="82">
        <f t="shared" si="9"/>
        <v>701.59449241916911</v>
      </c>
      <c r="J119" s="78">
        <v>1160</v>
      </c>
      <c r="K119" s="81">
        <f t="shared" si="10"/>
        <v>48868.425484503503</v>
      </c>
    </row>
    <row r="120" spans="1:11" s="442" customFormat="1" ht="16.5" customHeight="1" x14ac:dyDescent="0.2">
      <c r="A120" s="215">
        <v>101</v>
      </c>
      <c r="B120" s="364">
        <f t="shared" si="11"/>
        <v>13.627600000000001</v>
      </c>
      <c r="C120" s="359">
        <v>43.805199999999999</v>
      </c>
      <c r="D120" s="431">
        <v>33830</v>
      </c>
      <c r="E120" s="82">
        <v>18890</v>
      </c>
      <c r="F120" s="169">
        <f t="shared" si="6"/>
        <v>29789.544747424341</v>
      </c>
      <c r="G120" s="168">
        <f t="shared" si="7"/>
        <v>5174.7281144704275</v>
      </c>
      <c r="H120" s="133">
        <f t="shared" si="8"/>
        <v>11887.852773044222</v>
      </c>
      <c r="I120" s="82">
        <f t="shared" si="9"/>
        <v>699.28545723789534</v>
      </c>
      <c r="J120" s="78">
        <v>1160</v>
      </c>
      <c r="K120" s="81">
        <f t="shared" si="10"/>
        <v>48711.411092176881</v>
      </c>
    </row>
    <row r="121" spans="1:11" s="442" customFormat="1" ht="16.5" customHeight="1" x14ac:dyDescent="0.2">
      <c r="A121" s="215">
        <v>102</v>
      </c>
      <c r="B121" s="364">
        <f t="shared" si="11"/>
        <v>13.676400000000001</v>
      </c>
      <c r="C121" s="359">
        <v>43.876133333333335</v>
      </c>
      <c r="D121" s="431">
        <v>33830</v>
      </c>
      <c r="E121" s="82">
        <v>18890</v>
      </c>
      <c r="F121" s="169">
        <f t="shared" si="6"/>
        <v>29683.249978064399</v>
      </c>
      <c r="G121" s="168">
        <f t="shared" si="7"/>
        <v>5166.3622744027889</v>
      </c>
      <c r="H121" s="133">
        <f t="shared" si="8"/>
        <v>11848.868165838845</v>
      </c>
      <c r="I121" s="82">
        <f t="shared" si="9"/>
        <v>696.99224504934375</v>
      </c>
      <c r="J121" s="78">
        <v>1160</v>
      </c>
      <c r="K121" s="81">
        <f t="shared" si="10"/>
        <v>48555.47266335538</v>
      </c>
    </row>
    <row r="122" spans="1:11" s="442" customFormat="1" ht="16.5" customHeight="1" x14ac:dyDescent="0.2">
      <c r="A122" s="215">
        <v>103</v>
      </c>
      <c r="B122" s="364">
        <f t="shared" si="11"/>
        <v>13.725200000000001</v>
      </c>
      <c r="C122" s="359">
        <v>43.947066666666672</v>
      </c>
      <c r="D122" s="431">
        <v>33830</v>
      </c>
      <c r="E122" s="82">
        <v>18890</v>
      </c>
      <c r="F122" s="169">
        <f t="shared" si="6"/>
        <v>29577.711071605518</v>
      </c>
      <c r="G122" s="168">
        <f t="shared" si="7"/>
        <v>5158.0234403206287</v>
      </c>
      <c r="H122" s="133">
        <f t="shared" si="8"/>
        <v>11810.14973405489</v>
      </c>
      <c r="I122" s="82">
        <f t="shared" si="9"/>
        <v>694.71469023852285</v>
      </c>
      <c r="J122" s="78">
        <v>1160</v>
      </c>
      <c r="K122" s="81">
        <f t="shared" si="10"/>
        <v>48400.598936219554</v>
      </c>
    </row>
    <row r="123" spans="1:11" s="442" customFormat="1" ht="16.5" customHeight="1" x14ac:dyDescent="0.2">
      <c r="A123" s="215">
        <v>104</v>
      </c>
      <c r="B123" s="364">
        <f t="shared" si="11"/>
        <v>13.774000000000001</v>
      </c>
      <c r="C123" s="359">
        <v>44.018000000000001</v>
      </c>
      <c r="D123" s="431">
        <v>33830</v>
      </c>
      <c r="E123" s="82">
        <v>18890</v>
      </c>
      <c r="F123" s="169">
        <f t="shared" si="6"/>
        <v>29472.919994191954</v>
      </c>
      <c r="G123" s="168">
        <f t="shared" si="7"/>
        <v>5149.7114816665908</v>
      </c>
      <c r="H123" s="133">
        <f t="shared" si="8"/>
        <v>11771.694701791905</v>
      </c>
      <c r="I123" s="82">
        <f t="shared" si="9"/>
        <v>692.45262951717086</v>
      </c>
      <c r="J123" s="78">
        <v>1160</v>
      </c>
      <c r="K123" s="81">
        <f t="shared" si="10"/>
        <v>48246.778807167619</v>
      </c>
    </row>
    <row r="124" spans="1:11" s="442" customFormat="1" ht="16.5" customHeight="1" x14ac:dyDescent="0.2">
      <c r="A124" s="215">
        <v>105</v>
      </c>
      <c r="B124" s="364">
        <f t="shared" si="11"/>
        <v>13.822800000000001</v>
      </c>
      <c r="C124" s="359">
        <v>44.088933333333337</v>
      </c>
      <c r="D124" s="431">
        <v>33830</v>
      </c>
      <c r="E124" s="82">
        <v>18890</v>
      </c>
      <c r="F124" s="169">
        <f t="shared" si="6"/>
        <v>29368.868825418871</v>
      </c>
      <c r="G124" s="168">
        <f t="shared" si="7"/>
        <v>5141.4262687235196</v>
      </c>
      <c r="H124" s="133">
        <f t="shared" si="8"/>
        <v>11733.500332008414</v>
      </c>
      <c r="I124" s="82">
        <f t="shared" si="9"/>
        <v>690.2059018828478</v>
      </c>
      <c r="J124" s="78">
        <v>1160</v>
      </c>
      <c r="K124" s="81">
        <f t="shared" si="10"/>
        <v>48094.001328033657</v>
      </c>
    </row>
    <row r="125" spans="1:11" s="442" customFormat="1" ht="16.5" customHeight="1" x14ac:dyDescent="0.2">
      <c r="A125" s="215">
        <v>106</v>
      </c>
      <c r="B125" s="364">
        <f t="shared" si="11"/>
        <v>13.871600000000001</v>
      </c>
      <c r="C125" s="359">
        <v>44.159866666666673</v>
      </c>
      <c r="D125" s="431">
        <v>33830</v>
      </c>
      <c r="E125" s="82">
        <v>18890</v>
      </c>
      <c r="F125" s="169">
        <f t="shared" si="6"/>
        <v>29265.549756336688</v>
      </c>
      <c r="G125" s="168">
        <f t="shared" si="7"/>
        <v>5133.1676726077058</v>
      </c>
      <c r="H125" s="133">
        <f t="shared" si="8"/>
        <v>11695.563925841096</v>
      </c>
      <c r="I125" s="82">
        <f t="shared" si="9"/>
        <v>687.97434857888788</v>
      </c>
      <c r="J125" s="78">
        <v>1160</v>
      </c>
      <c r="K125" s="81">
        <f t="shared" si="10"/>
        <v>47942.255703364375</v>
      </c>
    </row>
    <row r="126" spans="1:11" s="442" customFormat="1" ht="16.5" customHeight="1" x14ac:dyDescent="0.2">
      <c r="A126" s="215">
        <v>107</v>
      </c>
      <c r="B126" s="364">
        <f t="shared" si="11"/>
        <v>13.920400000000001</v>
      </c>
      <c r="C126" s="359">
        <v>44.230800000000002</v>
      </c>
      <c r="D126" s="431">
        <v>33830</v>
      </c>
      <c r="E126" s="82">
        <v>18890</v>
      </c>
      <c r="F126" s="169">
        <f t="shared" si="6"/>
        <v>29162.955087497481</v>
      </c>
      <c r="G126" s="168">
        <f t="shared" si="7"/>
        <v>5124.9355652622153</v>
      </c>
      <c r="H126" s="133">
        <f t="shared" si="8"/>
        <v>11657.882821938299</v>
      </c>
      <c r="I126" s="82">
        <f t="shared" si="9"/>
        <v>685.75781305519399</v>
      </c>
      <c r="J126" s="78">
        <v>1160</v>
      </c>
      <c r="K126" s="81">
        <f t="shared" si="10"/>
        <v>47791.531287753191</v>
      </c>
    </row>
    <row r="127" spans="1:11" s="442" customFormat="1" ht="16.5" customHeight="1" x14ac:dyDescent="0.2">
      <c r="A127" s="215">
        <v>108</v>
      </c>
      <c r="B127" s="364">
        <f t="shared" si="11"/>
        <v>13.969200000000001</v>
      </c>
      <c r="C127" s="359">
        <v>44.301733333333338</v>
      </c>
      <c r="D127" s="431">
        <v>33830</v>
      </c>
      <c r="E127" s="82">
        <v>18890</v>
      </c>
      <c r="F127" s="169">
        <f t="shared" si="6"/>
        <v>29061.077227042348</v>
      </c>
      <c r="G127" s="168">
        <f t="shared" si="7"/>
        <v>5116.7298194502546</v>
      </c>
      <c r="H127" s="133">
        <f t="shared" si="8"/>
        <v>11620.454395807485</v>
      </c>
      <c r="I127" s="82">
        <f t="shared" si="9"/>
        <v>683.55614092985195</v>
      </c>
      <c r="J127" s="78">
        <v>1160</v>
      </c>
      <c r="K127" s="81">
        <f t="shared" si="10"/>
        <v>47641.817583229938</v>
      </c>
    </row>
    <row r="128" spans="1:11" s="442" customFormat="1" ht="16.5" customHeight="1" x14ac:dyDescent="0.2">
      <c r="A128" s="215">
        <v>109</v>
      </c>
      <c r="B128" s="364">
        <f t="shared" si="11"/>
        <v>14.018000000000001</v>
      </c>
      <c r="C128" s="359">
        <v>44.372666666666667</v>
      </c>
      <c r="D128" s="431">
        <v>33830</v>
      </c>
      <c r="E128" s="82">
        <v>18890</v>
      </c>
      <c r="F128" s="169">
        <f t="shared" si="6"/>
        <v>28959.908688828644</v>
      </c>
      <c r="G128" s="168">
        <f t="shared" si="7"/>
        <v>5108.5503087486286</v>
      </c>
      <c r="H128" s="133">
        <f t="shared" si="8"/>
        <v>11583.276059176273</v>
      </c>
      <c r="I128" s="82">
        <f t="shared" si="9"/>
        <v>681.36917995154533</v>
      </c>
      <c r="J128" s="78">
        <v>1160</v>
      </c>
      <c r="K128" s="81">
        <f t="shared" si="10"/>
        <v>47493.104236705083</v>
      </c>
    </row>
    <row r="129" spans="1:11" s="442" customFormat="1" ht="16.5" customHeight="1" x14ac:dyDescent="0.2">
      <c r="A129" s="235">
        <v>110</v>
      </c>
      <c r="B129" s="364">
        <f t="shared" si="11"/>
        <v>14.066800000000001</v>
      </c>
      <c r="C129" s="359">
        <v>44.443600000000004</v>
      </c>
      <c r="D129" s="431">
        <v>33830</v>
      </c>
      <c r="E129" s="82">
        <v>18890</v>
      </c>
      <c r="F129" s="169">
        <f t="shared" si="6"/>
        <v>28859.442090596291</v>
      </c>
      <c r="G129" s="168">
        <f t="shared" si="7"/>
        <v>5100.3969075412424</v>
      </c>
      <c r="H129" s="133">
        <f t="shared" si="8"/>
        <v>11546.345259366763</v>
      </c>
      <c r="I129" s="82">
        <f t="shared" si="9"/>
        <v>679.19677996275072</v>
      </c>
      <c r="J129" s="78">
        <v>1160</v>
      </c>
      <c r="K129" s="81">
        <f t="shared" si="10"/>
        <v>47345.38103746705</v>
      </c>
    </row>
    <row r="130" spans="1:11" s="442" customFormat="1" ht="16.5" customHeight="1" x14ac:dyDescent="0.2">
      <c r="A130" s="215">
        <v>111</v>
      </c>
      <c r="B130" s="364">
        <f t="shared" si="11"/>
        <v>14.115600000000001</v>
      </c>
      <c r="C130" s="359">
        <v>44.514533333333333</v>
      </c>
      <c r="D130" s="431">
        <v>33830</v>
      </c>
      <c r="E130" s="82">
        <v>18890</v>
      </c>
      <c r="F130" s="169">
        <f t="shared" si="6"/>
        <v>28759.670152172061</v>
      </c>
      <c r="G130" s="168">
        <f t="shared" si="7"/>
        <v>5092.2694910126729</v>
      </c>
      <c r="H130" s="133">
        <f t="shared" si="8"/>
        <v>11509.65947868281</v>
      </c>
      <c r="I130" s="82">
        <f t="shared" si="9"/>
        <v>677.03879286369465</v>
      </c>
      <c r="J130" s="78">
        <v>1160</v>
      </c>
      <c r="K130" s="81">
        <f t="shared" si="10"/>
        <v>47198.63791473124</v>
      </c>
    </row>
    <row r="131" spans="1:11" s="442" customFormat="1" ht="16.5" customHeight="1" x14ac:dyDescent="0.2">
      <c r="A131" s="215">
        <v>112</v>
      </c>
      <c r="B131" s="364">
        <f t="shared" si="11"/>
        <v>14.164400000000001</v>
      </c>
      <c r="C131" s="359">
        <v>44.585466666666669</v>
      </c>
      <c r="D131" s="431">
        <v>33830</v>
      </c>
      <c r="E131" s="82">
        <v>18890</v>
      </c>
      <c r="F131" s="169">
        <f t="shared" si="6"/>
        <v>28660.585693710993</v>
      </c>
      <c r="G131" s="168">
        <f t="shared" si="7"/>
        <v>5084.1679351417952</v>
      </c>
      <c r="H131" s="133">
        <f t="shared" si="8"/>
        <v>11473.21623380995</v>
      </c>
      <c r="I131" s="82">
        <f t="shared" si="9"/>
        <v>674.89507257705588</v>
      </c>
      <c r="J131" s="78">
        <v>1160</v>
      </c>
      <c r="K131" s="81">
        <f t="shared" si="10"/>
        <v>47052.864935239799</v>
      </c>
    </row>
    <row r="132" spans="1:11" s="442" customFormat="1" ht="16.5" customHeight="1" x14ac:dyDescent="0.2">
      <c r="A132" s="215">
        <v>113</v>
      </c>
      <c r="B132" s="364">
        <f t="shared" si="11"/>
        <v>14.213200000000001</v>
      </c>
      <c r="C132" s="359">
        <v>44.656400000000005</v>
      </c>
      <c r="D132" s="431">
        <v>33830</v>
      </c>
      <c r="E132" s="82">
        <v>18890</v>
      </c>
      <c r="F132" s="169">
        <f t="shared" si="6"/>
        <v>28562.181633974051</v>
      </c>
      <c r="G132" s="168">
        <f t="shared" si="7"/>
        <v>5076.0921166954795</v>
      </c>
      <c r="H132" s="133">
        <f t="shared" si="8"/>
        <v>11437.01307522764</v>
      </c>
      <c r="I132" s="82">
        <f t="shared" si="9"/>
        <v>672.76547501339053</v>
      </c>
      <c r="J132" s="78">
        <v>1160</v>
      </c>
      <c r="K132" s="81">
        <f t="shared" si="10"/>
        <v>46908.052300910553</v>
      </c>
    </row>
    <row r="133" spans="1:11" s="442" customFormat="1" ht="16.5" customHeight="1" x14ac:dyDescent="0.2">
      <c r="A133" s="215">
        <v>114</v>
      </c>
      <c r="B133" s="364">
        <f t="shared" si="11"/>
        <v>14.262</v>
      </c>
      <c r="C133" s="359">
        <v>44.727333333333334</v>
      </c>
      <c r="D133" s="431">
        <v>33830</v>
      </c>
      <c r="E133" s="82">
        <v>18890</v>
      </c>
      <c r="F133" s="169">
        <f t="shared" si="6"/>
        <v>28464.450988641147</v>
      </c>
      <c r="G133" s="168">
        <f t="shared" si="7"/>
        <v>5068.0419132223396</v>
      </c>
      <c r="H133" s="133">
        <f t="shared" si="8"/>
        <v>11401.047586633586</v>
      </c>
      <c r="I133" s="82">
        <f t="shared" si="9"/>
        <v>670.64985803726972</v>
      </c>
      <c r="J133" s="78">
        <v>1160</v>
      </c>
      <c r="K133" s="81">
        <f t="shared" si="10"/>
        <v>46764.190346534342</v>
      </c>
    </row>
    <row r="134" spans="1:11" s="442" customFormat="1" ht="16.5" customHeight="1" x14ac:dyDescent="0.2">
      <c r="A134" s="215">
        <v>115</v>
      </c>
      <c r="B134" s="364">
        <f t="shared" si="11"/>
        <v>14.3108</v>
      </c>
      <c r="C134" s="359">
        <v>44.79826666666667</v>
      </c>
      <c r="D134" s="431">
        <v>33830</v>
      </c>
      <c r="E134" s="82">
        <v>18890</v>
      </c>
      <c r="F134" s="169">
        <f t="shared" si="6"/>
        <v>28367.386868658636</v>
      </c>
      <c r="G134" s="168">
        <f t="shared" si="7"/>
        <v>5060.0172030465455</v>
      </c>
      <c r="H134" s="133">
        <f t="shared" si="8"/>
        <v>11365.317384379763</v>
      </c>
      <c r="I134" s="82">
        <f t="shared" si="9"/>
        <v>668.54808143410366</v>
      </c>
      <c r="J134" s="78">
        <v>1160</v>
      </c>
      <c r="K134" s="81">
        <f t="shared" si="10"/>
        <v>46621.269537519052</v>
      </c>
    </row>
    <row r="135" spans="1:11" s="442" customFormat="1" ht="16.5" customHeight="1" x14ac:dyDescent="0.2">
      <c r="A135" s="215">
        <v>116</v>
      </c>
      <c r="B135" s="364">
        <f t="shared" si="11"/>
        <v>14.3596</v>
      </c>
      <c r="C135" s="359">
        <v>44.869200000000006</v>
      </c>
      <c r="D135" s="431">
        <v>33830</v>
      </c>
      <c r="E135" s="82">
        <v>18890</v>
      </c>
      <c r="F135" s="169">
        <f t="shared" si="6"/>
        <v>28270.982478620575</v>
      </c>
      <c r="G135" s="168">
        <f t="shared" si="7"/>
        <v>5052.0178652616933</v>
      </c>
      <c r="H135" s="133">
        <f t="shared" si="8"/>
        <v>11329.820116919971</v>
      </c>
      <c r="I135" s="82">
        <f t="shared" si="9"/>
        <v>666.46000687764536</v>
      </c>
      <c r="J135" s="78">
        <v>1160</v>
      </c>
      <c r="K135" s="81">
        <f t="shared" si="10"/>
        <v>46479.280467679884</v>
      </c>
    </row>
    <row r="136" spans="1:11" s="442" customFormat="1" ht="16.5" customHeight="1" x14ac:dyDescent="0.2">
      <c r="A136" s="215">
        <v>117</v>
      </c>
      <c r="B136" s="364">
        <f t="shared" si="11"/>
        <v>14.4084</v>
      </c>
      <c r="C136" s="359">
        <v>44.940133333333335</v>
      </c>
      <c r="D136" s="431">
        <v>33830</v>
      </c>
      <c r="E136" s="82">
        <v>18890</v>
      </c>
      <c r="F136" s="169">
        <f t="shared" si="6"/>
        <v>28175.231115182811</v>
      </c>
      <c r="G136" s="168">
        <f t="shared" si="7"/>
        <v>5044.0437797247305</v>
      </c>
      <c r="H136" s="133">
        <f t="shared" si="8"/>
        <v>11294.553464268563</v>
      </c>
      <c r="I136" s="82">
        <f t="shared" si="9"/>
        <v>664.38549789815079</v>
      </c>
      <c r="J136" s="78">
        <v>1160</v>
      </c>
      <c r="K136" s="81">
        <f t="shared" si="10"/>
        <v>46338.213857074254</v>
      </c>
    </row>
    <row r="137" spans="1:11" s="442" customFormat="1" ht="16.5" customHeight="1" x14ac:dyDescent="0.2">
      <c r="A137" s="215">
        <v>118</v>
      </c>
      <c r="B137" s="364">
        <f t="shared" si="11"/>
        <v>14.4572</v>
      </c>
      <c r="C137" s="359">
        <v>45.011066666666672</v>
      </c>
      <c r="D137" s="431">
        <v>33830</v>
      </c>
      <c r="E137" s="82">
        <v>18890</v>
      </c>
      <c r="F137" s="169">
        <f t="shared" si="6"/>
        <v>28080.126165509228</v>
      </c>
      <c r="G137" s="168">
        <f t="shared" si="7"/>
        <v>5036.0948270499402</v>
      </c>
      <c r="H137" s="133">
        <f t="shared" si="8"/>
        <v>11259.515137470118</v>
      </c>
      <c r="I137" s="82">
        <f t="shared" si="9"/>
        <v>662.32441985118339</v>
      </c>
      <c r="J137" s="78">
        <v>1160</v>
      </c>
      <c r="K137" s="81">
        <f t="shared" si="10"/>
        <v>46198.060549880465</v>
      </c>
    </row>
    <row r="138" spans="1:11" s="442" customFormat="1" ht="16.5" customHeight="1" x14ac:dyDescent="0.2">
      <c r="A138" s="215">
        <v>119</v>
      </c>
      <c r="B138" s="364">
        <f t="shared" si="11"/>
        <v>14.506</v>
      </c>
      <c r="C138" s="359">
        <v>45.082000000000001</v>
      </c>
      <c r="D138" s="431">
        <v>33830</v>
      </c>
      <c r="E138" s="82">
        <v>18890</v>
      </c>
      <c r="F138" s="169">
        <f t="shared" si="6"/>
        <v>27985.661105749343</v>
      </c>
      <c r="G138" s="168">
        <f t="shared" si="7"/>
        <v>5028.1708886029901</v>
      </c>
      <c r="H138" s="133">
        <f t="shared" si="8"/>
        <v>11224.702878079794</v>
      </c>
      <c r="I138" s="82">
        <f t="shared" si="9"/>
        <v>660.2766398870466</v>
      </c>
      <c r="J138" s="78">
        <v>1160</v>
      </c>
      <c r="K138" s="81">
        <f t="shared" si="10"/>
        <v>46058.811512319167</v>
      </c>
    </row>
    <row r="139" spans="1:11" s="442" customFormat="1" ht="16.5" customHeight="1" x14ac:dyDescent="0.2">
      <c r="A139" s="235">
        <v>120</v>
      </c>
      <c r="B139" s="364">
        <f t="shared" si="11"/>
        <v>14.5548</v>
      </c>
      <c r="C139" s="359">
        <v>45.152933333333337</v>
      </c>
      <c r="D139" s="431">
        <v>33830</v>
      </c>
      <c r="E139" s="82">
        <v>18890</v>
      </c>
      <c r="F139" s="169">
        <f t="shared" si="6"/>
        <v>27891.82949954654</v>
      </c>
      <c r="G139" s="168">
        <f t="shared" si="7"/>
        <v>5020.2718464950221</v>
      </c>
      <c r="H139" s="133">
        <f t="shared" si="8"/>
        <v>11190.114457654132</v>
      </c>
      <c r="I139" s="82">
        <f t="shared" si="9"/>
        <v>658.24202692083134</v>
      </c>
      <c r="J139" s="78">
        <v>1160</v>
      </c>
      <c r="K139" s="81">
        <f t="shared" si="10"/>
        <v>45920.457830616528</v>
      </c>
    </row>
    <row r="140" spans="1:11" s="442" customFormat="1" ht="16.5" customHeight="1" x14ac:dyDescent="0.2">
      <c r="A140" s="215">
        <v>121</v>
      </c>
      <c r="B140" s="364">
        <f t="shared" si="11"/>
        <v>14.6036</v>
      </c>
      <c r="C140" s="359">
        <v>45.223866666666666</v>
      </c>
      <c r="D140" s="431">
        <v>33830</v>
      </c>
      <c r="E140" s="82">
        <v>18890</v>
      </c>
      <c r="F140" s="169">
        <f t="shared" si="6"/>
        <v>27798.624996576185</v>
      </c>
      <c r="G140" s="168">
        <f t="shared" si="7"/>
        <v>5012.3975835768133</v>
      </c>
      <c r="H140" s="133">
        <f t="shared" si="8"/>
        <v>11155.747677252019</v>
      </c>
      <c r="I140" s="82">
        <f t="shared" si="9"/>
        <v>656.22045160305993</v>
      </c>
      <c r="J140" s="78">
        <v>1160</v>
      </c>
      <c r="K140" s="81">
        <f t="shared" si="10"/>
        <v>45782.990709008074</v>
      </c>
    </row>
    <row r="141" spans="1:11" s="442" customFormat="1" ht="16.5" customHeight="1" x14ac:dyDescent="0.2">
      <c r="A141" s="215">
        <v>122</v>
      </c>
      <c r="B141" s="364">
        <f t="shared" si="11"/>
        <v>14.6524</v>
      </c>
      <c r="C141" s="359">
        <v>45.294800000000002</v>
      </c>
      <c r="D141" s="431">
        <v>33830</v>
      </c>
      <c r="E141" s="82">
        <v>18890</v>
      </c>
      <c r="F141" s="169">
        <f t="shared" si="6"/>
        <v>27706.041331112989</v>
      </c>
      <c r="G141" s="168">
        <f t="shared" si="7"/>
        <v>5004.5479834329763</v>
      </c>
      <c r="H141" s="133">
        <f t="shared" si="8"/>
        <v>11121.600366945628</v>
      </c>
      <c r="I141" s="82">
        <f t="shared" si="9"/>
        <v>654.21178629091924</v>
      </c>
      <c r="J141" s="78">
        <v>1160</v>
      </c>
      <c r="K141" s="81">
        <f t="shared" si="10"/>
        <v>45646.401467782511</v>
      </c>
    </row>
    <row r="142" spans="1:11" s="442" customFormat="1" ht="16.5" customHeight="1" x14ac:dyDescent="0.2">
      <c r="A142" s="215">
        <v>123</v>
      </c>
      <c r="B142" s="364">
        <f t="shared" si="11"/>
        <v>14.7012</v>
      </c>
      <c r="C142" s="359">
        <v>45.365733333333338</v>
      </c>
      <c r="D142" s="431">
        <v>33830</v>
      </c>
      <c r="E142" s="82">
        <v>18890</v>
      </c>
      <c r="F142" s="169">
        <f t="shared" si="6"/>
        <v>27614.072320626889</v>
      </c>
      <c r="G142" s="168">
        <f t="shared" si="7"/>
        <v>4996.7229303762306</v>
      </c>
      <c r="H142" s="133">
        <f t="shared" si="8"/>
        <v>11087.67038534106</v>
      </c>
      <c r="I142" s="82">
        <f t="shared" si="9"/>
        <v>652.21590502006234</v>
      </c>
      <c r="J142" s="78">
        <v>1160</v>
      </c>
      <c r="K142" s="81">
        <f t="shared" si="10"/>
        <v>45510.68154136424</v>
      </c>
    </row>
    <row r="143" spans="1:11" s="442" customFormat="1" ht="16.5" customHeight="1" x14ac:dyDescent="0.2">
      <c r="A143" s="215">
        <v>124</v>
      </c>
      <c r="B143" s="364">
        <f t="shared" si="11"/>
        <v>14.75</v>
      </c>
      <c r="C143" s="359">
        <v>45.436666666666667</v>
      </c>
      <c r="D143" s="431">
        <v>33830</v>
      </c>
      <c r="E143" s="82">
        <v>18890</v>
      </c>
      <c r="F143" s="169">
        <f t="shared" si="6"/>
        <v>27522.711864406781</v>
      </c>
      <c r="G143" s="168">
        <f t="shared" si="7"/>
        <v>4988.9223094417139</v>
      </c>
      <c r="H143" s="133">
        <f t="shared" si="8"/>
        <v>11053.955619108488</v>
      </c>
      <c r="I143" s="82">
        <f t="shared" si="9"/>
        <v>650.2326834769699</v>
      </c>
      <c r="J143" s="78">
        <v>1160</v>
      </c>
      <c r="K143" s="81">
        <f t="shared" si="10"/>
        <v>45375.822476433954</v>
      </c>
    </row>
    <row r="144" spans="1:11" s="442" customFormat="1" ht="16.5" customHeight="1" x14ac:dyDescent="0.2">
      <c r="A144" s="215">
        <v>125</v>
      </c>
      <c r="B144" s="364">
        <f t="shared" si="11"/>
        <v>14.7988</v>
      </c>
      <c r="C144" s="359">
        <v>45.507600000000004</v>
      </c>
      <c r="D144" s="429">
        <v>33830</v>
      </c>
      <c r="E144" s="168">
        <v>18890</v>
      </c>
      <c r="F144" s="169">
        <f t="shared" si="6"/>
        <v>27431.953942211534</v>
      </c>
      <c r="G144" s="168">
        <f t="shared" si="7"/>
        <v>4981.146006381352</v>
      </c>
      <c r="H144" s="133">
        <f t="shared" si="8"/>
        <v>11020.453982521582</v>
      </c>
      <c r="I144" s="82">
        <f t="shared" si="9"/>
        <v>648.26199897185768</v>
      </c>
      <c r="J144" s="78">
        <v>1160</v>
      </c>
      <c r="K144" s="81">
        <f t="shared" si="10"/>
        <v>45241.815930086326</v>
      </c>
    </row>
    <row r="145" spans="1:11" s="442" customFormat="1" ht="16.5" customHeight="1" x14ac:dyDescent="0.2">
      <c r="A145" s="215">
        <v>126</v>
      </c>
      <c r="B145" s="364">
        <f t="shared" si="11"/>
        <v>14.8476</v>
      </c>
      <c r="C145" s="359">
        <v>45.57853333333334</v>
      </c>
      <c r="D145" s="431">
        <v>33830</v>
      </c>
      <c r="E145" s="82">
        <v>18890</v>
      </c>
      <c r="F145" s="169">
        <f t="shared" si="6"/>
        <v>27341.792612947545</v>
      </c>
      <c r="G145" s="168">
        <f t="shared" si="7"/>
        <v>4973.3939076582828</v>
      </c>
      <c r="H145" s="133">
        <f t="shared" si="8"/>
        <v>10987.163417005982</v>
      </c>
      <c r="I145" s="82">
        <f t="shared" si="9"/>
        <v>646.30373041211658</v>
      </c>
      <c r="J145" s="78">
        <v>1160</v>
      </c>
      <c r="K145" s="81">
        <f t="shared" si="10"/>
        <v>45108.65366802393</v>
      </c>
    </row>
    <row r="146" spans="1:11" s="442" customFormat="1" ht="16.5" customHeight="1" x14ac:dyDescent="0.2">
      <c r="A146" s="215">
        <v>127</v>
      </c>
      <c r="B146" s="364">
        <f t="shared" si="11"/>
        <v>14.8964</v>
      </c>
      <c r="C146" s="359">
        <v>45.649466666666669</v>
      </c>
      <c r="D146" s="431">
        <v>33830</v>
      </c>
      <c r="E146" s="82">
        <v>18890</v>
      </c>
      <c r="F146" s="169">
        <f t="shared" si="6"/>
        <v>27252.222013372357</v>
      </c>
      <c r="G146" s="168">
        <f t="shared" si="7"/>
        <v>4965.6659004413341</v>
      </c>
      <c r="H146" s="133">
        <f t="shared" si="8"/>
        <v>10954.081890696656</v>
      </c>
      <c r="I146" s="82">
        <f t="shared" si="9"/>
        <v>644.35775827627378</v>
      </c>
      <c r="J146" s="78">
        <v>1160</v>
      </c>
      <c r="K146" s="81">
        <f t="shared" si="10"/>
        <v>44976.327562786617</v>
      </c>
    </row>
    <row r="147" spans="1:11" s="442" customFormat="1" ht="16.5" customHeight="1" x14ac:dyDescent="0.2">
      <c r="A147" s="215">
        <v>128</v>
      </c>
      <c r="B147" s="364">
        <f t="shared" si="11"/>
        <v>14.9452</v>
      </c>
      <c r="C147" s="359">
        <v>45.720400000000005</v>
      </c>
      <c r="D147" s="431">
        <v>33830</v>
      </c>
      <c r="E147" s="82">
        <v>18890</v>
      </c>
      <c r="F147" s="169">
        <f t="shared" si="6"/>
        <v>27163.2363568236</v>
      </c>
      <c r="G147" s="168">
        <f t="shared" si="7"/>
        <v>4957.9618725995388</v>
      </c>
      <c r="H147" s="133">
        <f t="shared" si="8"/>
        <v>10921.207398003868</v>
      </c>
      <c r="I147" s="82">
        <f t="shared" si="9"/>
        <v>642.42396458846281</v>
      </c>
      <c r="J147" s="78">
        <v>1160</v>
      </c>
      <c r="K147" s="81">
        <f t="shared" si="10"/>
        <v>44844.829592015471</v>
      </c>
    </row>
    <row r="148" spans="1:11" s="442" customFormat="1" ht="16.5" customHeight="1" x14ac:dyDescent="0.2">
      <c r="A148" s="215">
        <v>129</v>
      </c>
      <c r="B148" s="364">
        <f t="shared" si="11"/>
        <v>14.994</v>
      </c>
      <c r="C148" s="359">
        <v>45.791333333333334</v>
      </c>
      <c r="D148" s="431">
        <v>33830</v>
      </c>
      <c r="E148" s="82">
        <v>18890</v>
      </c>
      <c r="F148" s="169">
        <f t="shared" ref="F148:F211" si="12">12*(1/B148*D148)</f>
        <v>27074.829931972788</v>
      </c>
      <c r="G148" s="168">
        <f t="shared" ref="G148:G211" si="13">12*(1/C148*E148)</f>
        <v>4950.2817126967257</v>
      </c>
      <c r="H148" s="133">
        <f t="shared" si="8"/>
        <v>10888.537959187635</v>
      </c>
      <c r="I148" s="82">
        <f t="shared" si="9"/>
        <v>640.50223289339033</v>
      </c>
      <c r="J148" s="78">
        <v>1160</v>
      </c>
      <c r="K148" s="81">
        <f t="shared" si="10"/>
        <v>44714.151836750541</v>
      </c>
    </row>
    <row r="149" spans="1:11" s="442" customFormat="1" ht="16.5" customHeight="1" x14ac:dyDescent="0.2">
      <c r="A149" s="235">
        <v>130</v>
      </c>
      <c r="B149" s="364">
        <f t="shared" si="11"/>
        <v>15.0428</v>
      </c>
      <c r="C149" s="359">
        <v>45.86226666666667</v>
      </c>
      <c r="D149" s="431">
        <v>33830</v>
      </c>
      <c r="E149" s="82">
        <v>18890</v>
      </c>
      <c r="F149" s="169">
        <f t="shared" si="12"/>
        <v>26986.997101603425</v>
      </c>
      <c r="G149" s="168">
        <f t="shared" si="13"/>
        <v>4942.6253099861315</v>
      </c>
      <c r="H149" s="133">
        <f t="shared" ref="H149:H212" si="14">SUM(F149:G149)*34%</f>
        <v>10856.071619940451</v>
      </c>
      <c r="I149" s="82">
        <f t="shared" ref="I149:I212" si="15">SUM(F149:G149)*2%</f>
        <v>638.5924482317912</v>
      </c>
      <c r="J149" s="78">
        <v>1160</v>
      </c>
      <c r="K149" s="81">
        <f t="shared" ref="K149:K212" si="16">SUM(F149:J149)</f>
        <v>44584.286479761802</v>
      </c>
    </row>
    <row r="150" spans="1:11" s="442" customFormat="1" ht="16.5" customHeight="1" x14ac:dyDescent="0.2">
      <c r="A150" s="215">
        <v>131</v>
      </c>
      <c r="B150" s="364">
        <f t="shared" si="11"/>
        <v>15.0916</v>
      </c>
      <c r="C150" s="359">
        <v>45.933199999999999</v>
      </c>
      <c r="D150" s="431">
        <v>33830</v>
      </c>
      <c r="E150" s="82">
        <v>18890</v>
      </c>
      <c r="F150" s="169">
        <f t="shared" si="12"/>
        <v>26899.732301412707</v>
      </c>
      <c r="G150" s="168">
        <f t="shared" si="13"/>
        <v>4934.992554405093</v>
      </c>
      <c r="H150" s="133">
        <f t="shared" si="14"/>
        <v>10823.806450978052</v>
      </c>
      <c r="I150" s="82">
        <f t="shared" si="15"/>
        <v>636.69449711635605</v>
      </c>
      <c r="J150" s="78">
        <v>1160</v>
      </c>
      <c r="K150" s="81">
        <f t="shared" si="16"/>
        <v>44455.225803912203</v>
      </c>
    </row>
    <row r="151" spans="1:11" s="442" customFormat="1" ht="16.5" customHeight="1" x14ac:dyDescent="0.2">
      <c r="A151" s="215">
        <v>132</v>
      </c>
      <c r="B151" s="364">
        <f t="shared" si="11"/>
        <v>15.1404</v>
      </c>
      <c r="C151" s="359">
        <v>46.004133333333336</v>
      </c>
      <c r="D151" s="431">
        <v>33830</v>
      </c>
      <c r="E151" s="82">
        <v>18890</v>
      </c>
      <c r="F151" s="169">
        <f t="shared" si="12"/>
        <v>26813.030038836489</v>
      </c>
      <c r="G151" s="168">
        <f t="shared" si="13"/>
        <v>4927.3833365697574</v>
      </c>
      <c r="H151" s="133">
        <f t="shared" si="14"/>
        <v>10791.740547638125</v>
      </c>
      <c r="I151" s="82">
        <f t="shared" si="15"/>
        <v>634.80826750812491</v>
      </c>
      <c r="J151" s="78">
        <v>1160</v>
      </c>
      <c r="K151" s="81">
        <f t="shared" si="16"/>
        <v>44326.962190552498</v>
      </c>
    </row>
    <row r="152" spans="1:11" s="442" customFormat="1" ht="16.5" customHeight="1" x14ac:dyDescent="0.2">
      <c r="A152" s="215">
        <v>133</v>
      </c>
      <c r="B152" s="364">
        <f t="shared" si="11"/>
        <v>15.1892</v>
      </c>
      <c r="C152" s="359">
        <v>46.075066666666672</v>
      </c>
      <c r="D152" s="431">
        <v>33830</v>
      </c>
      <c r="E152" s="82">
        <v>18890</v>
      </c>
      <c r="F152" s="169">
        <f t="shared" si="12"/>
        <v>26726.884891896872</v>
      </c>
      <c r="G152" s="168">
        <f t="shared" si="13"/>
        <v>4919.7975477698701</v>
      </c>
      <c r="H152" s="133">
        <f t="shared" si="14"/>
        <v>10759.872029486694</v>
      </c>
      <c r="I152" s="82">
        <f t="shared" si="15"/>
        <v>632.9336487933349</v>
      </c>
      <c r="J152" s="78">
        <v>1160</v>
      </c>
      <c r="K152" s="81">
        <f t="shared" si="16"/>
        <v>44199.48811794677</v>
      </c>
    </row>
    <row r="153" spans="1:11" s="442" customFormat="1" ht="16.5" customHeight="1" x14ac:dyDescent="0.2">
      <c r="A153" s="215">
        <v>134</v>
      </c>
      <c r="B153" s="364">
        <f t="shared" si="11"/>
        <v>15.238</v>
      </c>
      <c r="C153" s="359">
        <v>46.146000000000001</v>
      </c>
      <c r="D153" s="431">
        <v>33830</v>
      </c>
      <c r="E153" s="82">
        <v>18890</v>
      </c>
      <c r="F153" s="169">
        <f t="shared" si="12"/>
        <v>26641.291508071925</v>
      </c>
      <c r="G153" s="168">
        <f t="shared" si="13"/>
        <v>4912.2350799635933</v>
      </c>
      <c r="H153" s="133">
        <f t="shared" si="14"/>
        <v>10728.199039932077</v>
      </c>
      <c r="I153" s="82">
        <f t="shared" si="15"/>
        <v>631.07053176071042</v>
      </c>
      <c r="J153" s="78">
        <v>1160</v>
      </c>
      <c r="K153" s="81">
        <f t="shared" si="16"/>
        <v>44072.796159728307</v>
      </c>
    </row>
    <row r="154" spans="1:11" s="442" customFormat="1" ht="16.5" customHeight="1" x14ac:dyDescent="0.2">
      <c r="A154" s="215">
        <v>135</v>
      </c>
      <c r="B154" s="364">
        <f t="shared" si="11"/>
        <v>15.286799999999999</v>
      </c>
      <c r="C154" s="359">
        <v>46.216933333333337</v>
      </c>
      <c r="D154" s="431">
        <v>33830</v>
      </c>
      <c r="E154" s="82">
        <v>18890</v>
      </c>
      <c r="F154" s="169">
        <f t="shared" si="12"/>
        <v>26556.244603187064</v>
      </c>
      <c r="G154" s="168">
        <f t="shared" si="13"/>
        <v>4904.6958257723718</v>
      </c>
      <c r="H154" s="133">
        <f t="shared" si="14"/>
        <v>10696.719745846209</v>
      </c>
      <c r="I154" s="82">
        <f t="shared" si="15"/>
        <v>629.2188085791887</v>
      </c>
      <c r="J154" s="78">
        <v>1160</v>
      </c>
      <c r="K154" s="81">
        <f t="shared" si="16"/>
        <v>43946.878983384828</v>
      </c>
    </row>
    <row r="155" spans="1:11" s="442" customFormat="1" ht="16.5" customHeight="1" x14ac:dyDescent="0.2">
      <c r="A155" s="215">
        <v>136</v>
      </c>
      <c r="B155" s="364">
        <f t="shared" si="11"/>
        <v>15.335599999999999</v>
      </c>
      <c r="C155" s="359">
        <v>46.287866666666673</v>
      </c>
      <c r="D155" s="431">
        <v>33830</v>
      </c>
      <c r="E155" s="82">
        <v>18890</v>
      </c>
      <c r="F155" s="169">
        <f t="shared" si="12"/>
        <v>26471.73896032761</v>
      </c>
      <c r="G155" s="168">
        <f t="shared" si="13"/>
        <v>4897.1796784758562</v>
      </c>
      <c r="H155" s="133">
        <f t="shared" si="14"/>
        <v>10665.432337193179</v>
      </c>
      <c r="I155" s="82">
        <f t="shared" si="15"/>
        <v>627.37837277606934</v>
      </c>
      <c r="J155" s="78">
        <v>1160</v>
      </c>
      <c r="K155" s="81">
        <f t="shared" si="16"/>
        <v>43821.729348772707</v>
      </c>
    </row>
    <row r="156" spans="1:11" s="442" customFormat="1" ht="16.5" customHeight="1" x14ac:dyDescent="0.2">
      <c r="A156" s="215">
        <v>137</v>
      </c>
      <c r="B156" s="364">
        <f t="shared" si="11"/>
        <v>15.384399999999999</v>
      </c>
      <c r="C156" s="359">
        <v>46.358800000000002</v>
      </c>
      <c r="D156" s="431">
        <v>33830</v>
      </c>
      <c r="E156" s="82">
        <v>18890</v>
      </c>
      <c r="F156" s="169">
        <f t="shared" si="12"/>
        <v>26387.769428772001</v>
      </c>
      <c r="G156" s="168">
        <f t="shared" si="13"/>
        <v>4889.6865320068682</v>
      </c>
      <c r="H156" s="133">
        <f t="shared" si="14"/>
        <v>10634.335026664816</v>
      </c>
      <c r="I156" s="82">
        <f t="shared" si="15"/>
        <v>625.54911921557743</v>
      </c>
      <c r="J156" s="78">
        <v>1160</v>
      </c>
      <c r="K156" s="81">
        <f t="shared" si="16"/>
        <v>43697.340106659263</v>
      </c>
    </row>
    <row r="157" spans="1:11" s="442" customFormat="1" ht="16.5" customHeight="1" x14ac:dyDescent="0.2">
      <c r="A157" s="215">
        <v>138</v>
      </c>
      <c r="B157" s="364">
        <f t="shared" si="11"/>
        <v>15.433200000000001</v>
      </c>
      <c r="C157" s="359">
        <v>46.429733333333338</v>
      </c>
      <c r="D157" s="431">
        <v>33830</v>
      </c>
      <c r="E157" s="82">
        <v>18890</v>
      </c>
      <c r="F157" s="169">
        <f t="shared" si="12"/>
        <v>26304.330922945337</v>
      </c>
      <c r="G157" s="168">
        <f t="shared" si="13"/>
        <v>4882.2162809464044</v>
      </c>
      <c r="H157" s="133">
        <f t="shared" si="14"/>
        <v>10603.426049323194</v>
      </c>
      <c r="I157" s="82">
        <f t="shared" si="15"/>
        <v>623.73094407783492</v>
      </c>
      <c r="J157" s="78">
        <v>1160</v>
      </c>
      <c r="K157" s="81">
        <f t="shared" si="16"/>
        <v>43573.704197292769</v>
      </c>
    </row>
    <row r="158" spans="1:11" s="442" customFormat="1" ht="16.5" customHeight="1" x14ac:dyDescent="0.2">
      <c r="A158" s="215">
        <v>139</v>
      </c>
      <c r="B158" s="364">
        <f t="shared" ref="B158:B168" si="17">0.0488*A158+8.6988</f>
        <v>15.482000000000001</v>
      </c>
      <c r="C158" s="359">
        <v>46.500666666666667</v>
      </c>
      <c r="D158" s="431">
        <v>33830</v>
      </c>
      <c r="E158" s="82">
        <v>18890</v>
      </c>
      <c r="F158" s="169">
        <f t="shared" si="12"/>
        <v>26221.418421392584</v>
      </c>
      <c r="G158" s="168">
        <f t="shared" si="13"/>
        <v>4874.7688205187014</v>
      </c>
      <c r="H158" s="133">
        <f t="shared" si="14"/>
        <v>10572.703662249838</v>
      </c>
      <c r="I158" s="82">
        <f t="shared" si="15"/>
        <v>621.92374483822573</v>
      </c>
      <c r="J158" s="78">
        <v>1160</v>
      </c>
      <c r="K158" s="81">
        <f t="shared" si="16"/>
        <v>43450.814648999345</v>
      </c>
    </row>
    <row r="159" spans="1:11" s="442" customFormat="1" ht="16.5" customHeight="1" x14ac:dyDescent="0.2">
      <c r="A159" s="235">
        <v>140</v>
      </c>
      <c r="B159" s="364">
        <f t="shared" si="17"/>
        <v>15.530800000000001</v>
      </c>
      <c r="C159" s="359">
        <v>46.571600000000004</v>
      </c>
      <c r="D159" s="431">
        <v>33830</v>
      </c>
      <c r="E159" s="82">
        <v>18890</v>
      </c>
      <c r="F159" s="169">
        <f t="shared" si="12"/>
        <v>26139.026965771238</v>
      </c>
      <c r="G159" s="168">
        <f t="shared" si="13"/>
        <v>4867.3440465863314</v>
      </c>
      <c r="H159" s="133">
        <f t="shared" si="14"/>
        <v>10542.166144201574</v>
      </c>
      <c r="I159" s="82">
        <f t="shared" si="15"/>
        <v>620.12742024715135</v>
      </c>
      <c r="J159" s="78">
        <v>1160</v>
      </c>
      <c r="K159" s="81">
        <f t="shared" si="16"/>
        <v>43328.664576806295</v>
      </c>
    </row>
    <row r="160" spans="1:11" s="442" customFormat="1" ht="16.5" customHeight="1" x14ac:dyDescent="0.2">
      <c r="A160" s="215">
        <v>141</v>
      </c>
      <c r="B160" s="364">
        <f t="shared" si="17"/>
        <v>15.579600000000001</v>
      </c>
      <c r="C160" s="359">
        <v>46.642533333333333</v>
      </c>
      <c r="D160" s="431">
        <v>33830</v>
      </c>
      <c r="E160" s="82">
        <v>18890</v>
      </c>
      <c r="F160" s="169">
        <f t="shared" si="12"/>
        <v>26057.151659862895</v>
      </c>
      <c r="G160" s="168">
        <f t="shared" si="13"/>
        <v>4859.9418556453484</v>
      </c>
      <c r="H160" s="133">
        <f t="shared" si="14"/>
        <v>10511.811795272804</v>
      </c>
      <c r="I160" s="82">
        <f t="shared" si="15"/>
        <v>618.34187031016495</v>
      </c>
      <c r="J160" s="78">
        <v>1160</v>
      </c>
      <c r="K160" s="81">
        <f t="shared" si="16"/>
        <v>43207.24718109121</v>
      </c>
    </row>
    <row r="161" spans="1:11" s="442" customFormat="1" ht="16.5" customHeight="1" x14ac:dyDescent="0.2">
      <c r="A161" s="215">
        <v>142</v>
      </c>
      <c r="B161" s="364">
        <f t="shared" si="17"/>
        <v>15.628400000000001</v>
      </c>
      <c r="C161" s="359">
        <v>46.713466666666669</v>
      </c>
      <c r="D161" s="431">
        <v>33830</v>
      </c>
      <c r="E161" s="82">
        <v>18890</v>
      </c>
      <c r="F161" s="169">
        <f t="shared" si="12"/>
        <v>25975.787668603312</v>
      </c>
      <c r="G161" s="168">
        <f t="shared" si="13"/>
        <v>4852.5621448204802</v>
      </c>
      <c r="H161" s="133">
        <f t="shared" si="14"/>
        <v>10481.63893656409</v>
      </c>
      <c r="I161" s="82">
        <f t="shared" si="15"/>
        <v>616.56699626847592</v>
      </c>
      <c r="J161" s="78">
        <v>1160</v>
      </c>
      <c r="K161" s="81">
        <f t="shared" si="16"/>
        <v>43086.555746256359</v>
      </c>
    </row>
    <row r="162" spans="1:11" s="442" customFormat="1" ht="16.5" customHeight="1" x14ac:dyDescent="0.2">
      <c r="A162" s="215">
        <v>143</v>
      </c>
      <c r="B162" s="364">
        <f t="shared" si="17"/>
        <v>15.677200000000001</v>
      </c>
      <c r="C162" s="359">
        <v>46.784400000000005</v>
      </c>
      <c r="D162" s="431">
        <v>33830</v>
      </c>
      <c r="E162" s="82">
        <v>18890</v>
      </c>
      <c r="F162" s="169">
        <f t="shared" si="12"/>
        <v>25894.930217130612</v>
      </c>
      <c r="G162" s="168">
        <f t="shared" si="13"/>
        <v>4845.2048118603634</v>
      </c>
      <c r="H162" s="133">
        <f t="shared" si="14"/>
        <v>10451.645909856932</v>
      </c>
      <c r="I162" s="82">
        <f t="shared" si="15"/>
        <v>614.80270057981954</v>
      </c>
      <c r="J162" s="78">
        <v>1160</v>
      </c>
      <c r="K162" s="81">
        <f t="shared" si="16"/>
        <v>42966.583639427728</v>
      </c>
    </row>
    <row r="163" spans="1:11" s="442" customFormat="1" ht="16.5" customHeight="1" x14ac:dyDescent="0.2">
      <c r="A163" s="215">
        <v>144</v>
      </c>
      <c r="B163" s="364">
        <f t="shared" si="17"/>
        <v>15.726000000000001</v>
      </c>
      <c r="C163" s="359">
        <v>46.855333333333334</v>
      </c>
      <c r="D163" s="431">
        <v>33830</v>
      </c>
      <c r="E163" s="82">
        <v>18890</v>
      </c>
      <c r="F163" s="169">
        <f t="shared" si="12"/>
        <v>25814.574589851196</v>
      </c>
      <c r="G163" s="168">
        <f t="shared" si="13"/>
        <v>4837.8697551328205</v>
      </c>
      <c r="H163" s="133">
        <f t="shared" si="14"/>
        <v>10421.831077294566</v>
      </c>
      <c r="I163" s="82">
        <f t="shared" si="15"/>
        <v>613.04888689968038</v>
      </c>
      <c r="J163" s="78">
        <v>1160</v>
      </c>
      <c r="K163" s="81">
        <f t="shared" si="16"/>
        <v>42847.324309178272</v>
      </c>
    </row>
    <row r="164" spans="1:11" s="442" customFormat="1" ht="16.5" customHeight="1" x14ac:dyDescent="0.2">
      <c r="A164" s="215">
        <v>145</v>
      </c>
      <c r="B164" s="364">
        <f t="shared" si="17"/>
        <v>15.774800000000001</v>
      </c>
      <c r="C164" s="359">
        <v>46.92626666666667</v>
      </c>
      <c r="D164" s="431">
        <v>33830</v>
      </c>
      <c r="E164" s="82">
        <v>18890</v>
      </c>
      <c r="F164" s="169">
        <f t="shared" si="12"/>
        <v>25734.71612952304</v>
      </c>
      <c r="G164" s="168">
        <f t="shared" si="13"/>
        <v>4830.5568736201749</v>
      </c>
      <c r="H164" s="133">
        <f t="shared" si="14"/>
        <v>10392.192821068693</v>
      </c>
      <c r="I164" s="82">
        <f t="shared" si="15"/>
        <v>611.30546006286431</v>
      </c>
      <c r="J164" s="78">
        <v>1160</v>
      </c>
      <c r="K164" s="81">
        <f t="shared" si="16"/>
        <v>42728.771284274771</v>
      </c>
    </row>
    <row r="165" spans="1:11" s="442" customFormat="1" ht="16.5" customHeight="1" x14ac:dyDescent="0.2">
      <c r="A165" s="215">
        <v>146</v>
      </c>
      <c r="B165" s="364">
        <f t="shared" si="17"/>
        <v>15.823600000000001</v>
      </c>
      <c r="C165" s="359">
        <v>46.997200000000007</v>
      </c>
      <c r="D165" s="431">
        <v>33830</v>
      </c>
      <c r="E165" s="82">
        <v>18890</v>
      </c>
      <c r="F165" s="169">
        <f t="shared" si="12"/>
        <v>25655.350236355822</v>
      </c>
      <c r="G165" s="168">
        <f t="shared" si="13"/>
        <v>4823.2660669146235</v>
      </c>
      <c r="H165" s="133">
        <f t="shared" si="14"/>
        <v>10362.729543111953</v>
      </c>
      <c r="I165" s="82">
        <f t="shared" si="15"/>
        <v>609.5723260654089</v>
      </c>
      <c r="J165" s="78">
        <v>1160</v>
      </c>
      <c r="K165" s="81">
        <f t="shared" si="16"/>
        <v>42610.918172447811</v>
      </c>
    </row>
    <row r="166" spans="1:11" s="442" customFormat="1" ht="16.5" customHeight="1" x14ac:dyDescent="0.2">
      <c r="A166" s="215">
        <v>147</v>
      </c>
      <c r="B166" s="364">
        <f t="shared" si="17"/>
        <v>15.872400000000001</v>
      </c>
      <c r="C166" s="359">
        <v>47.068133333333336</v>
      </c>
      <c r="D166" s="431">
        <v>33830</v>
      </c>
      <c r="E166" s="82">
        <v>18890</v>
      </c>
      <c r="F166" s="169">
        <f t="shared" si="12"/>
        <v>25576.472367127841</v>
      </c>
      <c r="G166" s="168">
        <f t="shared" si="13"/>
        <v>4815.9972352136328</v>
      </c>
      <c r="H166" s="133">
        <f t="shared" si="14"/>
        <v>10333.439664796102</v>
      </c>
      <c r="I166" s="82">
        <f t="shared" si="15"/>
        <v>607.84939204682951</v>
      </c>
      <c r="J166" s="78">
        <v>1160</v>
      </c>
      <c r="K166" s="81">
        <f t="shared" si="16"/>
        <v>42493.758659184408</v>
      </c>
    </row>
    <row r="167" spans="1:11" s="442" customFormat="1" ht="16.5" customHeight="1" x14ac:dyDescent="0.2">
      <c r="A167" s="215">
        <v>148</v>
      </c>
      <c r="B167" s="364">
        <f t="shared" si="17"/>
        <v>15.921200000000001</v>
      </c>
      <c r="C167" s="359">
        <v>47.139066666666672</v>
      </c>
      <c r="D167" s="431">
        <v>33830</v>
      </c>
      <c r="E167" s="82">
        <v>18890</v>
      </c>
      <c r="F167" s="169">
        <f t="shared" si="12"/>
        <v>25498.07803431902</v>
      </c>
      <c r="G167" s="168">
        <f t="shared" si="13"/>
        <v>4808.7502793153872</v>
      </c>
      <c r="H167" s="133">
        <f t="shared" si="14"/>
        <v>10304.321626635699</v>
      </c>
      <c r="I167" s="82">
        <f t="shared" si="15"/>
        <v>606.13656627268813</v>
      </c>
      <c r="J167" s="78">
        <v>1160</v>
      </c>
      <c r="K167" s="81">
        <f t="shared" si="16"/>
        <v>42377.286506542798</v>
      </c>
    </row>
    <row r="168" spans="1:11" s="442" customFormat="1" ht="16.5" customHeight="1" thickBot="1" x14ac:dyDescent="0.25">
      <c r="A168" s="219">
        <v>149</v>
      </c>
      <c r="B168" s="365">
        <f t="shared" si="17"/>
        <v>15.97</v>
      </c>
      <c r="C168" s="361">
        <v>47.21</v>
      </c>
      <c r="D168" s="470">
        <v>33830</v>
      </c>
      <c r="E168" s="94">
        <v>18890</v>
      </c>
      <c r="F168" s="232">
        <f t="shared" si="12"/>
        <v>25420.162805259861</v>
      </c>
      <c r="G168" s="186">
        <f t="shared" si="13"/>
        <v>4801.5251006142771</v>
      </c>
      <c r="H168" s="222">
        <f t="shared" si="14"/>
        <v>10275.373887997208</v>
      </c>
      <c r="I168" s="94">
        <f t="shared" si="15"/>
        <v>604.43375811748285</v>
      </c>
      <c r="J168" s="93">
        <v>1160</v>
      </c>
      <c r="K168" s="96">
        <f t="shared" si="16"/>
        <v>42261.495551988832</v>
      </c>
    </row>
    <row r="169" spans="1:11" s="442" customFormat="1" ht="16.5" customHeight="1" x14ac:dyDescent="0.2">
      <c r="A169" s="375">
        <v>150</v>
      </c>
      <c r="B169" s="366">
        <f t="shared" ref="B169:B232" si="18">0.01226667*A169+14.1422667</f>
        <v>15.982267200000001</v>
      </c>
      <c r="C169" s="357">
        <v>47.234933333333338</v>
      </c>
      <c r="D169" s="429">
        <v>33830</v>
      </c>
      <c r="E169" s="168">
        <v>18890</v>
      </c>
      <c r="F169" s="169">
        <f t="shared" si="12"/>
        <v>25400.651542104111</v>
      </c>
      <c r="G169" s="168">
        <f t="shared" si="13"/>
        <v>4798.990577595112</v>
      </c>
      <c r="H169" s="212">
        <f t="shared" si="14"/>
        <v>10267.878320697737</v>
      </c>
      <c r="I169" s="168">
        <f t="shared" si="15"/>
        <v>603.99284239398446</v>
      </c>
      <c r="J169" s="169">
        <v>1160</v>
      </c>
      <c r="K169" s="170">
        <f t="shared" si="16"/>
        <v>42231.513282790947</v>
      </c>
    </row>
    <row r="170" spans="1:11" s="442" customFormat="1" ht="16.5" customHeight="1" x14ac:dyDescent="0.2">
      <c r="A170" s="215">
        <v>151</v>
      </c>
      <c r="B170" s="364">
        <f t="shared" si="18"/>
        <v>15.99453387</v>
      </c>
      <c r="C170" s="359">
        <v>47.259866666666667</v>
      </c>
      <c r="D170" s="431">
        <v>33830</v>
      </c>
      <c r="E170" s="82">
        <v>18890</v>
      </c>
      <c r="F170" s="169">
        <f t="shared" si="12"/>
        <v>25381.171048781558</v>
      </c>
      <c r="G170" s="168">
        <f t="shared" si="13"/>
        <v>4796.4587289003493</v>
      </c>
      <c r="H170" s="133">
        <f t="shared" si="14"/>
        <v>10260.394124411849</v>
      </c>
      <c r="I170" s="82">
        <f t="shared" si="15"/>
        <v>603.55259555363818</v>
      </c>
      <c r="J170" s="78">
        <v>1160</v>
      </c>
      <c r="K170" s="81">
        <f t="shared" si="16"/>
        <v>42201.576497647395</v>
      </c>
    </row>
    <row r="171" spans="1:11" s="442" customFormat="1" ht="16.5" customHeight="1" x14ac:dyDescent="0.2">
      <c r="A171" s="215">
        <v>152</v>
      </c>
      <c r="B171" s="364">
        <f t="shared" si="18"/>
        <v>16.00680054</v>
      </c>
      <c r="C171" s="359">
        <v>47.284800000000004</v>
      </c>
      <c r="D171" s="431">
        <v>33830</v>
      </c>
      <c r="E171" s="82">
        <v>18890</v>
      </c>
      <c r="F171" s="169">
        <f t="shared" si="12"/>
        <v>25361.720412866463</v>
      </c>
      <c r="G171" s="168">
        <f t="shared" si="13"/>
        <v>4793.929550299461</v>
      </c>
      <c r="H171" s="133">
        <f t="shared" si="14"/>
        <v>10252.920987476415</v>
      </c>
      <c r="I171" s="82">
        <f t="shared" si="15"/>
        <v>603.11299926331856</v>
      </c>
      <c r="J171" s="78">
        <v>1160</v>
      </c>
      <c r="K171" s="81">
        <f t="shared" si="16"/>
        <v>42171.683949905659</v>
      </c>
    </row>
    <row r="172" spans="1:11" s="442" customFormat="1" ht="16.5" customHeight="1" x14ac:dyDescent="0.2">
      <c r="A172" s="215">
        <v>153</v>
      </c>
      <c r="B172" s="364">
        <f t="shared" si="18"/>
        <v>16.019067209999999</v>
      </c>
      <c r="C172" s="359">
        <v>47.309733333333341</v>
      </c>
      <c r="D172" s="431">
        <v>33830</v>
      </c>
      <c r="E172" s="82">
        <v>18890</v>
      </c>
      <c r="F172" s="169">
        <f t="shared" si="12"/>
        <v>25342.299565768535</v>
      </c>
      <c r="G172" s="168">
        <f t="shared" si="13"/>
        <v>4791.4030375708444</v>
      </c>
      <c r="H172" s="133">
        <f t="shared" si="14"/>
        <v>10245.458885135389</v>
      </c>
      <c r="I172" s="82">
        <f t="shared" si="15"/>
        <v>602.67405206678757</v>
      </c>
      <c r="J172" s="78">
        <v>1160</v>
      </c>
      <c r="K172" s="81">
        <f t="shared" si="16"/>
        <v>42141.835540541557</v>
      </c>
    </row>
    <row r="173" spans="1:11" s="442" customFormat="1" ht="16.5" customHeight="1" x14ac:dyDescent="0.2">
      <c r="A173" s="215">
        <v>154</v>
      </c>
      <c r="B173" s="364">
        <f t="shared" si="18"/>
        <v>16.031333880000002</v>
      </c>
      <c r="C173" s="359">
        <v>47.334666666666671</v>
      </c>
      <c r="D173" s="431">
        <v>33830</v>
      </c>
      <c r="E173" s="82">
        <v>18890</v>
      </c>
      <c r="F173" s="169">
        <f t="shared" si="12"/>
        <v>25322.90843910737</v>
      </c>
      <c r="G173" s="168">
        <f t="shared" si="13"/>
        <v>4788.8791865017884</v>
      </c>
      <c r="H173" s="133">
        <f t="shared" si="14"/>
        <v>10238.007792707114</v>
      </c>
      <c r="I173" s="82">
        <f t="shared" si="15"/>
        <v>602.23575251218324</v>
      </c>
      <c r="J173" s="78">
        <v>1160</v>
      </c>
      <c r="K173" s="81">
        <f t="shared" si="16"/>
        <v>42112.031170828457</v>
      </c>
    </row>
    <row r="174" spans="1:11" s="442" customFormat="1" ht="16.5" customHeight="1" x14ac:dyDescent="0.2">
      <c r="A174" s="215">
        <v>155</v>
      </c>
      <c r="B174" s="364">
        <f t="shared" si="18"/>
        <v>16.043600550000001</v>
      </c>
      <c r="C174" s="359">
        <v>47.359600000000007</v>
      </c>
      <c r="D174" s="431">
        <v>33830</v>
      </c>
      <c r="E174" s="82">
        <v>18890</v>
      </c>
      <c r="F174" s="169">
        <f t="shared" si="12"/>
        <v>25303.546964711735</v>
      </c>
      <c r="G174" s="168">
        <f t="shared" si="13"/>
        <v>4786.3579928884528</v>
      </c>
      <c r="H174" s="133">
        <f t="shared" si="14"/>
        <v>10230.567685584065</v>
      </c>
      <c r="I174" s="82">
        <f t="shared" si="15"/>
        <v>601.79809915200383</v>
      </c>
      <c r="J174" s="78">
        <v>1160</v>
      </c>
      <c r="K174" s="81">
        <f t="shared" si="16"/>
        <v>42082.270742336259</v>
      </c>
    </row>
    <row r="175" spans="1:11" s="442" customFormat="1" ht="16.5" customHeight="1" x14ac:dyDescent="0.2">
      <c r="A175" s="215">
        <v>156</v>
      </c>
      <c r="B175" s="364">
        <f t="shared" si="18"/>
        <v>16.05586722</v>
      </c>
      <c r="C175" s="359">
        <v>47.384533333333337</v>
      </c>
      <c r="D175" s="431">
        <v>33830</v>
      </c>
      <c r="E175" s="82">
        <v>18890</v>
      </c>
      <c r="F175" s="169">
        <f t="shared" si="12"/>
        <v>25284.215074618689</v>
      </c>
      <c r="G175" s="168">
        <f t="shared" si="13"/>
        <v>4783.8394525358481</v>
      </c>
      <c r="H175" s="133">
        <f t="shared" si="14"/>
        <v>10223.138539232543</v>
      </c>
      <c r="I175" s="82">
        <f t="shared" si="15"/>
        <v>601.36109054309077</v>
      </c>
      <c r="J175" s="78">
        <v>1160</v>
      </c>
      <c r="K175" s="81">
        <f t="shared" si="16"/>
        <v>42052.554156930171</v>
      </c>
    </row>
    <row r="176" spans="1:11" s="442" customFormat="1" ht="16.5" customHeight="1" x14ac:dyDescent="0.2">
      <c r="A176" s="215">
        <v>157</v>
      </c>
      <c r="B176" s="364">
        <f t="shared" si="18"/>
        <v>16.068133889999999</v>
      </c>
      <c r="C176" s="359">
        <v>47.409466666666674</v>
      </c>
      <c r="D176" s="431">
        <v>33830</v>
      </c>
      <c r="E176" s="82">
        <v>18890</v>
      </c>
      <c r="F176" s="169">
        <f t="shared" si="12"/>
        <v>25264.912701072844</v>
      </c>
      <c r="G176" s="168">
        <f t="shared" si="13"/>
        <v>4781.3235612578073</v>
      </c>
      <c r="H176" s="133">
        <f t="shared" si="14"/>
        <v>10215.720329192422</v>
      </c>
      <c r="I176" s="82">
        <f t="shared" si="15"/>
        <v>600.92472524661298</v>
      </c>
      <c r="J176" s="78">
        <v>1160</v>
      </c>
      <c r="K176" s="81">
        <f t="shared" si="16"/>
        <v>42022.881316769686</v>
      </c>
    </row>
    <row r="177" spans="1:11" s="442" customFormat="1" ht="16.5" customHeight="1" x14ac:dyDescent="0.2">
      <c r="A177" s="215">
        <v>158</v>
      </c>
      <c r="B177" s="364">
        <f t="shared" si="18"/>
        <v>16.080400560000001</v>
      </c>
      <c r="C177" s="359">
        <v>47.434400000000004</v>
      </c>
      <c r="D177" s="431">
        <v>33830</v>
      </c>
      <c r="E177" s="82">
        <v>18890</v>
      </c>
      <c r="F177" s="169">
        <f t="shared" si="12"/>
        <v>25245.639776525568</v>
      </c>
      <c r="G177" s="168">
        <f t="shared" si="13"/>
        <v>4778.8103148769669</v>
      </c>
      <c r="H177" s="133">
        <f t="shared" si="14"/>
        <v>10208.313031076863</v>
      </c>
      <c r="I177" s="82">
        <f t="shared" si="15"/>
        <v>600.48900182805073</v>
      </c>
      <c r="J177" s="78">
        <v>1160</v>
      </c>
      <c r="K177" s="81">
        <f t="shared" si="16"/>
        <v>41993.252124307444</v>
      </c>
    </row>
    <row r="178" spans="1:11" s="442" customFormat="1" ht="16.5" customHeight="1" x14ac:dyDescent="0.2">
      <c r="A178" s="215">
        <v>159</v>
      </c>
      <c r="B178" s="364">
        <f t="shared" si="18"/>
        <v>16.09266723</v>
      </c>
      <c r="C178" s="359">
        <v>47.45933333333334</v>
      </c>
      <c r="D178" s="431">
        <v>33830</v>
      </c>
      <c r="E178" s="82">
        <v>18890</v>
      </c>
      <c r="F178" s="169">
        <f t="shared" si="12"/>
        <v>25226.396233634172</v>
      </c>
      <c r="G178" s="168">
        <f t="shared" si="13"/>
        <v>4776.2997092247388</v>
      </c>
      <c r="H178" s="133">
        <f t="shared" si="14"/>
        <v>10200.91662057203</v>
      </c>
      <c r="I178" s="82">
        <f t="shared" si="15"/>
        <v>600.05391885717825</v>
      </c>
      <c r="J178" s="78">
        <v>1160</v>
      </c>
      <c r="K178" s="81">
        <f t="shared" si="16"/>
        <v>41963.666482288121</v>
      </c>
    </row>
    <row r="179" spans="1:11" s="442" customFormat="1" ht="16.5" customHeight="1" x14ac:dyDescent="0.2">
      <c r="A179" s="235">
        <v>160</v>
      </c>
      <c r="B179" s="364">
        <f t="shared" si="18"/>
        <v>16.104933899999999</v>
      </c>
      <c r="C179" s="359">
        <v>47.48426666666667</v>
      </c>
      <c r="D179" s="431">
        <v>33830</v>
      </c>
      <c r="E179" s="82">
        <v>18890</v>
      </c>
      <c r="F179" s="169">
        <f t="shared" si="12"/>
        <v>25207.182005261137</v>
      </c>
      <c r="G179" s="168">
        <f t="shared" si="13"/>
        <v>4773.791740141296</v>
      </c>
      <c r="H179" s="133">
        <f t="shared" si="14"/>
        <v>10193.531073436829</v>
      </c>
      <c r="I179" s="82">
        <f t="shared" si="15"/>
        <v>599.61947490804869</v>
      </c>
      <c r="J179" s="78">
        <v>1160</v>
      </c>
      <c r="K179" s="81">
        <f t="shared" si="16"/>
        <v>41934.124293747307</v>
      </c>
    </row>
    <row r="180" spans="1:11" s="442" customFormat="1" ht="16.5" customHeight="1" x14ac:dyDescent="0.2">
      <c r="A180" s="215">
        <v>161</v>
      </c>
      <c r="B180" s="364">
        <f t="shared" si="18"/>
        <v>16.117200570000001</v>
      </c>
      <c r="C180" s="359">
        <v>47.509200000000007</v>
      </c>
      <c r="D180" s="431">
        <v>33830</v>
      </c>
      <c r="E180" s="82">
        <v>18890</v>
      </c>
      <c r="F180" s="169">
        <f t="shared" si="12"/>
        <v>25187.997024473334</v>
      </c>
      <c r="G180" s="168">
        <f t="shared" si="13"/>
        <v>4771.2864034755366</v>
      </c>
      <c r="H180" s="133">
        <f t="shared" si="14"/>
        <v>10186.156365502617</v>
      </c>
      <c r="I180" s="82">
        <f t="shared" si="15"/>
        <v>599.18566855897745</v>
      </c>
      <c r="J180" s="78">
        <v>1160</v>
      </c>
      <c r="K180" s="81">
        <f t="shared" si="16"/>
        <v>41904.625462010466</v>
      </c>
    </row>
    <row r="181" spans="1:11" s="442" customFormat="1" ht="16.5" customHeight="1" x14ac:dyDescent="0.2">
      <c r="A181" s="215">
        <v>162</v>
      </c>
      <c r="B181" s="364">
        <f t="shared" si="18"/>
        <v>16.12946724</v>
      </c>
      <c r="C181" s="359">
        <v>47.534133333333337</v>
      </c>
      <c r="D181" s="431">
        <v>33830</v>
      </c>
      <c r="E181" s="82">
        <v>18890</v>
      </c>
      <c r="F181" s="169">
        <f t="shared" si="12"/>
        <v>25168.841224541276</v>
      </c>
      <c r="G181" s="168">
        <f t="shared" si="13"/>
        <v>4768.7836950850751</v>
      </c>
      <c r="H181" s="133">
        <f t="shared" si="14"/>
        <v>10178.79247267296</v>
      </c>
      <c r="I181" s="82">
        <f t="shared" si="15"/>
        <v>598.75249839252706</v>
      </c>
      <c r="J181" s="78">
        <v>1160</v>
      </c>
      <c r="K181" s="81">
        <f t="shared" si="16"/>
        <v>41875.169890691839</v>
      </c>
    </row>
    <row r="182" spans="1:11" s="442" customFormat="1" ht="16.5" customHeight="1" x14ac:dyDescent="0.2">
      <c r="A182" s="215">
        <v>163</v>
      </c>
      <c r="B182" s="364">
        <f t="shared" si="18"/>
        <v>16.141733909999999</v>
      </c>
      <c r="C182" s="359">
        <v>47.559066666666673</v>
      </c>
      <c r="D182" s="431">
        <v>33830</v>
      </c>
      <c r="E182" s="82">
        <v>18890</v>
      </c>
      <c r="F182" s="169">
        <f t="shared" si="12"/>
        <v>25149.714538938279</v>
      </c>
      <c r="G182" s="168">
        <f t="shared" si="13"/>
        <v>4766.283610836208</v>
      </c>
      <c r="H182" s="133">
        <f t="shared" si="14"/>
        <v>10171.439370923326</v>
      </c>
      <c r="I182" s="82">
        <f t="shared" si="15"/>
        <v>598.31996299548973</v>
      </c>
      <c r="J182" s="78">
        <v>1160</v>
      </c>
      <c r="K182" s="81">
        <f t="shared" si="16"/>
        <v>41845.757483693305</v>
      </c>
    </row>
    <row r="183" spans="1:11" s="442" customFormat="1" ht="16.5" customHeight="1" x14ac:dyDescent="0.2">
      <c r="A183" s="215">
        <v>164</v>
      </c>
      <c r="B183" s="364">
        <f t="shared" si="18"/>
        <v>16.154000580000002</v>
      </c>
      <c r="C183" s="359">
        <v>47.584000000000003</v>
      </c>
      <c r="D183" s="431">
        <v>33830</v>
      </c>
      <c r="E183" s="82">
        <v>18890</v>
      </c>
      <c r="F183" s="169">
        <f t="shared" si="12"/>
        <v>25130.616901339738</v>
      </c>
      <c r="G183" s="168">
        <f t="shared" si="13"/>
        <v>4763.7861466039003</v>
      </c>
      <c r="H183" s="133">
        <f t="shared" si="14"/>
        <v>10164.097036300836</v>
      </c>
      <c r="I183" s="82">
        <f t="shared" si="15"/>
        <v>597.88806095887276</v>
      </c>
      <c r="J183" s="78">
        <v>1160</v>
      </c>
      <c r="K183" s="81">
        <f t="shared" si="16"/>
        <v>41816.388145203346</v>
      </c>
    </row>
    <row r="184" spans="1:11" s="442" customFormat="1" ht="16.5" customHeight="1" x14ac:dyDescent="0.2">
      <c r="A184" s="215">
        <v>165</v>
      </c>
      <c r="B184" s="364">
        <f t="shared" si="18"/>
        <v>16.166267250000001</v>
      </c>
      <c r="C184" s="359">
        <v>47.60893333333334</v>
      </c>
      <c r="D184" s="431">
        <v>33830</v>
      </c>
      <c r="E184" s="82">
        <v>18890</v>
      </c>
      <c r="F184" s="169">
        <f t="shared" si="12"/>
        <v>25111.548245622376</v>
      </c>
      <c r="G184" s="168">
        <f t="shared" si="13"/>
        <v>4761.2912982717517</v>
      </c>
      <c r="H184" s="133">
        <f t="shared" si="14"/>
        <v>10156.765444924005</v>
      </c>
      <c r="I184" s="82">
        <f t="shared" si="15"/>
        <v>597.45679087788255</v>
      </c>
      <c r="J184" s="78">
        <v>1160</v>
      </c>
      <c r="K184" s="81">
        <f t="shared" si="16"/>
        <v>41787.061779696021</v>
      </c>
    </row>
    <row r="185" spans="1:11" s="442" customFormat="1" ht="16.5" customHeight="1" x14ac:dyDescent="0.2">
      <c r="A185" s="215">
        <v>166</v>
      </c>
      <c r="B185" s="364">
        <f t="shared" si="18"/>
        <v>16.17853392</v>
      </c>
      <c r="C185" s="359">
        <v>47.63386666666667</v>
      </c>
      <c r="D185" s="431">
        <v>33830</v>
      </c>
      <c r="E185" s="82">
        <v>18890</v>
      </c>
      <c r="F185" s="169">
        <f t="shared" si="12"/>
        <v>25092.508505863429</v>
      </c>
      <c r="G185" s="168">
        <f t="shared" si="13"/>
        <v>4758.7990617319883</v>
      </c>
      <c r="H185" s="133">
        <f t="shared" si="14"/>
        <v>10149.444572982442</v>
      </c>
      <c r="I185" s="82">
        <f t="shared" si="15"/>
        <v>597.02615135190831</v>
      </c>
      <c r="J185" s="78">
        <v>1160</v>
      </c>
      <c r="K185" s="81">
        <f t="shared" si="16"/>
        <v>41757.778291929768</v>
      </c>
    </row>
    <row r="186" spans="1:11" s="442" customFormat="1" ht="16.5" customHeight="1" x14ac:dyDescent="0.2">
      <c r="A186" s="215">
        <v>167</v>
      </c>
      <c r="B186" s="364">
        <f t="shared" si="18"/>
        <v>16.190800590000002</v>
      </c>
      <c r="C186" s="359">
        <v>47.658800000000006</v>
      </c>
      <c r="D186" s="431">
        <v>33830</v>
      </c>
      <c r="E186" s="82">
        <v>18890</v>
      </c>
      <c r="F186" s="169">
        <f t="shared" si="12"/>
        <v>25073.497616339919</v>
      </c>
      <c r="G186" s="168">
        <f t="shared" si="13"/>
        <v>4756.3094328854268</v>
      </c>
      <c r="H186" s="133">
        <f t="shared" si="14"/>
        <v>10142.134396736619</v>
      </c>
      <c r="I186" s="82">
        <f t="shared" si="15"/>
        <v>596.59614098450697</v>
      </c>
      <c r="J186" s="78">
        <v>1160</v>
      </c>
      <c r="K186" s="81">
        <f t="shared" si="16"/>
        <v>41728.53758694647</v>
      </c>
    </row>
    <row r="187" spans="1:11" s="442" customFormat="1" ht="16.5" customHeight="1" x14ac:dyDescent="0.2">
      <c r="A187" s="215">
        <v>168</v>
      </c>
      <c r="B187" s="364">
        <f t="shared" si="18"/>
        <v>16.203067260000001</v>
      </c>
      <c r="C187" s="359">
        <v>47.683733333333336</v>
      </c>
      <c r="D187" s="431">
        <v>33830</v>
      </c>
      <c r="E187" s="82">
        <v>18890</v>
      </c>
      <c r="F187" s="169">
        <f t="shared" si="12"/>
        <v>25054.515511527905</v>
      </c>
      <c r="G187" s="168">
        <f t="shared" si="13"/>
        <v>4753.8224076414599</v>
      </c>
      <c r="H187" s="133">
        <f t="shared" si="14"/>
        <v>10134.834892517585</v>
      </c>
      <c r="I187" s="82">
        <f t="shared" si="15"/>
        <v>596.16675838338733</v>
      </c>
      <c r="J187" s="78">
        <v>1160</v>
      </c>
      <c r="K187" s="81">
        <f t="shared" si="16"/>
        <v>41699.339570070333</v>
      </c>
    </row>
    <row r="188" spans="1:11" s="442" customFormat="1" ht="16.5" customHeight="1" x14ac:dyDescent="0.2">
      <c r="A188" s="215">
        <v>169</v>
      </c>
      <c r="B188" s="364">
        <f t="shared" si="18"/>
        <v>16.21533393</v>
      </c>
      <c r="C188" s="359">
        <v>47.708666666666673</v>
      </c>
      <c r="D188" s="431">
        <v>33830</v>
      </c>
      <c r="E188" s="82">
        <v>18890</v>
      </c>
      <c r="F188" s="169">
        <f t="shared" si="12"/>
        <v>25035.562126101711</v>
      </c>
      <c r="G188" s="168">
        <f t="shared" si="13"/>
        <v>4751.33798191803</v>
      </c>
      <c r="H188" s="133">
        <f t="shared" si="14"/>
        <v>10127.546036726713</v>
      </c>
      <c r="I188" s="82">
        <f t="shared" si="15"/>
        <v>595.73800216039479</v>
      </c>
      <c r="J188" s="78">
        <v>1160</v>
      </c>
      <c r="K188" s="81">
        <f t="shared" si="16"/>
        <v>41670.184146906853</v>
      </c>
    </row>
    <row r="189" spans="1:11" s="442" customFormat="1" ht="16.5" customHeight="1" x14ac:dyDescent="0.2">
      <c r="A189" s="235">
        <v>170</v>
      </c>
      <c r="B189" s="364">
        <f t="shared" si="18"/>
        <v>16.227600600000002</v>
      </c>
      <c r="C189" s="359">
        <v>47.733600000000003</v>
      </c>
      <c r="D189" s="431">
        <v>33830</v>
      </c>
      <c r="E189" s="82">
        <v>18890</v>
      </c>
      <c r="F189" s="169">
        <f t="shared" si="12"/>
        <v>25016.637394933168</v>
      </c>
      <c r="G189" s="168">
        <f t="shared" si="13"/>
        <v>4748.8561516416103</v>
      </c>
      <c r="H189" s="133">
        <f t="shared" si="14"/>
        <v>10120.267805835425</v>
      </c>
      <c r="I189" s="82">
        <f t="shared" si="15"/>
        <v>595.30987093149554</v>
      </c>
      <c r="J189" s="78">
        <v>1160</v>
      </c>
      <c r="K189" s="81">
        <f t="shared" si="16"/>
        <v>41641.0712233417</v>
      </c>
    </row>
    <row r="190" spans="1:11" s="442" customFormat="1" ht="16.5" customHeight="1" x14ac:dyDescent="0.2">
      <c r="A190" s="215">
        <v>171</v>
      </c>
      <c r="B190" s="364">
        <f t="shared" si="18"/>
        <v>16.239867270000001</v>
      </c>
      <c r="C190" s="359">
        <v>47.758533333333339</v>
      </c>
      <c r="D190" s="431">
        <v>33830</v>
      </c>
      <c r="E190" s="82">
        <v>18890</v>
      </c>
      <c r="F190" s="169">
        <f t="shared" si="12"/>
        <v>24997.741253090917</v>
      </c>
      <c r="G190" s="168">
        <f t="shared" si="13"/>
        <v>4746.3769127471805</v>
      </c>
      <c r="H190" s="133">
        <f t="shared" si="14"/>
        <v>10113.000176384954</v>
      </c>
      <c r="I190" s="82">
        <f t="shared" si="15"/>
        <v>594.88236331676194</v>
      </c>
      <c r="J190" s="78">
        <v>1160</v>
      </c>
      <c r="K190" s="81">
        <f t="shared" si="16"/>
        <v>41612.000705539816</v>
      </c>
    </row>
    <row r="191" spans="1:11" s="442" customFormat="1" ht="16.5" customHeight="1" x14ac:dyDescent="0.2">
      <c r="A191" s="215">
        <v>172</v>
      </c>
      <c r="B191" s="364">
        <f t="shared" si="18"/>
        <v>16.25213394</v>
      </c>
      <c r="C191" s="359">
        <v>47.783466666666669</v>
      </c>
      <c r="D191" s="431">
        <v>33830</v>
      </c>
      <c r="E191" s="82">
        <v>18890</v>
      </c>
      <c r="F191" s="169">
        <f t="shared" si="12"/>
        <v>24978.873635839605</v>
      </c>
      <c r="G191" s="168">
        <f t="shared" si="13"/>
        <v>4743.9002611782034</v>
      </c>
      <c r="H191" s="133">
        <f t="shared" si="14"/>
        <v>10105.743124986057</v>
      </c>
      <c r="I191" s="82">
        <f t="shared" si="15"/>
        <v>594.45547794035622</v>
      </c>
      <c r="J191" s="78">
        <v>1160</v>
      </c>
      <c r="K191" s="81">
        <f t="shared" si="16"/>
        <v>41582.972499944226</v>
      </c>
    </row>
    <row r="192" spans="1:11" s="442" customFormat="1" ht="16.5" customHeight="1" x14ac:dyDescent="0.2">
      <c r="A192" s="215">
        <v>173</v>
      </c>
      <c r="B192" s="364">
        <f t="shared" si="18"/>
        <v>16.264400609999999</v>
      </c>
      <c r="C192" s="359">
        <v>47.808400000000006</v>
      </c>
      <c r="D192" s="431">
        <v>33830</v>
      </c>
      <c r="E192" s="82">
        <v>18890</v>
      </c>
      <c r="F192" s="169">
        <f t="shared" si="12"/>
        <v>24960.034478639172</v>
      </c>
      <c r="G192" s="168">
        <f t="shared" si="13"/>
        <v>4741.4261928866053</v>
      </c>
      <c r="H192" s="133">
        <f t="shared" si="14"/>
        <v>10098.496628318764</v>
      </c>
      <c r="I192" s="82">
        <f t="shared" si="15"/>
        <v>594.02921343051548</v>
      </c>
      <c r="J192" s="78">
        <v>1160</v>
      </c>
      <c r="K192" s="81">
        <f t="shared" si="16"/>
        <v>41553.986513275049</v>
      </c>
    </row>
    <row r="193" spans="1:11" s="442" customFormat="1" ht="16.5" customHeight="1" x14ac:dyDescent="0.2">
      <c r="A193" s="215">
        <v>174</v>
      </c>
      <c r="B193" s="364">
        <f t="shared" si="18"/>
        <v>16.276667280000002</v>
      </c>
      <c r="C193" s="359">
        <v>47.833333333333336</v>
      </c>
      <c r="D193" s="431">
        <v>33830</v>
      </c>
      <c r="E193" s="82">
        <v>18890</v>
      </c>
      <c r="F193" s="169">
        <f t="shared" si="12"/>
        <v>24941.223717144137</v>
      </c>
      <c r="G193" s="168">
        <f t="shared" si="13"/>
        <v>4738.9547038327519</v>
      </c>
      <c r="H193" s="133">
        <f t="shared" si="14"/>
        <v>10091.260663132143</v>
      </c>
      <c r="I193" s="82">
        <f t="shared" si="15"/>
        <v>593.60356841953774</v>
      </c>
      <c r="J193" s="78">
        <v>1160</v>
      </c>
      <c r="K193" s="81">
        <f t="shared" si="16"/>
        <v>41525.042652528573</v>
      </c>
    </row>
    <row r="194" spans="1:11" s="442" customFormat="1" ht="16.5" customHeight="1" x14ac:dyDescent="0.2">
      <c r="A194" s="215">
        <v>175</v>
      </c>
      <c r="B194" s="364">
        <f t="shared" si="18"/>
        <v>16.288933950000001</v>
      </c>
      <c r="C194" s="359">
        <v>47.858266666666673</v>
      </c>
      <c r="D194" s="431">
        <v>33830</v>
      </c>
      <c r="E194" s="82">
        <v>18890</v>
      </c>
      <c r="F194" s="169">
        <f t="shared" si="12"/>
        <v>24922.441287202841</v>
      </c>
      <c r="G194" s="168">
        <f t="shared" si="13"/>
        <v>4736.4857899854278</v>
      </c>
      <c r="H194" s="133">
        <f t="shared" si="14"/>
        <v>10084.035206244012</v>
      </c>
      <c r="I194" s="82">
        <f t="shared" si="15"/>
        <v>593.17854154376539</v>
      </c>
      <c r="J194" s="78">
        <v>1160</v>
      </c>
      <c r="K194" s="81">
        <f t="shared" si="16"/>
        <v>41496.140824976042</v>
      </c>
    </row>
    <row r="195" spans="1:11" s="442" customFormat="1" ht="16.5" customHeight="1" x14ac:dyDescent="0.2">
      <c r="A195" s="215">
        <v>176</v>
      </c>
      <c r="B195" s="364">
        <f t="shared" si="18"/>
        <v>16.301200619999999</v>
      </c>
      <c r="C195" s="359">
        <v>47.883200000000002</v>
      </c>
      <c r="D195" s="431">
        <v>33830</v>
      </c>
      <c r="E195" s="82">
        <v>18890</v>
      </c>
      <c r="F195" s="169">
        <f t="shared" si="12"/>
        <v>24903.687124856697</v>
      </c>
      <c r="G195" s="168">
        <f t="shared" si="13"/>
        <v>4734.0194473218162</v>
      </c>
      <c r="H195" s="133">
        <f t="shared" si="14"/>
        <v>10076.820234540695</v>
      </c>
      <c r="I195" s="82">
        <f t="shared" si="15"/>
        <v>592.75413144357026</v>
      </c>
      <c r="J195" s="78">
        <v>1160</v>
      </c>
      <c r="K195" s="81">
        <f t="shared" si="16"/>
        <v>41467.280938162781</v>
      </c>
    </row>
    <row r="196" spans="1:11" s="442" customFormat="1" ht="16.5" customHeight="1" x14ac:dyDescent="0.2">
      <c r="A196" s="215">
        <v>177</v>
      </c>
      <c r="B196" s="364">
        <f t="shared" si="18"/>
        <v>16.313467290000002</v>
      </c>
      <c r="C196" s="359">
        <v>47.908133333333339</v>
      </c>
      <c r="D196" s="431">
        <v>33830</v>
      </c>
      <c r="E196" s="82">
        <v>18890</v>
      </c>
      <c r="F196" s="169">
        <f t="shared" si="12"/>
        <v>24884.961166339515</v>
      </c>
      <c r="G196" s="168">
        <f t="shared" si="13"/>
        <v>4731.5556718274693</v>
      </c>
      <c r="H196" s="133">
        <f t="shared" si="14"/>
        <v>10069.615724976777</v>
      </c>
      <c r="I196" s="82">
        <f t="shared" si="15"/>
        <v>592.33033676333969</v>
      </c>
      <c r="J196" s="78">
        <v>1160</v>
      </c>
      <c r="K196" s="81">
        <f t="shared" si="16"/>
        <v>41438.462899907106</v>
      </c>
    </row>
    <row r="197" spans="1:11" s="442" customFormat="1" ht="16.5" customHeight="1" x14ac:dyDescent="0.2">
      <c r="A197" s="215">
        <v>178</v>
      </c>
      <c r="B197" s="364">
        <f t="shared" si="18"/>
        <v>16.325733960000001</v>
      </c>
      <c r="C197" s="359">
        <v>47.933066666666669</v>
      </c>
      <c r="D197" s="431">
        <v>33830</v>
      </c>
      <c r="E197" s="82">
        <v>18890</v>
      </c>
      <c r="F197" s="169">
        <f t="shared" si="12"/>
        <v>24866.263348076754</v>
      </c>
      <c r="G197" s="168">
        <f t="shared" si="13"/>
        <v>4729.0944594962984</v>
      </c>
      <c r="H197" s="133">
        <f t="shared" si="14"/>
        <v>10062.421654574839</v>
      </c>
      <c r="I197" s="82">
        <f t="shared" si="15"/>
        <v>591.90715615146109</v>
      </c>
      <c r="J197" s="78">
        <v>1160</v>
      </c>
      <c r="K197" s="81">
        <f t="shared" si="16"/>
        <v>41409.686618299354</v>
      </c>
    </row>
    <row r="198" spans="1:11" s="442" customFormat="1" ht="16.5" customHeight="1" x14ac:dyDescent="0.2">
      <c r="A198" s="215">
        <v>179</v>
      </c>
      <c r="B198" s="364">
        <f t="shared" si="18"/>
        <v>16.33800063</v>
      </c>
      <c r="C198" s="359">
        <v>47.958000000000006</v>
      </c>
      <c r="D198" s="431">
        <v>33830</v>
      </c>
      <c r="E198" s="82">
        <v>18890</v>
      </c>
      <c r="F198" s="169">
        <f t="shared" si="12"/>
        <v>24847.593606684786</v>
      </c>
      <c r="G198" s="168">
        <f t="shared" si="13"/>
        <v>4726.6358063305379</v>
      </c>
      <c r="H198" s="133">
        <f t="shared" si="14"/>
        <v>10055.238000425212</v>
      </c>
      <c r="I198" s="82">
        <f t="shared" si="15"/>
        <v>591.48458826030651</v>
      </c>
      <c r="J198" s="78">
        <v>1160</v>
      </c>
      <c r="K198" s="81">
        <f t="shared" si="16"/>
        <v>41380.95200170084</v>
      </c>
    </row>
    <row r="199" spans="1:11" s="442" customFormat="1" ht="16.5" customHeight="1" x14ac:dyDescent="0.2">
      <c r="A199" s="235">
        <v>180</v>
      </c>
      <c r="B199" s="364">
        <f t="shared" si="18"/>
        <v>16.350267299999999</v>
      </c>
      <c r="C199" s="359">
        <v>47.982933333333335</v>
      </c>
      <c r="D199" s="431">
        <v>33830</v>
      </c>
      <c r="E199" s="82">
        <v>18890</v>
      </c>
      <c r="F199" s="169">
        <f t="shared" si="12"/>
        <v>24828.951878970198</v>
      </c>
      <c r="G199" s="168">
        <f t="shared" si="13"/>
        <v>4724.1797083407437</v>
      </c>
      <c r="H199" s="133">
        <f t="shared" si="14"/>
        <v>10048.06473968572</v>
      </c>
      <c r="I199" s="82">
        <f t="shared" si="15"/>
        <v>591.06263174621881</v>
      </c>
      <c r="J199" s="78">
        <v>1160</v>
      </c>
      <c r="K199" s="81">
        <f t="shared" si="16"/>
        <v>41352.258958742881</v>
      </c>
    </row>
    <row r="200" spans="1:11" s="442" customFormat="1" ht="16.5" customHeight="1" x14ac:dyDescent="0.2">
      <c r="A200" s="215">
        <v>181</v>
      </c>
      <c r="B200" s="364">
        <f t="shared" si="18"/>
        <v>16.362533970000001</v>
      </c>
      <c r="C200" s="359">
        <v>48.007866666666672</v>
      </c>
      <c r="D200" s="431">
        <v>33830</v>
      </c>
      <c r="E200" s="82">
        <v>18890</v>
      </c>
      <c r="F200" s="169">
        <f t="shared" si="12"/>
        <v>24810.338101929086</v>
      </c>
      <c r="G200" s="168">
        <f t="shared" si="13"/>
        <v>4721.7261615457464</v>
      </c>
      <c r="H200" s="133">
        <f t="shared" si="14"/>
        <v>10040.901849581443</v>
      </c>
      <c r="I200" s="82">
        <f t="shared" si="15"/>
        <v>590.64128526949662</v>
      </c>
      <c r="J200" s="78">
        <v>1160</v>
      </c>
      <c r="K200" s="81">
        <f t="shared" si="16"/>
        <v>41323.607398325774</v>
      </c>
    </row>
    <row r="201" spans="1:11" s="442" customFormat="1" ht="16.5" customHeight="1" x14ac:dyDescent="0.2">
      <c r="A201" s="215">
        <v>182</v>
      </c>
      <c r="B201" s="364">
        <f t="shared" si="18"/>
        <v>16.37480064</v>
      </c>
      <c r="C201" s="359">
        <v>48.032800000000002</v>
      </c>
      <c r="D201" s="431">
        <v>33830</v>
      </c>
      <c r="E201" s="82">
        <v>18890</v>
      </c>
      <c r="F201" s="169">
        <f t="shared" si="12"/>
        <v>24791.752212746327</v>
      </c>
      <c r="G201" s="168">
        <f t="shared" si="13"/>
        <v>4719.2751619726523</v>
      </c>
      <c r="H201" s="133">
        <f t="shared" si="14"/>
        <v>10033.749307404454</v>
      </c>
      <c r="I201" s="82">
        <f t="shared" si="15"/>
        <v>590.22054749437962</v>
      </c>
      <c r="J201" s="78">
        <v>1160</v>
      </c>
      <c r="K201" s="81">
        <f t="shared" si="16"/>
        <v>41294.997229617809</v>
      </c>
    </row>
    <row r="202" spans="1:11" s="442" customFormat="1" ht="16.5" customHeight="1" x14ac:dyDescent="0.2">
      <c r="A202" s="215">
        <v>183</v>
      </c>
      <c r="B202" s="364">
        <f t="shared" si="18"/>
        <v>16.387067309999999</v>
      </c>
      <c r="C202" s="359">
        <v>48.057733333333339</v>
      </c>
      <c r="D202" s="431">
        <v>33830</v>
      </c>
      <c r="E202" s="82">
        <v>18890</v>
      </c>
      <c r="F202" s="169">
        <f t="shared" si="12"/>
        <v>24773.19414879489</v>
      </c>
      <c r="G202" s="168">
        <f t="shared" si="13"/>
        <v>4716.8267056568075</v>
      </c>
      <c r="H202" s="133">
        <f t="shared" si="14"/>
        <v>10026.607090513578</v>
      </c>
      <c r="I202" s="82">
        <f t="shared" si="15"/>
        <v>589.800417089034</v>
      </c>
      <c r="J202" s="78">
        <v>1160</v>
      </c>
      <c r="K202" s="81">
        <f t="shared" si="16"/>
        <v>41266.428362054314</v>
      </c>
    </row>
    <row r="203" spans="1:11" s="442" customFormat="1" ht="16.5" customHeight="1" x14ac:dyDescent="0.2">
      <c r="A203" s="215">
        <v>184</v>
      </c>
      <c r="B203" s="364">
        <f t="shared" si="18"/>
        <v>16.399333980000002</v>
      </c>
      <c r="C203" s="359">
        <v>48.082666666666668</v>
      </c>
      <c r="D203" s="431">
        <v>33830</v>
      </c>
      <c r="E203" s="82">
        <v>18890</v>
      </c>
      <c r="F203" s="169">
        <f t="shared" si="12"/>
        <v>24754.663847635107</v>
      </c>
      <c r="G203" s="168">
        <f t="shared" si="13"/>
        <v>4714.3807886417835</v>
      </c>
      <c r="H203" s="133">
        <f t="shared" si="14"/>
        <v>10019.475176334145</v>
      </c>
      <c r="I203" s="82">
        <f t="shared" si="15"/>
        <v>589.38089272553782</v>
      </c>
      <c r="J203" s="78">
        <v>1160</v>
      </c>
      <c r="K203" s="81">
        <f t="shared" si="16"/>
        <v>41237.900705336571</v>
      </c>
    </row>
    <row r="204" spans="1:11" s="442" customFormat="1" ht="16.5" customHeight="1" x14ac:dyDescent="0.2">
      <c r="A204" s="215">
        <v>185</v>
      </c>
      <c r="B204" s="364">
        <f t="shared" si="18"/>
        <v>16.41160065</v>
      </c>
      <c r="C204" s="359">
        <v>48.107600000000005</v>
      </c>
      <c r="D204" s="431">
        <v>33830</v>
      </c>
      <c r="E204" s="82">
        <v>18890</v>
      </c>
      <c r="F204" s="169">
        <f t="shared" si="12"/>
        <v>24736.16124701401</v>
      </c>
      <c r="G204" s="168">
        <f t="shared" si="13"/>
        <v>4711.9374069793539</v>
      </c>
      <c r="H204" s="133">
        <f t="shared" si="14"/>
        <v>10012.353542357745</v>
      </c>
      <c r="I204" s="82">
        <f t="shared" si="15"/>
        <v>588.96197307986733</v>
      </c>
      <c r="J204" s="78">
        <v>1160</v>
      </c>
      <c r="K204" s="81">
        <f t="shared" si="16"/>
        <v>41209.414169430973</v>
      </c>
    </row>
    <row r="205" spans="1:11" s="442" customFormat="1" ht="16.5" customHeight="1" x14ac:dyDescent="0.2">
      <c r="A205" s="215">
        <v>186</v>
      </c>
      <c r="B205" s="364">
        <f t="shared" si="18"/>
        <v>16.423867319999999</v>
      </c>
      <c r="C205" s="359">
        <v>48.132533333333342</v>
      </c>
      <c r="D205" s="431">
        <v>33830</v>
      </c>
      <c r="E205" s="82">
        <v>18890</v>
      </c>
      <c r="F205" s="169">
        <f t="shared" si="12"/>
        <v>24717.686284864605</v>
      </c>
      <c r="G205" s="168">
        <f t="shared" si="13"/>
        <v>4709.4965567294739</v>
      </c>
      <c r="H205" s="133">
        <f t="shared" si="14"/>
        <v>10005.242166141988</v>
      </c>
      <c r="I205" s="82">
        <f t="shared" si="15"/>
        <v>588.54365683188166</v>
      </c>
      <c r="J205" s="78">
        <v>1160</v>
      </c>
      <c r="K205" s="81">
        <f t="shared" si="16"/>
        <v>41180.968664567954</v>
      </c>
    </row>
    <row r="206" spans="1:11" s="442" customFormat="1" ht="16.5" customHeight="1" x14ac:dyDescent="0.2">
      <c r="A206" s="215">
        <v>187</v>
      </c>
      <c r="B206" s="364">
        <f t="shared" si="18"/>
        <v>16.436133990000002</v>
      </c>
      <c r="C206" s="359">
        <v>48.157466666666672</v>
      </c>
      <c r="D206" s="431">
        <v>33830</v>
      </c>
      <c r="E206" s="82">
        <v>18890</v>
      </c>
      <c r="F206" s="169">
        <f t="shared" si="12"/>
        <v>24699.238899305172</v>
      </c>
      <c r="G206" s="168">
        <f t="shared" si="13"/>
        <v>4707.0582339602579</v>
      </c>
      <c r="H206" s="133">
        <f t="shared" si="14"/>
        <v>9998.1410253102476</v>
      </c>
      <c r="I206" s="82">
        <f t="shared" si="15"/>
        <v>588.12594266530857</v>
      </c>
      <c r="J206" s="78">
        <v>1160</v>
      </c>
      <c r="K206" s="81">
        <f t="shared" si="16"/>
        <v>41152.564101240983</v>
      </c>
    </row>
    <row r="207" spans="1:11" s="442" customFormat="1" ht="16.5" customHeight="1" x14ac:dyDescent="0.2">
      <c r="A207" s="215">
        <v>188</v>
      </c>
      <c r="B207" s="364">
        <f t="shared" si="18"/>
        <v>16.448400660000001</v>
      </c>
      <c r="C207" s="359">
        <v>48.182400000000001</v>
      </c>
      <c r="D207" s="431">
        <v>33830</v>
      </c>
      <c r="E207" s="82">
        <v>18890</v>
      </c>
      <c r="F207" s="169">
        <f t="shared" si="12"/>
        <v>24680.819028638616</v>
      </c>
      <c r="G207" s="168">
        <f t="shared" si="13"/>
        <v>4704.6224347479574</v>
      </c>
      <c r="H207" s="133">
        <f t="shared" si="14"/>
        <v>9991.0500975514369</v>
      </c>
      <c r="I207" s="82">
        <f t="shared" si="15"/>
        <v>587.70882926773152</v>
      </c>
      <c r="J207" s="78">
        <v>1160</v>
      </c>
      <c r="K207" s="81">
        <f t="shared" si="16"/>
        <v>41124.20039020574</v>
      </c>
    </row>
    <row r="208" spans="1:11" s="442" customFormat="1" ht="16.5" customHeight="1" x14ac:dyDescent="0.2">
      <c r="A208" s="215">
        <v>189</v>
      </c>
      <c r="B208" s="364">
        <f t="shared" si="18"/>
        <v>16.46066733</v>
      </c>
      <c r="C208" s="359">
        <v>48.207333333333338</v>
      </c>
      <c r="D208" s="431">
        <v>33830</v>
      </c>
      <c r="E208" s="82">
        <v>18890</v>
      </c>
      <c r="F208" s="169">
        <f t="shared" si="12"/>
        <v>24662.426611351726</v>
      </c>
      <c r="G208" s="168">
        <f t="shared" si="13"/>
        <v>4702.189155176944</v>
      </c>
      <c r="H208" s="133">
        <f t="shared" si="14"/>
        <v>9983.9693606197488</v>
      </c>
      <c r="I208" s="82">
        <f t="shared" si="15"/>
        <v>587.29231533057339</v>
      </c>
      <c r="J208" s="78">
        <v>1160</v>
      </c>
      <c r="K208" s="81">
        <f t="shared" si="16"/>
        <v>41095.877442478995</v>
      </c>
    </row>
    <row r="209" spans="1:11" s="442" customFormat="1" ht="16.5" customHeight="1" x14ac:dyDescent="0.2">
      <c r="A209" s="235">
        <v>190</v>
      </c>
      <c r="B209" s="364">
        <f t="shared" si="18"/>
        <v>16.472934000000002</v>
      </c>
      <c r="C209" s="359">
        <v>48.232266666666675</v>
      </c>
      <c r="D209" s="431">
        <v>33830</v>
      </c>
      <c r="E209" s="82">
        <v>18890</v>
      </c>
      <c r="F209" s="169">
        <f t="shared" si="12"/>
        <v>24644.061586114534</v>
      </c>
      <c r="G209" s="168">
        <f t="shared" si="13"/>
        <v>4699.7583913396829</v>
      </c>
      <c r="H209" s="133">
        <f t="shared" si="14"/>
        <v>9976.8987923344339</v>
      </c>
      <c r="I209" s="82">
        <f t="shared" si="15"/>
        <v>586.87639954908434</v>
      </c>
      <c r="J209" s="78">
        <v>1160</v>
      </c>
      <c r="K209" s="81">
        <f t="shared" si="16"/>
        <v>41067.595169337728</v>
      </c>
    </row>
    <row r="210" spans="1:11" s="442" customFormat="1" ht="16.5" customHeight="1" x14ac:dyDescent="0.2">
      <c r="A210" s="215">
        <v>191</v>
      </c>
      <c r="B210" s="364">
        <f t="shared" si="18"/>
        <v>16.485200670000001</v>
      </c>
      <c r="C210" s="359">
        <v>48.257200000000005</v>
      </c>
      <c r="D210" s="431">
        <v>33830</v>
      </c>
      <c r="E210" s="82">
        <v>18890</v>
      </c>
      <c r="F210" s="169">
        <f t="shared" si="12"/>
        <v>24625.723891779598</v>
      </c>
      <c r="G210" s="168">
        <f t="shared" si="13"/>
        <v>4697.3301393367201</v>
      </c>
      <c r="H210" s="133">
        <f t="shared" si="14"/>
        <v>9969.8383705795495</v>
      </c>
      <c r="I210" s="82">
        <f t="shared" si="15"/>
        <v>586.46108062232645</v>
      </c>
      <c r="J210" s="78">
        <v>1160</v>
      </c>
      <c r="K210" s="81">
        <f t="shared" si="16"/>
        <v>41039.353482318198</v>
      </c>
    </row>
    <row r="211" spans="1:11" s="442" customFormat="1" ht="16.5" customHeight="1" x14ac:dyDescent="0.2">
      <c r="A211" s="215">
        <v>192</v>
      </c>
      <c r="B211" s="364">
        <f t="shared" si="18"/>
        <v>16.49746734</v>
      </c>
      <c r="C211" s="359">
        <v>48.282133333333334</v>
      </c>
      <c r="D211" s="431">
        <v>33830</v>
      </c>
      <c r="E211" s="82">
        <v>18890</v>
      </c>
      <c r="F211" s="169">
        <f t="shared" si="12"/>
        <v>24607.413467381353</v>
      </c>
      <c r="G211" s="168">
        <f t="shared" si="13"/>
        <v>4694.9043952766515</v>
      </c>
      <c r="H211" s="133">
        <f t="shared" si="14"/>
        <v>9962.7880733037218</v>
      </c>
      <c r="I211" s="82">
        <f t="shared" si="15"/>
        <v>586.04635725316007</v>
      </c>
      <c r="J211" s="78">
        <v>1160</v>
      </c>
      <c r="K211" s="81">
        <f t="shared" si="16"/>
        <v>41011.152293214887</v>
      </c>
    </row>
    <row r="212" spans="1:11" s="442" customFormat="1" ht="16.5" customHeight="1" x14ac:dyDescent="0.2">
      <c r="A212" s="215">
        <v>193</v>
      </c>
      <c r="B212" s="364">
        <f t="shared" si="18"/>
        <v>16.509734009999999</v>
      </c>
      <c r="C212" s="359">
        <v>48.307066666666671</v>
      </c>
      <c r="D212" s="431">
        <v>33830</v>
      </c>
      <c r="E212" s="82">
        <v>18890</v>
      </c>
      <c r="F212" s="169">
        <f t="shared" ref="F212:F275" si="19">12*(1/B212*D212)</f>
        <v>24589.130252135419</v>
      </c>
      <c r="G212" s="168">
        <f t="shared" ref="G212:G275" si="20">12*(1/C212*E212)</f>
        <v>4692.4811552761075</v>
      </c>
      <c r="H212" s="133">
        <f t="shared" si="14"/>
        <v>9955.7478785199201</v>
      </c>
      <c r="I212" s="82">
        <f t="shared" si="15"/>
        <v>585.63222814823052</v>
      </c>
      <c r="J212" s="78">
        <v>1160</v>
      </c>
      <c r="K212" s="81">
        <f t="shared" si="16"/>
        <v>40982.991514079673</v>
      </c>
    </row>
    <row r="213" spans="1:11" s="442" customFormat="1" ht="16.5" customHeight="1" x14ac:dyDescent="0.2">
      <c r="A213" s="215">
        <v>194</v>
      </c>
      <c r="B213" s="364">
        <f t="shared" si="18"/>
        <v>16.522000680000001</v>
      </c>
      <c r="C213" s="359">
        <v>48.332000000000008</v>
      </c>
      <c r="D213" s="431">
        <v>33830</v>
      </c>
      <c r="E213" s="82">
        <v>18890</v>
      </c>
      <c r="F213" s="169">
        <f t="shared" si="19"/>
        <v>24570.87418543793</v>
      </c>
      <c r="G213" s="168">
        <f t="shared" si="20"/>
        <v>4690.0604154597368</v>
      </c>
      <c r="H213" s="133">
        <f t="shared" ref="H213:H276" si="21">SUM(F213:G213)*34%</f>
        <v>9948.7177643052073</v>
      </c>
      <c r="I213" s="82">
        <f t="shared" ref="I213:I276" si="22">SUM(F213:G213)*2%</f>
        <v>585.21869201795334</v>
      </c>
      <c r="J213" s="78">
        <v>1160</v>
      </c>
      <c r="K213" s="81">
        <f t="shared" ref="K213:K276" si="23">SUM(F213:J213)</f>
        <v>40954.871057220822</v>
      </c>
    </row>
    <row r="214" spans="1:11" s="442" customFormat="1" ht="16.5" customHeight="1" x14ac:dyDescent="0.2">
      <c r="A214" s="215">
        <v>195</v>
      </c>
      <c r="B214" s="364">
        <f t="shared" si="18"/>
        <v>16.53426735</v>
      </c>
      <c r="C214" s="359">
        <v>48.356933333333338</v>
      </c>
      <c r="D214" s="429">
        <v>33830</v>
      </c>
      <c r="E214" s="168">
        <v>18890</v>
      </c>
      <c r="F214" s="169">
        <f t="shared" si="19"/>
        <v>24552.64520686488</v>
      </c>
      <c r="G214" s="168">
        <f t="shared" si="20"/>
        <v>4687.6421719601731</v>
      </c>
      <c r="H214" s="133">
        <f t="shared" si="21"/>
        <v>9941.6977088005187</v>
      </c>
      <c r="I214" s="82">
        <f t="shared" si="22"/>
        <v>584.80574757650106</v>
      </c>
      <c r="J214" s="78">
        <v>1160</v>
      </c>
      <c r="K214" s="81">
        <f t="shared" si="23"/>
        <v>40926.790835202068</v>
      </c>
    </row>
    <row r="215" spans="1:11" s="442" customFormat="1" ht="16.5" customHeight="1" x14ac:dyDescent="0.2">
      <c r="A215" s="215">
        <v>196</v>
      </c>
      <c r="B215" s="364">
        <f t="shared" si="18"/>
        <v>16.546534019999999</v>
      </c>
      <c r="C215" s="359">
        <v>48.381866666666674</v>
      </c>
      <c r="D215" s="431">
        <v>33830</v>
      </c>
      <c r="E215" s="82">
        <v>18890</v>
      </c>
      <c r="F215" s="169">
        <f t="shared" si="19"/>
        <v>24534.44325617142</v>
      </c>
      <c r="G215" s="168">
        <f t="shared" si="20"/>
        <v>4685.2264209180285</v>
      </c>
      <c r="H215" s="133">
        <f t="shared" si="21"/>
        <v>9934.6876902104141</v>
      </c>
      <c r="I215" s="82">
        <f t="shared" si="22"/>
        <v>584.39339354178901</v>
      </c>
      <c r="J215" s="78">
        <v>1160</v>
      </c>
      <c r="K215" s="81">
        <f t="shared" si="23"/>
        <v>40898.750760841649</v>
      </c>
    </row>
    <row r="216" spans="1:11" s="442" customFormat="1" ht="16.5" customHeight="1" x14ac:dyDescent="0.2">
      <c r="A216" s="215">
        <v>197</v>
      </c>
      <c r="B216" s="364">
        <f t="shared" si="18"/>
        <v>16.558800690000002</v>
      </c>
      <c r="C216" s="359">
        <v>48.406800000000004</v>
      </c>
      <c r="D216" s="431">
        <v>33830</v>
      </c>
      <c r="E216" s="82">
        <v>18890</v>
      </c>
      <c r="F216" s="169">
        <f t="shared" si="19"/>
        <v>24516.268273291233</v>
      </c>
      <c r="G216" s="168">
        <f t="shared" si="20"/>
        <v>4682.8131584818657</v>
      </c>
      <c r="H216" s="133">
        <f t="shared" si="21"/>
        <v>9927.6876868028539</v>
      </c>
      <c r="I216" s="82">
        <f t="shared" si="22"/>
        <v>583.98162863546202</v>
      </c>
      <c r="J216" s="78">
        <v>1160</v>
      </c>
      <c r="K216" s="81">
        <f t="shared" si="23"/>
        <v>40870.750747211416</v>
      </c>
    </row>
    <row r="217" spans="1:11" s="442" customFormat="1" ht="16.5" customHeight="1" x14ac:dyDescent="0.2">
      <c r="A217" s="215">
        <v>198</v>
      </c>
      <c r="B217" s="364">
        <f t="shared" si="18"/>
        <v>16.571067360000001</v>
      </c>
      <c r="C217" s="359">
        <v>48.431733333333341</v>
      </c>
      <c r="D217" s="431">
        <v>33830</v>
      </c>
      <c r="E217" s="82">
        <v>18890</v>
      </c>
      <c r="F217" s="169">
        <f t="shared" si="19"/>
        <v>24498.120198335855</v>
      </c>
      <c r="G217" s="168">
        <f t="shared" si="20"/>
        <v>4680.4023808081747</v>
      </c>
      <c r="H217" s="133">
        <f t="shared" si="21"/>
        <v>9920.6976769089706</v>
      </c>
      <c r="I217" s="82">
        <f t="shared" si="22"/>
        <v>583.57045158288065</v>
      </c>
      <c r="J217" s="78">
        <v>1160</v>
      </c>
      <c r="K217" s="81">
        <f t="shared" si="23"/>
        <v>40842.790707635882</v>
      </c>
    </row>
    <row r="218" spans="1:11" s="442" customFormat="1" ht="16.5" customHeight="1" x14ac:dyDescent="0.2">
      <c r="A218" s="215">
        <v>199</v>
      </c>
      <c r="B218" s="364">
        <f t="shared" si="18"/>
        <v>16.58333403</v>
      </c>
      <c r="C218" s="359">
        <v>48.456666666666671</v>
      </c>
      <c r="D218" s="431">
        <v>33830</v>
      </c>
      <c r="E218" s="82">
        <v>18890</v>
      </c>
      <c r="F218" s="169">
        <f t="shared" si="19"/>
        <v>24479.998971594014</v>
      </c>
      <c r="G218" s="168">
        <f t="shared" si="20"/>
        <v>4677.9940840613608</v>
      </c>
      <c r="H218" s="133">
        <f t="shared" si="21"/>
        <v>9913.717638922828</v>
      </c>
      <c r="I218" s="82">
        <f t="shared" si="22"/>
        <v>583.15986111310747</v>
      </c>
      <c r="J218" s="78">
        <v>1160</v>
      </c>
      <c r="K218" s="81">
        <f t="shared" si="23"/>
        <v>40814.870555691305</v>
      </c>
    </row>
    <row r="219" spans="1:11" s="442" customFormat="1" ht="16.5" customHeight="1" x14ac:dyDescent="0.2">
      <c r="A219" s="235">
        <v>200</v>
      </c>
      <c r="B219" s="364">
        <f t="shared" si="18"/>
        <v>16.595600699999999</v>
      </c>
      <c r="C219" s="359">
        <v>48.481600000000007</v>
      </c>
      <c r="D219" s="431">
        <v>33830</v>
      </c>
      <c r="E219" s="82">
        <v>18890</v>
      </c>
      <c r="F219" s="169">
        <f t="shared" si="19"/>
        <v>24461.904533530989</v>
      </c>
      <c r="G219" s="168">
        <f t="shared" si="20"/>
        <v>4675.5882644137146</v>
      </c>
      <c r="H219" s="133">
        <f t="shared" si="21"/>
        <v>9906.7475513011996</v>
      </c>
      <c r="I219" s="82">
        <f t="shared" si="22"/>
        <v>582.74985595889405</v>
      </c>
      <c r="J219" s="78">
        <v>1160</v>
      </c>
      <c r="K219" s="81">
        <f t="shared" si="23"/>
        <v>40786.990205204791</v>
      </c>
    </row>
    <row r="220" spans="1:11" s="442" customFormat="1" ht="16.5" customHeight="1" x14ac:dyDescent="0.2">
      <c r="A220" s="215">
        <v>201</v>
      </c>
      <c r="B220" s="364">
        <f t="shared" si="18"/>
        <v>16.607867370000001</v>
      </c>
      <c r="C220" s="359">
        <v>48.506533333333337</v>
      </c>
      <c r="D220" s="431">
        <v>33830</v>
      </c>
      <c r="E220" s="82">
        <v>18890</v>
      </c>
      <c r="F220" s="169">
        <f t="shared" si="19"/>
        <v>24443.836824787937</v>
      </c>
      <c r="G220" s="168">
        <f t="shared" si="20"/>
        <v>4673.1849180454028</v>
      </c>
      <c r="H220" s="133">
        <f t="shared" si="21"/>
        <v>9899.7873925633376</v>
      </c>
      <c r="I220" s="82">
        <f t="shared" si="22"/>
        <v>582.34043485666689</v>
      </c>
      <c r="J220" s="78">
        <v>1160</v>
      </c>
      <c r="K220" s="81">
        <f t="shared" si="23"/>
        <v>40759.14957025335</v>
      </c>
    </row>
    <row r="221" spans="1:11" s="442" customFormat="1" ht="16.5" customHeight="1" x14ac:dyDescent="0.2">
      <c r="A221" s="215">
        <v>202</v>
      </c>
      <c r="B221" s="364">
        <f t="shared" si="18"/>
        <v>16.62013404</v>
      </c>
      <c r="C221" s="359">
        <v>48.531466666666674</v>
      </c>
      <c r="D221" s="431">
        <v>33830</v>
      </c>
      <c r="E221" s="82">
        <v>18890</v>
      </c>
      <c r="F221" s="169">
        <f t="shared" si="19"/>
        <v>24425.795786181279</v>
      </c>
      <c r="G221" s="168">
        <f t="shared" si="20"/>
        <v>4670.7840411444395</v>
      </c>
      <c r="H221" s="133">
        <f t="shared" si="21"/>
        <v>9892.8371412907436</v>
      </c>
      <c r="I221" s="82">
        <f t="shared" si="22"/>
        <v>581.93159654651436</v>
      </c>
      <c r="J221" s="78">
        <v>1160</v>
      </c>
      <c r="K221" s="81">
        <f t="shared" si="23"/>
        <v>40731.348565162974</v>
      </c>
    </row>
    <row r="222" spans="1:11" s="442" customFormat="1" ht="16.5" customHeight="1" x14ac:dyDescent="0.2">
      <c r="A222" s="215">
        <v>203</v>
      </c>
      <c r="B222" s="364">
        <f t="shared" si="18"/>
        <v>16.632400709999999</v>
      </c>
      <c r="C222" s="359">
        <v>48.556400000000004</v>
      </c>
      <c r="D222" s="431">
        <v>33830</v>
      </c>
      <c r="E222" s="82">
        <v>18890</v>
      </c>
      <c r="F222" s="169">
        <f t="shared" si="19"/>
        <v>24407.781358702006</v>
      </c>
      <c r="G222" s="168">
        <f t="shared" si="20"/>
        <v>4668.3856299066647</v>
      </c>
      <c r="H222" s="133">
        <f t="shared" si="21"/>
        <v>9885.8967761269487</v>
      </c>
      <c r="I222" s="82">
        <f t="shared" si="22"/>
        <v>581.52333977217347</v>
      </c>
      <c r="J222" s="78">
        <v>1160</v>
      </c>
      <c r="K222" s="81">
        <f t="shared" si="23"/>
        <v>40703.587104507795</v>
      </c>
    </row>
    <row r="223" spans="1:11" s="442" customFormat="1" ht="16.5" customHeight="1" x14ac:dyDescent="0.2">
      <c r="A223" s="215">
        <v>204</v>
      </c>
      <c r="B223" s="364">
        <f t="shared" si="18"/>
        <v>16.644667380000001</v>
      </c>
      <c r="C223" s="359">
        <v>48.58133333333334</v>
      </c>
      <c r="D223" s="431">
        <v>33830</v>
      </c>
      <c r="E223" s="82">
        <v>18890</v>
      </c>
      <c r="F223" s="169">
        <f t="shared" si="19"/>
        <v>24389.793483515077</v>
      </c>
      <c r="G223" s="168">
        <f t="shared" si="20"/>
        <v>4665.989680535733</v>
      </c>
      <c r="H223" s="133">
        <f t="shared" si="21"/>
        <v>9878.9662757772749</v>
      </c>
      <c r="I223" s="82">
        <f t="shared" si="22"/>
        <v>581.11566328101617</v>
      </c>
      <c r="J223" s="78">
        <v>1160</v>
      </c>
      <c r="K223" s="81">
        <f t="shared" si="23"/>
        <v>40675.865103109099</v>
      </c>
    </row>
    <row r="224" spans="1:11" s="442" customFormat="1" ht="16.5" customHeight="1" x14ac:dyDescent="0.2">
      <c r="A224" s="215">
        <v>205</v>
      </c>
      <c r="B224" s="364">
        <f t="shared" si="18"/>
        <v>16.65693405</v>
      </c>
      <c r="C224" s="359">
        <v>48.60626666666667</v>
      </c>
      <c r="D224" s="431">
        <v>33830</v>
      </c>
      <c r="E224" s="82">
        <v>18890</v>
      </c>
      <c r="F224" s="169">
        <f t="shared" si="19"/>
        <v>24371.83210195876</v>
      </c>
      <c r="G224" s="168">
        <f t="shared" si="20"/>
        <v>4663.5961892430878</v>
      </c>
      <c r="H224" s="133">
        <f t="shared" si="21"/>
        <v>9872.0456190086279</v>
      </c>
      <c r="I224" s="82">
        <f t="shared" si="22"/>
        <v>580.7085658240369</v>
      </c>
      <c r="J224" s="78">
        <v>1160</v>
      </c>
      <c r="K224" s="81">
        <f t="shared" si="23"/>
        <v>40648.182476034512</v>
      </c>
    </row>
    <row r="225" spans="1:11" s="442" customFormat="1" ht="16.5" customHeight="1" x14ac:dyDescent="0.2">
      <c r="A225" s="215">
        <v>206</v>
      </c>
      <c r="B225" s="364">
        <f t="shared" si="18"/>
        <v>16.669200719999999</v>
      </c>
      <c r="C225" s="359">
        <v>48.631200000000007</v>
      </c>
      <c r="D225" s="431">
        <v>33830</v>
      </c>
      <c r="E225" s="82">
        <v>18890</v>
      </c>
      <c r="F225" s="169">
        <f t="shared" si="19"/>
        <v>24353.897155544</v>
      </c>
      <c r="G225" s="168">
        <f t="shared" si="20"/>
        <v>4661.2051522479396</v>
      </c>
      <c r="H225" s="133">
        <f t="shared" si="21"/>
        <v>9865.134784649259</v>
      </c>
      <c r="I225" s="82">
        <f t="shared" si="22"/>
        <v>580.30204615583875</v>
      </c>
      <c r="J225" s="78">
        <v>1160</v>
      </c>
      <c r="K225" s="81">
        <f t="shared" si="23"/>
        <v>40620.539138597036</v>
      </c>
    </row>
    <row r="226" spans="1:11" s="442" customFormat="1" ht="16.5" customHeight="1" x14ac:dyDescent="0.2">
      <c r="A226" s="215">
        <v>207</v>
      </c>
      <c r="B226" s="364">
        <f t="shared" si="18"/>
        <v>16.681467390000002</v>
      </c>
      <c r="C226" s="359">
        <v>48.656133333333337</v>
      </c>
      <c r="D226" s="431">
        <v>33830</v>
      </c>
      <c r="E226" s="82">
        <v>18890</v>
      </c>
      <c r="F226" s="169">
        <f t="shared" si="19"/>
        <v>24335.988585953764</v>
      </c>
      <c r="G226" s="168">
        <f t="shared" si="20"/>
        <v>4658.8165657772497</v>
      </c>
      <c r="H226" s="133">
        <f t="shared" si="21"/>
        <v>9858.2337515885465</v>
      </c>
      <c r="I226" s="82">
        <f t="shared" si="22"/>
        <v>579.8961030346203</v>
      </c>
      <c r="J226" s="78">
        <v>1160</v>
      </c>
      <c r="K226" s="81">
        <f t="shared" si="23"/>
        <v>40592.935006354179</v>
      </c>
    </row>
    <row r="227" spans="1:11" s="442" customFormat="1" ht="16.5" customHeight="1" x14ac:dyDescent="0.2">
      <c r="A227" s="215">
        <v>208</v>
      </c>
      <c r="B227" s="364">
        <f t="shared" si="18"/>
        <v>16.693734060000001</v>
      </c>
      <c r="C227" s="359">
        <v>48.681066666666673</v>
      </c>
      <c r="D227" s="431">
        <v>33830</v>
      </c>
      <c r="E227" s="82">
        <v>18890</v>
      </c>
      <c r="F227" s="169">
        <f t="shared" si="19"/>
        <v>24318.106335042452</v>
      </c>
      <c r="G227" s="168">
        <f t="shared" si="20"/>
        <v>4656.4304260657118</v>
      </c>
      <c r="H227" s="133">
        <f t="shared" si="21"/>
        <v>9851.3424987767758</v>
      </c>
      <c r="I227" s="82">
        <f t="shared" si="22"/>
        <v>579.49073522216327</v>
      </c>
      <c r="J227" s="78">
        <v>1160</v>
      </c>
      <c r="K227" s="81">
        <f t="shared" si="23"/>
        <v>40565.369995107103</v>
      </c>
    </row>
    <row r="228" spans="1:11" s="442" customFormat="1" ht="16.5" customHeight="1" x14ac:dyDescent="0.2">
      <c r="A228" s="215">
        <v>209</v>
      </c>
      <c r="B228" s="364">
        <f t="shared" si="18"/>
        <v>16.70600073</v>
      </c>
      <c r="C228" s="359">
        <v>48.706000000000003</v>
      </c>
      <c r="D228" s="431">
        <v>33830</v>
      </c>
      <c r="E228" s="82">
        <v>18890</v>
      </c>
      <c r="F228" s="169">
        <f t="shared" si="19"/>
        <v>24300.250344835222</v>
      </c>
      <c r="G228" s="168">
        <f t="shared" si="20"/>
        <v>4654.0467293557258</v>
      </c>
      <c r="H228" s="133">
        <f t="shared" si="21"/>
        <v>9844.4610052249227</v>
      </c>
      <c r="I228" s="82">
        <f t="shared" si="22"/>
        <v>579.08594148381894</v>
      </c>
      <c r="J228" s="78">
        <v>1160</v>
      </c>
      <c r="K228" s="81">
        <f t="shared" si="23"/>
        <v>40537.844020899691</v>
      </c>
    </row>
    <row r="229" spans="1:11" s="442" customFormat="1" ht="16.5" customHeight="1" x14ac:dyDescent="0.2">
      <c r="A229" s="235">
        <v>210</v>
      </c>
      <c r="B229" s="364">
        <f t="shared" si="18"/>
        <v>16.718267400000002</v>
      </c>
      <c r="C229" s="359">
        <v>48.73093333333334</v>
      </c>
      <c r="D229" s="431">
        <v>33830</v>
      </c>
      <c r="E229" s="82">
        <v>18890</v>
      </c>
      <c r="F229" s="169">
        <f t="shared" si="19"/>
        <v>24282.420557527388</v>
      </c>
      <c r="G229" s="168">
        <f t="shared" si="20"/>
        <v>4651.6654718973841</v>
      </c>
      <c r="H229" s="133">
        <f t="shared" si="21"/>
        <v>9837.5892500044229</v>
      </c>
      <c r="I229" s="82">
        <f t="shared" si="22"/>
        <v>578.68172058849541</v>
      </c>
      <c r="J229" s="78">
        <v>1160</v>
      </c>
      <c r="K229" s="81">
        <f t="shared" si="23"/>
        <v>40510.357000017691</v>
      </c>
    </row>
    <row r="230" spans="1:11" s="442" customFormat="1" ht="16.5" customHeight="1" x14ac:dyDescent="0.2">
      <c r="A230" s="215">
        <v>211</v>
      </c>
      <c r="B230" s="364">
        <f t="shared" si="18"/>
        <v>16.730534070000001</v>
      </c>
      <c r="C230" s="359">
        <v>48.75586666666667</v>
      </c>
      <c r="D230" s="431">
        <v>33830</v>
      </c>
      <c r="E230" s="82">
        <v>18890</v>
      </c>
      <c r="F230" s="169">
        <f t="shared" si="19"/>
        <v>24264.616915483799</v>
      </c>
      <c r="G230" s="168">
        <f t="shared" si="20"/>
        <v>4649.2866499484498</v>
      </c>
      <c r="H230" s="133">
        <f t="shared" si="21"/>
        <v>9830.7272122469658</v>
      </c>
      <c r="I230" s="82">
        <f t="shared" si="22"/>
        <v>578.27807130864505</v>
      </c>
      <c r="J230" s="78">
        <v>1160</v>
      </c>
      <c r="K230" s="81">
        <f t="shared" si="23"/>
        <v>40482.908848987863</v>
      </c>
    </row>
    <row r="231" spans="1:11" s="442" customFormat="1" ht="16.5" customHeight="1" x14ac:dyDescent="0.2">
      <c r="A231" s="215">
        <v>212</v>
      </c>
      <c r="B231" s="364">
        <f t="shared" si="18"/>
        <v>16.74280074</v>
      </c>
      <c r="C231" s="359">
        <v>48.780800000000006</v>
      </c>
      <c r="D231" s="431">
        <v>33830</v>
      </c>
      <c r="E231" s="82">
        <v>18890</v>
      </c>
      <c r="F231" s="169">
        <f t="shared" si="19"/>
        <v>24246.839361238195</v>
      </c>
      <c r="G231" s="168">
        <f t="shared" si="20"/>
        <v>4646.9102597743376</v>
      </c>
      <c r="H231" s="133">
        <f t="shared" si="21"/>
        <v>9823.8748711442622</v>
      </c>
      <c r="I231" s="82">
        <f t="shared" si="22"/>
        <v>577.87499242025069</v>
      </c>
      <c r="J231" s="78">
        <v>1160</v>
      </c>
      <c r="K231" s="81">
        <f t="shared" si="23"/>
        <v>40455.499484577042</v>
      </c>
    </row>
    <row r="232" spans="1:11" s="442" customFormat="1" ht="16.5" customHeight="1" x14ac:dyDescent="0.2">
      <c r="A232" s="215">
        <v>213</v>
      </c>
      <c r="B232" s="364">
        <f t="shared" si="18"/>
        <v>16.755067410000002</v>
      </c>
      <c r="C232" s="359">
        <v>48.805733333333336</v>
      </c>
      <c r="D232" s="431">
        <v>33830</v>
      </c>
      <c r="E232" s="82">
        <v>18890</v>
      </c>
      <c r="F232" s="169">
        <f t="shared" si="19"/>
        <v>24229.087837492618</v>
      </c>
      <c r="G232" s="168">
        <f t="shared" si="20"/>
        <v>4644.5362976480901</v>
      </c>
      <c r="H232" s="133">
        <f t="shared" si="21"/>
        <v>9817.0322059478422</v>
      </c>
      <c r="I232" s="82">
        <f t="shared" si="22"/>
        <v>577.4724827028142</v>
      </c>
      <c r="J232" s="78">
        <v>1160</v>
      </c>
      <c r="K232" s="81">
        <f t="shared" si="23"/>
        <v>40428.128823791361</v>
      </c>
    </row>
    <row r="233" spans="1:11" s="442" customFormat="1" ht="16.5" customHeight="1" x14ac:dyDescent="0.2">
      <c r="A233" s="215">
        <v>214</v>
      </c>
      <c r="B233" s="364">
        <f t="shared" ref="B233:B296" si="24">0.01226667*A233+14.1422667</f>
        <v>16.767334080000001</v>
      </c>
      <c r="C233" s="359">
        <v>48.830666666666673</v>
      </c>
      <c r="D233" s="431">
        <v>33830</v>
      </c>
      <c r="E233" s="82">
        <v>18890</v>
      </c>
      <c r="F233" s="169">
        <f t="shared" si="19"/>
        <v>24211.362287116779</v>
      </c>
      <c r="G233" s="168">
        <f t="shared" si="20"/>
        <v>4642.1647598503669</v>
      </c>
      <c r="H233" s="133">
        <f t="shared" si="21"/>
        <v>9810.1991959688294</v>
      </c>
      <c r="I233" s="82">
        <f t="shared" si="22"/>
        <v>577.07054093934289</v>
      </c>
      <c r="J233" s="78">
        <v>1160</v>
      </c>
      <c r="K233" s="81">
        <f t="shared" si="23"/>
        <v>40400.796783875317</v>
      </c>
    </row>
    <row r="234" spans="1:11" s="442" customFormat="1" ht="16.5" customHeight="1" x14ac:dyDescent="0.2">
      <c r="A234" s="215">
        <v>215</v>
      </c>
      <c r="B234" s="364">
        <f t="shared" si="24"/>
        <v>16.77960075</v>
      </c>
      <c r="C234" s="359">
        <v>48.855600000000003</v>
      </c>
      <c r="D234" s="431">
        <v>33830</v>
      </c>
      <c r="E234" s="82">
        <v>18890</v>
      </c>
      <c r="F234" s="169">
        <f t="shared" si="19"/>
        <v>24193.662653147454</v>
      </c>
      <c r="G234" s="168">
        <f t="shared" si="20"/>
        <v>4639.7956426694182</v>
      </c>
      <c r="H234" s="133">
        <f t="shared" si="21"/>
        <v>9803.3758205777376</v>
      </c>
      <c r="I234" s="82">
        <f t="shared" si="22"/>
        <v>576.66916591633742</v>
      </c>
      <c r="J234" s="78">
        <v>1160</v>
      </c>
      <c r="K234" s="81">
        <f t="shared" si="23"/>
        <v>40373.50328231095</v>
      </c>
    </row>
    <row r="235" spans="1:11" s="442" customFormat="1" ht="16.5" customHeight="1" x14ac:dyDescent="0.2">
      <c r="A235" s="215">
        <v>216</v>
      </c>
      <c r="B235" s="364">
        <f t="shared" si="24"/>
        <v>16.791867419999999</v>
      </c>
      <c r="C235" s="359">
        <v>48.880533333333339</v>
      </c>
      <c r="D235" s="431">
        <v>33830</v>
      </c>
      <c r="E235" s="82">
        <v>18890</v>
      </c>
      <c r="F235" s="169">
        <f t="shared" si="19"/>
        <v>24175.988878787852</v>
      </c>
      <c r="G235" s="168">
        <f t="shared" si="20"/>
        <v>4637.428942401064</v>
      </c>
      <c r="H235" s="133">
        <f t="shared" si="21"/>
        <v>9796.5620592042324</v>
      </c>
      <c r="I235" s="82">
        <f t="shared" si="22"/>
        <v>576.2683564237783</v>
      </c>
      <c r="J235" s="78">
        <v>1160</v>
      </c>
      <c r="K235" s="81">
        <f t="shared" si="23"/>
        <v>40346.248236816929</v>
      </c>
    </row>
    <row r="236" spans="1:11" s="442" customFormat="1" ht="16.5" customHeight="1" x14ac:dyDescent="0.2">
      <c r="A236" s="215">
        <v>217</v>
      </c>
      <c r="B236" s="364">
        <f t="shared" si="24"/>
        <v>16.804134090000002</v>
      </c>
      <c r="C236" s="359">
        <v>48.905466666666669</v>
      </c>
      <c r="D236" s="431">
        <v>33830</v>
      </c>
      <c r="E236" s="82">
        <v>18890</v>
      </c>
      <c r="F236" s="169">
        <f t="shared" si="19"/>
        <v>24158.34090740703</v>
      </c>
      <c r="G236" s="168">
        <f t="shared" si="20"/>
        <v>4635.0646553486858</v>
      </c>
      <c r="H236" s="133">
        <f t="shared" si="21"/>
        <v>9789.7578913369452</v>
      </c>
      <c r="I236" s="82">
        <f t="shared" si="22"/>
        <v>575.8681112551144</v>
      </c>
      <c r="J236" s="78">
        <v>1160</v>
      </c>
      <c r="K236" s="81">
        <f t="shared" si="23"/>
        <v>40319.031565347774</v>
      </c>
    </row>
    <row r="237" spans="1:11" s="442" customFormat="1" ht="16.5" customHeight="1" x14ac:dyDescent="0.2">
      <c r="A237" s="215">
        <v>218</v>
      </c>
      <c r="B237" s="364">
        <f t="shared" si="24"/>
        <v>16.816400760000001</v>
      </c>
      <c r="C237" s="359">
        <v>48.930400000000006</v>
      </c>
      <c r="D237" s="431">
        <v>33830</v>
      </c>
      <c r="E237" s="82">
        <v>18890</v>
      </c>
      <c r="F237" s="169">
        <f t="shared" si="19"/>
        <v>24140.718682539293</v>
      </c>
      <c r="G237" s="168">
        <f t="shared" si="20"/>
        <v>4632.7027778231932</v>
      </c>
      <c r="H237" s="133">
        <f t="shared" si="21"/>
        <v>9782.9632965232468</v>
      </c>
      <c r="I237" s="82">
        <f t="shared" si="22"/>
        <v>575.46842920724976</v>
      </c>
      <c r="J237" s="78">
        <v>1160</v>
      </c>
      <c r="K237" s="81">
        <f t="shared" si="23"/>
        <v>40291.85318609298</v>
      </c>
    </row>
    <row r="238" spans="1:11" s="442" customFormat="1" ht="16.5" customHeight="1" x14ac:dyDescent="0.2">
      <c r="A238" s="215">
        <v>219</v>
      </c>
      <c r="B238" s="364">
        <f t="shared" si="24"/>
        <v>16.828667429999999</v>
      </c>
      <c r="C238" s="359">
        <v>48.955333333333336</v>
      </c>
      <c r="D238" s="431">
        <v>33830</v>
      </c>
      <c r="E238" s="82">
        <v>18890</v>
      </c>
      <c r="F238" s="169">
        <f t="shared" si="19"/>
        <v>24123.122147883576</v>
      </c>
      <c r="G238" s="168">
        <f t="shared" si="20"/>
        <v>4630.3433061430142</v>
      </c>
      <c r="H238" s="133">
        <f t="shared" si="21"/>
        <v>9776.1782543690424</v>
      </c>
      <c r="I238" s="82">
        <f t="shared" si="22"/>
        <v>575.06930908053187</v>
      </c>
      <c r="J238" s="78">
        <v>1160</v>
      </c>
      <c r="K238" s="81">
        <f t="shared" si="23"/>
        <v>40264.713017476162</v>
      </c>
    </row>
    <row r="239" spans="1:11" s="442" customFormat="1" ht="16.5" customHeight="1" x14ac:dyDescent="0.2">
      <c r="A239" s="235">
        <v>220</v>
      </c>
      <c r="B239" s="364">
        <f t="shared" si="24"/>
        <v>16.840934100000002</v>
      </c>
      <c r="C239" s="359">
        <v>48.980266666666672</v>
      </c>
      <c r="D239" s="431">
        <v>33830</v>
      </c>
      <c r="E239" s="82">
        <v>18890</v>
      </c>
      <c r="F239" s="169">
        <f t="shared" si="19"/>
        <v>24105.551247302839</v>
      </c>
      <c r="G239" s="168">
        <f t="shared" si="20"/>
        <v>4627.9862366340731</v>
      </c>
      <c r="H239" s="133">
        <f t="shared" si="21"/>
        <v>9769.4027445385509</v>
      </c>
      <c r="I239" s="82">
        <f t="shared" si="22"/>
        <v>574.67074967873828</v>
      </c>
      <c r="J239" s="78">
        <v>1160</v>
      </c>
      <c r="K239" s="81">
        <f t="shared" si="23"/>
        <v>40237.610978154196</v>
      </c>
    </row>
    <row r="240" spans="1:11" s="442" customFormat="1" ht="16.5" customHeight="1" x14ac:dyDescent="0.2">
      <c r="A240" s="215">
        <v>221</v>
      </c>
      <c r="B240" s="364">
        <f t="shared" si="24"/>
        <v>16.853200770000001</v>
      </c>
      <c r="C240" s="359">
        <v>49.005200000000002</v>
      </c>
      <c r="D240" s="431">
        <v>33830</v>
      </c>
      <c r="E240" s="82">
        <v>18890</v>
      </c>
      <c r="F240" s="169">
        <f t="shared" si="19"/>
        <v>24088.005924823501</v>
      </c>
      <c r="G240" s="168">
        <f t="shared" si="20"/>
        <v>4625.6315656297702</v>
      </c>
      <c r="H240" s="133">
        <f t="shared" si="21"/>
        <v>9762.6367467541131</v>
      </c>
      <c r="I240" s="82">
        <f t="shared" si="22"/>
        <v>574.27274980906543</v>
      </c>
      <c r="J240" s="78">
        <v>1160</v>
      </c>
      <c r="K240" s="81">
        <f t="shared" si="23"/>
        <v>40210.546987016452</v>
      </c>
    </row>
    <row r="241" spans="1:11" s="442" customFormat="1" ht="16.5" customHeight="1" x14ac:dyDescent="0.2">
      <c r="A241" s="215">
        <v>222</v>
      </c>
      <c r="B241" s="364">
        <f t="shared" si="24"/>
        <v>16.86546744</v>
      </c>
      <c r="C241" s="359">
        <v>49.030133333333339</v>
      </c>
      <c r="D241" s="431">
        <v>33830</v>
      </c>
      <c r="E241" s="82">
        <v>18890</v>
      </c>
      <c r="F241" s="169">
        <f t="shared" si="19"/>
        <v>24070.486124634801</v>
      </c>
      <c r="G241" s="168">
        <f t="shared" si="20"/>
        <v>4623.2792894709637</v>
      </c>
      <c r="H241" s="133">
        <f t="shared" si="21"/>
        <v>9755.8802407959611</v>
      </c>
      <c r="I241" s="82">
        <f t="shared" si="22"/>
        <v>573.87530828211527</v>
      </c>
      <c r="J241" s="78">
        <v>1160</v>
      </c>
      <c r="K241" s="81">
        <f t="shared" si="23"/>
        <v>40183.520963183837</v>
      </c>
    </row>
    <row r="242" spans="1:11" s="442" customFormat="1" ht="16.5" customHeight="1" x14ac:dyDescent="0.2">
      <c r="A242" s="215">
        <v>223</v>
      </c>
      <c r="B242" s="364">
        <f t="shared" si="24"/>
        <v>16.877734109999999</v>
      </c>
      <c r="C242" s="359">
        <v>49.055066666666676</v>
      </c>
      <c r="D242" s="431">
        <v>33830</v>
      </c>
      <c r="E242" s="82">
        <v>18890</v>
      </c>
      <c r="F242" s="169">
        <f t="shared" si="19"/>
        <v>24052.991791088243</v>
      </c>
      <c r="G242" s="168">
        <f t="shared" si="20"/>
        <v>4620.929404505956</v>
      </c>
      <c r="H242" s="133">
        <f t="shared" si="21"/>
        <v>9749.1332065020288</v>
      </c>
      <c r="I242" s="82">
        <f t="shared" si="22"/>
        <v>573.47842391188408</v>
      </c>
      <c r="J242" s="78">
        <v>1160</v>
      </c>
      <c r="K242" s="81">
        <f t="shared" si="23"/>
        <v>40156.532826008108</v>
      </c>
    </row>
    <row r="243" spans="1:11" s="442" customFormat="1" ht="16.5" customHeight="1" x14ac:dyDescent="0.2">
      <c r="A243" s="215">
        <v>224</v>
      </c>
      <c r="B243" s="364">
        <f t="shared" si="24"/>
        <v>16.890000780000001</v>
      </c>
      <c r="C243" s="359">
        <v>49.08</v>
      </c>
      <c r="D243" s="431">
        <v>33830</v>
      </c>
      <c r="E243" s="82">
        <v>18890</v>
      </c>
      <c r="F243" s="169">
        <f t="shared" si="19"/>
        <v>24035.522868696989</v>
      </c>
      <c r="G243" s="168">
        <f t="shared" si="20"/>
        <v>4618.5819070904645</v>
      </c>
      <c r="H243" s="133">
        <f t="shared" si="21"/>
        <v>9742.3956237677357</v>
      </c>
      <c r="I243" s="82">
        <f t="shared" si="22"/>
        <v>573.08209551574907</v>
      </c>
      <c r="J243" s="78">
        <v>1160</v>
      </c>
      <c r="K243" s="81">
        <f t="shared" si="23"/>
        <v>40129.582495070936</v>
      </c>
    </row>
    <row r="244" spans="1:11" s="442" customFormat="1" ht="16.5" customHeight="1" x14ac:dyDescent="0.2">
      <c r="A244" s="215">
        <v>225</v>
      </c>
      <c r="B244" s="364">
        <f t="shared" si="24"/>
        <v>16.90226745</v>
      </c>
      <c r="C244" s="359">
        <v>49.104933333333335</v>
      </c>
      <c r="D244" s="431">
        <v>33830</v>
      </c>
      <c r="E244" s="82">
        <v>18890</v>
      </c>
      <c r="F244" s="169">
        <f t="shared" si="19"/>
        <v>24018.079302135287</v>
      </c>
      <c r="G244" s="168">
        <f t="shared" si="20"/>
        <v>4616.2367935876091</v>
      </c>
      <c r="H244" s="133">
        <f t="shared" si="21"/>
        <v>9735.6674725457851</v>
      </c>
      <c r="I244" s="82">
        <f t="shared" si="22"/>
        <v>572.68632191445795</v>
      </c>
      <c r="J244" s="78">
        <v>1160</v>
      </c>
      <c r="K244" s="81">
        <f t="shared" si="23"/>
        <v>40102.669890183141</v>
      </c>
    </row>
    <row r="245" spans="1:11" s="442" customFormat="1" ht="16.5" customHeight="1" x14ac:dyDescent="0.2">
      <c r="A245" s="215">
        <v>226</v>
      </c>
      <c r="B245" s="364">
        <f t="shared" si="24"/>
        <v>16.914534119999999</v>
      </c>
      <c r="C245" s="359">
        <v>49.129866666666672</v>
      </c>
      <c r="D245" s="431">
        <v>33830</v>
      </c>
      <c r="E245" s="82">
        <v>18890</v>
      </c>
      <c r="F245" s="169">
        <f t="shared" si="19"/>
        <v>24000.661036237871</v>
      </c>
      <c r="G245" s="168">
        <f t="shared" si="20"/>
        <v>4613.8940603678948</v>
      </c>
      <c r="H245" s="133">
        <f t="shared" si="21"/>
        <v>9728.94873284596</v>
      </c>
      <c r="I245" s="82">
        <f t="shared" si="22"/>
        <v>572.29110193211534</v>
      </c>
      <c r="J245" s="78">
        <v>1160</v>
      </c>
      <c r="K245" s="81">
        <f t="shared" si="23"/>
        <v>40075.79493138384</v>
      </c>
    </row>
    <row r="246" spans="1:11" s="442" customFormat="1" ht="16.5" customHeight="1" x14ac:dyDescent="0.2">
      <c r="A246" s="215">
        <v>227</v>
      </c>
      <c r="B246" s="364">
        <f t="shared" si="24"/>
        <v>16.926800790000001</v>
      </c>
      <c r="C246" s="359">
        <v>49.154800000000009</v>
      </c>
      <c r="D246" s="431">
        <v>33830</v>
      </c>
      <c r="E246" s="82">
        <v>18890</v>
      </c>
      <c r="F246" s="169">
        <f t="shared" si="19"/>
        <v>23983.268015999376</v>
      </c>
      <c r="G246" s="168">
        <f t="shared" si="20"/>
        <v>4611.5537038091898</v>
      </c>
      <c r="H246" s="133">
        <f t="shared" si="21"/>
        <v>9722.239384734914</v>
      </c>
      <c r="I246" s="82">
        <f t="shared" si="22"/>
        <v>571.89643439617134</v>
      </c>
      <c r="J246" s="78">
        <v>1160</v>
      </c>
      <c r="K246" s="81">
        <f t="shared" si="23"/>
        <v>40048.957538939649</v>
      </c>
    </row>
    <row r="247" spans="1:11" s="442" customFormat="1" ht="16.5" customHeight="1" x14ac:dyDescent="0.2">
      <c r="A247" s="215">
        <v>228</v>
      </c>
      <c r="B247" s="364">
        <f t="shared" si="24"/>
        <v>16.93906746</v>
      </c>
      <c r="C247" s="359">
        <v>49.179733333333338</v>
      </c>
      <c r="D247" s="431">
        <v>33830</v>
      </c>
      <c r="E247" s="82">
        <v>18890</v>
      </c>
      <c r="F247" s="169">
        <f t="shared" si="19"/>
        <v>23965.900186573788</v>
      </c>
      <c r="G247" s="168">
        <f t="shared" si="20"/>
        <v>4609.2157202967073</v>
      </c>
      <c r="H247" s="133">
        <f t="shared" si="21"/>
        <v>9715.5394083359697</v>
      </c>
      <c r="I247" s="82">
        <f t="shared" si="22"/>
        <v>571.50231813740993</v>
      </c>
      <c r="J247" s="78">
        <v>1160</v>
      </c>
      <c r="K247" s="81">
        <f t="shared" si="23"/>
        <v>40022.157633343879</v>
      </c>
    </row>
    <row r="248" spans="1:11" s="442" customFormat="1" ht="16.5" customHeight="1" x14ac:dyDescent="0.2">
      <c r="A248" s="215">
        <v>229</v>
      </c>
      <c r="B248" s="364">
        <f t="shared" si="24"/>
        <v>16.951334129999999</v>
      </c>
      <c r="C248" s="359">
        <v>49.204666666666668</v>
      </c>
      <c r="D248" s="431">
        <v>33830</v>
      </c>
      <c r="E248" s="82">
        <v>18890</v>
      </c>
      <c r="F248" s="169">
        <f t="shared" si="19"/>
        <v>23948.557493273838</v>
      </c>
      <c r="G248" s="168">
        <f t="shared" si="20"/>
        <v>4606.8801062229868</v>
      </c>
      <c r="H248" s="133">
        <f t="shared" si="21"/>
        <v>9708.848783828922</v>
      </c>
      <c r="I248" s="82">
        <f t="shared" si="22"/>
        <v>571.10875198993654</v>
      </c>
      <c r="J248" s="78">
        <v>1160</v>
      </c>
      <c r="K248" s="81">
        <f t="shared" si="23"/>
        <v>39995.395135315681</v>
      </c>
    </row>
    <row r="249" spans="1:11" s="442" customFormat="1" ht="16.5" customHeight="1" x14ac:dyDescent="0.2">
      <c r="A249" s="235">
        <v>230</v>
      </c>
      <c r="B249" s="364">
        <f t="shared" si="24"/>
        <v>16.963600800000002</v>
      </c>
      <c r="C249" s="359">
        <v>49.229600000000005</v>
      </c>
      <c r="D249" s="431">
        <v>33830</v>
      </c>
      <c r="E249" s="82">
        <v>18890</v>
      </c>
      <c r="F249" s="169">
        <f t="shared" si="19"/>
        <v>23931.239881570425</v>
      </c>
      <c r="G249" s="168">
        <f t="shared" si="20"/>
        <v>4604.546857987877</v>
      </c>
      <c r="H249" s="133">
        <f t="shared" si="21"/>
        <v>9702.1674914498235</v>
      </c>
      <c r="I249" s="82">
        <f t="shared" si="22"/>
        <v>570.71573479116603</v>
      </c>
      <c r="J249" s="78">
        <v>1160</v>
      </c>
      <c r="K249" s="81">
        <f t="shared" si="23"/>
        <v>39968.669965799287</v>
      </c>
    </row>
    <row r="250" spans="1:11" s="442" customFormat="1" ht="16.5" customHeight="1" x14ac:dyDescent="0.2">
      <c r="A250" s="215">
        <v>231</v>
      </c>
      <c r="B250" s="364">
        <f t="shared" si="24"/>
        <v>16.975867470000001</v>
      </c>
      <c r="C250" s="359">
        <v>49.254533333333342</v>
      </c>
      <c r="D250" s="431">
        <v>33830</v>
      </c>
      <c r="E250" s="82">
        <v>18890</v>
      </c>
      <c r="F250" s="169">
        <f t="shared" si="19"/>
        <v>23913.947297092083</v>
      </c>
      <c r="G250" s="168">
        <f t="shared" si="20"/>
        <v>4602.2159719985157</v>
      </c>
      <c r="H250" s="133">
        <f t="shared" si="21"/>
        <v>9695.4955114908043</v>
      </c>
      <c r="I250" s="82">
        <f t="shared" si="22"/>
        <v>570.32326538181201</v>
      </c>
      <c r="J250" s="78">
        <v>1160</v>
      </c>
      <c r="K250" s="81">
        <f t="shared" si="23"/>
        <v>39941.982045963217</v>
      </c>
    </row>
    <row r="251" spans="1:11" s="442" customFormat="1" ht="16.5" customHeight="1" x14ac:dyDescent="0.2">
      <c r="A251" s="215">
        <v>232</v>
      </c>
      <c r="B251" s="364">
        <f t="shared" si="24"/>
        <v>16.98813414</v>
      </c>
      <c r="C251" s="359">
        <v>49.279466666666671</v>
      </c>
      <c r="D251" s="431">
        <v>33830</v>
      </c>
      <c r="E251" s="82">
        <v>18890</v>
      </c>
      <c r="F251" s="169">
        <f t="shared" si="19"/>
        <v>23896.679685624378</v>
      </c>
      <c r="G251" s="168">
        <f t="shared" si="20"/>
        <v>4599.8874446693144</v>
      </c>
      <c r="H251" s="133">
        <f t="shared" si="21"/>
        <v>9688.8328242998559</v>
      </c>
      <c r="I251" s="82">
        <f t="shared" si="22"/>
        <v>569.93134260587385</v>
      </c>
      <c r="J251" s="78">
        <v>1160</v>
      </c>
      <c r="K251" s="81">
        <f t="shared" si="23"/>
        <v>39915.331297199424</v>
      </c>
    </row>
    <row r="252" spans="1:11" s="442" customFormat="1" ht="16.5" customHeight="1" x14ac:dyDescent="0.2">
      <c r="A252" s="215">
        <v>233</v>
      </c>
      <c r="B252" s="364">
        <f t="shared" si="24"/>
        <v>17.000400810000002</v>
      </c>
      <c r="C252" s="359">
        <v>49.304400000000008</v>
      </c>
      <c r="D252" s="431">
        <v>33830</v>
      </c>
      <c r="E252" s="82">
        <v>18890</v>
      </c>
      <c r="F252" s="169">
        <f t="shared" si="19"/>
        <v>23879.436993109339</v>
      </c>
      <c r="G252" s="168">
        <f t="shared" si="20"/>
        <v>4597.5612724219336</v>
      </c>
      <c r="H252" s="133">
        <f t="shared" si="21"/>
        <v>9682.1794102806325</v>
      </c>
      <c r="I252" s="82">
        <f t="shared" si="22"/>
        <v>569.53996531062546</v>
      </c>
      <c r="J252" s="78">
        <v>1160</v>
      </c>
      <c r="K252" s="81">
        <f t="shared" si="23"/>
        <v>39888.71764112253</v>
      </c>
    </row>
    <row r="253" spans="1:11" s="442" customFormat="1" ht="16.5" customHeight="1" x14ac:dyDescent="0.2">
      <c r="A253" s="215">
        <v>234</v>
      </c>
      <c r="B253" s="364">
        <f t="shared" si="24"/>
        <v>17.012667480000001</v>
      </c>
      <c r="C253" s="359">
        <v>49.329333333333338</v>
      </c>
      <c r="D253" s="431">
        <v>33830</v>
      </c>
      <c r="E253" s="82">
        <v>18890</v>
      </c>
      <c r="F253" s="169">
        <f t="shared" si="19"/>
        <v>23862.219165644914</v>
      </c>
      <c r="G253" s="168">
        <f t="shared" si="20"/>
        <v>4595.2374516852715</v>
      </c>
      <c r="H253" s="133">
        <f t="shared" si="21"/>
        <v>9675.5352498922639</v>
      </c>
      <c r="I253" s="82">
        <f t="shared" si="22"/>
        <v>569.14913234660378</v>
      </c>
      <c r="J253" s="78">
        <v>1160</v>
      </c>
      <c r="K253" s="81">
        <f t="shared" si="23"/>
        <v>39862.140999569056</v>
      </c>
    </row>
    <row r="254" spans="1:11" s="442" customFormat="1" ht="16.5" customHeight="1" x14ac:dyDescent="0.2">
      <c r="A254" s="215">
        <v>235</v>
      </c>
      <c r="B254" s="364">
        <f t="shared" si="24"/>
        <v>17.02493415</v>
      </c>
      <c r="C254" s="359">
        <v>49.354266666666675</v>
      </c>
      <c r="D254" s="431">
        <v>33830</v>
      </c>
      <c r="E254" s="82">
        <v>18890</v>
      </c>
      <c r="F254" s="169">
        <f t="shared" si="19"/>
        <v>23845.026149484405</v>
      </c>
      <c r="G254" s="168">
        <f t="shared" si="20"/>
        <v>4592.9159788954412</v>
      </c>
      <c r="H254" s="133">
        <f t="shared" si="21"/>
        <v>9668.900323649148</v>
      </c>
      <c r="I254" s="82">
        <f t="shared" si="22"/>
        <v>568.75884256759696</v>
      </c>
      <c r="J254" s="78">
        <v>1160</v>
      </c>
      <c r="K254" s="81">
        <f t="shared" si="23"/>
        <v>39835.601294596599</v>
      </c>
    </row>
    <row r="255" spans="1:11" s="442" customFormat="1" ht="16.5" customHeight="1" x14ac:dyDescent="0.2">
      <c r="A255" s="215">
        <v>236</v>
      </c>
      <c r="B255" s="364">
        <f t="shared" si="24"/>
        <v>17.037200820000002</v>
      </c>
      <c r="C255" s="359">
        <v>49.379200000000004</v>
      </c>
      <c r="D255" s="431">
        <v>33830</v>
      </c>
      <c r="E255" s="82">
        <v>18890</v>
      </c>
      <c r="F255" s="169">
        <f t="shared" si="19"/>
        <v>23827.857891035877</v>
      </c>
      <c r="G255" s="168">
        <f t="shared" si="20"/>
        <v>4590.5968504957546</v>
      </c>
      <c r="H255" s="133">
        <f t="shared" si="21"/>
        <v>9662.2746121207565</v>
      </c>
      <c r="I255" s="82">
        <f t="shared" si="22"/>
        <v>568.36909483063266</v>
      </c>
      <c r="J255" s="78">
        <v>1160</v>
      </c>
      <c r="K255" s="81">
        <f t="shared" si="23"/>
        <v>39809.098448483026</v>
      </c>
    </row>
    <row r="256" spans="1:11" s="442" customFormat="1" ht="16.5" customHeight="1" x14ac:dyDescent="0.2">
      <c r="A256" s="215">
        <v>237</v>
      </c>
      <c r="B256" s="364">
        <f t="shared" si="24"/>
        <v>17.049467490000001</v>
      </c>
      <c r="C256" s="359">
        <v>49.404133333333341</v>
      </c>
      <c r="D256" s="431">
        <v>33830</v>
      </c>
      <c r="E256" s="82">
        <v>18890</v>
      </c>
      <c r="F256" s="169">
        <f t="shared" si="19"/>
        <v>23810.714336861671</v>
      </c>
      <c r="G256" s="168">
        <f t="shared" si="20"/>
        <v>4588.2800629367039</v>
      </c>
      <c r="H256" s="133">
        <f t="shared" si="21"/>
        <v>9655.6580959314488</v>
      </c>
      <c r="I256" s="82">
        <f t="shared" si="22"/>
        <v>567.97988799596749</v>
      </c>
      <c r="J256" s="78">
        <v>1160</v>
      </c>
      <c r="K256" s="81">
        <f t="shared" si="23"/>
        <v>39782.632383725795</v>
      </c>
    </row>
    <row r="257" spans="1:11" s="442" customFormat="1" ht="16.5" customHeight="1" x14ac:dyDescent="0.2">
      <c r="A257" s="215">
        <v>238</v>
      </c>
      <c r="B257" s="364">
        <f t="shared" si="24"/>
        <v>17.06173416</v>
      </c>
      <c r="C257" s="359">
        <v>49.429066666666671</v>
      </c>
      <c r="D257" s="431">
        <v>33830</v>
      </c>
      <c r="E257" s="82">
        <v>18890</v>
      </c>
      <c r="F257" s="169">
        <f t="shared" si="19"/>
        <v>23793.595433677769</v>
      </c>
      <c r="G257" s="168">
        <f t="shared" si="20"/>
        <v>4585.9656126759419</v>
      </c>
      <c r="H257" s="133">
        <f t="shared" si="21"/>
        <v>9649.0507557602614</v>
      </c>
      <c r="I257" s="82">
        <f t="shared" si="22"/>
        <v>567.59122092707423</v>
      </c>
      <c r="J257" s="78">
        <v>1160</v>
      </c>
      <c r="K257" s="81">
        <f t="shared" si="23"/>
        <v>39756.203023041046</v>
      </c>
    </row>
    <row r="258" spans="1:11" s="442" customFormat="1" ht="16.5" customHeight="1" x14ac:dyDescent="0.2">
      <c r="A258" s="215">
        <v>239</v>
      </c>
      <c r="B258" s="364">
        <f t="shared" si="24"/>
        <v>17.074000829999999</v>
      </c>
      <c r="C258" s="359">
        <v>49.454000000000008</v>
      </c>
      <c r="D258" s="431">
        <v>33830</v>
      </c>
      <c r="E258" s="82">
        <v>18890</v>
      </c>
      <c r="F258" s="169">
        <f t="shared" si="19"/>
        <v>23776.501128353291</v>
      </c>
      <c r="G258" s="168">
        <f t="shared" si="20"/>
        <v>4583.6534961782654</v>
      </c>
      <c r="H258" s="133">
        <f t="shared" si="21"/>
        <v>9642.4525723407296</v>
      </c>
      <c r="I258" s="82">
        <f t="shared" si="22"/>
        <v>567.20309249063109</v>
      </c>
      <c r="J258" s="78">
        <v>1160</v>
      </c>
      <c r="K258" s="81">
        <f t="shared" si="23"/>
        <v>39729.810289362911</v>
      </c>
    </row>
    <row r="259" spans="1:11" s="442" customFormat="1" ht="16.5" customHeight="1" x14ac:dyDescent="0.2">
      <c r="A259" s="235">
        <v>240</v>
      </c>
      <c r="B259" s="364">
        <f t="shared" si="24"/>
        <v>17.086267500000002</v>
      </c>
      <c r="C259" s="359">
        <v>49.478933333333337</v>
      </c>
      <c r="D259" s="431">
        <v>33830</v>
      </c>
      <c r="E259" s="82">
        <v>18890</v>
      </c>
      <c r="F259" s="169">
        <f t="shared" si="19"/>
        <v>23759.431367909929</v>
      </c>
      <c r="G259" s="168">
        <f t="shared" si="20"/>
        <v>4581.3437099155999</v>
      </c>
      <c r="H259" s="133">
        <f t="shared" si="21"/>
        <v>9635.8635264606801</v>
      </c>
      <c r="I259" s="82">
        <f t="shared" si="22"/>
        <v>566.81550155651064</v>
      </c>
      <c r="J259" s="78">
        <v>1160</v>
      </c>
      <c r="K259" s="81">
        <f t="shared" si="23"/>
        <v>39703.45410584272</v>
      </c>
    </row>
    <row r="260" spans="1:11" s="442" customFormat="1" ht="16.5" customHeight="1" x14ac:dyDescent="0.2">
      <c r="A260" s="215">
        <v>241</v>
      </c>
      <c r="B260" s="364">
        <f t="shared" si="24"/>
        <v>17.098534170000001</v>
      </c>
      <c r="C260" s="359">
        <v>49.503866666666674</v>
      </c>
      <c r="D260" s="431">
        <v>33830</v>
      </c>
      <c r="E260" s="82">
        <v>18890</v>
      </c>
      <c r="F260" s="169">
        <f t="shared" si="19"/>
        <v>23742.38609952142</v>
      </c>
      <c r="G260" s="168">
        <f t="shared" si="20"/>
        <v>4579.0362503669739</v>
      </c>
      <c r="H260" s="133">
        <f t="shared" si="21"/>
        <v>9629.2835989620544</v>
      </c>
      <c r="I260" s="82">
        <f t="shared" si="22"/>
        <v>566.42844699776788</v>
      </c>
      <c r="J260" s="78">
        <v>1160</v>
      </c>
      <c r="K260" s="81">
        <f t="shared" si="23"/>
        <v>39677.13439584821</v>
      </c>
    </row>
    <row r="261" spans="1:11" s="442" customFormat="1" ht="16.5" customHeight="1" x14ac:dyDescent="0.2">
      <c r="A261" s="215">
        <v>242</v>
      </c>
      <c r="B261" s="364">
        <f t="shared" si="24"/>
        <v>17.11080084</v>
      </c>
      <c r="C261" s="359">
        <v>49.528800000000004</v>
      </c>
      <c r="D261" s="431">
        <v>33830</v>
      </c>
      <c r="E261" s="82">
        <v>18890</v>
      </c>
      <c r="F261" s="169">
        <f t="shared" si="19"/>
        <v>23725.365270512961</v>
      </c>
      <c r="G261" s="168">
        <f t="shared" si="20"/>
        <v>4576.7311140185102</v>
      </c>
      <c r="H261" s="133">
        <f t="shared" si="21"/>
        <v>9622.7127707406999</v>
      </c>
      <c r="I261" s="82">
        <f t="shared" si="22"/>
        <v>566.04192769062945</v>
      </c>
      <c r="J261" s="78">
        <v>1160</v>
      </c>
      <c r="K261" s="81">
        <f t="shared" si="23"/>
        <v>39650.851082962799</v>
      </c>
    </row>
    <row r="262" spans="1:11" s="442" customFormat="1" ht="16.5" customHeight="1" x14ac:dyDescent="0.2">
      <c r="A262" s="215">
        <v>243</v>
      </c>
      <c r="B262" s="364">
        <f t="shared" si="24"/>
        <v>17.123067510000002</v>
      </c>
      <c r="C262" s="359">
        <v>49.553733333333341</v>
      </c>
      <c r="D262" s="431">
        <v>33830</v>
      </c>
      <c r="E262" s="82">
        <v>18890</v>
      </c>
      <c r="F262" s="169">
        <f t="shared" si="19"/>
        <v>23708.368828360704</v>
      </c>
      <c r="G262" s="168">
        <f t="shared" si="20"/>
        <v>4574.4282973633999</v>
      </c>
      <c r="H262" s="133">
        <f t="shared" si="21"/>
        <v>9616.1510227461968</v>
      </c>
      <c r="I262" s="82">
        <f t="shared" si="22"/>
        <v>565.65594251448215</v>
      </c>
      <c r="J262" s="78">
        <v>1160</v>
      </c>
      <c r="K262" s="81">
        <f t="shared" si="23"/>
        <v>39624.60409098478</v>
      </c>
    </row>
    <row r="263" spans="1:11" s="442" customFormat="1" ht="16.5" customHeight="1" x14ac:dyDescent="0.2">
      <c r="A263" s="215">
        <v>244</v>
      </c>
      <c r="B263" s="364">
        <f t="shared" si="24"/>
        <v>17.135334180000001</v>
      </c>
      <c r="C263" s="359">
        <v>49.57866666666667</v>
      </c>
      <c r="D263" s="431">
        <v>33830</v>
      </c>
      <c r="E263" s="82">
        <v>18890</v>
      </c>
      <c r="F263" s="169">
        <f t="shared" si="19"/>
        <v>23691.396720691206</v>
      </c>
      <c r="G263" s="168">
        <f t="shared" si="20"/>
        <v>4572.1277969018929</v>
      </c>
      <c r="H263" s="133">
        <f t="shared" si="21"/>
        <v>9609.5983359816546</v>
      </c>
      <c r="I263" s="82">
        <f t="shared" si="22"/>
        <v>565.27049035186201</v>
      </c>
      <c r="J263" s="78">
        <v>1160</v>
      </c>
      <c r="K263" s="81">
        <f t="shared" si="23"/>
        <v>39598.393343926611</v>
      </c>
    </row>
    <row r="264" spans="1:11" s="442" customFormat="1" ht="16.5" customHeight="1" x14ac:dyDescent="0.2">
      <c r="A264" s="215">
        <v>245</v>
      </c>
      <c r="B264" s="364">
        <f t="shared" si="24"/>
        <v>17.14760085</v>
      </c>
      <c r="C264" s="359">
        <v>49.603600000000007</v>
      </c>
      <c r="D264" s="431">
        <v>33830</v>
      </c>
      <c r="E264" s="82">
        <v>18890</v>
      </c>
      <c r="F264" s="169">
        <f t="shared" si="19"/>
        <v>23674.448895280882</v>
      </c>
      <c r="G264" s="168">
        <f t="shared" si="20"/>
        <v>4569.8296091412722</v>
      </c>
      <c r="H264" s="133">
        <f t="shared" si="21"/>
        <v>9603.054691503532</v>
      </c>
      <c r="I264" s="82">
        <f t="shared" si="22"/>
        <v>564.88557008844305</v>
      </c>
      <c r="J264" s="78">
        <v>1160</v>
      </c>
      <c r="K264" s="81">
        <f t="shared" si="23"/>
        <v>39572.218766014128</v>
      </c>
    </row>
    <row r="265" spans="1:11" s="442" customFormat="1" ht="16.5" customHeight="1" x14ac:dyDescent="0.2">
      <c r="A265" s="215">
        <v>246</v>
      </c>
      <c r="B265" s="364">
        <f t="shared" si="24"/>
        <v>17.159867519999999</v>
      </c>
      <c r="C265" s="359">
        <v>49.628533333333337</v>
      </c>
      <c r="D265" s="431">
        <v>33830</v>
      </c>
      <c r="E265" s="82">
        <v>18890</v>
      </c>
      <c r="F265" s="169">
        <f t="shared" si="19"/>
        <v>23657.525300055466</v>
      </c>
      <c r="G265" s="168">
        <f t="shared" si="20"/>
        <v>4567.5337305958401</v>
      </c>
      <c r="H265" s="133">
        <f t="shared" si="21"/>
        <v>9596.520070421444</v>
      </c>
      <c r="I265" s="82">
        <f t="shared" si="22"/>
        <v>564.50118061302612</v>
      </c>
      <c r="J265" s="78">
        <v>1160</v>
      </c>
      <c r="K265" s="81">
        <f t="shared" si="23"/>
        <v>39546.080281685776</v>
      </c>
    </row>
    <row r="266" spans="1:11" s="442" customFormat="1" ht="16.5" customHeight="1" x14ac:dyDescent="0.2">
      <c r="A266" s="215">
        <v>247</v>
      </c>
      <c r="B266" s="364">
        <f t="shared" si="24"/>
        <v>17.172134190000001</v>
      </c>
      <c r="C266" s="359">
        <v>49.653466666666674</v>
      </c>
      <c r="D266" s="431">
        <v>33830</v>
      </c>
      <c r="E266" s="82">
        <v>18890</v>
      </c>
      <c r="F266" s="169">
        <f t="shared" si="19"/>
        <v>23640.625883089488</v>
      </c>
      <c r="G266" s="168">
        <f t="shared" si="20"/>
        <v>4565.2401577869005</v>
      </c>
      <c r="H266" s="133">
        <f t="shared" si="21"/>
        <v>9589.9944538979726</v>
      </c>
      <c r="I266" s="82">
        <f t="shared" si="22"/>
        <v>564.1173208175278</v>
      </c>
      <c r="J266" s="78">
        <v>1160</v>
      </c>
      <c r="K266" s="81">
        <f t="shared" si="23"/>
        <v>39519.97781559189</v>
      </c>
    </row>
    <row r="267" spans="1:11" s="442" customFormat="1" ht="16.5" customHeight="1" x14ac:dyDescent="0.2">
      <c r="A267" s="215">
        <v>248</v>
      </c>
      <c r="B267" s="364">
        <f t="shared" si="24"/>
        <v>17.18440086</v>
      </c>
      <c r="C267" s="359">
        <v>49.678400000000003</v>
      </c>
      <c r="D267" s="431">
        <v>33830</v>
      </c>
      <c r="E267" s="82">
        <v>18890</v>
      </c>
      <c r="F267" s="169">
        <f t="shared" si="19"/>
        <v>23623.750592605764</v>
      </c>
      <c r="G267" s="168">
        <f t="shared" si="20"/>
        <v>4562.9488872427446</v>
      </c>
      <c r="H267" s="133">
        <f t="shared" si="21"/>
        <v>9583.4778231484943</v>
      </c>
      <c r="I267" s="82">
        <f t="shared" si="22"/>
        <v>563.73398959697022</v>
      </c>
      <c r="J267" s="78">
        <v>1160</v>
      </c>
      <c r="K267" s="81">
        <f t="shared" si="23"/>
        <v>39493.911292593977</v>
      </c>
    </row>
    <row r="268" spans="1:11" s="442" customFormat="1" ht="16.5" customHeight="1" x14ac:dyDescent="0.2">
      <c r="A268" s="215">
        <v>249</v>
      </c>
      <c r="B268" s="364">
        <f t="shared" si="24"/>
        <v>17.196667529999999</v>
      </c>
      <c r="C268" s="359">
        <v>49.70333333333334</v>
      </c>
      <c r="D268" s="431">
        <v>33830</v>
      </c>
      <c r="E268" s="82">
        <v>18890</v>
      </c>
      <c r="F268" s="169">
        <f t="shared" si="19"/>
        <v>23606.899376974812</v>
      </c>
      <c r="G268" s="168">
        <f t="shared" si="20"/>
        <v>4560.6599154986243</v>
      </c>
      <c r="H268" s="133">
        <f t="shared" si="21"/>
        <v>9576.9701594409689</v>
      </c>
      <c r="I268" s="82">
        <f t="shared" si="22"/>
        <v>563.35118584946872</v>
      </c>
      <c r="J268" s="78">
        <v>1160</v>
      </c>
      <c r="K268" s="81">
        <f t="shared" si="23"/>
        <v>39467.880637763876</v>
      </c>
    </row>
    <row r="269" spans="1:11" s="442" customFormat="1" ht="16.5" customHeight="1" x14ac:dyDescent="0.2">
      <c r="A269" s="235">
        <v>250</v>
      </c>
      <c r="B269" s="364">
        <f t="shared" si="24"/>
        <v>17.208934200000002</v>
      </c>
      <c r="C269" s="359">
        <v>49.72826666666667</v>
      </c>
      <c r="D269" s="431">
        <v>33830</v>
      </c>
      <c r="E269" s="82">
        <v>18890</v>
      </c>
      <c r="F269" s="169">
        <f t="shared" si="19"/>
        <v>23590.072184714376</v>
      </c>
      <c r="G269" s="168">
        <f t="shared" si="20"/>
        <v>4558.3732390967443</v>
      </c>
      <c r="H269" s="133">
        <f t="shared" si="21"/>
        <v>9570.4714440957814</v>
      </c>
      <c r="I269" s="82">
        <f t="shared" si="22"/>
        <v>562.9689084762224</v>
      </c>
      <c r="J269" s="78">
        <v>1160</v>
      </c>
      <c r="K269" s="81">
        <f t="shared" si="23"/>
        <v>39441.885776383126</v>
      </c>
    </row>
    <row r="270" spans="1:11" s="442" customFormat="1" ht="16.5" customHeight="1" x14ac:dyDescent="0.2">
      <c r="A270" s="215">
        <v>251</v>
      </c>
      <c r="B270" s="364">
        <f t="shared" si="24"/>
        <v>17.221200870000001</v>
      </c>
      <c r="C270" s="359">
        <v>49.753200000000007</v>
      </c>
      <c r="D270" s="431">
        <v>33830</v>
      </c>
      <c r="E270" s="82">
        <v>18890</v>
      </c>
      <c r="F270" s="169">
        <f t="shared" si="19"/>
        <v>23573.268964488885</v>
      </c>
      <c r="G270" s="168">
        <f t="shared" si="20"/>
        <v>4556.0888545862381</v>
      </c>
      <c r="H270" s="133">
        <f t="shared" si="21"/>
        <v>9563.9816584855416</v>
      </c>
      <c r="I270" s="82">
        <f t="shared" si="22"/>
        <v>562.5871563815025</v>
      </c>
      <c r="J270" s="78">
        <v>1160</v>
      </c>
      <c r="K270" s="81">
        <f t="shared" si="23"/>
        <v>39415.926633942167</v>
      </c>
    </row>
    <row r="271" spans="1:11" s="442" customFormat="1" ht="16.5" customHeight="1" x14ac:dyDescent="0.2">
      <c r="A271" s="215">
        <v>252</v>
      </c>
      <c r="B271" s="364">
        <f t="shared" si="24"/>
        <v>17.233467539999999</v>
      </c>
      <c r="C271" s="359">
        <v>49.778133333333336</v>
      </c>
      <c r="D271" s="431">
        <v>33830</v>
      </c>
      <c r="E271" s="82">
        <v>18890</v>
      </c>
      <c r="F271" s="169">
        <f t="shared" si="19"/>
        <v>23556.489665108918</v>
      </c>
      <c r="G271" s="168">
        <f t="shared" si="20"/>
        <v>4553.8067585231529</v>
      </c>
      <c r="H271" s="133">
        <f t="shared" si="21"/>
        <v>9557.5007840349044</v>
      </c>
      <c r="I271" s="82">
        <f t="shared" si="22"/>
        <v>562.2059284726414</v>
      </c>
      <c r="J271" s="78">
        <v>1160</v>
      </c>
      <c r="K271" s="81">
        <f t="shared" si="23"/>
        <v>39390.003136139618</v>
      </c>
    </row>
    <row r="272" spans="1:11" s="442" customFormat="1" ht="16.5" customHeight="1" x14ac:dyDescent="0.2">
      <c r="A272" s="215">
        <v>253</v>
      </c>
      <c r="B272" s="364">
        <f t="shared" si="24"/>
        <v>17.245734210000002</v>
      </c>
      <c r="C272" s="359">
        <v>49.803066666666673</v>
      </c>
      <c r="D272" s="431">
        <v>33830</v>
      </c>
      <c r="E272" s="82">
        <v>18890</v>
      </c>
      <c r="F272" s="169">
        <f t="shared" si="19"/>
        <v>23539.734235530697</v>
      </c>
      <c r="G272" s="168">
        <f t="shared" si="20"/>
        <v>4551.5269474704364</v>
      </c>
      <c r="H272" s="133">
        <f t="shared" si="21"/>
        <v>9551.0288022203858</v>
      </c>
      <c r="I272" s="82">
        <f t="shared" si="22"/>
        <v>561.82522366002274</v>
      </c>
      <c r="J272" s="78">
        <v>1160</v>
      </c>
      <c r="K272" s="81">
        <f t="shared" si="23"/>
        <v>39364.115208881543</v>
      </c>
    </row>
    <row r="273" spans="1:11" s="442" customFormat="1" ht="16.5" customHeight="1" x14ac:dyDescent="0.2">
      <c r="A273" s="215">
        <v>254</v>
      </c>
      <c r="B273" s="364">
        <f t="shared" si="24"/>
        <v>17.258000880000001</v>
      </c>
      <c r="C273" s="359">
        <v>49.828000000000003</v>
      </c>
      <c r="D273" s="431">
        <v>33830</v>
      </c>
      <c r="E273" s="82">
        <v>18890</v>
      </c>
      <c r="F273" s="169">
        <f t="shared" si="19"/>
        <v>23523.002624855584</v>
      </c>
      <c r="G273" s="168">
        <f t="shared" si="20"/>
        <v>4549.2494179979121</v>
      </c>
      <c r="H273" s="133">
        <f t="shared" si="21"/>
        <v>9544.5656945701885</v>
      </c>
      <c r="I273" s="82">
        <f t="shared" si="22"/>
        <v>561.4450408570699</v>
      </c>
      <c r="J273" s="78">
        <v>1160</v>
      </c>
      <c r="K273" s="81">
        <f t="shared" si="23"/>
        <v>39338.262778280754</v>
      </c>
    </row>
    <row r="274" spans="1:11" s="442" customFormat="1" ht="16.5" customHeight="1" x14ac:dyDescent="0.2">
      <c r="A274" s="215">
        <v>255</v>
      </c>
      <c r="B274" s="364">
        <f t="shared" si="24"/>
        <v>17.27026755</v>
      </c>
      <c r="C274" s="359">
        <v>49.85293333333334</v>
      </c>
      <c r="D274" s="431">
        <v>33830</v>
      </c>
      <c r="E274" s="82">
        <v>18890</v>
      </c>
      <c r="F274" s="169">
        <f t="shared" si="19"/>
        <v>23506.294782329533</v>
      </c>
      <c r="G274" s="168">
        <f t="shared" si="20"/>
        <v>4546.9741666822665</v>
      </c>
      <c r="H274" s="133">
        <f t="shared" si="21"/>
        <v>9538.1114426640124</v>
      </c>
      <c r="I274" s="82">
        <f t="shared" si="22"/>
        <v>561.06537898023601</v>
      </c>
      <c r="J274" s="78">
        <v>1160</v>
      </c>
      <c r="K274" s="81">
        <f t="shared" si="23"/>
        <v>39312.44577065605</v>
      </c>
    </row>
    <row r="275" spans="1:11" s="442" customFormat="1" ht="16.5" customHeight="1" x14ac:dyDescent="0.2">
      <c r="A275" s="215">
        <v>256</v>
      </c>
      <c r="B275" s="364">
        <f t="shared" si="24"/>
        <v>17.282534220000002</v>
      </c>
      <c r="C275" s="359">
        <v>49.877866666666669</v>
      </c>
      <c r="D275" s="431">
        <v>33830</v>
      </c>
      <c r="E275" s="82">
        <v>18890</v>
      </c>
      <c r="F275" s="169">
        <f t="shared" si="19"/>
        <v>23489.610657342586</v>
      </c>
      <c r="G275" s="168">
        <f t="shared" si="20"/>
        <v>4544.7011901070346</v>
      </c>
      <c r="H275" s="133">
        <f t="shared" si="21"/>
        <v>9531.6660281328714</v>
      </c>
      <c r="I275" s="82">
        <f t="shared" si="22"/>
        <v>560.68623694899247</v>
      </c>
      <c r="J275" s="78">
        <v>1160</v>
      </c>
      <c r="K275" s="81">
        <f t="shared" si="23"/>
        <v>39286.664112531485</v>
      </c>
    </row>
    <row r="276" spans="1:11" s="442" customFormat="1" ht="16.5" customHeight="1" x14ac:dyDescent="0.2">
      <c r="A276" s="215">
        <v>257</v>
      </c>
      <c r="B276" s="364">
        <f t="shared" si="24"/>
        <v>17.294800890000001</v>
      </c>
      <c r="C276" s="359">
        <v>49.902800000000006</v>
      </c>
      <c r="D276" s="431">
        <v>33830</v>
      </c>
      <c r="E276" s="82">
        <v>18890</v>
      </c>
      <c r="F276" s="169">
        <f t="shared" ref="F276:F339" si="25">12*(1/B276*D276)</f>
        <v>23472.9501994284</v>
      </c>
      <c r="G276" s="168">
        <f t="shared" ref="G276:G339" si="26">12*(1/C276*E276)</f>
        <v>4542.4304848625725</v>
      </c>
      <c r="H276" s="133">
        <f t="shared" si="21"/>
        <v>9525.2294326589308</v>
      </c>
      <c r="I276" s="82">
        <f t="shared" si="22"/>
        <v>560.30761368581943</v>
      </c>
      <c r="J276" s="78">
        <v>1160</v>
      </c>
      <c r="K276" s="81">
        <f t="shared" si="23"/>
        <v>39260.917730635723</v>
      </c>
    </row>
    <row r="277" spans="1:11" s="442" customFormat="1" ht="16.5" customHeight="1" x14ac:dyDescent="0.2">
      <c r="A277" s="215">
        <v>258</v>
      </c>
      <c r="B277" s="364">
        <f t="shared" si="24"/>
        <v>17.30706756</v>
      </c>
      <c r="C277" s="359">
        <v>49.927733333333336</v>
      </c>
      <c r="D277" s="431">
        <v>33830</v>
      </c>
      <c r="E277" s="82">
        <v>18890</v>
      </c>
      <c r="F277" s="169">
        <f t="shared" si="25"/>
        <v>23456.31335826368</v>
      </c>
      <c r="G277" s="168">
        <f t="shared" si="26"/>
        <v>4540.1620475460531</v>
      </c>
      <c r="H277" s="133">
        <f t="shared" ref="H277:H340" si="27">SUM(F277:G277)*34%</f>
        <v>9518.8016379753099</v>
      </c>
      <c r="I277" s="82">
        <f t="shared" ref="I277:I340" si="28">SUM(F277:G277)*2%</f>
        <v>559.9295081161946</v>
      </c>
      <c r="J277" s="78">
        <v>1160</v>
      </c>
      <c r="K277" s="81">
        <f t="shared" ref="K277:K340" si="29">SUM(F277:J277)</f>
        <v>39235.206551901239</v>
      </c>
    </row>
    <row r="278" spans="1:11" s="442" customFormat="1" ht="16.5" customHeight="1" x14ac:dyDescent="0.2">
      <c r="A278" s="215">
        <v>259</v>
      </c>
      <c r="B278" s="364">
        <f t="shared" si="24"/>
        <v>17.319334229999999</v>
      </c>
      <c r="C278" s="359">
        <v>49.952666666666673</v>
      </c>
      <c r="D278" s="431">
        <v>33830</v>
      </c>
      <c r="E278" s="82">
        <v>18890</v>
      </c>
      <c r="F278" s="169">
        <f t="shared" si="25"/>
        <v>23439.700083667711</v>
      </c>
      <c r="G278" s="168">
        <f t="shared" si="26"/>
        <v>4537.8958747614406</v>
      </c>
      <c r="H278" s="133">
        <f t="shared" si="27"/>
        <v>9512.3826258659119</v>
      </c>
      <c r="I278" s="82">
        <f t="shared" si="28"/>
        <v>559.55191916858303</v>
      </c>
      <c r="J278" s="78">
        <v>1160</v>
      </c>
      <c r="K278" s="81">
        <f t="shared" si="29"/>
        <v>39209.530503463648</v>
      </c>
    </row>
    <row r="279" spans="1:11" s="442" customFormat="1" ht="16.5" customHeight="1" x14ac:dyDescent="0.2">
      <c r="A279" s="235">
        <v>260</v>
      </c>
      <c r="B279" s="364">
        <f t="shared" si="24"/>
        <v>17.331600900000002</v>
      </c>
      <c r="C279" s="359">
        <v>49.977600000000002</v>
      </c>
      <c r="D279" s="431">
        <v>33830</v>
      </c>
      <c r="E279" s="82">
        <v>18890</v>
      </c>
      <c r="F279" s="169">
        <f t="shared" si="25"/>
        <v>23423.110325601829</v>
      </c>
      <c r="G279" s="168">
        <f t="shared" si="26"/>
        <v>4535.6319631194765</v>
      </c>
      <c r="H279" s="133">
        <f t="shared" si="27"/>
        <v>9505.9723781652447</v>
      </c>
      <c r="I279" s="82">
        <f t="shared" si="28"/>
        <v>559.1748457744261</v>
      </c>
      <c r="J279" s="78">
        <v>1160</v>
      </c>
      <c r="K279" s="81">
        <f t="shared" si="29"/>
        <v>39183.889512660971</v>
      </c>
    </row>
    <row r="280" spans="1:11" s="442" customFormat="1" ht="16.5" customHeight="1" x14ac:dyDescent="0.2">
      <c r="A280" s="215">
        <v>261</v>
      </c>
      <c r="B280" s="364">
        <f t="shared" si="24"/>
        <v>17.34386757</v>
      </c>
      <c r="C280" s="359">
        <v>50.002533333333339</v>
      </c>
      <c r="D280" s="431">
        <v>33830</v>
      </c>
      <c r="E280" s="82">
        <v>18890</v>
      </c>
      <c r="F280" s="169">
        <f t="shared" si="25"/>
        <v>23406.544034168957</v>
      </c>
      <c r="G280" s="168">
        <f t="shared" si="26"/>
        <v>4533.3703092376654</v>
      </c>
      <c r="H280" s="133">
        <f t="shared" si="27"/>
        <v>9499.570876758251</v>
      </c>
      <c r="I280" s="82">
        <f t="shared" si="28"/>
        <v>558.79828686813244</v>
      </c>
      <c r="J280" s="78">
        <v>1160</v>
      </c>
      <c r="K280" s="81">
        <f t="shared" si="29"/>
        <v>39158.283507033011</v>
      </c>
    </row>
    <row r="281" spans="1:11" s="442" customFormat="1" ht="16.5" customHeight="1" x14ac:dyDescent="0.2">
      <c r="A281" s="215">
        <v>262</v>
      </c>
      <c r="B281" s="364">
        <f t="shared" si="24"/>
        <v>17.356134239999999</v>
      </c>
      <c r="C281" s="359">
        <v>50.027466666666669</v>
      </c>
      <c r="D281" s="431">
        <v>33830</v>
      </c>
      <c r="E281" s="82">
        <v>18890</v>
      </c>
      <c r="F281" s="169">
        <f t="shared" si="25"/>
        <v>23390.001159613064</v>
      </c>
      <c r="G281" s="168">
        <f t="shared" si="26"/>
        <v>4531.1109097402496</v>
      </c>
      <c r="H281" s="133">
        <f t="shared" si="27"/>
        <v>9493.1781035801287</v>
      </c>
      <c r="I281" s="82">
        <f t="shared" si="28"/>
        <v>558.42224138706638</v>
      </c>
      <c r="J281" s="78">
        <v>1160</v>
      </c>
      <c r="K281" s="81">
        <f t="shared" si="29"/>
        <v>39132.712414320507</v>
      </c>
    </row>
    <row r="282" spans="1:11" s="442" customFormat="1" ht="16.5" customHeight="1" x14ac:dyDescent="0.2">
      <c r="A282" s="215">
        <v>263</v>
      </c>
      <c r="B282" s="364">
        <f t="shared" si="24"/>
        <v>17.368400910000002</v>
      </c>
      <c r="C282" s="359">
        <v>50.052400000000006</v>
      </c>
      <c r="D282" s="431">
        <v>33830</v>
      </c>
      <c r="E282" s="82">
        <v>18890</v>
      </c>
      <c r="F282" s="169">
        <f t="shared" si="25"/>
        <v>23373.481652318675</v>
      </c>
      <c r="G282" s="168">
        <f t="shared" si="26"/>
        <v>4528.8537612582004</v>
      </c>
      <c r="H282" s="133">
        <f t="shared" si="27"/>
        <v>9486.7940406161379</v>
      </c>
      <c r="I282" s="82">
        <f t="shared" si="28"/>
        <v>558.04670827153757</v>
      </c>
      <c r="J282" s="78">
        <v>1160</v>
      </c>
      <c r="K282" s="81">
        <f t="shared" si="29"/>
        <v>39107.176162464551</v>
      </c>
    </row>
    <row r="283" spans="1:11" s="442" customFormat="1" ht="16.5" customHeight="1" x14ac:dyDescent="0.2">
      <c r="A283" s="215">
        <v>264</v>
      </c>
      <c r="B283" s="364">
        <f t="shared" si="24"/>
        <v>17.380667580000001</v>
      </c>
      <c r="C283" s="359">
        <v>50.077333333333343</v>
      </c>
      <c r="D283" s="431">
        <v>33830</v>
      </c>
      <c r="E283" s="82">
        <v>18890</v>
      </c>
      <c r="F283" s="169">
        <f t="shared" si="25"/>
        <v>23356.9854628104</v>
      </c>
      <c r="G283" s="168">
        <f t="shared" si="26"/>
        <v>4526.5988604292015</v>
      </c>
      <c r="H283" s="133">
        <f t="shared" si="27"/>
        <v>9480.4186699014645</v>
      </c>
      <c r="I283" s="82">
        <f t="shared" si="28"/>
        <v>557.67168646479206</v>
      </c>
      <c r="J283" s="78">
        <v>1160</v>
      </c>
      <c r="K283" s="81">
        <f t="shared" si="29"/>
        <v>39081.674679605858</v>
      </c>
    </row>
    <row r="284" spans="1:11" s="442" customFormat="1" ht="16.5" customHeight="1" x14ac:dyDescent="0.2">
      <c r="A284" s="215">
        <v>265</v>
      </c>
      <c r="B284" s="364">
        <f t="shared" si="24"/>
        <v>17.39293425</v>
      </c>
      <c r="C284" s="359">
        <v>50.102266666666672</v>
      </c>
      <c r="D284" s="431">
        <v>33830</v>
      </c>
      <c r="E284" s="82">
        <v>18890</v>
      </c>
      <c r="F284" s="169">
        <f t="shared" si="25"/>
        <v>23340.512541752407</v>
      </c>
      <c r="G284" s="168">
        <f t="shared" si="26"/>
        <v>4524.3462038976277</v>
      </c>
      <c r="H284" s="133">
        <f t="shared" si="27"/>
        <v>9474.0519735210128</v>
      </c>
      <c r="I284" s="82">
        <f t="shared" si="28"/>
        <v>557.29717491300073</v>
      </c>
      <c r="J284" s="78">
        <v>1160</v>
      </c>
      <c r="K284" s="81">
        <f t="shared" si="29"/>
        <v>39056.207894084051</v>
      </c>
    </row>
    <row r="285" spans="1:11" s="442" customFormat="1" ht="16.5" customHeight="1" x14ac:dyDescent="0.2">
      <c r="A285" s="215">
        <v>266</v>
      </c>
      <c r="B285" s="364">
        <f t="shared" si="24"/>
        <v>17.405200919999999</v>
      </c>
      <c r="C285" s="359">
        <v>50.127200000000002</v>
      </c>
      <c r="D285" s="431">
        <v>33830</v>
      </c>
      <c r="E285" s="82">
        <v>18890</v>
      </c>
      <c r="F285" s="169">
        <f t="shared" si="25"/>
        <v>23324.062839947961</v>
      </c>
      <c r="G285" s="168">
        <f t="shared" si="26"/>
        <v>4522.0957883145275</v>
      </c>
      <c r="H285" s="133">
        <f t="shared" si="27"/>
        <v>9467.6939336092473</v>
      </c>
      <c r="I285" s="82">
        <f t="shared" si="28"/>
        <v>556.92317256524973</v>
      </c>
      <c r="J285" s="78">
        <v>1160</v>
      </c>
      <c r="K285" s="81">
        <f t="shared" si="29"/>
        <v>39030.775734436989</v>
      </c>
    </row>
    <row r="286" spans="1:11" s="442" customFormat="1" ht="16.5" customHeight="1" x14ac:dyDescent="0.2">
      <c r="A286" s="215">
        <v>267</v>
      </c>
      <c r="B286" s="364">
        <f t="shared" si="24"/>
        <v>17.417467590000001</v>
      </c>
      <c r="C286" s="359">
        <v>50.152133333333339</v>
      </c>
      <c r="D286" s="431">
        <v>33830</v>
      </c>
      <c r="E286" s="82">
        <v>18890</v>
      </c>
      <c r="F286" s="169">
        <f t="shared" si="25"/>
        <v>23307.636308338897</v>
      </c>
      <c r="G286" s="168">
        <f t="shared" si="26"/>
        <v>4519.8476103376124</v>
      </c>
      <c r="H286" s="133">
        <f t="shared" si="27"/>
        <v>9461.3445323500146</v>
      </c>
      <c r="I286" s="82">
        <f t="shared" si="28"/>
        <v>556.54967837353024</v>
      </c>
      <c r="J286" s="78">
        <v>1160</v>
      </c>
      <c r="K286" s="81">
        <f t="shared" si="29"/>
        <v>39005.378129400051</v>
      </c>
    </row>
    <row r="287" spans="1:11" s="442" customFormat="1" ht="16.5" customHeight="1" x14ac:dyDescent="0.2">
      <c r="A287" s="215">
        <v>268</v>
      </c>
      <c r="B287" s="364">
        <f t="shared" si="24"/>
        <v>17.42973426</v>
      </c>
      <c r="C287" s="359">
        <v>50.177066666666676</v>
      </c>
      <c r="D287" s="431">
        <v>33830</v>
      </c>
      <c r="E287" s="82">
        <v>18890</v>
      </c>
      <c r="F287" s="169">
        <f t="shared" si="25"/>
        <v>23291.232898005183</v>
      </c>
      <c r="G287" s="168">
        <f t="shared" si="26"/>
        <v>4517.6016666312353</v>
      </c>
      <c r="H287" s="133">
        <f t="shared" si="27"/>
        <v>9455.0037519763828</v>
      </c>
      <c r="I287" s="82">
        <f t="shared" si="28"/>
        <v>556.17669129272838</v>
      </c>
      <c r="J287" s="78">
        <v>1160</v>
      </c>
      <c r="K287" s="81">
        <f t="shared" si="29"/>
        <v>38980.015007905531</v>
      </c>
    </row>
    <row r="288" spans="1:11" s="442" customFormat="1" ht="16.5" customHeight="1" x14ac:dyDescent="0.2">
      <c r="A288" s="215">
        <v>269</v>
      </c>
      <c r="B288" s="364">
        <f t="shared" si="24"/>
        <v>17.442000929999999</v>
      </c>
      <c r="C288" s="359">
        <v>50.202000000000005</v>
      </c>
      <c r="D288" s="431">
        <v>33830</v>
      </c>
      <c r="E288" s="82">
        <v>18890</v>
      </c>
      <c r="F288" s="169">
        <f t="shared" si="25"/>
        <v>23274.852560164381</v>
      </c>
      <c r="G288" s="168">
        <f t="shared" si="26"/>
        <v>4515.3579538663798</v>
      </c>
      <c r="H288" s="133">
        <f t="shared" si="27"/>
        <v>9448.6715747704602</v>
      </c>
      <c r="I288" s="82">
        <f t="shared" si="28"/>
        <v>555.80421028061528</v>
      </c>
      <c r="J288" s="78">
        <v>1160</v>
      </c>
      <c r="K288" s="81">
        <f t="shared" si="29"/>
        <v>38954.686299081834</v>
      </c>
    </row>
    <row r="289" spans="1:11" s="442" customFormat="1" ht="16.5" customHeight="1" x14ac:dyDescent="0.2">
      <c r="A289" s="235">
        <v>270</v>
      </c>
      <c r="B289" s="364">
        <f t="shared" si="24"/>
        <v>17.454267600000001</v>
      </c>
      <c r="C289" s="359">
        <v>50.226933333333335</v>
      </c>
      <c r="D289" s="431">
        <v>33830</v>
      </c>
      <c r="E289" s="82">
        <v>18890</v>
      </c>
      <c r="F289" s="169">
        <f t="shared" si="25"/>
        <v>23258.495246171198</v>
      </c>
      <c r="G289" s="168">
        <f t="shared" si="26"/>
        <v>4513.1164687206328</v>
      </c>
      <c r="H289" s="133">
        <f t="shared" si="27"/>
        <v>9442.3479830632241</v>
      </c>
      <c r="I289" s="82">
        <f t="shared" si="28"/>
        <v>555.43223429783666</v>
      </c>
      <c r="J289" s="78">
        <v>1160</v>
      </c>
      <c r="K289" s="81">
        <f t="shared" si="29"/>
        <v>38929.391932252889</v>
      </c>
    </row>
    <row r="290" spans="1:11" s="442" customFormat="1" ht="16.5" customHeight="1" x14ac:dyDescent="0.2">
      <c r="A290" s="215">
        <v>271</v>
      </c>
      <c r="B290" s="364">
        <f t="shared" si="24"/>
        <v>17.46653427</v>
      </c>
      <c r="C290" s="359">
        <v>50.251866666666672</v>
      </c>
      <c r="D290" s="431">
        <v>33830</v>
      </c>
      <c r="E290" s="82">
        <v>18890</v>
      </c>
      <c r="F290" s="169">
        <f t="shared" si="25"/>
        <v>23242.160907517002</v>
      </c>
      <c r="G290" s="168">
        <f t="shared" si="26"/>
        <v>4510.8772078781813</v>
      </c>
      <c r="H290" s="133">
        <f t="shared" si="27"/>
        <v>9436.0329592343624</v>
      </c>
      <c r="I290" s="82">
        <f t="shared" si="28"/>
        <v>555.0607623079037</v>
      </c>
      <c r="J290" s="78">
        <v>1160</v>
      </c>
      <c r="K290" s="81">
        <f t="shared" si="29"/>
        <v>38904.131836937449</v>
      </c>
    </row>
    <row r="291" spans="1:11" s="442" customFormat="1" ht="16.5" customHeight="1" x14ac:dyDescent="0.2">
      <c r="A291" s="215">
        <v>272</v>
      </c>
      <c r="B291" s="364">
        <f t="shared" si="24"/>
        <v>17.478800939999999</v>
      </c>
      <c r="C291" s="359">
        <v>50.276800000000009</v>
      </c>
      <c r="D291" s="431">
        <v>33830</v>
      </c>
      <c r="E291" s="82">
        <v>18890</v>
      </c>
      <c r="F291" s="169">
        <f t="shared" si="25"/>
        <v>23225.849495829316</v>
      </c>
      <c r="G291" s="168">
        <f t="shared" si="26"/>
        <v>4508.6401680297859</v>
      </c>
      <c r="H291" s="133">
        <f t="shared" si="27"/>
        <v>9429.7264857120954</v>
      </c>
      <c r="I291" s="82">
        <f t="shared" si="28"/>
        <v>554.68979327718205</v>
      </c>
      <c r="J291" s="78">
        <v>1160</v>
      </c>
      <c r="K291" s="81">
        <f t="shared" si="29"/>
        <v>38878.905942848382</v>
      </c>
    </row>
    <row r="292" spans="1:11" s="442" customFormat="1" ht="16.5" customHeight="1" x14ac:dyDescent="0.2">
      <c r="A292" s="215">
        <v>273</v>
      </c>
      <c r="B292" s="364">
        <f t="shared" si="24"/>
        <v>17.491067610000002</v>
      </c>
      <c r="C292" s="359">
        <v>50.301733333333338</v>
      </c>
      <c r="D292" s="431">
        <v>33830</v>
      </c>
      <c r="E292" s="82">
        <v>18890</v>
      </c>
      <c r="F292" s="169">
        <f t="shared" si="25"/>
        <v>23209.560962871376</v>
      </c>
      <c r="G292" s="168">
        <f t="shared" si="26"/>
        <v>4506.4053458727722</v>
      </c>
      <c r="H292" s="133">
        <f t="shared" si="27"/>
        <v>9423.4285449730105</v>
      </c>
      <c r="I292" s="82">
        <f t="shared" si="28"/>
        <v>554.31932617488292</v>
      </c>
      <c r="J292" s="78">
        <v>1160</v>
      </c>
      <c r="K292" s="81">
        <f t="shared" si="29"/>
        <v>38853.714179892042</v>
      </c>
    </row>
    <row r="293" spans="1:11" s="442" customFormat="1" ht="16.5" customHeight="1" x14ac:dyDescent="0.2">
      <c r="A293" s="215">
        <v>274</v>
      </c>
      <c r="B293" s="364">
        <f t="shared" si="24"/>
        <v>17.503334280000001</v>
      </c>
      <c r="C293" s="359">
        <v>50.326666666666675</v>
      </c>
      <c r="D293" s="431">
        <v>33830</v>
      </c>
      <c r="E293" s="82">
        <v>18890</v>
      </c>
      <c r="F293" s="169">
        <f t="shared" si="25"/>
        <v>23193.295260541639</v>
      </c>
      <c r="G293" s="168">
        <f t="shared" si="26"/>
        <v>4504.1727381110068</v>
      </c>
      <c r="H293" s="133">
        <f t="shared" si="27"/>
        <v>9417.1391195419001</v>
      </c>
      <c r="I293" s="82">
        <f t="shared" si="28"/>
        <v>553.94935997305299</v>
      </c>
      <c r="J293" s="78">
        <v>1160</v>
      </c>
      <c r="K293" s="81">
        <f t="shared" si="29"/>
        <v>38828.5564781676</v>
      </c>
    </row>
    <row r="294" spans="1:11" s="442" customFormat="1" ht="16.5" customHeight="1" x14ac:dyDescent="0.2">
      <c r="A294" s="215">
        <v>275</v>
      </c>
      <c r="B294" s="364">
        <f t="shared" si="24"/>
        <v>17.51560095</v>
      </c>
      <c r="C294" s="359">
        <v>50.351600000000005</v>
      </c>
      <c r="D294" s="431">
        <v>33830</v>
      </c>
      <c r="E294" s="82">
        <v>18890</v>
      </c>
      <c r="F294" s="169">
        <f t="shared" si="25"/>
        <v>23177.052340873292</v>
      </c>
      <c r="G294" s="168">
        <f t="shared" si="26"/>
        <v>4501.9423414548892</v>
      </c>
      <c r="H294" s="133">
        <f t="shared" si="27"/>
        <v>9410.8581919915814</v>
      </c>
      <c r="I294" s="82">
        <f t="shared" si="28"/>
        <v>553.57989364656362</v>
      </c>
      <c r="J294" s="78">
        <v>1160</v>
      </c>
      <c r="K294" s="81">
        <f t="shared" si="29"/>
        <v>38803.432767966326</v>
      </c>
    </row>
    <row r="295" spans="1:11" s="442" customFormat="1" ht="16.5" customHeight="1" x14ac:dyDescent="0.2">
      <c r="A295" s="215">
        <v>276</v>
      </c>
      <c r="B295" s="364">
        <f t="shared" si="24"/>
        <v>17.527867620000002</v>
      </c>
      <c r="C295" s="359">
        <v>50.376533333333342</v>
      </c>
      <c r="D295" s="431">
        <v>33830</v>
      </c>
      <c r="E295" s="82">
        <v>18890</v>
      </c>
      <c r="F295" s="169">
        <f t="shared" si="25"/>
        <v>23160.832156033819</v>
      </c>
      <c r="G295" s="168">
        <f t="shared" si="26"/>
        <v>4499.7141526213254</v>
      </c>
      <c r="H295" s="133">
        <f t="shared" si="27"/>
        <v>9404.5857449427513</v>
      </c>
      <c r="I295" s="82">
        <f t="shared" si="28"/>
        <v>553.21092617310296</v>
      </c>
      <c r="J295" s="78">
        <v>1160</v>
      </c>
      <c r="K295" s="81">
        <f t="shared" si="29"/>
        <v>38778.342979770998</v>
      </c>
    </row>
    <row r="296" spans="1:11" s="442" customFormat="1" ht="16.5" customHeight="1" x14ac:dyDescent="0.2">
      <c r="A296" s="215">
        <v>277</v>
      </c>
      <c r="B296" s="364">
        <f t="shared" si="24"/>
        <v>17.540134290000001</v>
      </c>
      <c r="C296" s="359">
        <v>50.401466666666671</v>
      </c>
      <c r="D296" s="431">
        <v>33830</v>
      </c>
      <c r="E296" s="82">
        <v>18890</v>
      </c>
      <c r="F296" s="169">
        <f t="shared" si="25"/>
        <v>23144.634658324496</v>
      </c>
      <c r="G296" s="168">
        <f t="shared" si="26"/>
        <v>4497.4881683337253</v>
      </c>
      <c r="H296" s="133">
        <f t="shared" si="27"/>
        <v>9398.3217610637967</v>
      </c>
      <c r="I296" s="82">
        <f t="shared" si="28"/>
        <v>552.84245653316441</v>
      </c>
      <c r="J296" s="78">
        <v>1160</v>
      </c>
      <c r="K296" s="81">
        <f t="shared" si="29"/>
        <v>38753.287044255187</v>
      </c>
    </row>
    <row r="297" spans="1:11" s="442" customFormat="1" ht="16.5" customHeight="1" x14ac:dyDescent="0.2">
      <c r="A297" s="215">
        <v>278</v>
      </c>
      <c r="B297" s="364">
        <f t="shared" ref="B297:B318" si="30">0.01226667*A297+14.1422667</f>
        <v>17.55240096</v>
      </c>
      <c r="C297" s="359">
        <v>50.426400000000008</v>
      </c>
      <c r="D297" s="431">
        <v>33830</v>
      </c>
      <c r="E297" s="82">
        <v>18890</v>
      </c>
      <c r="F297" s="169">
        <f t="shared" si="25"/>
        <v>23128.459800179953</v>
      </c>
      <c r="G297" s="168">
        <f t="shared" si="26"/>
        <v>4495.2643853219734</v>
      </c>
      <c r="H297" s="133">
        <f t="shared" si="27"/>
        <v>9392.0662230706566</v>
      </c>
      <c r="I297" s="82">
        <f t="shared" si="28"/>
        <v>552.47448371003861</v>
      </c>
      <c r="J297" s="78">
        <v>1160</v>
      </c>
      <c r="K297" s="81">
        <f t="shared" si="29"/>
        <v>38728.264892282619</v>
      </c>
    </row>
    <row r="298" spans="1:11" s="442" customFormat="1" ht="16.5" customHeight="1" x14ac:dyDescent="0.2">
      <c r="A298" s="215">
        <v>279</v>
      </c>
      <c r="B298" s="364">
        <f t="shared" si="30"/>
        <v>17.564667630000002</v>
      </c>
      <c r="C298" s="359">
        <v>50.451333333333338</v>
      </c>
      <c r="D298" s="431">
        <v>33830</v>
      </c>
      <c r="E298" s="82">
        <v>18890</v>
      </c>
      <c r="F298" s="169">
        <f t="shared" si="25"/>
        <v>23112.307534167667</v>
      </c>
      <c r="G298" s="168">
        <f t="shared" si="26"/>
        <v>4493.0428003224224</v>
      </c>
      <c r="H298" s="133">
        <f t="shared" si="27"/>
        <v>9385.8191137266313</v>
      </c>
      <c r="I298" s="82">
        <f t="shared" si="28"/>
        <v>552.10700668980178</v>
      </c>
      <c r="J298" s="78">
        <v>1160</v>
      </c>
      <c r="K298" s="81">
        <f t="shared" si="29"/>
        <v>38703.276454906525</v>
      </c>
    </row>
    <row r="299" spans="1:11" s="442" customFormat="1" ht="16.5" customHeight="1" x14ac:dyDescent="0.2">
      <c r="A299" s="235">
        <v>280</v>
      </c>
      <c r="B299" s="364">
        <f t="shared" si="30"/>
        <v>17.576934300000001</v>
      </c>
      <c r="C299" s="359">
        <v>50.476266666666675</v>
      </c>
      <c r="D299" s="431">
        <v>33830</v>
      </c>
      <c r="E299" s="82">
        <v>18890</v>
      </c>
      <c r="F299" s="169">
        <f t="shared" si="25"/>
        <v>23096.177812987557</v>
      </c>
      <c r="G299" s="168">
        <f t="shared" si="26"/>
        <v>4490.8234100778709</v>
      </c>
      <c r="H299" s="133">
        <f t="shared" si="27"/>
        <v>9379.580415842247</v>
      </c>
      <c r="I299" s="82">
        <f t="shared" si="28"/>
        <v>551.74002446130862</v>
      </c>
      <c r="J299" s="78">
        <v>1160</v>
      </c>
      <c r="K299" s="81">
        <f t="shared" si="29"/>
        <v>38678.321663368988</v>
      </c>
    </row>
    <row r="300" spans="1:11" s="442" customFormat="1" ht="16.5" customHeight="1" x14ac:dyDescent="0.2">
      <c r="A300" s="215">
        <v>281</v>
      </c>
      <c r="B300" s="364">
        <f t="shared" si="30"/>
        <v>17.58920097</v>
      </c>
      <c r="C300" s="359">
        <v>50.501200000000004</v>
      </c>
      <c r="D300" s="431">
        <v>33830</v>
      </c>
      <c r="E300" s="82">
        <v>18890</v>
      </c>
      <c r="F300" s="169">
        <f t="shared" si="25"/>
        <v>23080.070589471467</v>
      </c>
      <c r="G300" s="168">
        <f t="shared" si="26"/>
        <v>4488.6062113375519</v>
      </c>
      <c r="H300" s="133">
        <f t="shared" si="27"/>
        <v>9373.3501122750677</v>
      </c>
      <c r="I300" s="82">
        <f t="shared" si="28"/>
        <v>551.37353601618042</v>
      </c>
      <c r="J300" s="78">
        <v>1160</v>
      </c>
      <c r="K300" s="81">
        <f t="shared" si="29"/>
        <v>38653.400449100271</v>
      </c>
    </row>
    <row r="301" spans="1:11" s="442" customFormat="1" ht="16.5" customHeight="1" x14ac:dyDescent="0.2">
      <c r="A301" s="215">
        <v>282</v>
      </c>
      <c r="B301" s="364">
        <f t="shared" si="30"/>
        <v>17.601467639999999</v>
      </c>
      <c r="C301" s="359">
        <v>50.526133333333341</v>
      </c>
      <c r="D301" s="431">
        <v>33830</v>
      </c>
      <c r="E301" s="82">
        <v>18890</v>
      </c>
      <c r="F301" s="169">
        <f t="shared" si="25"/>
        <v>23063.985816582735</v>
      </c>
      <c r="G301" s="168">
        <f t="shared" si="26"/>
        <v>4486.3912008571133</v>
      </c>
      <c r="H301" s="133">
        <f t="shared" si="27"/>
        <v>9367.1281859295486</v>
      </c>
      <c r="I301" s="82">
        <f t="shared" si="28"/>
        <v>551.00754034879697</v>
      </c>
      <c r="J301" s="78">
        <v>1160</v>
      </c>
      <c r="K301" s="81">
        <f t="shared" si="29"/>
        <v>38628.512743718187</v>
      </c>
    </row>
    <row r="302" spans="1:11" s="442" customFormat="1" ht="16.5" customHeight="1" x14ac:dyDescent="0.2">
      <c r="A302" s="215">
        <v>283</v>
      </c>
      <c r="B302" s="364">
        <f t="shared" si="30"/>
        <v>17.613734310000002</v>
      </c>
      <c r="C302" s="359">
        <v>50.551066666666671</v>
      </c>
      <c r="D302" s="431">
        <v>33830</v>
      </c>
      <c r="E302" s="82">
        <v>18890</v>
      </c>
      <c r="F302" s="169">
        <f t="shared" si="25"/>
        <v>23047.923447415735</v>
      </c>
      <c r="G302" s="168">
        <f t="shared" si="26"/>
        <v>4484.1783753986065</v>
      </c>
      <c r="H302" s="133">
        <f t="shared" si="27"/>
        <v>9360.9146197568771</v>
      </c>
      <c r="I302" s="82">
        <f t="shared" si="28"/>
        <v>550.64203645628686</v>
      </c>
      <c r="J302" s="78">
        <v>1160</v>
      </c>
      <c r="K302" s="81">
        <f t="shared" si="29"/>
        <v>38603.658479027501</v>
      </c>
    </row>
    <row r="303" spans="1:11" s="442" customFormat="1" ht="16.5" customHeight="1" x14ac:dyDescent="0.2">
      <c r="A303" s="215">
        <v>284</v>
      </c>
      <c r="B303" s="364">
        <f t="shared" si="30"/>
        <v>17.626000980000001</v>
      </c>
      <c r="C303" s="359">
        <v>50.576000000000008</v>
      </c>
      <c r="D303" s="431">
        <v>33830</v>
      </c>
      <c r="E303" s="82">
        <v>18890</v>
      </c>
      <c r="F303" s="169">
        <f t="shared" si="25"/>
        <v>23031.883435195406</v>
      </c>
      <c r="G303" s="168">
        <f t="shared" si="26"/>
        <v>4481.967731730464</v>
      </c>
      <c r="H303" s="133">
        <f t="shared" si="27"/>
        <v>9354.7093967547971</v>
      </c>
      <c r="I303" s="82">
        <f t="shared" si="28"/>
        <v>550.27702333851744</v>
      </c>
      <c r="J303" s="78">
        <v>1160</v>
      </c>
      <c r="K303" s="81">
        <f t="shared" si="29"/>
        <v>38578.837587019181</v>
      </c>
    </row>
    <row r="304" spans="1:11" s="442" customFormat="1" ht="16.5" customHeight="1" x14ac:dyDescent="0.2">
      <c r="A304" s="215">
        <v>285</v>
      </c>
      <c r="B304" s="364">
        <f t="shared" si="30"/>
        <v>17.63826765</v>
      </c>
      <c r="C304" s="359">
        <v>50.600933333333337</v>
      </c>
      <c r="D304" s="431">
        <v>33830</v>
      </c>
      <c r="E304" s="82">
        <v>18890</v>
      </c>
      <c r="F304" s="169">
        <f t="shared" si="25"/>
        <v>23015.86573327682</v>
      </c>
      <c r="G304" s="168">
        <f t="shared" si="26"/>
        <v>4479.7592666274923</v>
      </c>
      <c r="H304" s="133">
        <f t="shared" si="27"/>
        <v>9348.5124999674681</v>
      </c>
      <c r="I304" s="82">
        <f t="shared" si="28"/>
        <v>549.91249999808633</v>
      </c>
      <c r="J304" s="78">
        <v>1160</v>
      </c>
      <c r="K304" s="81">
        <f t="shared" si="29"/>
        <v>38554.049999869865</v>
      </c>
    </row>
    <row r="305" spans="1:11" s="442" customFormat="1" ht="16.5" customHeight="1" x14ac:dyDescent="0.2">
      <c r="A305" s="215">
        <v>286</v>
      </c>
      <c r="B305" s="364">
        <f t="shared" si="30"/>
        <v>17.650534320000002</v>
      </c>
      <c r="C305" s="359">
        <v>50.625866666666674</v>
      </c>
      <c r="D305" s="431">
        <v>33830</v>
      </c>
      <c r="E305" s="82">
        <v>18890</v>
      </c>
      <c r="F305" s="169">
        <f t="shared" si="25"/>
        <v>22999.870295144694</v>
      </c>
      <c r="G305" s="168">
        <f t="shared" si="26"/>
        <v>4477.5529768708475</v>
      </c>
      <c r="H305" s="133">
        <f t="shared" si="27"/>
        <v>9342.3239124852844</v>
      </c>
      <c r="I305" s="82">
        <f t="shared" si="28"/>
        <v>549.54846544031079</v>
      </c>
      <c r="J305" s="78">
        <v>1160</v>
      </c>
      <c r="K305" s="81">
        <f t="shared" si="29"/>
        <v>38529.295649941138</v>
      </c>
    </row>
    <row r="306" spans="1:11" s="442" customFormat="1" ht="16.5" customHeight="1" x14ac:dyDescent="0.2">
      <c r="A306" s="215">
        <v>287</v>
      </c>
      <c r="B306" s="364">
        <f t="shared" si="30"/>
        <v>17.662800990000001</v>
      </c>
      <c r="C306" s="359">
        <v>50.650800000000004</v>
      </c>
      <c r="D306" s="431">
        <v>33830</v>
      </c>
      <c r="E306" s="82">
        <v>18890</v>
      </c>
      <c r="F306" s="169">
        <f t="shared" si="25"/>
        <v>22983.897074412998</v>
      </c>
      <c r="G306" s="168">
        <f t="shared" si="26"/>
        <v>4475.3488592480271</v>
      </c>
      <c r="H306" s="133">
        <f t="shared" si="27"/>
        <v>9336.1436174447499</v>
      </c>
      <c r="I306" s="82">
        <f t="shared" si="28"/>
        <v>549.18491867322052</v>
      </c>
      <c r="J306" s="78">
        <v>1160</v>
      </c>
      <c r="K306" s="81">
        <f t="shared" si="29"/>
        <v>38504.574469779</v>
      </c>
    </row>
    <row r="307" spans="1:11" s="442" customFormat="1" ht="16.5" customHeight="1" x14ac:dyDescent="0.2">
      <c r="A307" s="215">
        <v>288</v>
      </c>
      <c r="B307" s="364">
        <f t="shared" si="30"/>
        <v>17.67506766</v>
      </c>
      <c r="C307" s="359">
        <v>50.675733333333341</v>
      </c>
      <c r="D307" s="431">
        <v>33830</v>
      </c>
      <c r="E307" s="82">
        <v>18890</v>
      </c>
      <c r="F307" s="169">
        <f t="shared" si="25"/>
        <v>22967.94602482444</v>
      </c>
      <c r="G307" s="168">
        <f t="shared" si="26"/>
        <v>4473.1469105528477</v>
      </c>
      <c r="H307" s="133">
        <f t="shared" si="27"/>
        <v>9329.9715980282781</v>
      </c>
      <c r="I307" s="82">
        <f t="shared" si="28"/>
        <v>548.82185870754574</v>
      </c>
      <c r="J307" s="78">
        <v>1160</v>
      </c>
      <c r="K307" s="81">
        <f t="shared" si="29"/>
        <v>38479.886392113112</v>
      </c>
    </row>
    <row r="308" spans="1:11" s="442" customFormat="1" ht="16.5" customHeight="1" x14ac:dyDescent="0.2">
      <c r="A308" s="215">
        <v>289</v>
      </c>
      <c r="B308" s="364">
        <f t="shared" si="30"/>
        <v>17.687334329999999</v>
      </c>
      <c r="C308" s="359">
        <v>50.70066666666667</v>
      </c>
      <c r="D308" s="431">
        <v>33830</v>
      </c>
      <c r="E308" s="82">
        <v>18890</v>
      </c>
      <c r="F308" s="169">
        <f t="shared" si="25"/>
        <v>22952.017100250065</v>
      </c>
      <c r="G308" s="168">
        <f t="shared" si="26"/>
        <v>4470.9471275854357</v>
      </c>
      <c r="H308" s="133">
        <f t="shared" si="27"/>
        <v>9323.8078374640718</v>
      </c>
      <c r="I308" s="82">
        <f t="shared" si="28"/>
        <v>548.45928455671003</v>
      </c>
      <c r="J308" s="78">
        <v>1160</v>
      </c>
      <c r="K308" s="81">
        <f t="shared" si="29"/>
        <v>38455.231349856287</v>
      </c>
    </row>
    <row r="309" spans="1:11" s="442" customFormat="1" ht="16.5" customHeight="1" x14ac:dyDescent="0.2">
      <c r="A309" s="235">
        <v>290</v>
      </c>
      <c r="B309" s="364">
        <f t="shared" si="30"/>
        <v>17.699601000000001</v>
      </c>
      <c r="C309" s="359">
        <v>50.725600000000007</v>
      </c>
      <c r="D309" s="431">
        <v>33830</v>
      </c>
      <c r="E309" s="82">
        <v>18890</v>
      </c>
      <c r="F309" s="169">
        <f t="shared" si="25"/>
        <v>22936.110254688792</v>
      </c>
      <c r="G309" s="168">
        <f t="shared" si="26"/>
        <v>4468.7495071522062</v>
      </c>
      <c r="H309" s="133">
        <f t="shared" si="27"/>
        <v>9317.6523190259395</v>
      </c>
      <c r="I309" s="82">
        <f t="shared" si="28"/>
        <v>548.09719523681997</v>
      </c>
      <c r="J309" s="78">
        <v>1160</v>
      </c>
      <c r="K309" s="81">
        <f t="shared" si="29"/>
        <v>38430.609276103758</v>
      </c>
    </row>
    <row r="310" spans="1:11" s="442" customFormat="1" ht="16.5" customHeight="1" x14ac:dyDescent="0.2">
      <c r="A310" s="215">
        <v>291</v>
      </c>
      <c r="B310" s="364">
        <f t="shared" si="30"/>
        <v>17.71186767</v>
      </c>
      <c r="C310" s="359">
        <v>50.750533333333337</v>
      </c>
      <c r="D310" s="431">
        <v>33830</v>
      </c>
      <c r="E310" s="82">
        <v>18890</v>
      </c>
      <c r="F310" s="169">
        <f t="shared" si="25"/>
        <v>22920.225442266979</v>
      </c>
      <c r="G310" s="168">
        <f t="shared" si="26"/>
        <v>4466.554046065854</v>
      </c>
      <c r="H310" s="133">
        <f t="shared" si="27"/>
        <v>9311.5050260331627</v>
      </c>
      <c r="I310" s="82">
        <f t="shared" si="28"/>
        <v>547.73558976665663</v>
      </c>
      <c r="J310" s="78">
        <v>1160</v>
      </c>
      <c r="K310" s="81">
        <f t="shared" si="29"/>
        <v>38406.020104132651</v>
      </c>
    </row>
    <row r="311" spans="1:11" s="442" customFormat="1" ht="16.5" customHeight="1" x14ac:dyDescent="0.2">
      <c r="A311" s="215">
        <v>292</v>
      </c>
      <c r="B311" s="364">
        <f t="shared" si="30"/>
        <v>17.724134339999999</v>
      </c>
      <c r="C311" s="359">
        <v>50.775466666666674</v>
      </c>
      <c r="D311" s="431">
        <v>33830</v>
      </c>
      <c r="E311" s="82">
        <v>18890</v>
      </c>
      <c r="F311" s="169">
        <f t="shared" si="25"/>
        <v>22904.362617237985</v>
      </c>
      <c r="G311" s="168">
        <f t="shared" si="26"/>
        <v>4464.3607411453295</v>
      </c>
      <c r="H311" s="133">
        <f t="shared" si="27"/>
        <v>9305.3659418503285</v>
      </c>
      <c r="I311" s="82">
        <f t="shared" si="28"/>
        <v>547.37446716766635</v>
      </c>
      <c r="J311" s="78">
        <v>1160</v>
      </c>
      <c r="K311" s="81">
        <f t="shared" si="29"/>
        <v>38381.463767401314</v>
      </c>
    </row>
    <row r="312" spans="1:11" s="442" customFormat="1" ht="16.5" customHeight="1" x14ac:dyDescent="0.2">
      <c r="A312" s="215">
        <v>293</v>
      </c>
      <c r="B312" s="364">
        <f t="shared" si="30"/>
        <v>17.736401010000002</v>
      </c>
      <c r="C312" s="359">
        <v>50.800400000000003</v>
      </c>
      <c r="D312" s="431">
        <v>33830</v>
      </c>
      <c r="E312" s="82">
        <v>18890</v>
      </c>
      <c r="F312" s="169">
        <f t="shared" si="25"/>
        <v>22888.521733981699</v>
      </c>
      <c r="G312" s="168">
        <f t="shared" si="26"/>
        <v>4462.1695892158332</v>
      </c>
      <c r="H312" s="133">
        <f t="shared" si="27"/>
        <v>9299.2350498871619</v>
      </c>
      <c r="I312" s="82">
        <f t="shared" si="28"/>
        <v>547.01382646395064</v>
      </c>
      <c r="J312" s="78">
        <v>1160</v>
      </c>
      <c r="K312" s="81">
        <f t="shared" si="29"/>
        <v>38356.940199548648</v>
      </c>
    </row>
    <row r="313" spans="1:11" s="442" customFormat="1" ht="16.5" customHeight="1" x14ac:dyDescent="0.2">
      <c r="A313" s="215">
        <v>294</v>
      </c>
      <c r="B313" s="364">
        <f t="shared" si="30"/>
        <v>17.748667680000001</v>
      </c>
      <c r="C313" s="359">
        <v>50.82533333333334</v>
      </c>
      <c r="D313" s="431">
        <v>33830</v>
      </c>
      <c r="E313" s="82">
        <v>18890</v>
      </c>
      <c r="F313" s="169">
        <f t="shared" si="25"/>
        <v>22872.702747004161</v>
      </c>
      <c r="G313" s="168">
        <f t="shared" si="26"/>
        <v>4459.9805871087901</v>
      </c>
      <c r="H313" s="133">
        <f t="shared" si="27"/>
        <v>9293.1123335984048</v>
      </c>
      <c r="I313" s="82">
        <f t="shared" si="28"/>
        <v>546.65366668225909</v>
      </c>
      <c r="J313" s="78">
        <v>1160</v>
      </c>
      <c r="K313" s="81">
        <f t="shared" si="29"/>
        <v>38332.449334393612</v>
      </c>
    </row>
    <row r="314" spans="1:11" s="442" customFormat="1" ht="16.5" customHeight="1" x14ac:dyDescent="0.2">
      <c r="A314" s="215">
        <v>295</v>
      </c>
      <c r="B314" s="364">
        <f t="shared" si="30"/>
        <v>17.760934349999999</v>
      </c>
      <c r="C314" s="359">
        <v>50.85026666666667</v>
      </c>
      <c r="D314" s="431">
        <v>33830</v>
      </c>
      <c r="E314" s="82">
        <v>18890</v>
      </c>
      <c r="F314" s="169">
        <f t="shared" si="25"/>
        <v>22856.905610937076</v>
      </c>
      <c r="G314" s="168">
        <f t="shared" si="26"/>
        <v>4457.7937316618454</v>
      </c>
      <c r="H314" s="133">
        <f t="shared" si="27"/>
        <v>9286.9977764836331</v>
      </c>
      <c r="I314" s="82">
        <f t="shared" si="28"/>
        <v>546.29398685197839</v>
      </c>
      <c r="J314" s="78">
        <v>1160</v>
      </c>
      <c r="K314" s="81">
        <f t="shared" si="29"/>
        <v>38307.991105934532</v>
      </c>
    </row>
    <row r="315" spans="1:11" s="442" customFormat="1" ht="16.5" customHeight="1" x14ac:dyDescent="0.2">
      <c r="A315" s="215">
        <v>296</v>
      </c>
      <c r="B315" s="364">
        <f t="shared" si="30"/>
        <v>17.773201020000002</v>
      </c>
      <c r="C315" s="359">
        <v>50.875200000000007</v>
      </c>
      <c r="D315" s="431">
        <v>33830</v>
      </c>
      <c r="E315" s="82">
        <v>18890</v>
      </c>
      <c r="F315" s="169">
        <f t="shared" si="25"/>
        <v>22841.130280537385</v>
      </c>
      <c r="G315" s="168">
        <f t="shared" si="26"/>
        <v>4455.6090197188405</v>
      </c>
      <c r="H315" s="133">
        <f t="shared" si="27"/>
        <v>9280.8913620871172</v>
      </c>
      <c r="I315" s="82">
        <f t="shared" si="28"/>
        <v>545.93478600512447</v>
      </c>
      <c r="J315" s="78">
        <v>1160</v>
      </c>
      <c r="K315" s="81">
        <f t="shared" si="29"/>
        <v>38283.565448348469</v>
      </c>
    </row>
    <row r="316" spans="1:11" s="442" customFormat="1" ht="16.5" customHeight="1" x14ac:dyDescent="0.2">
      <c r="A316" s="215">
        <v>297</v>
      </c>
      <c r="B316" s="364">
        <f t="shared" si="30"/>
        <v>17.785467690000001</v>
      </c>
      <c r="C316" s="359">
        <v>50.900133333333336</v>
      </c>
      <c r="D316" s="431">
        <v>33830</v>
      </c>
      <c r="E316" s="82">
        <v>18890</v>
      </c>
      <c r="F316" s="169">
        <f t="shared" si="25"/>
        <v>22825.37671068688</v>
      </c>
      <c r="G316" s="168">
        <f t="shared" si="26"/>
        <v>4453.4264481298014</v>
      </c>
      <c r="H316" s="133">
        <f t="shared" si="27"/>
        <v>9274.7930739976728</v>
      </c>
      <c r="I316" s="82">
        <f t="shared" si="28"/>
        <v>545.57606317633361</v>
      </c>
      <c r="J316" s="78">
        <v>1160</v>
      </c>
      <c r="K316" s="81">
        <f t="shared" si="29"/>
        <v>38259.172295990684</v>
      </c>
    </row>
    <row r="317" spans="1:11" s="442" customFormat="1" ht="16.5" customHeight="1" x14ac:dyDescent="0.2">
      <c r="A317" s="215">
        <v>298</v>
      </c>
      <c r="B317" s="364">
        <f t="shared" si="30"/>
        <v>17.79773436</v>
      </c>
      <c r="C317" s="359">
        <v>50.925066666666673</v>
      </c>
      <c r="D317" s="431">
        <v>33830</v>
      </c>
      <c r="E317" s="82">
        <v>18890</v>
      </c>
      <c r="F317" s="169">
        <f t="shared" si="25"/>
        <v>22809.644856391711</v>
      </c>
      <c r="G317" s="168">
        <f t="shared" si="26"/>
        <v>4451.2460137509224</v>
      </c>
      <c r="H317" s="133">
        <f t="shared" si="27"/>
        <v>9268.7028958484952</v>
      </c>
      <c r="I317" s="82">
        <f t="shared" si="28"/>
        <v>545.21781740285269</v>
      </c>
      <c r="J317" s="78">
        <v>1160</v>
      </c>
      <c r="K317" s="81">
        <f t="shared" si="29"/>
        <v>38234.811583393981</v>
      </c>
    </row>
    <row r="318" spans="1:11" s="442" customFormat="1" ht="16.5" customHeight="1" thickBot="1" x14ac:dyDescent="0.25">
      <c r="A318" s="219">
        <v>299</v>
      </c>
      <c r="B318" s="365">
        <f t="shared" si="30"/>
        <v>17.810001030000002</v>
      </c>
      <c r="C318" s="361">
        <v>50.95</v>
      </c>
      <c r="D318" s="470">
        <v>33830</v>
      </c>
      <c r="E318" s="94">
        <v>18890</v>
      </c>
      <c r="F318" s="232">
        <f t="shared" si="25"/>
        <v>22793.93467278199</v>
      </c>
      <c r="G318" s="186">
        <f t="shared" si="26"/>
        <v>4449.0677134445532</v>
      </c>
      <c r="H318" s="222">
        <f t="shared" si="27"/>
        <v>9262.6208113170251</v>
      </c>
      <c r="I318" s="94">
        <f t="shared" si="28"/>
        <v>544.86004772453089</v>
      </c>
      <c r="J318" s="93">
        <v>1160</v>
      </c>
      <c r="K318" s="96">
        <f t="shared" si="29"/>
        <v>38210.4832452681</v>
      </c>
    </row>
    <row r="319" spans="1:11" s="442" customFormat="1" ht="16.5" customHeight="1" x14ac:dyDescent="0.2">
      <c r="A319" s="375">
        <v>300</v>
      </c>
      <c r="B319" s="366">
        <f t="shared" ref="B319:B382" si="31">0.00871*A319+15.2058</f>
        <v>17.8188</v>
      </c>
      <c r="C319" s="357">
        <v>50.97493333333334</v>
      </c>
      <c r="D319" s="429">
        <v>33830</v>
      </c>
      <c r="E319" s="168">
        <v>18890</v>
      </c>
      <c r="F319" s="169">
        <f t="shared" si="25"/>
        <v>22782.678968280692</v>
      </c>
      <c r="G319" s="168">
        <f t="shared" si="26"/>
        <v>4446.8915440791807</v>
      </c>
      <c r="H319" s="212">
        <f t="shared" si="27"/>
        <v>9258.0539742023575</v>
      </c>
      <c r="I319" s="168">
        <f t="shared" si="28"/>
        <v>544.59141024719747</v>
      </c>
      <c r="J319" s="169">
        <v>1160</v>
      </c>
      <c r="K319" s="170">
        <f t="shared" si="29"/>
        <v>38192.215896809423</v>
      </c>
    </row>
    <row r="320" spans="1:11" s="442" customFormat="1" ht="16.5" customHeight="1" x14ac:dyDescent="0.2">
      <c r="A320" s="215">
        <v>301</v>
      </c>
      <c r="B320" s="366">
        <f t="shared" si="31"/>
        <v>17.82751</v>
      </c>
      <c r="C320" s="359">
        <v>50.97493333333334</v>
      </c>
      <c r="D320" s="431">
        <v>33830</v>
      </c>
      <c r="E320" s="82">
        <v>18890</v>
      </c>
      <c r="F320" s="169">
        <f t="shared" si="25"/>
        <v>22771.548017642395</v>
      </c>
      <c r="G320" s="168">
        <f t="shared" si="26"/>
        <v>4446.8915440791807</v>
      </c>
      <c r="H320" s="133">
        <f t="shared" si="27"/>
        <v>9254.2694509853372</v>
      </c>
      <c r="I320" s="82">
        <f t="shared" si="28"/>
        <v>544.36879123443157</v>
      </c>
      <c r="J320" s="78">
        <v>1160</v>
      </c>
      <c r="K320" s="81">
        <f t="shared" si="29"/>
        <v>38177.077803941349</v>
      </c>
    </row>
    <row r="321" spans="1:11" s="442" customFormat="1" ht="16.5" customHeight="1" x14ac:dyDescent="0.2">
      <c r="A321" s="215">
        <v>302</v>
      </c>
      <c r="B321" s="366">
        <f t="shared" si="31"/>
        <v>17.836220000000001</v>
      </c>
      <c r="C321" s="359">
        <v>50.97493333333334</v>
      </c>
      <c r="D321" s="431">
        <v>33830</v>
      </c>
      <c r="E321" s="82">
        <v>18890</v>
      </c>
      <c r="F321" s="169">
        <f t="shared" si="25"/>
        <v>22760.427938206638</v>
      </c>
      <c r="G321" s="168">
        <f t="shared" si="26"/>
        <v>4446.8915440791807</v>
      </c>
      <c r="H321" s="133">
        <f t="shared" si="27"/>
        <v>9250.4886239771804</v>
      </c>
      <c r="I321" s="82">
        <f t="shared" si="28"/>
        <v>544.14638964571645</v>
      </c>
      <c r="J321" s="78">
        <v>1160</v>
      </c>
      <c r="K321" s="81">
        <f t="shared" si="29"/>
        <v>38161.954495908714</v>
      </c>
    </row>
    <row r="322" spans="1:11" s="442" customFormat="1" ht="16.5" customHeight="1" x14ac:dyDescent="0.2">
      <c r="A322" s="215">
        <v>303</v>
      </c>
      <c r="B322" s="366">
        <f t="shared" si="31"/>
        <v>17.844930000000002</v>
      </c>
      <c r="C322" s="359">
        <v>50.97493333333334</v>
      </c>
      <c r="D322" s="431">
        <v>33830</v>
      </c>
      <c r="E322" s="82">
        <v>18890</v>
      </c>
      <c r="F322" s="169">
        <f t="shared" si="25"/>
        <v>22749.318714054913</v>
      </c>
      <c r="G322" s="168">
        <f t="shared" si="26"/>
        <v>4446.8915440791807</v>
      </c>
      <c r="H322" s="133">
        <f t="shared" si="27"/>
        <v>9246.7114877655931</v>
      </c>
      <c r="I322" s="82">
        <f t="shared" si="28"/>
        <v>543.92420516268191</v>
      </c>
      <c r="J322" s="78">
        <v>1160</v>
      </c>
      <c r="K322" s="81">
        <f t="shared" si="29"/>
        <v>38146.845951062365</v>
      </c>
    </row>
    <row r="323" spans="1:11" s="442" customFormat="1" ht="16.5" customHeight="1" x14ac:dyDescent="0.2">
      <c r="A323" s="215">
        <v>304</v>
      </c>
      <c r="B323" s="366">
        <f t="shared" si="31"/>
        <v>17.853639999999999</v>
      </c>
      <c r="C323" s="359">
        <v>50.97493333333334</v>
      </c>
      <c r="D323" s="431">
        <v>33830</v>
      </c>
      <c r="E323" s="82">
        <v>18890</v>
      </c>
      <c r="F323" s="169">
        <f t="shared" si="25"/>
        <v>22738.220329299798</v>
      </c>
      <c r="G323" s="168">
        <f t="shared" si="26"/>
        <v>4446.8915440791807</v>
      </c>
      <c r="H323" s="133">
        <f t="shared" si="27"/>
        <v>9242.9380369488536</v>
      </c>
      <c r="I323" s="82">
        <f t="shared" si="28"/>
        <v>543.70223746757961</v>
      </c>
      <c r="J323" s="78">
        <v>1160</v>
      </c>
      <c r="K323" s="81">
        <f t="shared" si="29"/>
        <v>38131.752147795407</v>
      </c>
    </row>
    <row r="324" spans="1:11" s="442" customFormat="1" ht="16.5" customHeight="1" x14ac:dyDescent="0.2">
      <c r="A324" s="215">
        <v>305</v>
      </c>
      <c r="B324" s="366">
        <f t="shared" si="31"/>
        <v>17.862349999999999</v>
      </c>
      <c r="C324" s="359">
        <v>50.97493333333334</v>
      </c>
      <c r="D324" s="431">
        <v>33830</v>
      </c>
      <c r="E324" s="82">
        <v>18890</v>
      </c>
      <c r="F324" s="169">
        <f t="shared" si="25"/>
        <v>22727.132768084826</v>
      </c>
      <c r="G324" s="168">
        <f t="shared" si="26"/>
        <v>4446.8915440791807</v>
      </c>
      <c r="H324" s="133">
        <f t="shared" si="27"/>
        <v>9239.1682661357645</v>
      </c>
      <c r="I324" s="82">
        <f t="shared" si="28"/>
        <v>543.48048624328021</v>
      </c>
      <c r="J324" s="78">
        <v>1160</v>
      </c>
      <c r="K324" s="81">
        <f t="shared" si="29"/>
        <v>38116.673064543051</v>
      </c>
    </row>
    <row r="325" spans="1:11" s="442" customFormat="1" ht="16.5" customHeight="1" x14ac:dyDescent="0.2">
      <c r="A325" s="215">
        <v>306</v>
      </c>
      <c r="B325" s="366">
        <f t="shared" si="31"/>
        <v>17.87106</v>
      </c>
      <c r="C325" s="359">
        <v>50.97493333333334</v>
      </c>
      <c r="D325" s="431">
        <v>33830</v>
      </c>
      <c r="E325" s="82">
        <v>18890</v>
      </c>
      <c r="F325" s="169">
        <f t="shared" si="25"/>
        <v>22716.056014584472</v>
      </c>
      <c r="G325" s="168">
        <f t="shared" si="26"/>
        <v>4446.8915440791807</v>
      </c>
      <c r="H325" s="133">
        <f t="shared" si="27"/>
        <v>9235.4021699456425</v>
      </c>
      <c r="I325" s="82">
        <f t="shared" si="28"/>
        <v>543.25895117327309</v>
      </c>
      <c r="J325" s="78">
        <v>1160</v>
      </c>
      <c r="K325" s="81">
        <f t="shared" si="29"/>
        <v>38101.60867978257</v>
      </c>
    </row>
    <row r="326" spans="1:11" s="442" customFormat="1" ht="16.5" customHeight="1" x14ac:dyDescent="0.2">
      <c r="A326" s="215">
        <v>307</v>
      </c>
      <c r="B326" s="366">
        <f t="shared" si="31"/>
        <v>17.879770000000001</v>
      </c>
      <c r="C326" s="359">
        <v>50.97493333333334</v>
      </c>
      <c r="D326" s="431">
        <v>33830</v>
      </c>
      <c r="E326" s="82">
        <v>18890</v>
      </c>
      <c r="F326" s="169">
        <f t="shared" si="25"/>
        <v>22704.990053004036</v>
      </c>
      <c r="G326" s="168">
        <f t="shared" si="26"/>
        <v>4446.8915440791807</v>
      </c>
      <c r="H326" s="133">
        <f t="shared" si="27"/>
        <v>9231.6397430082943</v>
      </c>
      <c r="I326" s="82">
        <f t="shared" si="28"/>
        <v>543.03763194166436</v>
      </c>
      <c r="J326" s="78">
        <v>1160</v>
      </c>
      <c r="K326" s="81">
        <f t="shared" si="29"/>
        <v>38086.55897203317</v>
      </c>
    </row>
    <row r="327" spans="1:11" s="442" customFormat="1" ht="16.5" customHeight="1" x14ac:dyDescent="0.2">
      <c r="A327" s="215">
        <v>308</v>
      </c>
      <c r="B327" s="366">
        <f t="shared" si="31"/>
        <v>17.888480000000001</v>
      </c>
      <c r="C327" s="359">
        <v>50.97493333333334</v>
      </c>
      <c r="D327" s="431">
        <v>33830</v>
      </c>
      <c r="E327" s="82">
        <v>18890</v>
      </c>
      <c r="F327" s="169">
        <f t="shared" si="25"/>
        <v>22693.934867579577</v>
      </c>
      <c r="G327" s="168">
        <f t="shared" si="26"/>
        <v>4446.8915440791807</v>
      </c>
      <c r="H327" s="133">
        <f t="shared" si="27"/>
        <v>9227.8809799639785</v>
      </c>
      <c r="I327" s="82">
        <f t="shared" si="28"/>
        <v>542.81652823317518</v>
      </c>
      <c r="J327" s="78">
        <v>1160</v>
      </c>
      <c r="K327" s="81">
        <f t="shared" si="29"/>
        <v>38071.523919855914</v>
      </c>
    </row>
    <row r="328" spans="1:11" s="442" customFormat="1" ht="16.5" customHeight="1" x14ac:dyDescent="0.2">
      <c r="A328" s="215">
        <v>309</v>
      </c>
      <c r="B328" s="366">
        <f t="shared" si="31"/>
        <v>17.897190000000002</v>
      </c>
      <c r="C328" s="359">
        <v>50.97493333333334</v>
      </c>
      <c r="D328" s="431">
        <v>33830</v>
      </c>
      <c r="E328" s="82">
        <v>18890</v>
      </c>
      <c r="F328" s="169">
        <f t="shared" si="25"/>
        <v>22682.890442577853</v>
      </c>
      <c r="G328" s="168">
        <f t="shared" si="26"/>
        <v>4446.8915440791807</v>
      </c>
      <c r="H328" s="133">
        <f t="shared" si="27"/>
        <v>9224.1258754633927</v>
      </c>
      <c r="I328" s="82">
        <f t="shared" si="28"/>
        <v>542.59563973314073</v>
      </c>
      <c r="J328" s="78">
        <v>1160</v>
      </c>
      <c r="K328" s="81">
        <f t="shared" si="29"/>
        <v>38056.503501853564</v>
      </c>
    </row>
    <row r="329" spans="1:11" s="442" customFormat="1" ht="16.5" customHeight="1" x14ac:dyDescent="0.2">
      <c r="A329" s="235">
        <v>310</v>
      </c>
      <c r="B329" s="366">
        <f t="shared" si="31"/>
        <v>17.905899999999999</v>
      </c>
      <c r="C329" s="359">
        <v>50.97493333333334</v>
      </c>
      <c r="D329" s="431">
        <v>33830</v>
      </c>
      <c r="E329" s="82">
        <v>18890</v>
      </c>
      <c r="F329" s="169">
        <f t="shared" si="25"/>
        <v>22671.856762296229</v>
      </c>
      <c r="G329" s="168">
        <f t="shared" si="26"/>
        <v>4446.8915440791807</v>
      </c>
      <c r="H329" s="133">
        <f t="shared" si="27"/>
        <v>9220.3744241676413</v>
      </c>
      <c r="I329" s="82">
        <f t="shared" si="28"/>
        <v>542.37496612750829</v>
      </c>
      <c r="J329" s="78">
        <v>1160</v>
      </c>
      <c r="K329" s="81">
        <f t="shared" si="29"/>
        <v>38041.497696670558</v>
      </c>
    </row>
    <row r="330" spans="1:11" s="442" customFormat="1" ht="16.5" customHeight="1" x14ac:dyDescent="0.2">
      <c r="A330" s="215">
        <v>311</v>
      </c>
      <c r="B330" s="364">
        <f t="shared" si="31"/>
        <v>17.91461</v>
      </c>
      <c r="C330" s="359">
        <v>50.97493333333334</v>
      </c>
      <c r="D330" s="431">
        <v>33830</v>
      </c>
      <c r="E330" s="82">
        <v>18890</v>
      </c>
      <c r="F330" s="169">
        <f t="shared" si="25"/>
        <v>22660.833811062592</v>
      </c>
      <c r="G330" s="168">
        <f t="shared" si="26"/>
        <v>4446.8915440791807</v>
      </c>
      <c r="H330" s="133">
        <f t="shared" si="27"/>
        <v>9216.626620748204</v>
      </c>
      <c r="I330" s="82">
        <f t="shared" si="28"/>
        <v>542.15450710283551</v>
      </c>
      <c r="J330" s="78">
        <v>1160</v>
      </c>
      <c r="K330" s="81">
        <f t="shared" si="29"/>
        <v>38026.506482992816</v>
      </c>
    </row>
    <row r="331" spans="1:11" s="442" customFormat="1" ht="16.5" customHeight="1" x14ac:dyDescent="0.2">
      <c r="A331" s="215">
        <v>312</v>
      </c>
      <c r="B331" s="364">
        <f t="shared" si="31"/>
        <v>17.92332</v>
      </c>
      <c r="C331" s="359">
        <v>50.97493333333334</v>
      </c>
      <c r="D331" s="431">
        <v>33830</v>
      </c>
      <c r="E331" s="82">
        <v>18890</v>
      </c>
      <c r="F331" s="169">
        <f t="shared" si="25"/>
        <v>22649.821573235313</v>
      </c>
      <c r="G331" s="168">
        <f t="shared" si="26"/>
        <v>4446.8915440791807</v>
      </c>
      <c r="H331" s="133">
        <f t="shared" si="27"/>
        <v>9212.8824598869287</v>
      </c>
      <c r="I331" s="82">
        <f t="shared" si="28"/>
        <v>541.93426234628987</v>
      </c>
      <c r="J331" s="78">
        <v>1160</v>
      </c>
      <c r="K331" s="81">
        <f t="shared" si="29"/>
        <v>38011.529839547715</v>
      </c>
    </row>
    <row r="332" spans="1:11" s="442" customFormat="1" ht="16.5" customHeight="1" x14ac:dyDescent="0.2">
      <c r="A332" s="215">
        <v>313</v>
      </c>
      <c r="B332" s="364">
        <f t="shared" si="31"/>
        <v>17.932030000000001</v>
      </c>
      <c r="C332" s="359">
        <v>50.97493333333334</v>
      </c>
      <c r="D332" s="431">
        <v>33830</v>
      </c>
      <c r="E332" s="82">
        <v>18890</v>
      </c>
      <c r="F332" s="169">
        <f t="shared" si="25"/>
        <v>22638.820033203156</v>
      </c>
      <c r="G332" s="168">
        <f t="shared" si="26"/>
        <v>4446.8915440791807</v>
      </c>
      <c r="H332" s="133">
        <f t="shared" si="27"/>
        <v>9209.1419362759952</v>
      </c>
      <c r="I332" s="82">
        <f t="shared" si="28"/>
        <v>541.71423154564673</v>
      </c>
      <c r="J332" s="78">
        <v>1160</v>
      </c>
      <c r="K332" s="81">
        <f t="shared" si="29"/>
        <v>37996.567745103981</v>
      </c>
    </row>
    <row r="333" spans="1:11" s="442" customFormat="1" ht="16.5" customHeight="1" x14ac:dyDescent="0.2">
      <c r="A333" s="215">
        <v>314</v>
      </c>
      <c r="B333" s="364">
        <f t="shared" si="31"/>
        <v>17.940740000000002</v>
      </c>
      <c r="C333" s="359">
        <v>50.97493333333334</v>
      </c>
      <c r="D333" s="431">
        <v>33830</v>
      </c>
      <c r="E333" s="82">
        <v>18890</v>
      </c>
      <c r="F333" s="169">
        <f t="shared" si="25"/>
        <v>22627.829175385181</v>
      </c>
      <c r="G333" s="168">
        <f t="shared" si="26"/>
        <v>4446.8915440791807</v>
      </c>
      <c r="H333" s="133">
        <f t="shared" si="27"/>
        <v>9205.4050446178844</v>
      </c>
      <c r="I333" s="82">
        <f t="shared" si="28"/>
        <v>541.49441438928727</v>
      </c>
      <c r="J333" s="78">
        <v>1160</v>
      </c>
      <c r="K333" s="81">
        <f t="shared" si="29"/>
        <v>37981.62017847153</v>
      </c>
    </row>
    <row r="334" spans="1:11" s="442" customFormat="1" ht="16.5" customHeight="1" x14ac:dyDescent="0.2">
      <c r="A334" s="215">
        <v>315</v>
      </c>
      <c r="B334" s="364">
        <f t="shared" si="31"/>
        <v>17.949449999999999</v>
      </c>
      <c r="C334" s="359">
        <v>50.97493333333334</v>
      </c>
      <c r="D334" s="431">
        <v>33830</v>
      </c>
      <c r="E334" s="82">
        <v>18890</v>
      </c>
      <c r="F334" s="169">
        <f t="shared" si="25"/>
        <v>22616.848984230717</v>
      </c>
      <c r="G334" s="168">
        <f t="shared" si="26"/>
        <v>4446.8915440791807</v>
      </c>
      <c r="H334" s="133">
        <f t="shared" si="27"/>
        <v>9201.671779625367</v>
      </c>
      <c r="I334" s="82">
        <f t="shared" si="28"/>
        <v>541.27481056619797</v>
      </c>
      <c r="J334" s="78">
        <v>1160</v>
      </c>
      <c r="K334" s="81">
        <f t="shared" si="29"/>
        <v>37966.687118501461</v>
      </c>
    </row>
    <row r="335" spans="1:11" s="442" customFormat="1" ht="16.5" customHeight="1" x14ac:dyDescent="0.2">
      <c r="A335" s="215">
        <v>316</v>
      </c>
      <c r="B335" s="364">
        <f t="shared" si="31"/>
        <v>17.958159999999999</v>
      </c>
      <c r="C335" s="359">
        <v>50.97493333333334</v>
      </c>
      <c r="D335" s="431">
        <v>33830</v>
      </c>
      <c r="E335" s="82">
        <v>18890</v>
      </c>
      <c r="F335" s="169">
        <f t="shared" si="25"/>
        <v>22605.87944421923</v>
      </c>
      <c r="G335" s="168">
        <f t="shared" si="26"/>
        <v>4446.8915440791807</v>
      </c>
      <c r="H335" s="133">
        <f t="shared" si="27"/>
        <v>9197.9421360214601</v>
      </c>
      <c r="I335" s="82">
        <f t="shared" si="28"/>
        <v>541.05541976596828</v>
      </c>
      <c r="J335" s="78">
        <v>1160</v>
      </c>
      <c r="K335" s="81">
        <f t="shared" si="29"/>
        <v>37951.76854408584</v>
      </c>
    </row>
    <row r="336" spans="1:11" s="442" customFormat="1" ht="16.5" customHeight="1" x14ac:dyDescent="0.2">
      <c r="A336" s="215">
        <v>317</v>
      </c>
      <c r="B336" s="364">
        <f t="shared" si="31"/>
        <v>17.96687</v>
      </c>
      <c r="C336" s="359">
        <v>50.97493333333334</v>
      </c>
      <c r="D336" s="431">
        <v>33830</v>
      </c>
      <c r="E336" s="82">
        <v>18890</v>
      </c>
      <c r="F336" s="169">
        <f t="shared" si="25"/>
        <v>22594.920539860312</v>
      </c>
      <c r="G336" s="168">
        <f t="shared" si="26"/>
        <v>4446.8915440791807</v>
      </c>
      <c r="H336" s="133">
        <f t="shared" si="27"/>
        <v>9194.2161085394273</v>
      </c>
      <c r="I336" s="82">
        <f t="shared" si="28"/>
        <v>540.83624167878986</v>
      </c>
      <c r="J336" s="78">
        <v>1160</v>
      </c>
      <c r="K336" s="81">
        <f t="shared" si="29"/>
        <v>37936.864434157709</v>
      </c>
    </row>
    <row r="337" spans="1:11" s="442" customFormat="1" ht="16.5" customHeight="1" x14ac:dyDescent="0.2">
      <c r="A337" s="215">
        <v>318</v>
      </c>
      <c r="B337" s="364">
        <f t="shared" si="31"/>
        <v>17.975580000000001</v>
      </c>
      <c r="C337" s="359">
        <v>50.97493333333334</v>
      </c>
      <c r="D337" s="431">
        <v>33830</v>
      </c>
      <c r="E337" s="82">
        <v>18890</v>
      </c>
      <c r="F337" s="169">
        <f t="shared" si="25"/>
        <v>22583.972255693559</v>
      </c>
      <c r="G337" s="168">
        <f t="shared" si="26"/>
        <v>4446.8915440791807</v>
      </c>
      <c r="H337" s="133">
        <f t="shared" si="27"/>
        <v>9190.493691922733</v>
      </c>
      <c r="I337" s="82">
        <f t="shared" si="28"/>
        <v>540.61727599545486</v>
      </c>
      <c r="J337" s="78">
        <v>1160</v>
      </c>
      <c r="K337" s="81">
        <f t="shared" si="29"/>
        <v>37921.974767690932</v>
      </c>
    </row>
    <row r="338" spans="1:11" s="442" customFormat="1" ht="16.5" customHeight="1" x14ac:dyDescent="0.2">
      <c r="A338" s="215">
        <v>319</v>
      </c>
      <c r="B338" s="364">
        <f t="shared" si="31"/>
        <v>17.984290000000001</v>
      </c>
      <c r="C338" s="359">
        <v>50.97493333333334</v>
      </c>
      <c r="D338" s="431">
        <v>33830</v>
      </c>
      <c r="E338" s="82">
        <v>18890</v>
      </c>
      <c r="F338" s="169">
        <f t="shared" si="25"/>
        <v>22573.034576288526</v>
      </c>
      <c r="G338" s="168">
        <f t="shared" si="26"/>
        <v>4446.8915440791807</v>
      </c>
      <c r="H338" s="133">
        <f t="shared" si="27"/>
        <v>9186.7748809250224</v>
      </c>
      <c r="I338" s="82">
        <f t="shared" si="28"/>
        <v>540.39852240735422</v>
      </c>
      <c r="J338" s="78">
        <v>1160</v>
      </c>
      <c r="K338" s="81">
        <f t="shared" si="29"/>
        <v>37907.09952370009</v>
      </c>
    </row>
    <row r="339" spans="1:11" s="442" customFormat="1" ht="16.5" customHeight="1" x14ac:dyDescent="0.2">
      <c r="A339" s="235">
        <v>320</v>
      </c>
      <c r="B339" s="364">
        <f t="shared" si="31"/>
        <v>17.993000000000002</v>
      </c>
      <c r="C339" s="359">
        <v>50.97493333333334</v>
      </c>
      <c r="D339" s="431">
        <v>33830</v>
      </c>
      <c r="E339" s="82">
        <v>18890</v>
      </c>
      <c r="F339" s="169">
        <f t="shared" si="25"/>
        <v>22562.107486244648</v>
      </c>
      <c r="G339" s="168">
        <f t="shared" si="26"/>
        <v>4446.8915440791807</v>
      </c>
      <c r="H339" s="133">
        <f t="shared" si="27"/>
        <v>9183.0596703101037</v>
      </c>
      <c r="I339" s="82">
        <f t="shared" si="28"/>
        <v>540.17998060647665</v>
      </c>
      <c r="J339" s="78">
        <v>1160</v>
      </c>
      <c r="K339" s="81">
        <f t="shared" si="29"/>
        <v>37892.238681240407</v>
      </c>
    </row>
    <row r="340" spans="1:11" s="442" customFormat="1" ht="16.5" customHeight="1" x14ac:dyDescent="0.2">
      <c r="A340" s="215">
        <v>321</v>
      </c>
      <c r="B340" s="364">
        <f t="shared" si="31"/>
        <v>18.001709999999999</v>
      </c>
      <c r="C340" s="359">
        <v>50.97493333333334</v>
      </c>
      <c r="D340" s="431">
        <v>33830</v>
      </c>
      <c r="E340" s="82">
        <v>18890</v>
      </c>
      <c r="F340" s="169">
        <f t="shared" ref="F340:F403" si="32">12*(1/B340*D340)</f>
        <v>22551.190970191168</v>
      </c>
      <c r="G340" s="168">
        <f t="shared" ref="G340:G403" si="33">12*(1/C340*E340)</f>
        <v>4446.8915440791807</v>
      </c>
      <c r="H340" s="133">
        <f t="shared" si="27"/>
        <v>9179.3480548519183</v>
      </c>
      <c r="I340" s="82">
        <f t="shared" si="28"/>
        <v>539.9616502854069</v>
      </c>
      <c r="J340" s="78">
        <v>1160</v>
      </c>
      <c r="K340" s="81">
        <f t="shared" si="29"/>
        <v>37877.392219407673</v>
      </c>
    </row>
    <row r="341" spans="1:11" s="442" customFormat="1" ht="16.5" customHeight="1" x14ac:dyDescent="0.2">
      <c r="A341" s="215">
        <v>322</v>
      </c>
      <c r="B341" s="364">
        <f t="shared" si="31"/>
        <v>18.01042</v>
      </c>
      <c r="C341" s="359">
        <v>50.97493333333334</v>
      </c>
      <c r="D341" s="431">
        <v>33830</v>
      </c>
      <c r="E341" s="82">
        <v>18890</v>
      </c>
      <c r="F341" s="169">
        <f t="shared" si="32"/>
        <v>22540.285012787044</v>
      </c>
      <c r="G341" s="168">
        <f t="shared" si="33"/>
        <v>4446.8915440791807</v>
      </c>
      <c r="H341" s="133">
        <f t="shared" ref="H341:H404" si="34">SUM(F341:G341)*34%</f>
        <v>9175.6400293345159</v>
      </c>
      <c r="I341" s="82">
        <f t="shared" ref="I341:I404" si="35">SUM(F341:G341)*2%</f>
        <v>539.74353113732445</v>
      </c>
      <c r="J341" s="78">
        <v>1160</v>
      </c>
      <c r="K341" s="81">
        <f t="shared" ref="K341:K404" si="36">SUM(F341:J341)</f>
        <v>37862.560117338064</v>
      </c>
    </row>
    <row r="342" spans="1:11" s="442" customFormat="1" ht="16.5" customHeight="1" x14ac:dyDescent="0.2">
      <c r="A342" s="215">
        <v>323</v>
      </c>
      <c r="B342" s="364">
        <f t="shared" si="31"/>
        <v>18.019130000000001</v>
      </c>
      <c r="C342" s="359">
        <v>50.97493333333334</v>
      </c>
      <c r="D342" s="431">
        <v>33830</v>
      </c>
      <c r="E342" s="82">
        <v>18890</v>
      </c>
      <c r="F342" s="169">
        <f t="shared" si="32"/>
        <v>22529.389598720914</v>
      </c>
      <c r="G342" s="168">
        <f t="shared" si="33"/>
        <v>4446.8915440791807</v>
      </c>
      <c r="H342" s="133">
        <f t="shared" si="34"/>
        <v>9171.9355885520326</v>
      </c>
      <c r="I342" s="82">
        <f t="shared" si="35"/>
        <v>539.52562285600186</v>
      </c>
      <c r="J342" s="78">
        <v>1160</v>
      </c>
      <c r="K342" s="81">
        <f t="shared" si="36"/>
        <v>37847.742354208131</v>
      </c>
    </row>
    <row r="343" spans="1:11" s="442" customFormat="1" ht="16.5" customHeight="1" x14ac:dyDescent="0.2">
      <c r="A343" s="215">
        <v>324</v>
      </c>
      <c r="B343" s="364">
        <f t="shared" si="31"/>
        <v>18.027840000000001</v>
      </c>
      <c r="C343" s="359">
        <v>50.97493333333334</v>
      </c>
      <c r="D343" s="431">
        <v>33830</v>
      </c>
      <c r="E343" s="82">
        <v>18890</v>
      </c>
      <c r="F343" s="169">
        <f t="shared" si="32"/>
        <v>22518.504712711005</v>
      </c>
      <c r="G343" s="168">
        <f t="shared" si="33"/>
        <v>4446.8915440791807</v>
      </c>
      <c r="H343" s="133">
        <f t="shared" si="34"/>
        <v>9168.2347273086634</v>
      </c>
      <c r="I343" s="82">
        <f t="shared" si="35"/>
        <v>539.30792513580366</v>
      </c>
      <c r="J343" s="78">
        <v>1160</v>
      </c>
      <c r="K343" s="81">
        <f t="shared" si="36"/>
        <v>37832.938909234654</v>
      </c>
    </row>
    <row r="344" spans="1:11" s="442" customFormat="1" ht="16.5" customHeight="1" x14ac:dyDescent="0.2">
      <c r="A344" s="215">
        <v>325</v>
      </c>
      <c r="B344" s="364">
        <f t="shared" si="31"/>
        <v>18.036549999999998</v>
      </c>
      <c r="C344" s="359">
        <v>50.97493333333334</v>
      </c>
      <c r="D344" s="431">
        <v>33830</v>
      </c>
      <c r="E344" s="82">
        <v>18890</v>
      </c>
      <c r="F344" s="169">
        <f t="shared" si="32"/>
        <v>22507.63033950506</v>
      </c>
      <c r="G344" s="168">
        <f t="shared" si="33"/>
        <v>4446.8915440791807</v>
      </c>
      <c r="H344" s="133">
        <f t="shared" si="34"/>
        <v>9164.5374404186423</v>
      </c>
      <c r="I344" s="82">
        <f t="shared" si="35"/>
        <v>539.09043767168475</v>
      </c>
      <c r="J344" s="78">
        <v>1160</v>
      </c>
      <c r="K344" s="81">
        <f t="shared" si="36"/>
        <v>37818.149761674569</v>
      </c>
    </row>
    <row r="345" spans="1:11" s="442" customFormat="1" ht="16.5" customHeight="1" x14ac:dyDescent="0.2">
      <c r="A345" s="215">
        <f t="shared" ref="A345:A408" si="37">1+A344</f>
        <v>326</v>
      </c>
      <c r="B345" s="364">
        <f t="shared" si="31"/>
        <v>18.045259999999999</v>
      </c>
      <c r="C345" s="359">
        <v>50.97493333333334</v>
      </c>
      <c r="D345" s="431">
        <v>33830</v>
      </c>
      <c r="E345" s="82">
        <v>18890</v>
      </c>
      <c r="F345" s="169">
        <f t="shared" si="32"/>
        <v>22496.766463880267</v>
      </c>
      <c r="G345" s="168">
        <f t="shared" si="33"/>
        <v>4446.8915440791807</v>
      </c>
      <c r="H345" s="133">
        <f t="shared" si="34"/>
        <v>9160.8437227062132</v>
      </c>
      <c r="I345" s="82">
        <f t="shared" si="35"/>
        <v>538.87316015918896</v>
      </c>
      <c r="J345" s="78">
        <v>1160</v>
      </c>
      <c r="K345" s="81">
        <f t="shared" si="36"/>
        <v>37803.374890824853</v>
      </c>
    </row>
    <row r="346" spans="1:11" s="442" customFormat="1" ht="16.5" customHeight="1" x14ac:dyDescent="0.2">
      <c r="A346" s="215">
        <f t="shared" si="37"/>
        <v>327</v>
      </c>
      <c r="B346" s="364">
        <f t="shared" si="31"/>
        <v>18.05397</v>
      </c>
      <c r="C346" s="359">
        <v>50.97493333333334</v>
      </c>
      <c r="D346" s="431">
        <v>33830</v>
      </c>
      <c r="E346" s="82">
        <v>18890</v>
      </c>
      <c r="F346" s="169">
        <f t="shared" si="32"/>
        <v>22485.91307064319</v>
      </c>
      <c r="G346" s="168">
        <f t="shared" si="33"/>
        <v>4446.8915440791807</v>
      </c>
      <c r="H346" s="133">
        <f t="shared" si="34"/>
        <v>9157.153569005608</v>
      </c>
      <c r="I346" s="82">
        <f t="shared" si="35"/>
        <v>538.65609229444749</v>
      </c>
      <c r="J346" s="78">
        <v>1160</v>
      </c>
      <c r="K346" s="81">
        <f t="shared" si="36"/>
        <v>37788.614276022432</v>
      </c>
    </row>
    <row r="347" spans="1:11" s="442" customFormat="1" ht="16.5" customHeight="1" x14ac:dyDescent="0.2">
      <c r="A347" s="215">
        <f t="shared" si="37"/>
        <v>328</v>
      </c>
      <c r="B347" s="364">
        <f t="shared" si="31"/>
        <v>18.06268</v>
      </c>
      <c r="C347" s="359">
        <v>50.97493333333334</v>
      </c>
      <c r="D347" s="431">
        <v>33830</v>
      </c>
      <c r="E347" s="82">
        <v>18890</v>
      </c>
      <c r="F347" s="169">
        <f t="shared" si="32"/>
        <v>22475.070144629699</v>
      </c>
      <c r="G347" s="168">
        <f t="shared" si="33"/>
        <v>4446.8915440791807</v>
      </c>
      <c r="H347" s="133">
        <f t="shared" si="34"/>
        <v>9153.4669741610196</v>
      </c>
      <c r="I347" s="82">
        <f t="shared" si="35"/>
        <v>538.43923377417752</v>
      </c>
      <c r="J347" s="78">
        <v>1160</v>
      </c>
      <c r="K347" s="81">
        <f t="shared" si="36"/>
        <v>37773.867896644078</v>
      </c>
    </row>
    <row r="348" spans="1:11" s="442" customFormat="1" ht="16.5" customHeight="1" x14ac:dyDescent="0.2">
      <c r="A348" s="215">
        <f t="shared" si="37"/>
        <v>329</v>
      </c>
      <c r="B348" s="364">
        <f t="shared" si="31"/>
        <v>18.071390000000001</v>
      </c>
      <c r="C348" s="359">
        <v>50.97493333333334</v>
      </c>
      <c r="D348" s="431">
        <v>33830</v>
      </c>
      <c r="E348" s="82">
        <v>18890</v>
      </c>
      <c r="F348" s="169">
        <f t="shared" si="32"/>
        <v>22464.237670704908</v>
      </c>
      <c r="G348" s="168">
        <f t="shared" si="33"/>
        <v>4446.8915440791807</v>
      </c>
      <c r="H348" s="133">
        <f t="shared" si="34"/>
        <v>9149.7839330265906</v>
      </c>
      <c r="I348" s="82">
        <f t="shared" si="35"/>
        <v>538.22258429568171</v>
      </c>
      <c r="J348" s="78">
        <v>1160</v>
      </c>
      <c r="K348" s="81">
        <f t="shared" si="36"/>
        <v>37759.135732106362</v>
      </c>
    </row>
    <row r="349" spans="1:11" s="442" customFormat="1" ht="16.5" customHeight="1" x14ac:dyDescent="0.2">
      <c r="A349" s="235">
        <f t="shared" si="37"/>
        <v>330</v>
      </c>
      <c r="B349" s="364">
        <f t="shared" si="31"/>
        <v>18.080100000000002</v>
      </c>
      <c r="C349" s="359">
        <v>50.97493333333334</v>
      </c>
      <c r="D349" s="431">
        <v>33830</v>
      </c>
      <c r="E349" s="82">
        <v>18890</v>
      </c>
      <c r="F349" s="169">
        <f t="shared" si="32"/>
        <v>22453.415633763085</v>
      </c>
      <c r="G349" s="168">
        <f t="shared" si="33"/>
        <v>4446.8915440791807</v>
      </c>
      <c r="H349" s="133">
        <f t="shared" si="34"/>
        <v>9146.1044404663717</v>
      </c>
      <c r="I349" s="82">
        <f t="shared" si="35"/>
        <v>538.00614355684536</v>
      </c>
      <c r="J349" s="78">
        <v>1160</v>
      </c>
      <c r="K349" s="81">
        <f t="shared" si="36"/>
        <v>37744.417761865479</v>
      </c>
    </row>
    <row r="350" spans="1:11" s="442" customFormat="1" ht="16.5" customHeight="1" x14ac:dyDescent="0.2">
      <c r="A350" s="215">
        <f t="shared" si="37"/>
        <v>331</v>
      </c>
      <c r="B350" s="364">
        <f t="shared" si="31"/>
        <v>18.088809999999999</v>
      </c>
      <c r="C350" s="359">
        <v>50.97493333333334</v>
      </c>
      <c r="D350" s="431">
        <v>33830</v>
      </c>
      <c r="E350" s="82">
        <v>18890</v>
      </c>
      <c r="F350" s="169">
        <f t="shared" si="32"/>
        <v>22442.604018727601</v>
      </c>
      <c r="G350" s="168">
        <f t="shared" si="33"/>
        <v>4446.8915440791807</v>
      </c>
      <c r="H350" s="133">
        <f t="shared" si="34"/>
        <v>9142.428491354307</v>
      </c>
      <c r="I350" s="82">
        <f t="shared" si="35"/>
        <v>537.78991125613572</v>
      </c>
      <c r="J350" s="78">
        <v>1160</v>
      </c>
      <c r="K350" s="81">
        <f t="shared" si="36"/>
        <v>37729.713965417228</v>
      </c>
    </row>
    <row r="351" spans="1:11" s="442" customFormat="1" ht="16.5" customHeight="1" x14ac:dyDescent="0.2">
      <c r="A351" s="215">
        <f t="shared" si="37"/>
        <v>332</v>
      </c>
      <c r="B351" s="364">
        <f t="shared" si="31"/>
        <v>18.097519999999999</v>
      </c>
      <c r="C351" s="359">
        <v>50.97493333333334</v>
      </c>
      <c r="D351" s="431">
        <v>33830</v>
      </c>
      <c r="E351" s="82">
        <v>18890</v>
      </c>
      <c r="F351" s="169">
        <f t="shared" si="32"/>
        <v>22431.802810550842</v>
      </c>
      <c r="G351" s="168">
        <f t="shared" si="33"/>
        <v>4446.8915440791807</v>
      </c>
      <c r="H351" s="133">
        <f t="shared" si="34"/>
        <v>9138.7560805742087</v>
      </c>
      <c r="I351" s="82">
        <f t="shared" si="35"/>
        <v>537.57388709260044</v>
      </c>
      <c r="J351" s="78">
        <v>1160</v>
      </c>
      <c r="K351" s="81">
        <f t="shared" si="36"/>
        <v>37715.024322296835</v>
      </c>
    </row>
    <row r="352" spans="1:11" s="442" customFormat="1" ht="16.5" customHeight="1" x14ac:dyDescent="0.2">
      <c r="A352" s="215">
        <f t="shared" si="37"/>
        <v>333</v>
      </c>
      <c r="B352" s="364">
        <f t="shared" si="31"/>
        <v>18.10623</v>
      </c>
      <c r="C352" s="359">
        <v>50.97493333333334</v>
      </c>
      <c r="D352" s="431">
        <v>33830</v>
      </c>
      <c r="E352" s="82">
        <v>18890</v>
      </c>
      <c r="F352" s="169">
        <f t="shared" si="32"/>
        <v>22421.011994214146</v>
      </c>
      <c r="G352" s="168">
        <f t="shared" si="33"/>
        <v>4446.8915440791807</v>
      </c>
      <c r="H352" s="133">
        <f t="shared" si="34"/>
        <v>9135.0872030197334</v>
      </c>
      <c r="I352" s="82">
        <f t="shared" si="35"/>
        <v>537.35807076586661</v>
      </c>
      <c r="J352" s="78">
        <v>1160</v>
      </c>
      <c r="K352" s="81">
        <f t="shared" si="36"/>
        <v>37700.348812078933</v>
      </c>
    </row>
    <row r="353" spans="1:11" s="442" customFormat="1" ht="16.5" customHeight="1" x14ac:dyDescent="0.2">
      <c r="A353" s="215">
        <f t="shared" si="37"/>
        <v>334</v>
      </c>
      <c r="B353" s="364">
        <f t="shared" si="31"/>
        <v>18.114940000000001</v>
      </c>
      <c r="C353" s="359">
        <v>50.97493333333334</v>
      </c>
      <c r="D353" s="431">
        <v>33830</v>
      </c>
      <c r="E353" s="82">
        <v>18890</v>
      </c>
      <c r="F353" s="169">
        <f t="shared" si="32"/>
        <v>22410.231554727754</v>
      </c>
      <c r="G353" s="168">
        <f t="shared" si="33"/>
        <v>4446.8915440791807</v>
      </c>
      <c r="H353" s="133">
        <f t="shared" si="34"/>
        <v>9131.4218535943583</v>
      </c>
      <c r="I353" s="82">
        <f t="shared" si="35"/>
        <v>537.14246197613875</v>
      </c>
      <c r="J353" s="78">
        <v>1160</v>
      </c>
      <c r="K353" s="81">
        <f t="shared" si="36"/>
        <v>37685.687414377433</v>
      </c>
    </row>
    <row r="354" spans="1:11" s="442" customFormat="1" ht="16.5" customHeight="1" x14ac:dyDescent="0.2">
      <c r="A354" s="215">
        <f t="shared" si="37"/>
        <v>335</v>
      </c>
      <c r="B354" s="364">
        <f t="shared" si="31"/>
        <v>18.123650000000001</v>
      </c>
      <c r="C354" s="359">
        <v>50.97493333333334</v>
      </c>
      <c r="D354" s="431">
        <v>33830</v>
      </c>
      <c r="E354" s="82">
        <v>18890</v>
      </c>
      <c r="F354" s="169">
        <f t="shared" si="32"/>
        <v>22399.46147713071</v>
      </c>
      <c r="G354" s="168">
        <f t="shared" si="33"/>
        <v>4446.8915440791807</v>
      </c>
      <c r="H354" s="133">
        <f t="shared" si="34"/>
        <v>9127.7600272113632</v>
      </c>
      <c r="I354" s="82">
        <f t="shared" si="35"/>
        <v>536.92706042419786</v>
      </c>
      <c r="J354" s="78">
        <v>1160</v>
      </c>
      <c r="K354" s="81">
        <f t="shared" si="36"/>
        <v>37671.040108845453</v>
      </c>
    </row>
    <row r="355" spans="1:11" s="442" customFormat="1" ht="16.5" customHeight="1" x14ac:dyDescent="0.2">
      <c r="A355" s="215">
        <f t="shared" si="37"/>
        <v>336</v>
      </c>
      <c r="B355" s="364">
        <f t="shared" si="31"/>
        <v>18.132359999999998</v>
      </c>
      <c r="C355" s="359">
        <v>50.97493333333334</v>
      </c>
      <c r="D355" s="431">
        <v>33830</v>
      </c>
      <c r="E355" s="82">
        <v>18890</v>
      </c>
      <c r="F355" s="169">
        <f t="shared" si="32"/>
        <v>22388.701746490806</v>
      </c>
      <c r="G355" s="168">
        <f t="shared" si="33"/>
        <v>4446.8915440791807</v>
      </c>
      <c r="H355" s="133">
        <f t="shared" si="34"/>
        <v>9124.101718793796</v>
      </c>
      <c r="I355" s="82">
        <f t="shared" si="35"/>
        <v>536.71186581139978</v>
      </c>
      <c r="J355" s="78">
        <v>1160</v>
      </c>
      <c r="K355" s="81">
        <f t="shared" si="36"/>
        <v>37656.406875175184</v>
      </c>
    </row>
    <row r="356" spans="1:11" s="442" customFormat="1" ht="16.5" customHeight="1" x14ac:dyDescent="0.2">
      <c r="A356" s="215">
        <f t="shared" si="37"/>
        <v>337</v>
      </c>
      <c r="B356" s="364">
        <f t="shared" si="31"/>
        <v>18.141069999999999</v>
      </c>
      <c r="C356" s="359">
        <v>50.97493333333334</v>
      </c>
      <c r="D356" s="431">
        <v>33830</v>
      </c>
      <c r="E356" s="82">
        <v>18890</v>
      </c>
      <c r="F356" s="169">
        <f t="shared" si="32"/>
        <v>22377.952347904509</v>
      </c>
      <c r="G356" s="168">
        <f t="shared" si="33"/>
        <v>4446.8915440791807</v>
      </c>
      <c r="H356" s="133">
        <f t="shared" si="34"/>
        <v>9120.4469232744559</v>
      </c>
      <c r="I356" s="82">
        <f t="shared" si="35"/>
        <v>536.49687783967386</v>
      </c>
      <c r="J356" s="78">
        <v>1160</v>
      </c>
      <c r="K356" s="81">
        <f t="shared" si="36"/>
        <v>37641.787693097824</v>
      </c>
    </row>
    <row r="357" spans="1:11" s="442" customFormat="1" ht="16.5" customHeight="1" x14ac:dyDescent="0.2">
      <c r="A357" s="215">
        <f t="shared" si="37"/>
        <v>338</v>
      </c>
      <c r="B357" s="364">
        <f t="shared" si="31"/>
        <v>18.14978</v>
      </c>
      <c r="C357" s="359">
        <v>50.97493333333334</v>
      </c>
      <c r="D357" s="431">
        <v>33830</v>
      </c>
      <c r="E357" s="82">
        <v>18890</v>
      </c>
      <c r="F357" s="169">
        <f t="shared" si="32"/>
        <v>22367.213266496892</v>
      </c>
      <c r="G357" s="168">
        <f t="shared" si="33"/>
        <v>4446.8915440791807</v>
      </c>
      <c r="H357" s="133">
        <f t="shared" si="34"/>
        <v>9116.795635595865</v>
      </c>
      <c r="I357" s="82">
        <f t="shared" si="35"/>
        <v>536.28209621152143</v>
      </c>
      <c r="J357" s="78">
        <v>1160</v>
      </c>
      <c r="K357" s="81">
        <f t="shared" si="36"/>
        <v>37627.18254238346</v>
      </c>
    </row>
    <row r="358" spans="1:11" s="442" customFormat="1" ht="16.5" customHeight="1" x14ac:dyDescent="0.2">
      <c r="A358" s="215">
        <f t="shared" si="37"/>
        <v>339</v>
      </c>
      <c r="B358" s="364">
        <f t="shared" si="31"/>
        <v>18.15849</v>
      </c>
      <c r="C358" s="359">
        <v>50.97493333333334</v>
      </c>
      <c r="D358" s="431">
        <v>33830</v>
      </c>
      <c r="E358" s="82">
        <v>18890</v>
      </c>
      <c r="F358" s="169">
        <f t="shared" si="32"/>
        <v>22356.484487421585</v>
      </c>
      <c r="G358" s="168">
        <f t="shared" si="33"/>
        <v>4446.8915440791807</v>
      </c>
      <c r="H358" s="133">
        <f t="shared" si="34"/>
        <v>9113.147850710262</v>
      </c>
      <c r="I358" s="82">
        <f t="shared" si="35"/>
        <v>536.06752063001534</v>
      </c>
      <c r="J358" s="78">
        <v>1160</v>
      </c>
      <c r="K358" s="81">
        <f t="shared" si="36"/>
        <v>37612.591402841041</v>
      </c>
    </row>
    <row r="359" spans="1:11" s="442" customFormat="1" ht="16.5" customHeight="1" x14ac:dyDescent="0.2">
      <c r="A359" s="235">
        <f t="shared" si="37"/>
        <v>340</v>
      </c>
      <c r="B359" s="364">
        <f t="shared" si="31"/>
        <v>18.167200000000001</v>
      </c>
      <c r="C359" s="359">
        <v>50.97493333333334</v>
      </c>
      <c r="D359" s="431">
        <v>33830</v>
      </c>
      <c r="E359" s="82">
        <v>18890</v>
      </c>
      <c r="F359" s="169">
        <f t="shared" si="32"/>
        <v>22345.765995860671</v>
      </c>
      <c r="G359" s="168">
        <f t="shared" si="33"/>
        <v>4446.8915440791807</v>
      </c>
      <c r="H359" s="133">
        <f t="shared" si="34"/>
        <v>9109.5035635795502</v>
      </c>
      <c r="I359" s="82">
        <f t="shared" si="35"/>
        <v>535.85315079879706</v>
      </c>
      <c r="J359" s="78">
        <v>1160</v>
      </c>
      <c r="K359" s="81">
        <f t="shared" si="36"/>
        <v>37598.014254318194</v>
      </c>
    </row>
    <row r="360" spans="1:11" s="442" customFormat="1" ht="16.5" customHeight="1" x14ac:dyDescent="0.2">
      <c r="A360" s="215">
        <f t="shared" si="37"/>
        <v>341</v>
      </c>
      <c r="B360" s="364">
        <f t="shared" si="31"/>
        <v>18.175910000000002</v>
      </c>
      <c r="C360" s="359">
        <v>50.97493333333334</v>
      </c>
      <c r="D360" s="431">
        <v>33830</v>
      </c>
      <c r="E360" s="82">
        <v>18890</v>
      </c>
      <c r="F360" s="169">
        <f t="shared" si="32"/>
        <v>22335.057777024642</v>
      </c>
      <c r="G360" s="168">
        <f t="shared" si="33"/>
        <v>4446.8915440791807</v>
      </c>
      <c r="H360" s="133">
        <f t="shared" si="34"/>
        <v>9105.862769175299</v>
      </c>
      <c r="I360" s="82">
        <f t="shared" si="35"/>
        <v>535.63898642207641</v>
      </c>
      <c r="J360" s="78">
        <v>1160</v>
      </c>
      <c r="K360" s="81">
        <f t="shared" si="36"/>
        <v>37583.451076701196</v>
      </c>
    </row>
    <row r="361" spans="1:11" s="442" customFormat="1" ht="16.5" customHeight="1" x14ac:dyDescent="0.2">
      <c r="A361" s="215">
        <f t="shared" si="37"/>
        <v>342</v>
      </c>
      <c r="B361" s="364">
        <f t="shared" si="31"/>
        <v>18.184619999999999</v>
      </c>
      <c r="C361" s="359">
        <v>50.97493333333334</v>
      </c>
      <c r="D361" s="431">
        <v>33830</v>
      </c>
      <c r="E361" s="82">
        <v>18890</v>
      </c>
      <c r="F361" s="169">
        <f t="shared" si="32"/>
        <v>22324.359816152333</v>
      </c>
      <c r="G361" s="168">
        <f t="shared" si="33"/>
        <v>4446.8915440791807</v>
      </c>
      <c r="H361" s="133">
        <f t="shared" si="34"/>
        <v>9102.2254624787165</v>
      </c>
      <c r="I361" s="82">
        <f t="shared" si="35"/>
        <v>535.42502720463028</v>
      </c>
      <c r="J361" s="78">
        <v>1160</v>
      </c>
      <c r="K361" s="81">
        <f t="shared" si="36"/>
        <v>37568.901849914866</v>
      </c>
    </row>
    <row r="362" spans="1:11" s="442" customFormat="1" ht="16.5" customHeight="1" x14ac:dyDescent="0.2">
      <c r="A362" s="215">
        <f t="shared" si="37"/>
        <v>343</v>
      </c>
      <c r="B362" s="364">
        <f t="shared" si="31"/>
        <v>18.19333</v>
      </c>
      <c r="C362" s="359">
        <v>50.97493333333334</v>
      </c>
      <c r="D362" s="431">
        <v>33830</v>
      </c>
      <c r="E362" s="82">
        <v>18890</v>
      </c>
      <c r="F362" s="169">
        <f t="shared" si="32"/>
        <v>22313.67209851083</v>
      </c>
      <c r="G362" s="168">
        <f t="shared" si="33"/>
        <v>4446.8915440791807</v>
      </c>
      <c r="H362" s="133">
        <f t="shared" si="34"/>
        <v>9098.5916384806042</v>
      </c>
      <c r="I362" s="82">
        <f t="shared" si="35"/>
        <v>535.21127285180023</v>
      </c>
      <c r="J362" s="78">
        <v>1160</v>
      </c>
      <c r="K362" s="81">
        <f t="shared" si="36"/>
        <v>37554.366553922409</v>
      </c>
    </row>
    <row r="363" spans="1:11" s="442" customFormat="1" ht="16.5" customHeight="1" x14ac:dyDescent="0.2">
      <c r="A363" s="215">
        <f t="shared" si="37"/>
        <v>344</v>
      </c>
      <c r="B363" s="364">
        <f t="shared" si="31"/>
        <v>18.20204</v>
      </c>
      <c r="C363" s="359">
        <v>50.97493333333334</v>
      </c>
      <c r="D363" s="431">
        <v>33830</v>
      </c>
      <c r="E363" s="82">
        <v>18890</v>
      </c>
      <c r="F363" s="169">
        <f t="shared" si="32"/>
        <v>22302.994609395431</v>
      </c>
      <c r="G363" s="168">
        <f t="shared" si="33"/>
        <v>4446.8915440791807</v>
      </c>
      <c r="H363" s="133">
        <f t="shared" si="34"/>
        <v>9094.9612921813678</v>
      </c>
      <c r="I363" s="82">
        <f t="shared" si="35"/>
        <v>534.99772306949217</v>
      </c>
      <c r="J363" s="78">
        <v>1160</v>
      </c>
      <c r="K363" s="81">
        <f t="shared" si="36"/>
        <v>37539.845168725471</v>
      </c>
    </row>
    <row r="364" spans="1:11" s="442" customFormat="1" ht="16.5" customHeight="1" x14ac:dyDescent="0.2">
      <c r="A364" s="215">
        <f t="shared" si="37"/>
        <v>345</v>
      </c>
      <c r="B364" s="364">
        <f t="shared" si="31"/>
        <v>18.210750000000001</v>
      </c>
      <c r="C364" s="359">
        <v>50.97493333333334</v>
      </c>
      <c r="D364" s="431">
        <v>33830</v>
      </c>
      <c r="E364" s="82">
        <v>18890</v>
      </c>
      <c r="F364" s="169">
        <f t="shared" si="32"/>
        <v>22292.327334129564</v>
      </c>
      <c r="G364" s="168">
        <f t="shared" si="33"/>
        <v>4446.8915440791807</v>
      </c>
      <c r="H364" s="133">
        <f t="shared" si="34"/>
        <v>9091.3344185909755</v>
      </c>
      <c r="I364" s="82">
        <f t="shared" si="35"/>
        <v>534.78437756417497</v>
      </c>
      <c r="J364" s="78">
        <v>1160</v>
      </c>
      <c r="K364" s="81">
        <f t="shared" si="36"/>
        <v>37525.337674363895</v>
      </c>
    </row>
    <row r="365" spans="1:11" s="442" customFormat="1" ht="16.5" customHeight="1" x14ac:dyDescent="0.2">
      <c r="A365" s="215">
        <f t="shared" si="37"/>
        <v>346</v>
      </c>
      <c r="B365" s="364">
        <f t="shared" si="31"/>
        <v>18.219460000000002</v>
      </c>
      <c r="C365" s="359">
        <v>50.97493333333334</v>
      </c>
      <c r="D365" s="431">
        <v>33830</v>
      </c>
      <c r="E365" s="82">
        <v>18890</v>
      </c>
      <c r="F365" s="169">
        <f t="shared" si="32"/>
        <v>22281.670258064729</v>
      </c>
      <c r="G365" s="168">
        <f t="shared" si="33"/>
        <v>4446.8915440791807</v>
      </c>
      <c r="H365" s="133">
        <f t="shared" si="34"/>
        <v>9087.7110127289288</v>
      </c>
      <c r="I365" s="82">
        <f t="shared" si="35"/>
        <v>534.57123604287813</v>
      </c>
      <c r="J365" s="78">
        <v>1160</v>
      </c>
      <c r="K365" s="81">
        <f t="shared" si="36"/>
        <v>37510.844050915715</v>
      </c>
    </row>
    <row r="366" spans="1:11" s="442" customFormat="1" ht="16.5" customHeight="1" x14ac:dyDescent="0.2">
      <c r="A366" s="215">
        <f t="shared" si="37"/>
        <v>347</v>
      </c>
      <c r="B366" s="364">
        <f t="shared" si="31"/>
        <v>18.228169999999999</v>
      </c>
      <c r="C366" s="359">
        <v>50.97493333333334</v>
      </c>
      <c r="D366" s="431">
        <v>33830</v>
      </c>
      <c r="E366" s="82">
        <v>18890</v>
      </c>
      <c r="F366" s="169">
        <f t="shared" si="32"/>
        <v>22271.023366580412</v>
      </c>
      <c r="G366" s="168">
        <f t="shared" si="33"/>
        <v>4446.8915440791807</v>
      </c>
      <c r="H366" s="133">
        <f t="shared" si="34"/>
        <v>9084.0910696242627</v>
      </c>
      <c r="I366" s="82">
        <f t="shared" si="35"/>
        <v>534.35829821319192</v>
      </c>
      <c r="J366" s="78">
        <v>1160</v>
      </c>
      <c r="K366" s="81">
        <f t="shared" si="36"/>
        <v>37496.364278497051</v>
      </c>
    </row>
    <row r="367" spans="1:11" s="442" customFormat="1" ht="16.5" customHeight="1" x14ac:dyDescent="0.2">
      <c r="A367" s="215">
        <f t="shared" si="37"/>
        <v>348</v>
      </c>
      <c r="B367" s="364">
        <f t="shared" si="31"/>
        <v>18.236879999999999</v>
      </c>
      <c r="C367" s="359">
        <v>50.97493333333334</v>
      </c>
      <c r="D367" s="431">
        <v>33830</v>
      </c>
      <c r="E367" s="82">
        <v>18890</v>
      </c>
      <c r="F367" s="169">
        <f t="shared" si="32"/>
        <v>22260.386645084029</v>
      </c>
      <c r="G367" s="168">
        <f t="shared" si="33"/>
        <v>4446.8915440791807</v>
      </c>
      <c r="H367" s="133">
        <f t="shared" si="34"/>
        <v>9080.4745843154924</v>
      </c>
      <c r="I367" s="82">
        <f t="shared" si="35"/>
        <v>534.14556378326427</v>
      </c>
      <c r="J367" s="78">
        <v>1160</v>
      </c>
      <c r="K367" s="81">
        <f t="shared" si="36"/>
        <v>37481.898337261962</v>
      </c>
    </row>
    <row r="368" spans="1:11" s="442" customFormat="1" ht="16.5" customHeight="1" x14ac:dyDescent="0.2">
      <c r="A368" s="215">
        <f t="shared" si="37"/>
        <v>349</v>
      </c>
      <c r="B368" s="364">
        <f t="shared" si="31"/>
        <v>18.24559</v>
      </c>
      <c r="C368" s="359">
        <v>50.97493333333334</v>
      </c>
      <c r="D368" s="431">
        <v>33830</v>
      </c>
      <c r="E368" s="82">
        <v>18890</v>
      </c>
      <c r="F368" s="169">
        <f t="shared" si="32"/>
        <v>22249.760079010874</v>
      </c>
      <c r="G368" s="168">
        <f t="shared" si="33"/>
        <v>4446.8915440791807</v>
      </c>
      <c r="H368" s="133">
        <f t="shared" si="34"/>
        <v>9076.8615518506176</v>
      </c>
      <c r="I368" s="82">
        <f t="shared" si="35"/>
        <v>533.93303246180108</v>
      </c>
      <c r="J368" s="78">
        <v>1160</v>
      </c>
      <c r="K368" s="81">
        <f t="shared" si="36"/>
        <v>37467.44620740247</v>
      </c>
    </row>
    <row r="369" spans="1:11" s="442" customFormat="1" ht="16.5" customHeight="1" x14ac:dyDescent="0.2">
      <c r="A369" s="235">
        <f t="shared" si="37"/>
        <v>350</v>
      </c>
      <c r="B369" s="364">
        <f t="shared" si="31"/>
        <v>18.254300000000001</v>
      </c>
      <c r="C369" s="359">
        <v>50.97493333333334</v>
      </c>
      <c r="D369" s="431">
        <v>33830</v>
      </c>
      <c r="E369" s="82">
        <v>18890</v>
      </c>
      <c r="F369" s="169">
        <f t="shared" si="32"/>
        <v>22239.14365382403</v>
      </c>
      <c r="G369" s="168">
        <f t="shared" si="33"/>
        <v>4446.8915440791807</v>
      </c>
      <c r="H369" s="133">
        <f t="shared" si="34"/>
        <v>9073.2519672870931</v>
      </c>
      <c r="I369" s="82">
        <f t="shared" si="35"/>
        <v>533.72070395806429</v>
      </c>
      <c r="J369" s="78">
        <v>1160</v>
      </c>
      <c r="K369" s="81">
        <f t="shared" si="36"/>
        <v>37453.007869148365</v>
      </c>
    </row>
    <row r="370" spans="1:11" s="442" customFormat="1" ht="16.5" customHeight="1" x14ac:dyDescent="0.2">
      <c r="A370" s="215">
        <f t="shared" si="37"/>
        <v>351</v>
      </c>
      <c r="B370" s="364">
        <f t="shared" si="31"/>
        <v>18.263010000000001</v>
      </c>
      <c r="C370" s="359">
        <v>50.97493333333334</v>
      </c>
      <c r="D370" s="431">
        <v>33830</v>
      </c>
      <c r="E370" s="82">
        <v>18890</v>
      </c>
      <c r="F370" s="169">
        <f t="shared" si="32"/>
        <v>22228.537355014312</v>
      </c>
      <c r="G370" s="168">
        <f t="shared" si="33"/>
        <v>4446.8915440791807</v>
      </c>
      <c r="H370" s="133">
        <f t="shared" si="34"/>
        <v>9069.6458256917886</v>
      </c>
      <c r="I370" s="82">
        <f t="shared" si="35"/>
        <v>533.50857798186985</v>
      </c>
      <c r="J370" s="78">
        <v>1160</v>
      </c>
      <c r="K370" s="81">
        <f t="shared" si="36"/>
        <v>37438.583302767154</v>
      </c>
    </row>
    <row r="371" spans="1:11" s="442" customFormat="1" ht="16.5" customHeight="1" x14ac:dyDescent="0.2">
      <c r="A371" s="215">
        <f t="shared" si="37"/>
        <v>352</v>
      </c>
      <c r="B371" s="364">
        <f t="shared" si="31"/>
        <v>18.271720000000002</v>
      </c>
      <c r="C371" s="359">
        <v>50.97493333333334</v>
      </c>
      <c r="D371" s="431">
        <v>33830</v>
      </c>
      <c r="E371" s="82">
        <v>18890</v>
      </c>
      <c r="F371" s="169">
        <f t="shared" si="32"/>
        <v>22217.941168100209</v>
      </c>
      <c r="G371" s="168">
        <f t="shared" si="33"/>
        <v>4446.8915440791807</v>
      </c>
      <c r="H371" s="133">
        <f t="shared" si="34"/>
        <v>9066.0431221409945</v>
      </c>
      <c r="I371" s="82">
        <f t="shared" si="35"/>
        <v>533.2966542435878</v>
      </c>
      <c r="J371" s="78">
        <v>1160</v>
      </c>
      <c r="K371" s="81">
        <f t="shared" si="36"/>
        <v>37424.172488563978</v>
      </c>
    </row>
    <row r="372" spans="1:11" s="442" customFormat="1" ht="16.5" customHeight="1" x14ac:dyDescent="0.2">
      <c r="A372" s="215">
        <f t="shared" si="37"/>
        <v>353</v>
      </c>
      <c r="B372" s="364">
        <f t="shared" si="31"/>
        <v>18.280429999999999</v>
      </c>
      <c r="C372" s="359">
        <v>50.97493333333334</v>
      </c>
      <c r="D372" s="431">
        <v>33830</v>
      </c>
      <c r="E372" s="82">
        <v>18890</v>
      </c>
      <c r="F372" s="169">
        <f t="shared" si="32"/>
        <v>22207.355078627803</v>
      </c>
      <c r="G372" s="168">
        <f t="shared" si="33"/>
        <v>4446.8915440791807</v>
      </c>
      <c r="H372" s="133">
        <f t="shared" si="34"/>
        <v>9062.4438517203744</v>
      </c>
      <c r="I372" s="82">
        <f t="shared" si="35"/>
        <v>533.08493245413968</v>
      </c>
      <c r="J372" s="78">
        <v>1160</v>
      </c>
      <c r="K372" s="81">
        <f t="shared" si="36"/>
        <v>37409.775406881497</v>
      </c>
    </row>
    <row r="373" spans="1:11" s="442" customFormat="1" ht="16.5" customHeight="1" x14ac:dyDescent="0.2">
      <c r="A373" s="215">
        <f t="shared" si="37"/>
        <v>354</v>
      </c>
      <c r="B373" s="364">
        <f t="shared" si="31"/>
        <v>18.28914</v>
      </c>
      <c r="C373" s="359">
        <v>50.97493333333334</v>
      </c>
      <c r="D373" s="431">
        <v>33830</v>
      </c>
      <c r="E373" s="82">
        <v>18890</v>
      </c>
      <c r="F373" s="169">
        <f t="shared" si="32"/>
        <v>22196.779072170699</v>
      </c>
      <c r="G373" s="168">
        <f t="shared" si="33"/>
        <v>4446.8915440791807</v>
      </c>
      <c r="H373" s="133">
        <f t="shared" si="34"/>
        <v>9058.8480095249597</v>
      </c>
      <c r="I373" s="82">
        <f t="shared" si="35"/>
        <v>532.87341232499762</v>
      </c>
      <c r="J373" s="78">
        <v>1160</v>
      </c>
      <c r="K373" s="81">
        <f t="shared" si="36"/>
        <v>37395.392038099839</v>
      </c>
    </row>
    <row r="374" spans="1:11" s="442" customFormat="1" ht="16.5" customHeight="1" x14ac:dyDescent="0.2">
      <c r="A374" s="215">
        <f t="shared" si="37"/>
        <v>355</v>
      </c>
      <c r="B374" s="364">
        <f t="shared" si="31"/>
        <v>18.29785</v>
      </c>
      <c r="C374" s="359">
        <v>50.97493333333334</v>
      </c>
      <c r="D374" s="431">
        <v>33830</v>
      </c>
      <c r="E374" s="82">
        <v>18890</v>
      </c>
      <c r="F374" s="169">
        <f t="shared" si="32"/>
        <v>22186.213134329988</v>
      </c>
      <c r="G374" s="168">
        <f t="shared" si="33"/>
        <v>4446.8915440791807</v>
      </c>
      <c r="H374" s="133">
        <f t="shared" si="34"/>
        <v>9055.2555906591169</v>
      </c>
      <c r="I374" s="82">
        <f t="shared" si="35"/>
        <v>532.66209356818331</v>
      </c>
      <c r="J374" s="78">
        <v>1160</v>
      </c>
      <c r="K374" s="81">
        <f t="shared" si="36"/>
        <v>37381.022362636468</v>
      </c>
    </row>
    <row r="375" spans="1:11" s="442" customFormat="1" ht="16.5" customHeight="1" x14ac:dyDescent="0.2">
      <c r="A375" s="215">
        <f t="shared" si="37"/>
        <v>356</v>
      </c>
      <c r="B375" s="364">
        <f t="shared" si="31"/>
        <v>18.306560000000001</v>
      </c>
      <c r="C375" s="359">
        <v>50.97493333333334</v>
      </c>
      <c r="D375" s="431">
        <v>33830</v>
      </c>
      <c r="E375" s="82">
        <v>18890</v>
      </c>
      <c r="F375" s="169">
        <f t="shared" si="32"/>
        <v>22175.657250734163</v>
      </c>
      <c r="G375" s="168">
        <f t="shared" si="33"/>
        <v>4446.8915440791807</v>
      </c>
      <c r="H375" s="133">
        <f t="shared" si="34"/>
        <v>9051.6665902365385</v>
      </c>
      <c r="I375" s="82">
        <f t="shared" si="35"/>
        <v>532.45097589626687</v>
      </c>
      <c r="J375" s="78">
        <v>1160</v>
      </c>
      <c r="K375" s="81">
        <f t="shared" si="36"/>
        <v>37366.666360946154</v>
      </c>
    </row>
    <row r="376" spans="1:11" s="442" customFormat="1" ht="16.5" customHeight="1" x14ac:dyDescent="0.2">
      <c r="A376" s="215">
        <f t="shared" si="37"/>
        <v>357</v>
      </c>
      <c r="B376" s="364">
        <f t="shared" si="31"/>
        <v>18.315270000000002</v>
      </c>
      <c r="C376" s="359">
        <v>50.97493333333334</v>
      </c>
      <c r="D376" s="431">
        <v>33830</v>
      </c>
      <c r="E376" s="82">
        <v>18890</v>
      </c>
      <c r="F376" s="169">
        <f t="shared" si="32"/>
        <v>22165.111407039043</v>
      </c>
      <c r="G376" s="168">
        <f t="shared" si="33"/>
        <v>4446.8915440791807</v>
      </c>
      <c r="H376" s="133">
        <f t="shared" si="34"/>
        <v>9048.0810033801954</v>
      </c>
      <c r="I376" s="82">
        <f t="shared" si="35"/>
        <v>532.24005902236445</v>
      </c>
      <c r="J376" s="78">
        <v>1160</v>
      </c>
      <c r="K376" s="81">
        <f t="shared" si="36"/>
        <v>37352.324013520782</v>
      </c>
    </row>
    <row r="377" spans="1:11" s="442" customFormat="1" ht="16.5" customHeight="1" x14ac:dyDescent="0.2">
      <c r="A377" s="215">
        <f t="shared" si="37"/>
        <v>358</v>
      </c>
      <c r="B377" s="364">
        <f t="shared" si="31"/>
        <v>18.323979999999999</v>
      </c>
      <c r="C377" s="359">
        <v>50.97493333333334</v>
      </c>
      <c r="D377" s="431">
        <v>33830</v>
      </c>
      <c r="E377" s="82">
        <v>18890</v>
      </c>
      <c r="F377" s="169">
        <f t="shared" si="32"/>
        <v>22154.575588927735</v>
      </c>
      <c r="G377" s="168">
        <f t="shared" si="33"/>
        <v>4446.8915440791807</v>
      </c>
      <c r="H377" s="133">
        <f t="shared" si="34"/>
        <v>9044.498825222352</v>
      </c>
      <c r="I377" s="82">
        <f t="shared" si="35"/>
        <v>532.02934266013835</v>
      </c>
      <c r="J377" s="78">
        <v>1160</v>
      </c>
      <c r="K377" s="81">
        <f t="shared" si="36"/>
        <v>37337.995300889408</v>
      </c>
    </row>
    <row r="378" spans="1:11" s="442" customFormat="1" ht="16.5" customHeight="1" x14ac:dyDescent="0.2">
      <c r="A378" s="215">
        <f t="shared" si="37"/>
        <v>359</v>
      </c>
      <c r="B378" s="364">
        <f t="shared" si="31"/>
        <v>18.332689999999999</v>
      </c>
      <c r="C378" s="359">
        <v>50.97493333333334</v>
      </c>
      <c r="D378" s="431">
        <v>33830</v>
      </c>
      <c r="E378" s="82">
        <v>18890</v>
      </c>
      <c r="F378" s="169">
        <f t="shared" si="32"/>
        <v>22144.049782110535</v>
      </c>
      <c r="G378" s="168">
        <f t="shared" si="33"/>
        <v>4446.8915440791807</v>
      </c>
      <c r="H378" s="133">
        <f t="shared" si="34"/>
        <v>9040.920050904504</v>
      </c>
      <c r="I378" s="82">
        <f t="shared" si="35"/>
        <v>531.81882652379431</v>
      </c>
      <c r="J378" s="78">
        <v>1160</v>
      </c>
      <c r="K378" s="81">
        <f t="shared" si="36"/>
        <v>37323.680203618009</v>
      </c>
    </row>
    <row r="379" spans="1:11" s="442" customFormat="1" ht="16.5" customHeight="1" x14ac:dyDescent="0.2">
      <c r="A379" s="235">
        <f t="shared" si="37"/>
        <v>360</v>
      </c>
      <c r="B379" s="364">
        <f t="shared" si="31"/>
        <v>18.3414</v>
      </c>
      <c r="C379" s="359">
        <v>50.97493333333334</v>
      </c>
      <c r="D379" s="431">
        <v>33830</v>
      </c>
      <c r="E379" s="82">
        <v>18890</v>
      </c>
      <c r="F379" s="169">
        <f t="shared" si="32"/>
        <v>22133.533972324905</v>
      </c>
      <c r="G379" s="168">
        <f t="shared" si="33"/>
        <v>4446.8915440791807</v>
      </c>
      <c r="H379" s="133">
        <f t="shared" si="34"/>
        <v>9037.3446755773912</v>
      </c>
      <c r="I379" s="82">
        <f t="shared" si="35"/>
        <v>531.60851032808182</v>
      </c>
      <c r="J379" s="78">
        <v>1160</v>
      </c>
      <c r="K379" s="81">
        <f t="shared" si="36"/>
        <v>37309.378702309557</v>
      </c>
    </row>
    <row r="380" spans="1:11" s="442" customFormat="1" ht="16.5" customHeight="1" x14ac:dyDescent="0.2">
      <c r="A380" s="215">
        <f t="shared" si="37"/>
        <v>361</v>
      </c>
      <c r="B380" s="364">
        <f t="shared" si="31"/>
        <v>18.350110000000001</v>
      </c>
      <c r="C380" s="359">
        <v>50.97493333333334</v>
      </c>
      <c r="D380" s="431">
        <v>33830</v>
      </c>
      <c r="E380" s="82">
        <v>18890</v>
      </c>
      <c r="F380" s="169">
        <f t="shared" si="32"/>
        <v>22123.028145335367</v>
      </c>
      <c r="G380" s="168">
        <f t="shared" si="33"/>
        <v>4446.8915440791807</v>
      </c>
      <c r="H380" s="133">
        <f t="shared" si="34"/>
        <v>9033.7726944009482</v>
      </c>
      <c r="I380" s="82">
        <f t="shared" si="35"/>
        <v>531.39839378829106</v>
      </c>
      <c r="J380" s="78">
        <v>1160</v>
      </c>
      <c r="K380" s="81">
        <f t="shared" si="36"/>
        <v>37295.090777603786</v>
      </c>
    </row>
    <row r="381" spans="1:11" s="442" customFormat="1" ht="16.5" customHeight="1" x14ac:dyDescent="0.2">
      <c r="A381" s="215">
        <f t="shared" si="37"/>
        <v>362</v>
      </c>
      <c r="B381" s="364">
        <f t="shared" si="31"/>
        <v>18.358820000000001</v>
      </c>
      <c r="C381" s="359">
        <v>50.97493333333334</v>
      </c>
      <c r="D381" s="431">
        <v>33830</v>
      </c>
      <c r="E381" s="82">
        <v>18890</v>
      </c>
      <c r="F381" s="169">
        <f t="shared" si="32"/>
        <v>22112.53228693347</v>
      </c>
      <c r="G381" s="168">
        <f t="shared" si="33"/>
        <v>4446.8915440791807</v>
      </c>
      <c r="H381" s="133">
        <f t="shared" si="34"/>
        <v>9030.2041025443032</v>
      </c>
      <c r="I381" s="82">
        <f t="shared" si="35"/>
        <v>531.18847662025303</v>
      </c>
      <c r="J381" s="78">
        <v>1160</v>
      </c>
      <c r="K381" s="81">
        <f t="shared" si="36"/>
        <v>37280.816410177213</v>
      </c>
    </row>
    <row r="382" spans="1:11" s="442" customFormat="1" ht="16.5" customHeight="1" x14ac:dyDescent="0.2">
      <c r="A382" s="215">
        <f t="shared" si="37"/>
        <v>363</v>
      </c>
      <c r="B382" s="364">
        <f t="shared" si="31"/>
        <v>18.367530000000002</v>
      </c>
      <c r="C382" s="359">
        <v>50.97493333333334</v>
      </c>
      <c r="D382" s="431">
        <v>33830</v>
      </c>
      <c r="E382" s="82">
        <v>18890</v>
      </c>
      <c r="F382" s="169">
        <f t="shared" si="32"/>
        <v>22102.046382937711</v>
      </c>
      <c r="G382" s="168">
        <f t="shared" si="33"/>
        <v>4446.8915440791807</v>
      </c>
      <c r="H382" s="133">
        <f t="shared" si="34"/>
        <v>9026.6388951857443</v>
      </c>
      <c r="I382" s="82">
        <f t="shared" si="35"/>
        <v>530.97875854033794</v>
      </c>
      <c r="J382" s="78">
        <v>1160</v>
      </c>
      <c r="K382" s="81">
        <f t="shared" si="36"/>
        <v>37266.555580742977</v>
      </c>
    </row>
    <row r="383" spans="1:11" s="442" customFormat="1" ht="16.5" customHeight="1" x14ac:dyDescent="0.2">
      <c r="A383" s="215">
        <f t="shared" si="37"/>
        <v>364</v>
      </c>
      <c r="B383" s="364">
        <f t="shared" ref="B383:B422" si="38">0.00871*A383+15.2058</f>
        <v>18.376239999999999</v>
      </c>
      <c r="C383" s="359">
        <v>50.97493333333334</v>
      </c>
      <c r="D383" s="431">
        <v>33830</v>
      </c>
      <c r="E383" s="82">
        <v>18890</v>
      </c>
      <c r="F383" s="169">
        <f t="shared" si="32"/>
        <v>22091.570419193482</v>
      </c>
      <c r="G383" s="168">
        <f t="shared" si="33"/>
        <v>4446.8915440791807</v>
      </c>
      <c r="H383" s="133">
        <f t="shared" si="34"/>
        <v>9023.077067512706</v>
      </c>
      <c r="I383" s="82">
        <f t="shared" si="35"/>
        <v>530.76923926545328</v>
      </c>
      <c r="J383" s="78">
        <v>1160</v>
      </c>
      <c r="K383" s="81">
        <f t="shared" si="36"/>
        <v>37252.308270050817</v>
      </c>
    </row>
    <row r="384" spans="1:11" s="442" customFormat="1" ht="16.5" customHeight="1" x14ac:dyDescent="0.2">
      <c r="A384" s="215">
        <f t="shared" si="37"/>
        <v>365</v>
      </c>
      <c r="B384" s="364">
        <f t="shared" si="38"/>
        <v>18.38495</v>
      </c>
      <c r="C384" s="359">
        <v>50.97493333333334</v>
      </c>
      <c r="D384" s="431">
        <v>33830</v>
      </c>
      <c r="E384" s="82">
        <v>18890</v>
      </c>
      <c r="F384" s="169">
        <f t="shared" si="32"/>
        <v>22081.104381572972</v>
      </c>
      <c r="G384" s="168">
        <f t="shared" si="33"/>
        <v>4446.8915440791807</v>
      </c>
      <c r="H384" s="133">
        <f t="shared" si="34"/>
        <v>9019.5186147217337</v>
      </c>
      <c r="I384" s="82">
        <f t="shared" si="35"/>
        <v>530.55991851304304</v>
      </c>
      <c r="J384" s="78">
        <v>1160</v>
      </c>
      <c r="K384" s="81">
        <f t="shared" si="36"/>
        <v>37238.074458886927</v>
      </c>
    </row>
    <row r="385" spans="1:11" s="442" customFormat="1" ht="16.5" customHeight="1" x14ac:dyDescent="0.2">
      <c r="A385" s="215">
        <f t="shared" si="37"/>
        <v>366</v>
      </c>
      <c r="B385" s="364">
        <f t="shared" si="38"/>
        <v>18.393660000000001</v>
      </c>
      <c r="C385" s="359">
        <v>50.97493333333334</v>
      </c>
      <c r="D385" s="431">
        <v>33830</v>
      </c>
      <c r="E385" s="82">
        <v>18890</v>
      </c>
      <c r="F385" s="169">
        <f t="shared" si="32"/>
        <v>22070.648255975157</v>
      </c>
      <c r="G385" s="168">
        <f t="shared" si="33"/>
        <v>4446.8915440791807</v>
      </c>
      <c r="H385" s="133">
        <f t="shared" si="34"/>
        <v>9015.9635320184752</v>
      </c>
      <c r="I385" s="82">
        <f t="shared" si="35"/>
        <v>530.35079600108668</v>
      </c>
      <c r="J385" s="78">
        <v>1160</v>
      </c>
      <c r="K385" s="81">
        <f t="shared" si="36"/>
        <v>37223.854128073901</v>
      </c>
    </row>
    <row r="386" spans="1:11" s="442" customFormat="1" ht="16.5" customHeight="1" x14ac:dyDescent="0.2">
      <c r="A386" s="215">
        <f t="shared" si="37"/>
        <v>367</v>
      </c>
      <c r="B386" s="364">
        <f t="shared" si="38"/>
        <v>18.402370000000001</v>
      </c>
      <c r="C386" s="359">
        <v>50.97493333333334</v>
      </c>
      <c r="D386" s="431">
        <v>33830</v>
      </c>
      <c r="E386" s="82">
        <v>18890</v>
      </c>
      <c r="F386" s="169">
        <f t="shared" si="32"/>
        <v>22060.202028325697</v>
      </c>
      <c r="G386" s="168">
        <f t="shared" si="33"/>
        <v>4446.8915440791807</v>
      </c>
      <c r="H386" s="133">
        <f t="shared" si="34"/>
        <v>9012.4118146176588</v>
      </c>
      <c r="I386" s="82">
        <f t="shared" si="35"/>
        <v>530.1418714480975</v>
      </c>
      <c r="J386" s="78">
        <v>1160</v>
      </c>
      <c r="K386" s="81">
        <f t="shared" si="36"/>
        <v>37209.647258470635</v>
      </c>
    </row>
    <row r="387" spans="1:11" s="442" customFormat="1" ht="16.5" customHeight="1" x14ac:dyDescent="0.2">
      <c r="A387" s="215">
        <f t="shared" si="37"/>
        <v>368</v>
      </c>
      <c r="B387" s="364">
        <f t="shared" si="38"/>
        <v>18.411079999999998</v>
      </c>
      <c r="C387" s="359">
        <v>50.97493333333334</v>
      </c>
      <c r="D387" s="431">
        <v>33830</v>
      </c>
      <c r="E387" s="82">
        <v>18890</v>
      </c>
      <c r="F387" s="169">
        <f t="shared" si="32"/>
        <v>22049.765684576898</v>
      </c>
      <c r="G387" s="168">
        <f t="shared" si="33"/>
        <v>4446.8915440791807</v>
      </c>
      <c r="H387" s="133">
        <f t="shared" si="34"/>
        <v>9008.8634577430676</v>
      </c>
      <c r="I387" s="82">
        <f t="shared" si="35"/>
        <v>529.93314457312158</v>
      </c>
      <c r="J387" s="78">
        <v>1160</v>
      </c>
      <c r="K387" s="81">
        <f t="shared" si="36"/>
        <v>37195.45383097227</v>
      </c>
    </row>
    <row r="388" spans="1:11" s="442" customFormat="1" ht="16.5" customHeight="1" x14ac:dyDescent="0.2">
      <c r="A388" s="215">
        <f t="shared" si="37"/>
        <v>369</v>
      </c>
      <c r="B388" s="364">
        <f t="shared" si="38"/>
        <v>18.419789999999999</v>
      </c>
      <c r="C388" s="359">
        <v>50.97493333333334</v>
      </c>
      <c r="D388" s="431">
        <v>33830</v>
      </c>
      <c r="E388" s="82">
        <v>18890</v>
      </c>
      <c r="F388" s="169">
        <f t="shared" si="32"/>
        <v>22039.339210707614</v>
      </c>
      <c r="G388" s="168">
        <f t="shared" si="33"/>
        <v>4446.8915440791807</v>
      </c>
      <c r="H388" s="133">
        <f t="shared" si="34"/>
        <v>9005.3184566275122</v>
      </c>
      <c r="I388" s="82">
        <f t="shared" si="35"/>
        <v>529.724615095736</v>
      </c>
      <c r="J388" s="78">
        <v>1160</v>
      </c>
      <c r="K388" s="81">
        <f t="shared" si="36"/>
        <v>37181.273826510049</v>
      </c>
    </row>
    <row r="389" spans="1:11" s="442" customFormat="1" ht="16.5" customHeight="1" x14ac:dyDescent="0.2">
      <c r="A389" s="235">
        <f t="shared" si="37"/>
        <v>370</v>
      </c>
      <c r="B389" s="364">
        <f t="shared" si="38"/>
        <v>18.4285</v>
      </c>
      <c r="C389" s="359">
        <v>50.97493333333334</v>
      </c>
      <c r="D389" s="431">
        <v>33830</v>
      </c>
      <c r="E389" s="82">
        <v>18890</v>
      </c>
      <c r="F389" s="169">
        <f t="shared" si="32"/>
        <v>22028.922592723229</v>
      </c>
      <c r="G389" s="168">
        <f t="shared" si="33"/>
        <v>4446.8915440791807</v>
      </c>
      <c r="H389" s="133">
        <f t="shared" si="34"/>
        <v>9001.7768065128203</v>
      </c>
      <c r="I389" s="82">
        <f t="shared" si="35"/>
        <v>529.5162827360482</v>
      </c>
      <c r="J389" s="78">
        <v>1160</v>
      </c>
      <c r="K389" s="81">
        <f t="shared" si="36"/>
        <v>37167.107226051274</v>
      </c>
    </row>
    <row r="390" spans="1:11" s="442" customFormat="1" ht="16.5" customHeight="1" x14ac:dyDescent="0.2">
      <c r="A390" s="215">
        <f t="shared" si="37"/>
        <v>371</v>
      </c>
      <c r="B390" s="364">
        <f t="shared" si="38"/>
        <v>18.43721</v>
      </c>
      <c r="C390" s="359">
        <v>50.97493333333334</v>
      </c>
      <c r="D390" s="431">
        <v>33830</v>
      </c>
      <c r="E390" s="82">
        <v>18890</v>
      </c>
      <c r="F390" s="169">
        <f t="shared" si="32"/>
        <v>22018.515816655556</v>
      </c>
      <c r="G390" s="168">
        <f t="shared" si="33"/>
        <v>4446.8915440791807</v>
      </c>
      <c r="H390" s="133">
        <f t="shared" si="34"/>
        <v>8998.2385026498123</v>
      </c>
      <c r="I390" s="82">
        <f t="shared" si="35"/>
        <v>529.30814721469483</v>
      </c>
      <c r="J390" s="78">
        <v>1160</v>
      </c>
      <c r="K390" s="81">
        <f t="shared" si="36"/>
        <v>37152.954010599242</v>
      </c>
    </row>
    <row r="391" spans="1:11" s="442" customFormat="1" ht="16.5" customHeight="1" x14ac:dyDescent="0.2">
      <c r="A391" s="215">
        <f t="shared" si="37"/>
        <v>372</v>
      </c>
      <c r="B391" s="364">
        <f t="shared" si="38"/>
        <v>18.445920000000001</v>
      </c>
      <c r="C391" s="359">
        <v>50.97493333333334</v>
      </c>
      <c r="D391" s="431">
        <v>33830</v>
      </c>
      <c r="E391" s="82">
        <v>18890</v>
      </c>
      <c r="F391" s="169">
        <f t="shared" si="32"/>
        <v>22008.118868562804</v>
      </c>
      <c r="G391" s="168">
        <f t="shared" si="33"/>
        <v>4446.8915440791807</v>
      </c>
      <c r="H391" s="133">
        <f t="shared" si="34"/>
        <v>8994.7035402982747</v>
      </c>
      <c r="I391" s="82">
        <f t="shared" si="35"/>
        <v>529.10020825283971</v>
      </c>
      <c r="J391" s="78">
        <v>1160</v>
      </c>
      <c r="K391" s="81">
        <f t="shared" si="36"/>
        <v>37138.814161193099</v>
      </c>
    </row>
    <row r="392" spans="1:11" s="442" customFormat="1" ht="16.5" customHeight="1" x14ac:dyDescent="0.2">
      <c r="A392" s="215">
        <f t="shared" si="37"/>
        <v>373</v>
      </c>
      <c r="B392" s="364">
        <f t="shared" si="38"/>
        <v>18.454630000000002</v>
      </c>
      <c r="C392" s="359">
        <v>50.97493333333334</v>
      </c>
      <c r="D392" s="431">
        <v>33830</v>
      </c>
      <c r="E392" s="82">
        <v>18890</v>
      </c>
      <c r="F392" s="169">
        <f t="shared" si="32"/>
        <v>21997.73173452949</v>
      </c>
      <c r="G392" s="168">
        <f t="shared" si="33"/>
        <v>4446.8915440791807</v>
      </c>
      <c r="H392" s="133">
        <f t="shared" si="34"/>
        <v>8991.1719147269487</v>
      </c>
      <c r="I392" s="82">
        <f t="shared" si="35"/>
        <v>528.89246557217336</v>
      </c>
      <c r="J392" s="78">
        <v>1160</v>
      </c>
      <c r="K392" s="81">
        <f t="shared" si="36"/>
        <v>37124.687658907787</v>
      </c>
    </row>
    <row r="393" spans="1:11" s="442" customFormat="1" ht="16.5" customHeight="1" x14ac:dyDescent="0.2">
      <c r="A393" s="215">
        <f t="shared" si="37"/>
        <v>374</v>
      </c>
      <c r="B393" s="364">
        <f t="shared" si="38"/>
        <v>18.463339999999999</v>
      </c>
      <c r="C393" s="359">
        <v>50.97493333333334</v>
      </c>
      <c r="D393" s="431">
        <v>33830</v>
      </c>
      <c r="E393" s="82">
        <v>18890</v>
      </c>
      <c r="F393" s="169">
        <f t="shared" si="32"/>
        <v>21987.354400666401</v>
      </c>
      <c r="G393" s="168">
        <f t="shared" si="33"/>
        <v>4446.8915440791807</v>
      </c>
      <c r="H393" s="133">
        <f t="shared" si="34"/>
        <v>8987.6436212134995</v>
      </c>
      <c r="I393" s="82">
        <f t="shared" si="35"/>
        <v>528.68491889491168</v>
      </c>
      <c r="J393" s="78">
        <v>1160</v>
      </c>
      <c r="K393" s="81">
        <f t="shared" si="36"/>
        <v>37110.574484853998</v>
      </c>
    </row>
    <row r="394" spans="1:11" s="442" customFormat="1" ht="16.5" customHeight="1" x14ac:dyDescent="0.2">
      <c r="A394" s="215">
        <f t="shared" si="37"/>
        <v>375</v>
      </c>
      <c r="B394" s="364">
        <f t="shared" si="38"/>
        <v>18.472049999999999</v>
      </c>
      <c r="C394" s="359">
        <v>50.97493333333334</v>
      </c>
      <c r="D394" s="431">
        <v>33830</v>
      </c>
      <c r="E394" s="82">
        <v>18890</v>
      </c>
      <c r="F394" s="169">
        <f t="shared" si="32"/>
        <v>21976.986853110509</v>
      </c>
      <c r="G394" s="168">
        <f t="shared" si="33"/>
        <v>4446.8915440791807</v>
      </c>
      <c r="H394" s="133">
        <f t="shared" si="34"/>
        <v>8984.1186550444963</v>
      </c>
      <c r="I394" s="82">
        <f t="shared" si="35"/>
        <v>528.47756794379382</v>
      </c>
      <c r="J394" s="78">
        <v>1160</v>
      </c>
      <c r="K394" s="81">
        <f t="shared" si="36"/>
        <v>37096.474620177985</v>
      </c>
    </row>
    <row r="395" spans="1:11" s="442" customFormat="1" ht="16.5" customHeight="1" x14ac:dyDescent="0.2">
      <c r="A395" s="215">
        <f t="shared" si="37"/>
        <v>376</v>
      </c>
      <c r="B395" s="364">
        <f t="shared" si="38"/>
        <v>18.48076</v>
      </c>
      <c r="C395" s="359">
        <v>50.97493333333334</v>
      </c>
      <c r="D395" s="431">
        <v>33830</v>
      </c>
      <c r="E395" s="82">
        <v>18890</v>
      </c>
      <c r="F395" s="169">
        <f t="shared" si="32"/>
        <v>21966.629078024929</v>
      </c>
      <c r="G395" s="168">
        <f t="shared" si="33"/>
        <v>4446.8915440791807</v>
      </c>
      <c r="H395" s="133">
        <f t="shared" si="34"/>
        <v>8980.5970115153978</v>
      </c>
      <c r="I395" s="82">
        <f t="shared" si="35"/>
        <v>528.27041244208215</v>
      </c>
      <c r="J395" s="78">
        <v>1160</v>
      </c>
      <c r="K395" s="81">
        <f t="shared" si="36"/>
        <v>37082.388046061591</v>
      </c>
    </row>
    <row r="396" spans="1:11" s="442" customFormat="1" ht="16.5" customHeight="1" x14ac:dyDescent="0.2">
      <c r="A396" s="215">
        <f t="shared" si="37"/>
        <v>377</v>
      </c>
      <c r="B396" s="364">
        <f t="shared" si="38"/>
        <v>18.489470000000001</v>
      </c>
      <c r="C396" s="359">
        <v>50.97493333333334</v>
      </c>
      <c r="D396" s="431">
        <v>33830</v>
      </c>
      <c r="E396" s="82">
        <v>18890</v>
      </c>
      <c r="F396" s="169">
        <f t="shared" si="32"/>
        <v>21956.281061598846</v>
      </c>
      <c r="G396" s="168">
        <f t="shared" si="33"/>
        <v>4446.8915440791807</v>
      </c>
      <c r="H396" s="133">
        <f t="shared" si="34"/>
        <v>8977.0786859305281</v>
      </c>
      <c r="I396" s="82">
        <f t="shared" si="35"/>
        <v>528.06345211356052</v>
      </c>
      <c r="J396" s="78">
        <v>1160</v>
      </c>
      <c r="K396" s="81">
        <f t="shared" si="36"/>
        <v>37068.314743722112</v>
      </c>
    </row>
    <row r="397" spans="1:11" s="442" customFormat="1" ht="16.5" customHeight="1" x14ac:dyDescent="0.2">
      <c r="A397" s="215">
        <f t="shared" si="37"/>
        <v>378</v>
      </c>
      <c r="B397" s="364">
        <f t="shared" si="38"/>
        <v>18.498180000000001</v>
      </c>
      <c r="C397" s="359">
        <v>50.97493333333334</v>
      </c>
      <c r="D397" s="431">
        <v>33830</v>
      </c>
      <c r="E397" s="82">
        <v>18890</v>
      </c>
      <c r="F397" s="169">
        <f t="shared" si="32"/>
        <v>21945.942790047451</v>
      </c>
      <c r="G397" s="168">
        <f t="shared" si="33"/>
        <v>4446.8915440791807</v>
      </c>
      <c r="H397" s="133">
        <f t="shared" si="34"/>
        <v>8973.5636736030556</v>
      </c>
      <c r="I397" s="82">
        <f t="shared" si="35"/>
        <v>527.85668668253265</v>
      </c>
      <c r="J397" s="78">
        <v>1160</v>
      </c>
      <c r="K397" s="81">
        <f t="shared" si="36"/>
        <v>37054.254694412222</v>
      </c>
    </row>
    <row r="398" spans="1:11" s="442" customFormat="1" ht="16.5" customHeight="1" x14ac:dyDescent="0.2">
      <c r="A398" s="215">
        <f t="shared" si="37"/>
        <v>379</v>
      </c>
      <c r="B398" s="364">
        <f t="shared" si="38"/>
        <v>18.506889999999999</v>
      </c>
      <c r="C398" s="359">
        <v>50.97493333333334</v>
      </c>
      <c r="D398" s="431">
        <v>33830</v>
      </c>
      <c r="E398" s="82">
        <v>18890</v>
      </c>
      <c r="F398" s="169">
        <f t="shared" si="32"/>
        <v>21935.614249611903</v>
      </c>
      <c r="G398" s="168">
        <f t="shared" si="33"/>
        <v>4446.8915440791807</v>
      </c>
      <c r="H398" s="133">
        <f t="shared" si="34"/>
        <v>8970.0519698549688</v>
      </c>
      <c r="I398" s="82">
        <f t="shared" si="35"/>
        <v>527.65011587382162</v>
      </c>
      <c r="J398" s="78">
        <v>1160</v>
      </c>
      <c r="K398" s="81">
        <f t="shared" si="36"/>
        <v>37040.207879419875</v>
      </c>
    </row>
    <row r="399" spans="1:11" s="442" customFormat="1" ht="16.5" customHeight="1" x14ac:dyDescent="0.2">
      <c r="A399" s="235">
        <f t="shared" si="37"/>
        <v>380</v>
      </c>
      <c r="B399" s="364">
        <f t="shared" si="38"/>
        <v>18.515599999999999</v>
      </c>
      <c r="C399" s="359">
        <v>50.97493333333334</v>
      </c>
      <c r="D399" s="431">
        <v>33830</v>
      </c>
      <c r="E399" s="82">
        <v>18890</v>
      </c>
      <c r="F399" s="169">
        <f t="shared" si="32"/>
        <v>21925.295426559227</v>
      </c>
      <c r="G399" s="168">
        <f t="shared" si="33"/>
        <v>4446.8915440791807</v>
      </c>
      <c r="H399" s="133">
        <f t="shared" si="34"/>
        <v>8966.5435700170601</v>
      </c>
      <c r="I399" s="82">
        <f t="shared" si="35"/>
        <v>527.4437394127682</v>
      </c>
      <c r="J399" s="78">
        <v>1160</v>
      </c>
      <c r="K399" s="81">
        <f t="shared" si="36"/>
        <v>37026.174280068233</v>
      </c>
    </row>
    <row r="400" spans="1:11" s="442" customFormat="1" ht="16.5" customHeight="1" x14ac:dyDescent="0.2">
      <c r="A400" s="215">
        <f t="shared" si="37"/>
        <v>381</v>
      </c>
      <c r="B400" s="364">
        <f t="shared" si="38"/>
        <v>18.52431</v>
      </c>
      <c r="C400" s="359">
        <v>50.97493333333334</v>
      </c>
      <c r="D400" s="431">
        <v>33830</v>
      </c>
      <c r="E400" s="82">
        <v>18890</v>
      </c>
      <c r="F400" s="169">
        <f t="shared" si="32"/>
        <v>21914.986307182291</v>
      </c>
      <c r="G400" s="168">
        <f t="shared" si="33"/>
        <v>4446.8915440791807</v>
      </c>
      <c r="H400" s="133">
        <f t="shared" si="34"/>
        <v>8963.0384694289023</v>
      </c>
      <c r="I400" s="82">
        <f t="shared" si="35"/>
        <v>527.23755702522953</v>
      </c>
      <c r="J400" s="78">
        <v>1160</v>
      </c>
      <c r="K400" s="81">
        <f t="shared" si="36"/>
        <v>37012.153877715602</v>
      </c>
    </row>
    <row r="401" spans="1:11" s="442" customFormat="1" ht="16.5" customHeight="1" x14ac:dyDescent="0.2">
      <c r="A401" s="215">
        <f t="shared" si="37"/>
        <v>382</v>
      </c>
      <c r="B401" s="364">
        <f t="shared" si="38"/>
        <v>18.53302</v>
      </c>
      <c r="C401" s="359">
        <v>50.97493333333334</v>
      </c>
      <c r="D401" s="431">
        <v>33830</v>
      </c>
      <c r="E401" s="82">
        <v>18890</v>
      </c>
      <c r="F401" s="169">
        <f t="shared" si="32"/>
        <v>21904.68687779973</v>
      </c>
      <c r="G401" s="168">
        <f t="shared" si="33"/>
        <v>4446.8915440791807</v>
      </c>
      <c r="H401" s="133">
        <f t="shared" si="34"/>
        <v>8959.5366634388301</v>
      </c>
      <c r="I401" s="82">
        <f t="shared" si="35"/>
        <v>527.03156843757824</v>
      </c>
      <c r="J401" s="78">
        <v>1160</v>
      </c>
      <c r="K401" s="81">
        <f t="shared" si="36"/>
        <v>36998.146653755321</v>
      </c>
    </row>
    <row r="402" spans="1:11" s="442" customFormat="1" ht="16.5" customHeight="1" x14ac:dyDescent="0.2">
      <c r="A402" s="215">
        <f t="shared" si="37"/>
        <v>383</v>
      </c>
      <c r="B402" s="364">
        <f t="shared" si="38"/>
        <v>18.541730000000001</v>
      </c>
      <c r="C402" s="359">
        <v>50.97493333333334</v>
      </c>
      <c r="D402" s="431">
        <v>33830</v>
      </c>
      <c r="E402" s="82">
        <v>18890</v>
      </c>
      <c r="F402" s="169">
        <f t="shared" si="32"/>
        <v>21894.397124755887</v>
      </c>
      <c r="G402" s="168">
        <f t="shared" si="33"/>
        <v>4446.8915440791807</v>
      </c>
      <c r="H402" s="133">
        <f t="shared" si="34"/>
        <v>8956.0381474039241</v>
      </c>
      <c r="I402" s="82">
        <f t="shared" si="35"/>
        <v>526.82577337670136</v>
      </c>
      <c r="J402" s="78">
        <v>1160</v>
      </c>
      <c r="K402" s="81">
        <f t="shared" si="36"/>
        <v>36984.152589615696</v>
      </c>
    </row>
    <row r="403" spans="1:11" s="442" customFormat="1" ht="16.5" customHeight="1" x14ac:dyDescent="0.2">
      <c r="A403" s="215">
        <f t="shared" si="37"/>
        <v>384</v>
      </c>
      <c r="B403" s="364">
        <f t="shared" si="38"/>
        <v>18.550440000000002</v>
      </c>
      <c r="C403" s="359">
        <v>50.97493333333334</v>
      </c>
      <c r="D403" s="431">
        <v>33830</v>
      </c>
      <c r="E403" s="82">
        <v>18890</v>
      </c>
      <c r="F403" s="169">
        <f t="shared" si="32"/>
        <v>21884.117034420742</v>
      </c>
      <c r="G403" s="168">
        <f t="shared" si="33"/>
        <v>4446.8915440791807</v>
      </c>
      <c r="H403" s="133">
        <f t="shared" si="34"/>
        <v>8952.5429166899758</v>
      </c>
      <c r="I403" s="82">
        <f t="shared" si="35"/>
        <v>526.62017156999855</v>
      </c>
      <c r="J403" s="78">
        <v>1160</v>
      </c>
      <c r="K403" s="81">
        <f t="shared" si="36"/>
        <v>36970.171666759903</v>
      </c>
    </row>
    <row r="404" spans="1:11" s="442" customFormat="1" ht="16.5" customHeight="1" x14ac:dyDescent="0.2">
      <c r="A404" s="215">
        <f t="shared" si="37"/>
        <v>385</v>
      </c>
      <c r="B404" s="364">
        <f t="shared" si="38"/>
        <v>18.559149999999999</v>
      </c>
      <c r="C404" s="359">
        <v>50.97493333333334</v>
      </c>
      <c r="D404" s="431">
        <v>33830</v>
      </c>
      <c r="E404" s="82">
        <v>18890</v>
      </c>
      <c r="F404" s="169">
        <f t="shared" ref="F404:F422" si="39">12*(1/B404*D404)</f>
        <v>21873.846593189883</v>
      </c>
      <c r="G404" s="168">
        <f t="shared" ref="G404:G422" si="40">12*(1/C404*E404)</f>
        <v>4446.8915440791807</v>
      </c>
      <c r="H404" s="133">
        <f t="shared" si="34"/>
        <v>8949.0509666714825</v>
      </c>
      <c r="I404" s="82">
        <f t="shared" si="35"/>
        <v>526.41476274538127</v>
      </c>
      <c r="J404" s="78">
        <v>1160</v>
      </c>
      <c r="K404" s="81">
        <f t="shared" si="36"/>
        <v>36956.20386668593</v>
      </c>
    </row>
    <row r="405" spans="1:11" s="442" customFormat="1" ht="16.5" customHeight="1" x14ac:dyDescent="0.2">
      <c r="A405" s="215">
        <f t="shared" si="37"/>
        <v>386</v>
      </c>
      <c r="B405" s="364">
        <f t="shared" si="38"/>
        <v>18.56786</v>
      </c>
      <c r="C405" s="359">
        <v>50.97493333333334</v>
      </c>
      <c r="D405" s="431">
        <v>33830</v>
      </c>
      <c r="E405" s="82">
        <v>18890</v>
      </c>
      <c r="F405" s="169">
        <f t="shared" si="39"/>
        <v>21863.585787484393</v>
      </c>
      <c r="G405" s="168">
        <f t="shared" si="40"/>
        <v>4446.8915440791807</v>
      </c>
      <c r="H405" s="133">
        <f t="shared" ref="H405:H422" si="41">SUM(F405:G405)*34%</f>
        <v>8945.5622927316163</v>
      </c>
      <c r="I405" s="82">
        <f t="shared" ref="I405:I422" si="42">SUM(F405:G405)*2%</f>
        <v>526.20954663127156</v>
      </c>
      <c r="J405" s="78">
        <v>1160</v>
      </c>
      <c r="K405" s="81">
        <f t="shared" ref="K405:K422" si="43">SUM(F405:J405)</f>
        <v>36942.249170926465</v>
      </c>
    </row>
    <row r="406" spans="1:11" s="442" customFormat="1" ht="16.5" customHeight="1" x14ac:dyDescent="0.2">
      <c r="A406" s="215">
        <f t="shared" si="37"/>
        <v>387</v>
      </c>
      <c r="B406" s="364">
        <f t="shared" si="38"/>
        <v>18.57657</v>
      </c>
      <c r="C406" s="359">
        <v>50.97493333333334</v>
      </c>
      <c r="D406" s="431">
        <v>33830</v>
      </c>
      <c r="E406" s="82">
        <v>18890</v>
      </c>
      <c r="F406" s="169">
        <f t="shared" si="39"/>
        <v>21853.334603750853</v>
      </c>
      <c r="G406" s="168">
        <f t="shared" si="40"/>
        <v>4446.8915440791807</v>
      </c>
      <c r="H406" s="133">
        <f t="shared" si="41"/>
        <v>8942.0768902622131</v>
      </c>
      <c r="I406" s="82">
        <f t="shared" si="42"/>
        <v>526.00452295660068</v>
      </c>
      <c r="J406" s="78">
        <v>1160</v>
      </c>
      <c r="K406" s="81">
        <f t="shared" si="43"/>
        <v>36928.307561048852</v>
      </c>
    </row>
    <row r="407" spans="1:11" s="442" customFormat="1" ht="16.5" customHeight="1" x14ac:dyDescent="0.2">
      <c r="A407" s="215">
        <f t="shared" si="37"/>
        <v>388</v>
      </c>
      <c r="B407" s="364">
        <f t="shared" si="38"/>
        <v>18.585280000000001</v>
      </c>
      <c r="C407" s="359">
        <v>50.97493333333334</v>
      </c>
      <c r="D407" s="431">
        <v>33830</v>
      </c>
      <c r="E407" s="82">
        <v>18890</v>
      </c>
      <c r="F407" s="169">
        <f t="shared" si="39"/>
        <v>21843.093028461233</v>
      </c>
      <c r="G407" s="168">
        <f t="shared" si="40"/>
        <v>4446.8915440791807</v>
      </c>
      <c r="H407" s="133">
        <f t="shared" si="41"/>
        <v>8938.5947546637417</v>
      </c>
      <c r="I407" s="82">
        <f t="shared" si="42"/>
        <v>525.79969145080827</v>
      </c>
      <c r="J407" s="78">
        <v>1160</v>
      </c>
      <c r="K407" s="81">
        <f t="shared" si="43"/>
        <v>36914.379018654967</v>
      </c>
    </row>
    <row r="408" spans="1:11" s="442" customFormat="1" ht="16.5" customHeight="1" x14ac:dyDescent="0.2">
      <c r="A408" s="215">
        <f t="shared" si="37"/>
        <v>389</v>
      </c>
      <c r="B408" s="364">
        <f t="shared" si="38"/>
        <v>18.593990000000002</v>
      </c>
      <c r="C408" s="359">
        <v>50.97493333333334</v>
      </c>
      <c r="D408" s="431">
        <v>33830</v>
      </c>
      <c r="E408" s="82">
        <v>18890</v>
      </c>
      <c r="F408" s="169">
        <f t="shared" si="39"/>
        <v>21832.861048112856</v>
      </c>
      <c r="G408" s="168">
        <f t="shared" si="40"/>
        <v>4446.8915440791807</v>
      </c>
      <c r="H408" s="133">
        <f t="shared" si="41"/>
        <v>8935.115881345293</v>
      </c>
      <c r="I408" s="82">
        <f t="shared" si="42"/>
        <v>525.59505184384079</v>
      </c>
      <c r="J408" s="78">
        <v>1160</v>
      </c>
      <c r="K408" s="81">
        <f t="shared" si="43"/>
        <v>36900.463525381172</v>
      </c>
    </row>
    <row r="409" spans="1:11" s="442" customFormat="1" ht="16.5" customHeight="1" x14ac:dyDescent="0.2">
      <c r="A409" s="235">
        <f t="shared" ref="A409:A422" si="44">1+A408</f>
        <v>390</v>
      </c>
      <c r="B409" s="364">
        <f t="shared" si="38"/>
        <v>18.602699999999999</v>
      </c>
      <c r="C409" s="359">
        <v>50.97493333333334</v>
      </c>
      <c r="D409" s="431">
        <v>33830</v>
      </c>
      <c r="E409" s="82">
        <v>18890</v>
      </c>
      <c r="F409" s="169">
        <f t="shared" si="39"/>
        <v>21822.638649228338</v>
      </c>
      <c r="G409" s="168">
        <f t="shared" si="40"/>
        <v>4446.8915440791807</v>
      </c>
      <c r="H409" s="133">
        <f t="shared" si="41"/>
        <v>8931.6402657245562</v>
      </c>
      <c r="I409" s="82">
        <f t="shared" si="42"/>
        <v>525.3906038661504</v>
      </c>
      <c r="J409" s="78">
        <v>1160</v>
      </c>
      <c r="K409" s="81">
        <f t="shared" si="43"/>
        <v>36886.561062898225</v>
      </c>
    </row>
    <row r="410" spans="1:11" s="442" customFormat="1" ht="16.5" customHeight="1" x14ac:dyDescent="0.2">
      <c r="A410" s="215">
        <f t="shared" si="44"/>
        <v>391</v>
      </c>
      <c r="B410" s="364">
        <f t="shared" si="38"/>
        <v>18.611409999999999</v>
      </c>
      <c r="C410" s="359">
        <v>50.97493333333334</v>
      </c>
      <c r="D410" s="431">
        <v>33830</v>
      </c>
      <c r="E410" s="82">
        <v>18890</v>
      </c>
      <c r="F410" s="169">
        <f t="shared" si="39"/>
        <v>21812.425818355514</v>
      </c>
      <c r="G410" s="168">
        <f t="shared" si="40"/>
        <v>4446.8915440791807</v>
      </c>
      <c r="H410" s="133">
        <f t="shared" si="41"/>
        <v>8928.1679032277971</v>
      </c>
      <c r="I410" s="82">
        <f t="shared" si="42"/>
        <v>525.18634724869389</v>
      </c>
      <c r="J410" s="78">
        <v>1160</v>
      </c>
      <c r="K410" s="81">
        <f t="shared" si="43"/>
        <v>36872.671612911188</v>
      </c>
    </row>
    <row r="411" spans="1:11" s="442" customFormat="1" ht="16.5" customHeight="1" x14ac:dyDescent="0.2">
      <c r="A411" s="215">
        <f t="shared" si="44"/>
        <v>392</v>
      </c>
      <c r="B411" s="364">
        <f t="shared" si="38"/>
        <v>18.62012</v>
      </c>
      <c r="C411" s="359">
        <v>50.97493333333334</v>
      </c>
      <c r="D411" s="431">
        <v>33830</v>
      </c>
      <c r="E411" s="82">
        <v>18890</v>
      </c>
      <c r="F411" s="169">
        <f t="shared" si="39"/>
        <v>21802.222542067397</v>
      </c>
      <c r="G411" s="168">
        <f t="shared" si="40"/>
        <v>4446.8915440791807</v>
      </c>
      <c r="H411" s="133">
        <f t="shared" si="41"/>
        <v>8924.698789289836</v>
      </c>
      <c r="I411" s="82">
        <f t="shared" si="42"/>
        <v>524.98228172293148</v>
      </c>
      <c r="J411" s="78">
        <v>1160</v>
      </c>
      <c r="K411" s="81">
        <f t="shared" si="43"/>
        <v>36858.795157159344</v>
      </c>
    </row>
    <row r="412" spans="1:11" s="442" customFormat="1" ht="16.5" customHeight="1" x14ac:dyDescent="0.2">
      <c r="A412" s="215">
        <f t="shared" si="44"/>
        <v>393</v>
      </c>
      <c r="B412" s="364">
        <f t="shared" si="38"/>
        <v>18.628830000000001</v>
      </c>
      <c r="C412" s="359">
        <v>50.97493333333334</v>
      </c>
      <c r="D412" s="431">
        <v>33830</v>
      </c>
      <c r="E412" s="82">
        <v>18890</v>
      </c>
      <c r="F412" s="169">
        <f t="shared" si="39"/>
        <v>21792.028806962113</v>
      </c>
      <c r="G412" s="168">
        <f t="shared" si="40"/>
        <v>4446.8915440791807</v>
      </c>
      <c r="H412" s="133">
        <f t="shared" si="41"/>
        <v>8921.232919354039</v>
      </c>
      <c r="I412" s="82">
        <f t="shared" si="42"/>
        <v>524.77840702082585</v>
      </c>
      <c r="J412" s="78">
        <v>1160</v>
      </c>
      <c r="K412" s="81">
        <f t="shared" si="43"/>
        <v>36844.931677416156</v>
      </c>
    </row>
    <row r="413" spans="1:11" s="442" customFormat="1" ht="16.5" customHeight="1" x14ac:dyDescent="0.2">
      <c r="A413" s="215">
        <f t="shared" si="44"/>
        <v>394</v>
      </c>
      <c r="B413" s="364">
        <f t="shared" si="38"/>
        <v>18.637540000000001</v>
      </c>
      <c r="C413" s="359">
        <v>50.97493333333334</v>
      </c>
      <c r="D413" s="431">
        <v>33830</v>
      </c>
      <c r="E413" s="82">
        <v>18890</v>
      </c>
      <c r="F413" s="169">
        <f t="shared" si="39"/>
        <v>21781.844599662829</v>
      </c>
      <c r="G413" s="168">
        <f t="shared" si="40"/>
        <v>4446.8915440791807</v>
      </c>
      <c r="H413" s="133">
        <f t="shared" si="41"/>
        <v>8917.7702888722852</v>
      </c>
      <c r="I413" s="82">
        <f t="shared" si="42"/>
        <v>524.57472287484029</v>
      </c>
      <c r="J413" s="78">
        <v>1160</v>
      </c>
      <c r="K413" s="81">
        <f t="shared" si="43"/>
        <v>36831.081155489133</v>
      </c>
    </row>
    <row r="414" spans="1:11" s="442" customFormat="1" ht="16.5" customHeight="1" x14ac:dyDescent="0.2">
      <c r="A414" s="215">
        <f t="shared" si="44"/>
        <v>395</v>
      </c>
      <c r="B414" s="364">
        <f t="shared" si="38"/>
        <v>18.646250000000002</v>
      </c>
      <c r="C414" s="359">
        <v>50.97493333333334</v>
      </c>
      <c r="D414" s="431">
        <v>33830</v>
      </c>
      <c r="E414" s="82">
        <v>18890</v>
      </c>
      <c r="F414" s="169">
        <f t="shared" si="39"/>
        <v>21771.669906817726</v>
      </c>
      <c r="G414" s="168">
        <f t="shared" si="40"/>
        <v>4446.8915440791807</v>
      </c>
      <c r="H414" s="133">
        <f t="shared" si="41"/>
        <v>8914.3108933049498</v>
      </c>
      <c r="I414" s="82">
        <f t="shared" si="42"/>
        <v>524.37122901793816</v>
      </c>
      <c r="J414" s="78">
        <v>1160</v>
      </c>
      <c r="K414" s="81">
        <f t="shared" si="43"/>
        <v>36817.243573219799</v>
      </c>
    </row>
    <row r="415" spans="1:11" s="442" customFormat="1" ht="16.5" customHeight="1" x14ac:dyDescent="0.2">
      <c r="A415" s="215">
        <f t="shared" si="44"/>
        <v>396</v>
      </c>
      <c r="B415" s="364">
        <f t="shared" si="38"/>
        <v>18.654959999999999</v>
      </c>
      <c r="C415" s="359">
        <v>50.97493333333334</v>
      </c>
      <c r="D415" s="431">
        <v>33830</v>
      </c>
      <c r="E415" s="82">
        <v>18890</v>
      </c>
      <c r="F415" s="169">
        <f t="shared" si="39"/>
        <v>21761.504715099902</v>
      </c>
      <c r="G415" s="168">
        <f t="shared" si="40"/>
        <v>4446.8915440791807</v>
      </c>
      <c r="H415" s="133">
        <f t="shared" si="41"/>
        <v>8910.8547281208885</v>
      </c>
      <c r="I415" s="82">
        <f t="shared" si="42"/>
        <v>524.1679251835817</v>
      </c>
      <c r="J415" s="78">
        <v>1160</v>
      </c>
      <c r="K415" s="81">
        <f t="shared" si="43"/>
        <v>36803.418912483554</v>
      </c>
    </row>
    <row r="416" spans="1:11" s="442" customFormat="1" ht="16.5" customHeight="1" x14ac:dyDescent="0.2">
      <c r="A416" s="215">
        <f t="shared" si="44"/>
        <v>397</v>
      </c>
      <c r="B416" s="364">
        <f t="shared" si="38"/>
        <v>18.66367</v>
      </c>
      <c r="C416" s="359">
        <v>50.97493333333334</v>
      </c>
      <c r="D416" s="431">
        <v>33830</v>
      </c>
      <c r="E416" s="82">
        <v>18890</v>
      </c>
      <c r="F416" s="169">
        <f t="shared" si="39"/>
        <v>21751.349011207334</v>
      </c>
      <c r="G416" s="168">
        <f t="shared" si="40"/>
        <v>4446.8915440791807</v>
      </c>
      <c r="H416" s="133">
        <f t="shared" si="41"/>
        <v>8907.4017887974169</v>
      </c>
      <c r="I416" s="82">
        <f t="shared" si="42"/>
        <v>523.96481110573029</v>
      </c>
      <c r="J416" s="78">
        <v>1160</v>
      </c>
      <c r="K416" s="81">
        <f t="shared" si="43"/>
        <v>36789.607155189668</v>
      </c>
    </row>
    <row r="417" spans="1:11" s="442" customFormat="1" ht="16.5" customHeight="1" x14ac:dyDescent="0.2">
      <c r="A417" s="215">
        <f t="shared" si="44"/>
        <v>398</v>
      </c>
      <c r="B417" s="364">
        <f t="shared" si="38"/>
        <v>18.67238</v>
      </c>
      <c r="C417" s="359">
        <v>50.97493333333334</v>
      </c>
      <c r="D417" s="431">
        <v>33830</v>
      </c>
      <c r="E417" s="82">
        <v>18890</v>
      </c>
      <c r="F417" s="169">
        <f t="shared" si="39"/>
        <v>21741.202781862838</v>
      </c>
      <c r="G417" s="168">
        <f t="shared" si="40"/>
        <v>4446.8915440791807</v>
      </c>
      <c r="H417" s="133">
        <f t="shared" si="41"/>
        <v>8903.9520708202854</v>
      </c>
      <c r="I417" s="82">
        <f t="shared" si="42"/>
        <v>523.76188651884036</v>
      </c>
      <c r="J417" s="78">
        <v>1160</v>
      </c>
      <c r="K417" s="81">
        <f t="shared" si="43"/>
        <v>36775.808283281141</v>
      </c>
    </row>
    <row r="418" spans="1:11" s="442" customFormat="1" ht="16.5" customHeight="1" x14ac:dyDescent="0.2">
      <c r="A418" s="215">
        <f t="shared" si="44"/>
        <v>399</v>
      </c>
      <c r="B418" s="364">
        <f t="shared" si="38"/>
        <v>18.681090000000001</v>
      </c>
      <c r="C418" s="359">
        <v>50.97493333333334</v>
      </c>
      <c r="D418" s="431">
        <v>33830</v>
      </c>
      <c r="E418" s="82">
        <v>18890</v>
      </c>
      <c r="F418" s="169">
        <f t="shared" si="39"/>
        <v>21731.066013813968</v>
      </c>
      <c r="G418" s="168">
        <f t="shared" si="40"/>
        <v>4446.8915440791807</v>
      </c>
      <c r="H418" s="133">
        <f t="shared" si="41"/>
        <v>8900.5055696836698</v>
      </c>
      <c r="I418" s="82">
        <f t="shared" si="42"/>
        <v>523.55915115786297</v>
      </c>
      <c r="J418" s="78">
        <v>1160</v>
      </c>
      <c r="K418" s="81">
        <f t="shared" si="43"/>
        <v>36762.022278734679</v>
      </c>
    </row>
    <row r="419" spans="1:11" s="442" customFormat="1" ht="16.5" customHeight="1" x14ac:dyDescent="0.2">
      <c r="A419" s="235">
        <f t="shared" si="44"/>
        <v>400</v>
      </c>
      <c r="B419" s="364">
        <f t="shared" si="38"/>
        <v>18.689800000000002</v>
      </c>
      <c r="C419" s="359">
        <v>50.97493333333334</v>
      </c>
      <c r="D419" s="431">
        <v>33830</v>
      </c>
      <c r="E419" s="82">
        <v>18890</v>
      </c>
      <c r="F419" s="169">
        <f t="shared" si="39"/>
        <v>21720.938693832995</v>
      </c>
      <c r="G419" s="168">
        <f t="shared" si="40"/>
        <v>4446.8915440791807</v>
      </c>
      <c r="H419" s="133">
        <f t="shared" si="41"/>
        <v>8897.0622808901408</v>
      </c>
      <c r="I419" s="82">
        <f t="shared" si="42"/>
        <v>523.35660475824352</v>
      </c>
      <c r="J419" s="78">
        <v>1160</v>
      </c>
      <c r="K419" s="81">
        <f t="shared" si="43"/>
        <v>36748.249123560556</v>
      </c>
    </row>
    <row r="420" spans="1:11" s="442" customFormat="1" ht="16.5" customHeight="1" x14ac:dyDescent="0.2">
      <c r="A420" s="215">
        <f t="shared" si="44"/>
        <v>401</v>
      </c>
      <c r="B420" s="364">
        <f t="shared" si="38"/>
        <v>18.698509999999999</v>
      </c>
      <c r="C420" s="359">
        <v>50.97493333333334</v>
      </c>
      <c r="D420" s="431">
        <v>33830</v>
      </c>
      <c r="E420" s="82">
        <v>18890</v>
      </c>
      <c r="F420" s="169">
        <f t="shared" si="39"/>
        <v>21710.820808716846</v>
      </c>
      <c r="G420" s="168">
        <f t="shared" si="40"/>
        <v>4446.8915440791807</v>
      </c>
      <c r="H420" s="133">
        <f t="shared" si="41"/>
        <v>8893.6221999506506</v>
      </c>
      <c r="I420" s="82">
        <f t="shared" si="42"/>
        <v>523.15424705592056</v>
      </c>
      <c r="J420" s="78">
        <v>1160</v>
      </c>
      <c r="K420" s="81">
        <f t="shared" si="43"/>
        <v>36734.488799802602</v>
      </c>
    </row>
    <row r="421" spans="1:11" s="442" customFormat="1" ht="16.5" customHeight="1" x14ac:dyDescent="0.2">
      <c r="A421" s="215">
        <f t="shared" si="44"/>
        <v>402</v>
      </c>
      <c r="B421" s="364">
        <f t="shared" si="38"/>
        <v>18.70722</v>
      </c>
      <c r="C421" s="359">
        <v>50.97493333333334</v>
      </c>
      <c r="D421" s="431">
        <v>33830</v>
      </c>
      <c r="E421" s="82">
        <v>18890</v>
      </c>
      <c r="F421" s="169">
        <f t="shared" si="39"/>
        <v>21700.712345287007</v>
      </c>
      <c r="G421" s="168">
        <f t="shared" si="40"/>
        <v>4446.8915440791807</v>
      </c>
      <c r="H421" s="133">
        <f t="shared" si="41"/>
        <v>8890.1853223845046</v>
      </c>
      <c r="I421" s="82">
        <f t="shared" si="42"/>
        <v>522.95207778732379</v>
      </c>
      <c r="J421" s="78">
        <v>1160</v>
      </c>
      <c r="K421" s="81">
        <f t="shared" si="43"/>
        <v>36720.741289538018</v>
      </c>
    </row>
    <row r="422" spans="1:11" s="442" customFormat="1" ht="16.5" customHeight="1" thickBot="1" x14ac:dyDescent="0.25">
      <c r="A422" s="219">
        <f t="shared" si="44"/>
        <v>403</v>
      </c>
      <c r="B422" s="365">
        <f t="shared" si="38"/>
        <v>18.71593</v>
      </c>
      <c r="C422" s="361">
        <v>50.97493333333334</v>
      </c>
      <c r="D422" s="470">
        <v>33830</v>
      </c>
      <c r="E422" s="94">
        <v>18890</v>
      </c>
      <c r="F422" s="93">
        <f t="shared" si="39"/>
        <v>21690.613290389523</v>
      </c>
      <c r="G422" s="94">
        <f t="shared" si="40"/>
        <v>4446.8915440791807</v>
      </c>
      <c r="H422" s="222">
        <f t="shared" si="41"/>
        <v>8886.751643719359</v>
      </c>
      <c r="I422" s="94">
        <f t="shared" si="42"/>
        <v>522.750096689374</v>
      </c>
      <c r="J422" s="93">
        <v>1160</v>
      </c>
      <c r="K422" s="96">
        <f t="shared" si="43"/>
        <v>36707.006574877436</v>
      </c>
    </row>
    <row r="423" spans="1:11" ht="15" x14ac:dyDescent="0.25">
      <c r="A423" s="321"/>
      <c r="B423" s="321"/>
      <c r="C423" s="321"/>
      <c r="D423" s="321"/>
      <c r="E423" s="321"/>
      <c r="F423" s="321"/>
      <c r="G423" s="321"/>
      <c r="H423" s="321"/>
      <c r="I423" s="321"/>
      <c r="J423" s="321"/>
      <c r="K423" s="321"/>
    </row>
    <row r="424" spans="1:11" ht="15" x14ac:dyDescent="0.25">
      <c r="A424" s="321"/>
      <c r="B424" s="321"/>
      <c r="C424" s="321"/>
      <c r="D424" s="321"/>
      <c r="E424" s="321"/>
      <c r="F424" s="321"/>
      <c r="G424" s="321"/>
      <c r="H424" s="321"/>
      <c r="I424" s="321"/>
      <c r="J424" s="321"/>
      <c r="K424" s="321"/>
    </row>
    <row r="425" spans="1:11" ht="15" x14ac:dyDescent="0.25">
      <c r="A425" s="321"/>
      <c r="B425" s="321"/>
      <c r="C425" s="321"/>
      <c r="D425" s="321"/>
      <c r="E425" s="321"/>
      <c r="F425" s="321"/>
      <c r="G425" s="321"/>
      <c r="H425" s="321"/>
      <c r="I425" s="321"/>
      <c r="J425" s="321"/>
      <c r="K425" s="321"/>
    </row>
    <row r="426" spans="1:11" ht="15" x14ac:dyDescent="0.25">
      <c r="A426" s="321"/>
      <c r="B426" s="321"/>
      <c r="C426" s="321"/>
      <c r="D426" s="321"/>
      <c r="E426" s="321"/>
      <c r="F426" s="321"/>
      <c r="G426" s="321"/>
      <c r="H426" s="321"/>
      <c r="I426" s="321"/>
      <c r="J426" s="321"/>
      <c r="K426" s="321"/>
    </row>
    <row r="427" spans="1:11" ht="15" x14ac:dyDescent="0.25">
      <c r="A427" s="321"/>
      <c r="B427" s="321"/>
      <c r="C427" s="321"/>
      <c r="D427" s="321"/>
      <c r="E427" s="321"/>
      <c r="F427" s="321"/>
      <c r="G427" s="321"/>
      <c r="H427" s="321"/>
      <c r="I427" s="321"/>
      <c r="J427" s="321"/>
      <c r="K427" s="321"/>
    </row>
    <row r="428" spans="1:11" ht="15" x14ac:dyDescent="0.25">
      <c r="A428" s="321"/>
      <c r="B428" s="321"/>
      <c r="C428" s="321"/>
      <c r="D428" s="321"/>
      <c r="E428" s="321"/>
      <c r="F428" s="321"/>
      <c r="G428" s="321"/>
      <c r="H428" s="321"/>
      <c r="I428" s="321"/>
      <c r="J428" s="321"/>
      <c r="K428" s="321"/>
    </row>
    <row r="429" spans="1:11" ht="15" x14ac:dyDescent="0.25">
      <c r="A429" s="321"/>
      <c r="B429" s="321"/>
      <c r="C429" s="321"/>
      <c r="D429" s="321"/>
      <c r="E429" s="321"/>
      <c r="F429" s="321"/>
      <c r="G429" s="321"/>
      <c r="H429" s="321"/>
      <c r="I429" s="321"/>
      <c r="J429" s="321"/>
      <c r="K429" s="321"/>
    </row>
    <row r="430" spans="1:11" ht="15" x14ac:dyDescent="0.25">
      <c r="A430" s="321"/>
      <c r="B430" s="321"/>
      <c r="C430" s="321"/>
      <c r="D430" s="321"/>
      <c r="E430" s="321"/>
      <c r="F430" s="321"/>
      <c r="G430" s="321"/>
      <c r="H430" s="321"/>
      <c r="I430" s="321"/>
      <c r="J430" s="321"/>
      <c r="K430" s="321"/>
    </row>
    <row r="431" spans="1:11" ht="15" x14ac:dyDescent="0.25">
      <c r="A431" s="321"/>
      <c r="B431" s="321"/>
      <c r="C431" s="321"/>
      <c r="D431" s="321"/>
      <c r="E431" s="321"/>
      <c r="F431" s="321"/>
      <c r="G431" s="321"/>
      <c r="H431" s="321"/>
      <c r="I431" s="321"/>
      <c r="J431" s="321"/>
      <c r="K431" s="321"/>
    </row>
    <row r="432" spans="1:11" ht="15" x14ac:dyDescent="0.25">
      <c r="A432" s="321"/>
      <c r="B432" s="321"/>
      <c r="C432" s="321"/>
      <c r="D432" s="321"/>
      <c r="E432" s="321"/>
      <c r="F432" s="321"/>
      <c r="G432" s="321"/>
      <c r="H432" s="321"/>
      <c r="I432" s="321"/>
      <c r="J432" s="321"/>
      <c r="K432" s="321"/>
    </row>
    <row r="433" spans="1:11" ht="15" x14ac:dyDescent="0.25">
      <c r="A433" s="321"/>
      <c r="B433" s="321"/>
      <c r="C433" s="321"/>
      <c r="D433" s="321"/>
      <c r="E433" s="321"/>
      <c r="F433" s="321"/>
      <c r="G433" s="321"/>
      <c r="H433" s="321"/>
      <c r="I433" s="321"/>
      <c r="J433" s="321"/>
      <c r="K433" s="321"/>
    </row>
    <row r="434" spans="1:11" ht="15" x14ac:dyDescent="0.25">
      <c r="A434" s="321"/>
      <c r="B434" s="321"/>
      <c r="C434" s="321"/>
      <c r="D434" s="321"/>
      <c r="E434" s="321"/>
      <c r="F434" s="321"/>
      <c r="G434" s="321"/>
      <c r="H434" s="321"/>
      <c r="I434" s="321"/>
      <c r="J434" s="321"/>
      <c r="K434" s="321"/>
    </row>
    <row r="435" spans="1:11" ht="15" x14ac:dyDescent="0.25">
      <c r="A435" s="321"/>
      <c r="B435" s="321"/>
      <c r="C435" s="321"/>
      <c r="D435" s="321"/>
      <c r="E435" s="321"/>
      <c r="F435" s="321"/>
      <c r="G435" s="321"/>
      <c r="H435" s="321"/>
      <c r="I435" s="321"/>
      <c r="J435" s="321"/>
      <c r="K435" s="321"/>
    </row>
    <row r="436" spans="1:11" ht="15" x14ac:dyDescent="0.25">
      <c r="A436" s="321"/>
      <c r="B436" s="321"/>
      <c r="C436" s="321"/>
      <c r="D436" s="321"/>
      <c r="E436" s="321"/>
      <c r="F436" s="321"/>
      <c r="G436" s="321"/>
      <c r="H436" s="321"/>
      <c r="I436" s="321"/>
      <c r="J436" s="321"/>
      <c r="K436" s="321"/>
    </row>
    <row r="437" spans="1:11" ht="15" x14ac:dyDescent="0.25">
      <c r="A437" s="321"/>
      <c r="B437" s="321"/>
      <c r="C437" s="321"/>
      <c r="D437" s="321"/>
      <c r="E437" s="321"/>
      <c r="F437" s="321"/>
      <c r="G437" s="321"/>
      <c r="H437" s="321"/>
      <c r="I437" s="321"/>
      <c r="J437" s="321"/>
      <c r="K437" s="321"/>
    </row>
    <row r="438" spans="1:11" ht="15" x14ac:dyDescent="0.25">
      <c r="A438" s="321"/>
      <c r="B438" s="321"/>
      <c r="C438" s="321"/>
      <c r="D438" s="321"/>
      <c r="E438" s="321"/>
      <c r="F438" s="321"/>
      <c r="G438" s="321"/>
      <c r="H438" s="321"/>
      <c r="I438" s="321"/>
      <c r="J438" s="321"/>
      <c r="K438" s="321"/>
    </row>
    <row r="439" spans="1:11" ht="15" x14ac:dyDescent="0.25">
      <c r="A439" s="321"/>
      <c r="B439" s="321"/>
      <c r="C439" s="321"/>
      <c r="D439" s="321"/>
      <c r="E439" s="321"/>
      <c r="F439" s="321"/>
      <c r="G439" s="321"/>
      <c r="H439" s="321"/>
      <c r="I439" s="321"/>
      <c r="J439" s="321"/>
      <c r="K439" s="321"/>
    </row>
    <row r="440" spans="1:11" ht="15" x14ac:dyDescent="0.25">
      <c r="A440" s="321"/>
      <c r="B440" s="321"/>
      <c r="C440" s="321"/>
      <c r="D440" s="321"/>
      <c r="E440" s="321"/>
      <c r="F440" s="321"/>
      <c r="G440" s="321"/>
      <c r="H440" s="321"/>
      <c r="I440" s="321"/>
      <c r="J440" s="321"/>
      <c r="K440" s="321"/>
    </row>
    <row r="441" spans="1:11" ht="15" x14ac:dyDescent="0.25">
      <c r="A441" s="321"/>
      <c r="B441" s="321"/>
      <c r="C441" s="321"/>
      <c r="D441" s="321"/>
      <c r="E441" s="321"/>
      <c r="F441" s="321"/>
      <c r="G441" s="321"/>
      <c r="H441" s="321"/>
      <c r="I441" s="321"/>
      <c r="J441" s="321"/>
      <c r="K441" s="321"/>
    </row>
    <row r="442" spans="1:11" ht="15" x14ac:dyDescent="0.25">
      <c r="A442" s="321"/>
      <c r="B442" s="321"/>
      <c r="C442" s="321"/>
      <c r="D442" s="321"/>
      <c r="E442" s="321"/>
      <c r="F442" s="321"/>
      <c r="G442" s="321"/>
      <c r="H442" s="321"/>
      <c r="I442" s="321"/>
      <c r="J442" s="321"/>
      <c r="K442" s="321"/>
    </row>
    <row r="443" spans="1:11" ht="15" x14ac:dyDescent="0.25">
      <c r="A443" s="321"/>
      <c r="B443" s="321"/>
      <c r="C443" s="321"/>
      <c r="D443" s="321"/>
      <c r="E443" s="321"/>
      <c r="F443" s="321"/>
      <c r="G443" s="321"/>
      <c r="H443" s="321"/>
      <c r="I443" s="321"/>
      <c r="J443" s="321"/>
      <c r="K443" s="321"/>
    </row>
    <row r="444" spans="1:11" ht="15" x14ac:dyDescent="0.25">
      <c r="A444" s="321"/>
      <c r="B444" s="321"/>
      <c r="C444" s="321"/>
      <c r="D444" s="321"/>
      <c r="E444" s="321"/>
      <c r="F444" s="321"/>
      <c r="G444" s="321"/>
      <c r="H444" s="321"/>
      <c r="I444" s="321"/>
      <c r="J444" s="321"/>
      <c r="K444" s="321"/>
    </row>
    <row r="445" spans="1:11" ht="15" x14ac:dyDescent="0.25">
      <c r="A445" s="321"/>
      <c r="B445" s="321"/>
      <c r="C445" s="321"/>
      <c r="D445" s="321"/>
      <c r="E445" s="321"/>
      <c r="F445" s="321"/>
      <c r="G445" s="321"/>
      <c r="H445" s="321"/>
      <c r="I445" s="321"/>
      <c r="J445" s="321"/>
      <c r="K445" s="321"/>
    </row>
    <row r="446" spans="1:11" ht="15" x14ac:dyDescent="0.25">
      <c r="A446" s="321"/>
      <c r="B446" s="321"/>
      <c r="C446" s="321"/>
      <c r="D446" s="321"/>
      <c r="E446" s="321"/>
      <c r="F446" s="321"/>
      <c r="G446" s="321"/>
      <c r="H446" s="321"/>
      <c r="I446" s="321"/>
      <c r="J446" s="321"/>
      <c r="K446" s="321"/>
    </row>
    <row r="447" spans="1:11" ht="15" x14ac:dyDescent="0.25">
      <c r="A447" s="321"/>
      <c r="B447" s="321"/>
      <c r="C447" s="321"/>
      <c r="D447" s="321"/>
      <c r="E447" s="321"/>
      <c r="F447" s="321"/>
      <c r="G447" s="321"/>
      <c r="H447" s="321"/>
      <c r="I447" s="321"/>
      <c r="J447" s="321"/>
      <c r="K447" s="321"/>
    </row>
    <row r="448" spans="1:11" ht="15" x14ac:dyDescent="0.25">
      <c r="A448" s="321"/>
      <c r="B448" s="321"/>
      <c r="C448" s="321"/>
      <c r="D448" s="321"/>
      <c r="E448" s="321"/>
      <c r="F448" s="321"/>
      <c r="G448" s="321"/>
      <c r="H448" s="321"/>
      <c r="I448" s="321"/>
      <c r="J448" s="321"/>
      <c r="K448" s="321"/>
    </row>
    <row r="449" spans="1:11" ht="15" x14ac:dyDescent="0.25">
      <c r="A449" s="321"/>
      <c r="B449" s="321"/>
      <c r="C449" s="321"/>
      <c r="D449" s="321"/>
      <c r="E449" s="321"/>
      <c r="F449" s="321"/>
      <c r="G449" s="321"/>
      <c r="H449" s="321"/>
      <c r="I449" s="321"/>
      <c r="J449" s="321"/>
      <c r="K449" s="321"/>
    </row>
    <row r="450" spans="1:11" ht="15" x14ac:dyDescent="0.25">
      <c r="A450" s="321"/>
      <c r="B450" s="321"/>
      <c r="C450" s="321"/>
      <c r="D450" s="321"/>
      <c r="E450" s="321"/>
      <c r="F450" s="321"/>
      <c r="G450" s="321"/>
      <c r="H450" s="321"/>
      <c r="I450" s="321"/>
      <c r="J450" s="321"/>
      <c r="K450" s="321"/>
    </row>
    <row r="451" spans="1:11" ht="15" x14ac:dyDescent="0.25">
      <c r="A451" s="321"/>
      <c r="B451" s="321"/>
      <c r="C451" s="321"/>
      <c r="D451" s="321"/>
      <c r="E451" s="321"/>
      <c r="F451" s="321"/>
      <c r="G451" s="321"/>
      <c r="H451" s="321"/>
      <c r="I451" s="321"/>
      <c r="J451" s="321"/>
      <c r="K451" s="321"/>
    </row>
    <row r="452" spans="1:11" ht="15" x14ac:dyDescent="0.25">
      <c r="A452" s="321"/>
      <c r="B452" s="321"/>
      <c r="C452" s="321"/>
      <c r="D452" s="321"/>
      <c r="E452" s="321"/>
      <c r="F452" s="321"/>
      <c r="G452" s="321"/>
      <c r="H452" s="321"/>
      <c r="I452" s="321"/>
      <c r="J452" s="321"/>
      <c r="K452" s="321"/>
    </row>
    <row r="453" spans="1:11" ht="15" x14ac:dyDescent="0.25">
      <c r="A453" s="321"/>
      <c r="B453" s="321"/>
      <c r="C453" s="321"/>
      <c r="D453" s="321"/>
      <c r="E453" s="321"/>
      <c r="F453" s="321"/>
      <c r="G453" s="321"/>
      <c r="H453" s="321"/>
      <c r="I453" s="321"/>
      <c r="J453" s="321"/>
      <c r="K453" s="321"/>
    </row>
    <row r="454" spans="1:11" ht="15" x14ac:dyDescent="0.25">
      <c r="A454" s="321"/>
      <c r="B454" s="321"/>
      <c r="C454" s="321"/>
      <c r="D454" s="321"/>
      <c r="E454" s="321"/>
      <c r="F454" s="321"/>
      <c r="G454" s="321"/>
      <c r="H454" s="321"/>
      <c r="I454" s="321"/>
      <c r="J454" s="321"/>
      <c r="K454" s="321"/>
    </row>
    <row r="455" spans="1:11" ht="15" x14ac:dyDescent="0.25">
      <c r="A455" s="321"/>
      <c r="B455" s="321"/>
      <c r="C455" s="321"/>
      <c r="D455" s="321"/>
      <c r="E455" s="321"/>
      <c r="F455" s="321"/>
      <c r="G455" s="321"/>
      <c r="H455" s="321"/>
      <c r="I455" s="321"/>
      <c r="J455" s="321"/>
      <c r="K455" s="321"/>
    </row>
    <row r="456" spans="1:11" ht="15" x14ac:dyDescent="0.25">
      <c r="A456" s="321"/>
      <c r="B456" s="321"/>
      <c r="C456" s="321"/>
      <c r="D456" s="321"/>
      <c r="E456" s="321"/>
      <c r="F456" s="321"/>
      <c r="G456" s="321"/>
      <c r="H456" s="321"/>
      <c r="I456" s="321"/>
      <c r="J456" s="321"/>
      <c r="K456" s="321"/>
    </row>
    <row r="457" spans="1:11" ht="15" x14ac:dyDescent="0.25">
      <c r="A457" s="321"/>
      <c r="B457" s="321"/>
      <c r="C457" s="321"/>
      <c r="D457" s="321"/>
      <c r="E457" s="321"/>
      <c r="F457" s="321"/>
      <c r="G457" s="321"/>
      <c r="H457" s="321"/>
      <c r="I457" s="321"/>
      <c r="J457" s="321"/>
      <c r="K457" s="321"/>
    </row>
    <row r="458" spans="1:11" ht="15" x14ac:dyDescent="0.25">
      <c r="A458" s="321"/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</row>
    <row r="459" spans="1:11" ht="15" x14ac:dyDescent="0.25">
      <c r="A459" s="321"/>
      <c r="B459" s="321"/>
      <c r="C459" s="321"/>
      <c r="D459" s="321"/>
      <c r="E459" s="321"/>
      <c r="F459" s="321"/>
      <c r="G459" s="321"/>
      <c r="H459" s="321"/>
      <c r="I459" s="321"/>
      <c r="J459" s="321"/>
      <c r="K459" s="321"/>
    </row>
    <row r="460" spans="1:11" ht="15" x14ac:dyDescent="0.25">
      <c r="A460" s="321"/>
      <c r="B460" s="321"/>
      <c r="C460" s="321"/>
      <c r="D460" s="321"/>
      <c r="E460" s="321"/>
      <c r="F460" s="321"/>
      <c r="G460" s="321"/>
      <c r="H460" s="321"/>
      <c r="I460" s="321"/>
      <c r="J460" s="321"/>
      <c r="K460" s="321"/>
    </row>
    <row r="461" spans="1:11" ht="15" x14ac:dyDescent="0.25">
      <c r="A461" s="321"/>
      <c r="B461" s="321"/>
      <c r="C461" s="321"/>
      <c r="D461" s="321"/>
      <c r="E461" s="321"/>
      <c r="F461" s="321"/>
      <c r="G461" s="321"/>
      <c r="H461" s="321"/>
      <c r="I461" s="321"/>
      <c r="J461" s="321"/>
      <c r="K461" s="321"/>
    </row>
    <row r="462" spans="1:11" ht="15" x14ac:dyDescent="0.25">
      <c r="A462" s="321"/>
      <c r="B462" s="321"/>
      <c r="C462" s="321"/>
      <c r="D462" s="321"/>
      <c r="E462" s="321"/>
      <c r="F462" s="321"/>
      <c r="G462" s="321"/>
      <c r="H462" s="321"/>
      <c r="I462" s="321"/>
      <c r="J462" s="321"/>
      <c r="K462" s="321"/>
    </row>
    <row r="463" spans="1:11" ht="15" x14ac:dyDescent="0.25">
      <c r="A463" s="321"/>
      <c r="B463" s="321"/>
      <c r="C463" s="321"/>
      <c r="D463" s="321"/>
      <c r="E463" s="321"/>
      <c r="F463" s="321"/>
      <c r="G463" s="321"/>
      <c r="H463" s="321"/>
      <c r="I463" s="321"/>
      <c r="J463" s="321"/>
      <c r="K463" s="321"/>
    </row>
    <row r="464" spans="1:11" ht="15" x14ac:dyDescent="0.25">
      <c r="A464" s="321"/>
      <c r="B464" s="321"/>
      <c r="C464" s="321"/>
      <c r="D464" s="321"/>
      <c r="E464" s="321"/>
      <c r="F464" s="321"/>
      <c r="G464" s="321"/>
      <c r="H464" s="321"/>
      <c r="I464" s="321"/>
      <c r="J464" s="321"/>
      <c r="K464" s="321"/>
    </row>
    <row r="465" spans="1:11" ht="15" x14ac:dyDescent="0.25">
      <c r="A465" s="321"/>
      <c r="B465" s="321"/>
      <c r="C465" s="321"/>
      <c r="D465" s="321"/>
      <c r="E465" s="321"/>
      <c r="F465" s="321"/>
      <c r="G465" s="321"/>
      <c r="H465" s="321"/>
      <c r="I465" s="321"/>
      <c r="J465" s="321"/>
      <c r="K465" s="321"/>
    </row>
    <row r="466" spans="1:11" ht="15" x14ac:dyDescent="0.25">
      <c r="A466" s="321"/>
      <c r="B466" s="321"/>
      <c r="C466" s="321"/>
      <c r="D466" s="321"/>
      <c r="E466" s="321"/>
      <c r="F466" s="321"/>
      <c r="G466" s="321"/>
      <c r="H466" s="321"/>
      <c r="I466" s="321"/>
      <c r="J466" s="321"/>
      <c r="K466" s="321"/>
    </row>
    <row r="467" spans="1:11" ht="15" x14ac:dyDescent="0.25">
      <c r="A467" s="321"/>
      <c r="B467" s="321"/>
      <c r="C467" s="321"/>
      <c r="D467" s="321"/>
      <c r="E467" s="321"/>
      <c r="F467" s="321"/>
      <c r="G467" s="321"/>
      <c r="H467" s="321"/>
      <c r="I467" s="321"/>
      <c r="J467" s="321"/>
      <c r="K467" s="321"/>
    </row>
    <row r="468" spans="1:11" ht="15" x14ac:dyDescent="0.25">
      <c r="A468" s="321"/>
      <c r="B468" s="321"/>
      <c r="C468" s="321"/>
      <c r="D468" s="321"/>
      <c r="E468" s="321"/>
      <c r="F468" s="321"/>
      <c r="G468" s="321"/>
      <c r="H468" s="321"/>
      <c r="I468" s="321"/>
      <c r="J468" s="321"/>
      <c r="K468" s="321"/>
    </row>
    <row r="469" spans="1:11" ht="15" x14ac:dyDescent="0.25">
      <c r="A469" s="321"/>
      <c r="B469" s="321"/>
      <c r="C469" s="321"/>
      <c r="D469" s="321"/>
      <c r="E469" s="321"/>
      <c r="F469" s="321"/>
      <c r="G469" s="321"/>
      <c r="H469" s="321"/>
      <c r="I469" s="321"/>
      <c r="J469" s="321"/>
      <c r="K469" s="321"/>
    </row>
    <row r="470" spans="1:11" ht="15" x14ac:dyDescent="0.25">
      <c r="A470" s="321"/>
      <c r="B470" s="321"/>
      <c r="C470" s="321"/>
      <c r="D470" s="321"/>
      <c r="E470" s="321"/>
      <c r="F470" s="321"/>
      <c r="G470" s="321"/>
      <c r="H470" s="321"/>
      <c r="I470" s="321"/>
      <c r="J470" s="321"/>
      <c r="K470" s="321"/>
    </row>
    <row r="471" spans="1:11" ht="15" x14ac:dyDescent="0.25">
      <c r="A471" s="321"/>
      <c r="B471" s="321"/>
      <c r="C471" s="321"/>
      <c r="D471" s="321"/>
      <c r="E471" s="321"/>
      <c r="F471" s="321"/>
      <c r="G471" s="321"/>
      <c r="H471" s="321"/>
      <c r="I471" s="321"/>
      <c r="J471" s="321"/>
      <c r="K471" s="321"/>
    </row>
    <row r="472" spans="1:11" ht="15" x14ac:dyDescent="0.25">
      <c r="A472" s="321"/>
      <c r="B472" s="321"/>
      <c r="C472" s="321"/>
      <c r="D472" s="321"/>
      <c r="E472" s="321"/>
      <c r="F472" s="321"/>
      <c r="G472" s="321"/>
      <c r="H472" s="321"/>
      <c r="I472" s="321"/>
      <c r="J472" s="321"/>
      <c r="K472" s="321"/>
    </row>
    <row r="473" spans="1:11" ht="15" x14ac:dyDescent="0.25">
      <c r="A473" s="321"/>
      <c r="B473" s="321"/>
      <c r="C473" s="321"/>
      <c r="D473" s="321"/>
      <c r="E473" s="321"/>
      <c r="F473" s="321"/>
      <c r="G473" s="321"/>
      <c r="H473" s="321"/>
      <c r="I473" s="321"/>
      <c r="J473" s="321"/>
      <c r="K473" s="321"/>
    </row>
    <row r="474" spans="1:11" ht="15" x14ac:dyDescent="0.25">
      <c r="A474" s="321"/>
      <c r="B474" s="321"/>
      <c r="C474" s="321"/>
      <c r="D474" s="321"/>
      <c r="E474" s="321"/>
      <c r="F474" s="321"/>
      <c r="G474" s="321"/>
      <c r="H474" s="321"/>
      <c r="I474" s="321"/>
      <c r="J474" s="321"/>
      <c r="K474" s="321"/>
    </row>
    <row r="475" spans="1:11" ht="15" x14ac:dyDescent="0.25">
      <c r="A475" s="321"/>
      <c r="B475" s="321"/>
      <c r="C475" s="321"/>
      <c r="D475" s="321"/>
      <c r="E475" s="321"/>
      <c r="F475" s="321"/>
      <c r="G475" s="321"/>
      <c r="H475" s="321"/>
      <c r="I475" s="321"/>
      <c r="J475" s="321"/>
      <c r="K475" s="321"/>
    </row>
    <row r="476" spans="1:11" ht="15" x14ac:dyDescent="0.25">
      <c r="A476" s="321"/>
      <c r="B476" s="321"/>
      <c r="C476" s="321"/>
      <c r="D476" s="321"/>
      <c r="E476" s="321"/>
      <c r="F476" s="321"/>
      <c r="G476" s="321"/>
      <c r="H476" s="321"/>
      <c r="I476" s="321"/>
      <c r="J476" s="321"/>
      <c r="K476" s="321"/>
    </row>
    <row r="477" spans="1:11" ht="15" x14ac:dyDescent="0.25">
      <c r="A477" s="321"/>
      <c r="B477" s="321"/>
      <c r="C477" s="321"/>
      <c r="D477" s="321"/>
      <c r="E477" s="321"/>
      <c r="F477" s="321"/>
      <c r="G477" s="321"/>
      <c r="H477" s="321"/>
      <c r="I477" s="321"/>
      <c r="J477" s="321"/>
      <c r="K477" s="321"/>
    </row>
    <row r="478" spans="1:11" ht="15" x14ac:dyDescent="0.25">
      <c r="A478" s="321"/>
      <c r="B478" s="321"/>
      <c r="C478" s="321"/>
      <c r="D478" s="321"/>
      <c r="E478" s="321"/>
      <c r="F478" s="321"/>
      <c r="G478" s="321"/>
      <c r="H478" s="321"/>
      <c r="I478" s="321"/>
      <c r="J478" s="321"/>
      <c r="K478" s="321"/>
    </row>
    <row r="479" spans="1:11" ht="15" x14ac:dyDescent="0.25">
      <c r="A479" s="321"/>
      <c r="B479" s="321"/>
      <c r="C479" s="321"/>
      <c r="D479" s="321"/>
      <c r="E479" s="321"/>
      <c r="F479" s="321"/>
      <c r="G479" s="321"/>
      <c r="H479" s="321"/>
      <c r="I479" s="321"/>
      <c r="J479" s="321"/>
      <c r="K479" s="321"/>
    </row>
    <row r="480" spans="1:11" ht="15" x14ac:dyDescent="0.25">
      <c r="A480" s="321"/>
      <c r="B480" s="321"/>
      <c r="C480" s="321"/>
      <c r="D480" s="321"/>
      <c r="E480" s="321"/>
      <c r="F480" s="321"/>
      <c r="G480" s="321"/>
      <c r="H480" s="321"/>
      <c r="I480" s="321"/>
      <c r="J480" s="321"/>
      <c r="K480" s="321"/>
    </row>
    <row r="481" spans="1:11" ht="15" x14ac:dyDescent="0.25">
      <c r="A481" s="321"/>
      <c r="B481" s="321"/>
      <c r="C481" s="321"/>
      <c r="D481" s="321"/>
      <c r="E481" s="321"/>
      <c r="F481" s="321"/>
      <c r="G481" s="321"/>
      <c r="H481" s="321"/>
      <c r="I481" s="321"/>
      <c r="J481" s="321"/>
      <c r="K481" s="321"/>
    </row>
    <row r="482" spans="1:11" ht="15" x14ac:dyDescent="0.25">
      <c r="A482" s="321"/>
      <c r="B482" s="321"/>
      <c r="C482" s="321"/>
      <c r="D482" s="321"/>
      <c r="E482" s="321"/>
      <c r="F482" s="321"/>
      <c r="G482" s="321"/>
      <c r="H482" s="321"/>
      <c r="I482" s="321"/>
      <c r="J482" s="321"/>
      <c r="K482" s="321"/>
    </row>
    <row r="483" spans="1:11" ht="15" x14ac:dyDescent="0.25">
      <c r="A483" s="321"/>
      <c r="B483" s="321"/>
      <c r="C483" s="321"/>
      <c r="D483" s="321"/>
      <c r="E483" s="321"/>
      <c r="F483" s="321"/>
      <c r="G483" s="321"/>
      <c r="H483" s="321"/>
      <c r="I483" s="321"/>
      <c r="J483" s="321"/>
      <c r="K483" s="321"/>
    </row>
    <row r="484" spans="1:11" ht="15" x14ac:dyDescent="0.25">
      <c r="A484" s="321"/>
      <c r="B484" s="321"/>
      <c r="C484" s="321"/>
      <c r="D484" s="321"/>
      <c r="E484" s="321"/>
      <c r="F484" s="321"/>
      <c r="G484" s="321"/>
      <c r="H484" s="321"/>
      <c r="I484" s="321"/>
      <c r="J484" s="321"/>
      <c r="K484" s="321"/>
    </row>
    <row r="485" spans="1:11" ht="15" x14ac:dyDescent="0.25">
      <c r="A485" s="321"/>
      <c r="B485" s="321"/>
      <c r="C485" s="321"/>
      <c r="D485" s="321"/>
      <c r="E485" s="321"/>
      <c r="F485" s="321"/>
      <c r="G485" s="321"/>
      <c r="H485" s="321"/>
      <c r="I485" s="321"/>
      <c r="J485" s="321"/>
      <c r="K485" s="321"/>
    </row>
    <row r="486" spans="1:11" ht="15" x14ac:dyDescent="0.25">
      <c r="A486" s="321"/>
      <c r="B486" s="321"/>
      <c r="C486" s="321"/>
      <c r="D486" s="321"/>
      <c r="E486" s="321"/>
      <c r="F486" s="321"/>
      <c r="G486" s="321"/>
      <c r="H486" s="321"/>
      <c r="I486" s="321"/>
      <c r="J486" s="321"/>
      <c r="K486" s="321"/>
    </row>
    <row r="487" spans="1:11" ht="15" x14ac:dyDescent="0.25">
      <c r="A487" s="321"/>
      <c r="B487" s="321"/>
      <c r="C487" s="321"/>
      <c r="D487" s="321"/>
      <c r="E487" s="321"/>
      <c r="F487" s="321"/>
      <c r="G487" s="321"/>
      <c r="H487" s="321"/>
      <c r="I487" s="321"/>
      <c r="J487" s="321"/>
      <c r="K487" s="321"/>
    </row>
    <row r="488" spans="1:11" ht="15" x14ac:dyDescent="0.25">
      <c r="A488" s="321"/>
      <c r="B488" s="321"/>
      <c r="C488" s="321"/>
      <c r="D488" s="321"/>
      <c r="E488" s="321"/>
      <c r="F488" s="321"/>
      <c r="G488" s="321"/>
      <c r="H488" s="321"/>
      <c r="I488" s="321"/>
      <c r="J488" s="321"/>
      <c r="K488" s="321"/>
    </row>
    <row r="489" spans="1:11" ht="15" x14ac:dyDescent="0.25">
      <c r="A489" s="321"/>
      <c r="B489" s="321"/>
      <c r="C489" s="321"/>
      <c r="D489" s="321"/>
      <c r="E489" s="321"/>
      <c r="F489" s="321"/>
      <c r="G489" s="321"/>
      <c r="H489" s="321"/>
      <c r="I489" s="321"/>
      <c r="J489" s="321"/>
      <c r="K489" s="321"/>
    </row>
    <row r="490" spans="1:11" ht="15" x14ac:dyDescent="0.25">
      <c r="A490" s="321"/>
      <c r="B490" s="321"/>
      <c r="C490" s="321"/>
      <c r="D490" s="321"/>
      <c r="E490" s="321"/>
      <c r="F490" s="321"/>
      <c r="G490" s="321"/>
      <c r="H490" s="321"/>
      <c r="I490" s="321"/>
      <c r="J490" s="321"/>
      <c r="K490" s="321"/>
    </row>
    <row r="491" spans="1:11" ht="15" x14ac:dyDescent="0.25">
      <c r="A491" s="321"/>
      <c r="B491" s="321"/>
      <c r="C491" s="321"/>
      <c r="D491" s="321"/>
      <c r="E491" s="321"/>
      <c r="F491" s="321"/>
      <c r="G491" s="321"/>
      <c r="H491" s="321"/>
      <c r="I491" s="321"/>
      <c r="J491" s="321"/>
      <c r="K491" s="321"/>
    </row>
    <row r="492" spans="1:11" ht="15" x14ac:dyDescent="0.25">
      <c r="A492" s="321"/>
      <c r="B492" s="321"/>
      <c r="C492" s="321"/>
      <c r="D492" s="321"/>
      <c r="E492" s="321"/>
      <c r="F492" s="321"/>
      <c r="G492" s="321"/>
      <c r="H492" s="321"/>
      <c r="I492" s="321"/>
      <c r="J492" s="321"/>
      <c r="K492" s="321"/>
    </row>
    <row r="493" spans="1:11" ht="15" x14ac:dyDescent="0.25">
      <c r="A493" s="321"/>
      <c r="B493" s="321"/>
      <c r="C493" s="321"/>
      <c r="D493" s="321"/>
      <c r="E493" s="321"/>
      <c r="F493" s="321"/>
      <c r="G493" s="321"/>
      <c r="H493" s="321"/>
      <c r="I493" s="321"/>
      <c r="J493" s="321"/>
      <c r="K493" s="321"/>
    </row>
    <row r="494" spans="1:11" ht="15" x14ac:dyDescent="0.25">
      <c r="A494" s="321"/>
      <c r="B494" s="321"/>
      <c r="C494" s="321"/>
      <c r="D494" s="321"/>
      <c r="E494" s="321"/>
      <c r="F494" s="321"/>
      <c r="G494" s="321"/>
      <c r="H494" s="321"/>
      <c r="I494" s="321"/>
      <c r="J494" s="321"/>
      <c r="K494" s="321"/>
    </row>
    <row r="495" spans="1:11" ht="15" x14ac:dyDescent="0.25">
      <c r="A495" s="321"/>
      <c r="B495" s="321"/>
      <c r="C495" s="321"/>
      <c r="D495" s="321"/>
      <c r="E495" s="321"/>
      <c r="F495" s="321"/>
      <c r="G495" s="321"/>
      <c r="H495" s="321"/>
      <c r="I495" s="321"/>
      <c r="J495" s="321"/>
      <c r="K495" s="321"/>
    </row>
    <row r="496" spans="1:11" ht="15" x14ac:dyDescent="0.25">
      <c r="A496" s="321"/>
      <c r="B496" s="321"/>
      <c r="C496" s="321"/>
      <c r="D496" s="321"/>
      <c r="E496" s="321"/>
      <c r="F496" s="321"/>
      <c r="G496" s="321"/>
      <c r="H496" s="321"/>
      <c r="I496" s="321"/>
      <c r="J496" s="321"/>
      <c r="K496" s="321"/>
    </row>
    <row r="497" spans="1:11" ht="15" x14ac:dyDescent="0.25">
      <c r="A497" s="321"/>
      <c r="B497" s="321"/>
      <c r="C497" s="321"/>
      <c r="D497" s="321"/>
      <c r="E497" s="321"/>
      <c r="F497" s="321"/>
      <c r="G497" s="321"/>
      <c r="H497" s="321"/>
      <c r="I497" s="321"/>
      <c r="J497" s="321"/>
      <c r="K497" s="321"/>
    </row>
    <row r="498" spans="1:11" ht="15" x14ac:dyDescent="0.25">
      <c r="A498" s="321"/>
      <c r="B498" s="321"/>
      <c r="C498" s="321"/>
      <c r="D498" s="321"/>
      <c r="E498" s="321"/>
      <c r="F498" s="321"/>
      <c r="G498" s="321"/>
      <c r="H498" s="321"/>
      <c r="I498" s="321"/>
      <c r="J498" s="321"/>
      <c r="K498" s="321"/>
    </row>
    <row r="499" spans="1:11" ht="15" x14ac:dyDescent="0.25">
      <c r="A499" s="321"/>
      <c r="B499" s="321"/>
      <c r="C499" s="321"/>
      <c r="D499" s="321"/>
      <c r="E499" s="321"/>
      <c r="F499" s="321"/>
      <c r="G499" s="321"/>
      <c r="H499" s="321"/>
      <c r="I499" s="321"/>
      <c r="J499" s="321"/>
      <c r="K499" s="321"/>
    </row>
    <row r="500" spans="1:11" ht="15" x14ac:dyDescent="0.25">
      <c r="A500" s="321"/>
      <c r="B500" s="321"/>
      <c r="C500" s="321"/>
      <c r="D500" s="321"/>
      <c r="E500" s="321"/>
      <c r="F500" s="321"/>
      <c r="G500" s="321"/>
      <c r="H500" s="321"/>
      <c r="I500" s="321"/>
      <c r="J500" s="321"/>
      <c r="K500" s="321"/>
    </row>
    <row r="501" spans="1:11" ht="15" x14ac:dyDescent="0.25">
      <c r="A501" s="321"/>
      <c r="B501" s="321"/>
      <c r="C501" s="321"/>
      <c r="D501" s="321"/>
      <c r="E501" s="321"/>
      <c r="F501" s="321"/>
      <c r="G501" s="321"/>
      <c r="H501" s="321"/>
      <c r="I501" s="321"/>
      <c r="J501" s="321"/>
      <c r="K501" s="321"/>
    </row>
    <row r="502" spans="1:11" ht="15" x14ac:dyDescent="0.25">
      <c r="A502" s="321"/>
      <c r="B502" s="321"/>
      <c r="C502" s="321"/>
      <c r="D502" s="321"/>
      <c r="E502" s="321"/>
      <c r="F502" s="321"/>
      <c r="G502" s="321"/>
      <c r="H502" s="321"/>
      <c r="I502" s="321"/>
      <c r="J502" s="321"/>
      <c r="K502" s="321"/>
    </row>
    <row r="503" spans="1:11" ht="15" x14ac:dyDescent="0.25">
      <c r="A503" s="321"/>
      <c r="B503" s="321"/>
      <c r="C503" s="321"/>
      <c r="D503" s="321"/>
      <c r="E503" s="321"/>
      <c r="F503" s="321"/>
      <c r="G503" s="321"/>
      <c r="H503" s="321"/>
      <c r="I503" s="321"/>
      <c r="J503" s="321"/>
      <c r="K503" s="321"/>
    </row>
    <row r="504" spans="1:11" ht="15" x14ac:dyDescent="0.25">
      <c r="A504" s="321"/>
      <c r="B504" s="321"/>
      <c r="C504" s="321"/>
      <c r="D504" s="321"/>
      <c r="E504" s="321"/>
      <c r="F504" s="321"/>
      <c r="G504" s="321"/>
      <c r="H504" s="321"/>
      <c r="I504" s="321"/>
      <c r="J504" s="321"/>
      <c r="K504" s="321"/>
    </row>
    <row r="505" spans="1:11" ht="15" x14ac:dyDescent="0.25">
      <c r="A505" s="321"/>
      <c r="B505" s="321"/>
      <c r="C505" s="321"/>
      <c r="D505" s="321"/>
      <c r="E505" s="321"/>
      <c r="F505" s="321"/>
      <c r="G505" s="321"/>
      <c r="H505" s="321"/>
      <c r="I505" s="321"/>
      <c r="J505" s="321"/>
      <c r="K505" s="321"/>
    </row>
    <row r="506" spans="1:11" ht="15" x14ac:dyDescent="0.25">
      <c r="A506" s="321"/>
      <c r="B506" s="321"/>
      <c r="C506" s="321"/>
      <c r="D506" s="321"/>
      <c r="E506" s="321"/>
      <c r="F506" s="321"/>
      <c r="G506" s="321"/>
      <c r="H506" s="321"/>
      <c r="I506" s="321"/>
      <c r="J506" s="321"/>
      <c r="K506" s="321"/>
    </row>
    <row r="507" spans="1:11" ht="15" x14ac:dyDescent="0.25">
      <c r="A507" s="321"/>
      <c r="B507" s="321"/>
      <c r="C507" s="321"/>
      <c r="D507" s="321"/>
      <c r="E507" s="321"/>
      <c r="F507" s="321"/>
      <c r="G507" s="321"/>
      <c r="H507" s="321"/>
      <c r="I507" s="321"/>
      <c r="J507" s="321"/>
      <c r="K507" s="321"/>
    </row>
    <row r="508" spans="1:11" ht="15" x14ac:dyDescent="0.25">
      <c r="A508" s="321"/>
      <c r="B508" s="321"/>
      <c r="C508" s="321"/>
      <c r="D508" s="321"/>
      <c r="E508" s="321"/>
      <c r="F508" s="321"/>
      <c r="G508" s="321"/>
      <c r="H508" s="321"/>
      <c r="I508" s="321"/>
      <c r="J508" s="321"/>
      <c r="K508" s="321"/>
    </row>
    <row r="509" spans="1:11" ht="15" x14ac:dyDescent="0.25">
      <c r="A509" s="321"/>
      <c r="B509" s="321"/>
      <c r="C509" s="321"/>
      <c r="D509" s="321"/>
      <c r="E509" s="321"/>
      <c r="F509" s="321"/>
      <c r="G509" s="321"/>
      <c r="H509" s="321"/>
      <c r="I509" s="321"/>
      <c r="J509" s="321"/>
      <c r="K509" s="321"/>
    </row>
    <row r="510" spans="1:11" ht="15" x14ac:dyDescent="0.25">
      <c r="A510" s="321"/>
      <c r="B510" s="321"/>
      <c r="C510" s="321"/>
      <c r="D510" s="321"/>
      <c r="E510" s="321"/>
      <c r="F510" s="321"/>
      <c r="G510" s="321"/>
      <c r="H510" s="321"/>
      <c r="I510" s="321"/>
      <c r="J510" s="321"/>
      <c r="K510" s="321"/>
    </row>
    <row r="511" spans="1:11" ht="15" x14ac:dyDescent="0.25">
      <c r="A511" s="321"/>
      <c r="B511" s="321"/>
      <c r="C511" s="321"/>
      <c r="D511" s="321"/>
      <c r="E511" s="321"/>
      <c r="F511" s="321"/>
      <c r="G511" s="321"/>
      <c r="H511" s="321"/>
      <c r="I511" s="321"/>
      <c r="J511" s="321"/>
      <c r="K511" s="321"/>
    </row>
    <row r="512" spans="1:11" ht="15" x14ac:dyDescent="0.25">
      <c r="A512" s="321"/>
      <c r="B512" s="321"/>
      <c r="C512" s="321"/>
      <c r="D512" s="321"/>
      <c r="E512" s="321"/>
      <c r="F512" s="321"/>
      <c r="G512" s="321"/>
      <c r="H512" s="321"/>
      <c r="I512" s="321"/>
      <c r="J512" s="321"/>
      <c r="K512" s="321"/>
    </row>
    <row r="513" spans="1:11" ht="15" x14ac:dyDescent="0.25">
      <c r="A513" s="321"/>
      <c r="B513" s="321"/>
      <c r="C513" s="321"/>
      <c r="D513" s="321"/>
      <c r="E513" s="321"/>
      <c r="F513" s="321"/>
      <c r="G513" s="321"/>
      <c r="H513" s="321"/>
      <c r="I513" s="321"/>
      <c r="J513" s="321"/>
      <c r="K513" s="321"/>
    </row>
    <row r="514" spans="1:11" ht="15" x14ac:dyDescent="0.25">
      <c r="A514" s="321"/>
      <c r="B514" s="321"/>
      <c r="C514" s="321"/>
      <c r="D514" s="321"/>
      <c r="E514" s="321"/>
      <c r="F514" s="321"/>
      <c r="G514" s="321"/>
      <c r="H514" s="321"/>
      <c r="I514" s="321"/>
      <c r="J514" s="321"/>
      <c r="K514" s="321"/>
    </row>
    <row r="515" spans="1:11" ht="15" x14ac:dyDescent="0.25">
      <c r="A515" s="321"/>
      <c r="B515" s="321"/>
      <c r="C515" s="321"/>
      <c r="D515" s="321"/>
      <c r="E515" s="321"/>
      <c r="F515" s="321"/>
      <c r="G515" s="321"/>
      <c r="H515" s="321"/>
      <c r="I515" s="321"/>
      <c r="J515" s="321"/>
      <c r="K515" s="321"/>
    </row>
    <row r="516" spans="1:11" ht="15" x14ac:dyDescent="0.25">
      <c r="A516" s="321"/>
      <c r="B516" s="321"/>
      <c r="C516" s="321"/>
      <c r="D516" s="321"/>
      <c r="E516" s="321"/>
      <c r="F516" s="321"/>
      <c r="G516" s="321"/>
      <c r="H516" s="321"/>
      <c r="I516" s="321"/>
      <c r="J516" s="321"/>
      <c r="K516" s="321"/>
    </row>
    <row r="517" spans="1:11" ht="15" x14ac:dyDescent="0.25">
      <c r="A517" s="321"/>
      <c r="B517" s="321"/>
      <c r="C517" s="321"/>
      <c r="D517" s="321"/>
      <c r="E517" s="321"/>
      <c r="F517" s="321"/>
      <c r="G517" s="321"/>
      <c r="H517" s="321"/>
      <c r="I517" s="321"/>
      <c r="J517" s="321"/>
      <c r="K517" s="321"/>
    </row>
    <row r="518" spans="1:11" ht="15" x14ac:dyDescent="0.25">
      <c r="A518" s="321"/>
      <c r="B518" s="321"/>
      <c r="C518" s="321"/>
      <c r="D518" s="321"/>
      <c r="E518" s="321"/>
      <c r="F518" s="321"/>
      <c r="G518" s="321"/>
      <c r="H518" s="321"/>
      <c r="I518" s="321"/>
      <c r="J518" s="321"/>
      <c r="K518" s="321"/>
    </row>
    <row r="519" spans="1:11" ht="15" x14ac:dyDescent="0.25">
      <c r="A519" s="321"/>
      <c r="B519" s="321"/>
      <c r="C519" s="321"/>
      <c r="D519" s="321"/>
      <c r="E519" s="321"/>
      <c r="F519" s="321"/>
      <c r="G519" s="321"/>
      <c r="H519" s="321"/>
      <c r="I519" s="321"/>
      <c r="J519" s="321"/>
      <c r="K519" s="321"/>
    </row>
    <row r="520" spans="1:11" ht="15" x14ac:dyDescent="0.25">
      <c r="A520" s="321"/>
      <c r="B520" s="321"/>
      <c r="C520" s="321"/>
      <c r="D520" s="321"/>
      <c r="E520" s="321"/>
      <c r="F520" s="321"/>
      <c r="G520" s="321"/>
      <c r="H520" s="321"/>
      <c r="I520" s="321"/>
      <c r="J520" s="321"/>
      <c r="K520" s="321"/>
    </row>
    <row r="521" spans="1:11" ht="15" x14ac:dyDescent="0.25">
      <c r="A521" s="321"/>
      <c r="B521" s="321"/>
      <c r="C521" s="321"/>
      <c r="D521" s="321"/>
      <c r="E521" s="321"/>
      <c r="F521" s="321"/>
      <c r="G521" s="321"/>
      <c r="H521" s="321"/>
      <c r="I521" s="321"/>
      <c r="J521" s="321"/>
      <c r="K521" s="321"/>
    </row>
    <row r="522" spans="1:11" ht="15" x14ac:dyDescent="0.25">
      <c r="A522" s="321"/>
      <c r="B522" s="321"/>
      <c r="C522" s="321"/>
      <c r="D522" s="321"/>
      <c r="E522" s="321"/>
      <c r="F522" s="321"/>
      <c r="G522" s="321"/>
      <c r="H522" s="321"/>
      <c r="I522" s="321"/>
      <c r="J522" s="321"/>
      <c r="K522" s="321"/>
    </row>
    <row r="523" spans="1:11" ht="15" x14ac:dyDescent="0.25">
      <c r="A523" s="321"/>
      <c r="B523" s="321"/>
      <c r="C523" s="321"/>
      <c r="D523" s="321"/>
      <c r="E523" s="321"/>
      <c r="F523" s="321"/>
      <c r="G523" s="321"/>
      <c r="H523" s="321"/>
      <c r="I523" s="321"/>
      <c r="J523" s="321"/>
      <c r="K523" s="321"/>
    </row>
    <row r="524" spans="1:11" ht="15" x14ac:dyDescent="0.25">
      <c r="A524" s="321"/>
      <c r="B524" s="321"/>
      <c r="C524" s="321"/>
      <c r="D524" s="321"/>
      <c r="E524" s="321"/>
      <c r="F524" s="321"/>
      <c r="G524" s="321"/>
      <c r="H524" s="321"/>
      <c r="I524" s="321"/>
      <c r="J524" s="321"/>
      <c r="K524" s="321"/>
    </row>
    <row r="525" spans="1:11" ht="15" x14ac:dyDescent="0.25">
      <c r="A525" s="321"/>
      <c r="B525" s="321"/>
      <c r="C525" s="321"/>
      <c r="D525" s="321"/>
      <c r="E525" s="321"/>
      <c r="F525" s="321"/>
      <c r="G525" s="321"/>
      <c r="H525" s="321"/>
      <c r="I525" s="321"/>
      <c r="J525" s="321"/>
      <c r="K525" s="321"/>
    </row>
    <row r="526" spans="1:11" ht="15" x14ac:dyDescent="0.25">
      <c r="A526" s="321"/>
      <c r="B526" s="321"/>
      <c r="C526" s="321"/>
      <c r="D526" s="321"/>
      <c r="E526" s="321"/>
      <c r="F526" s="321"/>
      <c r="G526" s="321"/>
      <c r="H526" s="321"/>
      <c r="I526" s="321"/>
      <c r="J526" s="321"/>
      <c r="K526" s="321"/>
    </row>
    <row r="527" spans="1:11" ht="15" x14ac:dyDescent="0.25">
      <c r="A527" s="321"/>
      <c r="B527" s="321"/>
      <c r="C527" s="321"/>
      <c r="D527" s="321"/>
      <c r="E527" s="321"/>
      <c r="F527" s="321"/>
      <c r="G527" s="321"/>
      <c r="H527" s="321"/>
      <c r="I527" s="321"/>
      <c r="J527" s="321"/>
      <c r="K527" s="321"/>
    </row>
    <row r="528" spans="1:11" ht="15" x14ac:dyDescent="0.25">
      <c r="A528" s="321"/>
      <c r="B528" s="321"/>
      <c r="C528" s="321"/>
      <c r="D528" s="321"/>
      <c r="E528" s="321"/>
      <c r="F528" s="321"/>
      <c r="G528" s="321"/>
      <c r="H528" s="321"/>
      <c r="I528" s="321"/>
      <c r="J528" s="321"/>
      <c r="K528" s="321"/>
    </row>
    <row r="529" spans="1:11" ht="15" x14ac:dyDescent="0.25">
      <c r="A529" s="321"/>
      <c r="B529" s="321"/>
      <c r="C529" s="321"/>
      <c r="D529" s="321"/>
      <c r="E529" s="321"/>
      <c r="F529" s="321"/>
      <c r="G529" s="321"/>
      <c r="H529" s="321"/>
      <c r="I529" s="321"/>
      <c r="J529" s="321"/>
      <c r="K529" s="321"/>
    </row>
    <row r="530" spans="1:11" ht="15" x14ac:dyDescent="0.25">
      <c r="A530" s="321"/>
      <c r="B530" s="321"/>
      <c r="C530" s="321"/>
      <c r="D530" s="321"/>
      <c r="E530" s="321"/>
      <c r="F530" s="321"/>
      <c r="G530" s="321"/>
      <c r="H530" s="321"/>
      <c r="I530" s="321"/>
      <c r="J530" s="321"/>
      <c r="K530" s="321"/>
    </row>
    <row r="531" spans="1:11" ht="15" x14ac:dyDescent="0.25">
      <c r="A531" s="321"/>
      <c r="B531" s="321"/>
      <c r="C531" s="321"/>
      <c r="D531" s="321"/>
      <c r="E531" s="321"/>
      <c r="F531" s="321"/>
      <c r="G531" s="321"/>
      <c r="H531" s="321"/>
      <c r="I531" s="321"/>
      <c r="J531" s="321"/>
      <c r="K531" s="321"/>
    </row>
    <row r="532" spans="1:11" ht="15" x14ac:dyDescent="0.25">
      <c r="A532" s="321"/>
      <c r="B532" s="321"/>
      <c r="C532" s="321"/>
      <c r="D532" s="321"/>
      <c r="E532" s="321"/>
      <c r="F532" s="321"/>
      <c r="G532" s="321"/>
      <c r="H532" s="321"/>
      <c r="I532" s="321"/>
      <c r="J532" s="321"/>
      <c r="K532" s="321"/>
    </row>
    <row r="533" spans="1:11" ht="15" x14ac:dyDescent="0.25">
      <c r="A533" s="321"/>
      <c r="B533" s="321"/>
      <c r="C533" s="321"/>
      <c r="D533" s="321"/>
      <c r="E533" s="321"/>
      <c r="F533" s="321"/>
      <c r="G533" s="321"/>
      <c r="H533" s="321"/>
      <c r="I533" s="321"/>
      <c r="J533" s="321"/>
      <c r="K533" s="321"/>
    </row>
    <row r="534" spans="1:11" ht="15" x14ac:dyDescent="0.25">
      <c r="A534" s="321"/>
      <c r="B534" s="321"/>
      <c r="C534" s="321"/>
      <c r="D534" s="321"/>
      <c r="E534" s="321"/>
      <c r="F534" s="321"/>
      <c r="G534" s="321"/>
      <c r="H534" s="321"/>
      <c r="I534" s="321"/>
      <c r="J534" s="321"/>
      <c r="K534" s="321"/>
    </row>
    <row r="535" spans="1:11" ht="15" x14ac:dyDescent="0.25">
      <c r="A535" s="321"/>
      <c r="B535" s="321"/>
      <c r="C535" s="321"/>
      <c r="D535" s="321"/>
      <c r="E535" s="321"/>
      <c r="F535" s="321"/>
      <c r="G535" s="321"/>
      <c r="H535" s="321"/>
      <c r="I535" s="321"/>
      <c r="J535" s="321"/>
      <c r="K535" s="321"/>
    </row>
    <row r="536" spans="1:11" ht="15" x14ac:dyDescent="0.25">
      <c r="A536" s="321"/>
      <c r="B536" s="321"/>
      <c r="C536" s="321"/>
      <c r="D536" s="321"/>
      <c r="E536" s="321"/>
      <c r="F536" s="321"/>
      <c r="G536" s="321"/>
      <c r="H536" s="321"/>
      <c r="I536" s="321"/>
      <c r="J536" s="321"/>
      <c r="K536" s="321"/>
    </row>
    <row r="537" spans="1:11" ht="15" x14ac:dyDescent="0.25">
      <c r="A537" s="321"/>
      <c r="B537" s="321"/>
      <c r="C537" s="321"/>
      <c r="D537" s="321"/>
      <c r="E537" s="321"/>
      <c r="F537" s="321"/>
      <c r="G537" s="321"/>
      <c r="H537" s="321"/>
      <c r="I537" s="321"/>
      <c r="J537" s="321"/>
      <c r="K537" s="321"/>
    </row>
    <row r="538" spans="1:11" ht="15" x14ac:dyDescent="0.25">
      <c r="A538" s="321"/>
      <c r="B538" s="321"/>
      <c r="C538" s="321"/>
      <c r="D538" s="321"/>
      <c r="E538" s="321"/>
      <c r="F538" s="321"/>
      <c r="G538" s="321"/>
      <c r="H538" s="321"/>
      <c r="I538" s="321"/>
      <c r="J538" s="321"/>
      <c r="K538" s="321"/>
    </row>
    <row r="539" spans="1:11" ht="15" x14ac:dyDescent="0.25">
      <c r="A539" s="321"/>
      <c r="B539" s="321"/>
      <c r="C539" s="321"/>
      <c r="D539" s="321"/>
      <c r="E539" s="321"/>
      <c r="F539" s="321"/>
      <c r="G539" s="321"/>
      <c r="H539" s="321"/>
      <c r="I539" s="321"/>
      <c r="J539" s="321"/>
      <c r="K539" s="321"/>
    </row>
    <row r="540" spans="1:11" ht="15" x14ac:dyDescent="0.25">
      <c r="A540" s="321"/>
      <c r="B540" s="321"/>
      <c r="C540" s="321"/>
      <c r="D540" s="321"/>
      <c r="E540" s="321"/>
      <c r="F540" s="321"/>
      <c r="G540" s="321"/>
      <c r="H540" s="321"/>
      <c r="I540" s="321"/>
      <c r="J540" s="321"/>
      <c r="K540" s="321"/>
    </row>
    <row r="541" spans="1:11" ht="15" x14ac:dyDescent="0.25">
      <c r="A541" s="321"/>
      <c r="B541" s="321"/>
      <c r="C541" s="321"/>
      <c r="D541" s="321"/>
      <c r="E541" s="321"/>
      <c r="F541" s="321"/>
      <c r="G541" s="321"/>
      <c r="H541" s="321"/>
      <c r="I541" s="321"/>
      <c r="J541" s="321"/>
      <c r="K541" s="321"/>
    </row>
    <row r="542" spans="1:11" ht="15" x14ac:dyDescent="0.25">
      <c r="A542" s="321"/>
      <c r="B542" s="321"/>
      <c r="C542" s="321"/>
      <c r="D542" s="321"/>
      <c r="E542" s="321"/>
      <c r="F542" s="321"/>
      <c r="G542" s="321"/>
      <c r="H542" s="321"/>
      <c r="I542" s="321"/>
      <c r="J542" s="321"/>
      <c r="K542" s="321"/>
    </row>
    <row r="543" spans="1:11" ht="15" x14ac:dyDescent="0.25">
      <c r="A543" s="321"/>
      <c r="B543" s="321"/>
      <c r="C543" s="321"/>
      <c r="D543" s="321"/>
      <c r="E543" s="321"/>
      <c r="F543" s="321"/>
      <c r="G543" s="321"/>
      <c r="H543" s="321"/>
      <c r="I543" s="321"/>
      <c r="J543" s="321"/>
      <c r="K543" s="321"/>
    </row>
    <row r="544" spans="1:11" ht="15" x14ac:dyDescent="0.25">
      <c r="A544" s="321"/>
      <c r="B544" s="321"/>
      <c r="C544" s="321"/>
      <c r="D544" s="321"/>
      <c r="E544" s="321"/>
      <c r="F544" s="321"/>
      <c r="G544" s="321"/>
      <c r="H544" s="321"/>
      <c r="I544" s="321"/>
      <c r="J544" s="321"/>
      <c r="K544" s="321"/>
    </row>
    <row r="545" spans="1:11" ht="15" x14ac:dyDescent="0.25">
      <c r="A545" s="321"/>
      <c r="B545" s="321"/>
      <c r="C545" s="321"/>
      <c r="D545" s="321"/>
      <c r="E545" s="321"/>
      <c r="F545" s="321"/>
      <c r="G545" s="321"/>
      <c r="H545" s="321"/>
      <c r="I545" s="321"/>
      <c r="J545" s="321"/>
      <c r="K545" s="321"/>
    </row>
    <row r="546" spans="1:11" ht="15" x14ac:dyDescent="0.25">
      <c r="A546" s="321"/>
      <c r="B546" s="321"/>
      <c r="C546" s="321"/>
      <c r="D546" s="321"/>
      <c r="E546" s="321"/>
      <c r="F546" s="321"/>
      <c r="G546" s="321"/>
      <c r="H546" s="321"/>
      <c r="I546" s="321"/>
      <c r="J546" s="321"/>
      <c r="K546" s="321"/>
    </row>
    <row r="547" spans="1:11" ht="15" x14ac:dyDescent="0.25">
      <c r="A547" s="321"/>
      <c r="B547" s="321"/>
      <c r="C547" s="321"/>
      <c r="D547" s="321"/>
      <c r="E547" s="321"/>
      <c r="F547" s="321"/>
      <c r="G547" s="321"/>
      <c r="H547" s="321"/>
      <c r="I547" s="321"/>
      <c r="J547" s="321"/>
      <c r="K547" s="321"/>
    </row>
    <row r="548" spans="1:11" ht="15" x14ac:dyDescent="0.25">
      <c r="A548" s="321"/>
      <c r="B548" s="321"/>
      <c r="C548" s="321"/>
      <c r="D548" s="321"/>
      <c r="E548" s="321"/>
      <c r="F548" s="321"/>
      <c r="G548" s="321"/>
      <c r="H548" s="321"/>
      <c r="I548" s="321"/>
      <c r="J548" s="321"/>
      <c r="K548" s="321"/>
    </row>
    <row r="549" spans="1:11" ht="15" x14ac:dyDescent="0.25">
      <c r="A549" s="321"/>
      <c r="B549" s="321"/>
      <c r="C549" s="321"/>
      <c r="D549" s="321"/>
      <c r="E549" s="321"/>
      <c r="F549" s="321"/>
      <c r="G549" s="321"/>
      <c r="H549" s="321"/>
      <c r="I549" s="321"/>
      <c r="J549" s="321"/>
      <c r="K549" s="321"/>
    </row>
    <row r="550" spans="1:11" ht="15" x14ac:dyDescent="0.25">
      <c r="A550" s="321"/>
      <c r="B550" s="321"/>
      <c r="C550" s="321"/>
      <c r="D550" s="321"/>
      <c r="E550" s="321"/>
      <c r="F550" s="321"/>
      <c r="G550" s="321"/>
      <c r="H550" s="321"/>
      <c r="I550" s="321"/>
      <c r="J550" s="321"/>
      <c r="K550" s="321"/>
    </row>
    <row r="551" spans="1:11" ht="15" x14ac:dyDescent="0.25">
      <c r="A551" s="321"/>
      <c r="B551" s="321"/>
      <c r="C551" s="321"/>
      <c r="D551" s="321"/>
      <c r="E551" s="321"/>
      <c r="F551" s="321"/>
      <c r="G551" s="321"/>
      <c r="H551" s="321"/>
      <c r="I551" s="321"/>
      <c r="J551" s="321"/>
      <c r="K551" s="321"/>
    </row>
    <row r="552" spans="1:11" ht="15" x14ac:dyDescent="0.25">
      <c r="A552" s="321"/>
      <c r="B552" s="321"/>
      <c r="C552" s="321"/>
      <c r="D552" s="321"/>
      <c r="E552" s="321"/>
      <c r="F552" s="321"/>
      <c r="G552" s="321"/>
      <c r="H552" s="321"/>
      <c r="I552" s="321"/>
      <c r="J552" s="321"/>
      <c r="K552" s="321"/>
    </row>
    <row r="553" spans="1:11" ht="15" x14ac:dyDescent="0.25">
      <c r="A553" s="321"/>
      <c r="B553" s="321"/>
      <c r="C553" s="321"/>
      <c r="D553" s="321"/>
      <c r="E553" s="321"/>
      <c r="F553" s="321"/>
      <c r="G553" s="321"/>
      <c r="H553" s="321"/>
      <c r="I553" s="321"/>
      <c r="J553" s="321"/>
      <c r="K553" s="321"/>
    </row>
    <row r="554" spans="1:11" ht="15" x14ac:dyDescent="0.25">
      <c r="A554" s="321"/>
      <c r="B554" s="321"/>
      <c r="C554" s="321"/>
      <c r="D554" s="321"/>
      <c r="E554" s="321"/>
      <c r="F554" s="321"/>
      <c r="G554" s="321"/>
      <c r="H554" s="321"/>
      <c r="I554" s="321"/>
      <c r="J554" s="321"/>
      <c r="K554" s="321"/>
    </row>
    <row r="555" spans="1:11" ht="15" x14ac:dyDescent="0.25">
      <c r="A555" s="321"/>
      <c r="B555" s="321"/>
      <c r="C555" s="321"/>
      <c r="D555" s="321"/>
      <c r="E555" s="321"/>
      <c r="F555" s="321"/>
      <c r="G555" s="321"/>
      <c r="H555" s="321"/>
      <c r="I555" s="321"/>
      <c r="J555" s="321"/>
      <c r="K555" s="321"/>
    </row>
    <row r="556" spans="1:11" ht="15" x14ac:dyDescent="0.25">
      <c r="A556" s="321"/>
      <c r="B556" s="321"/>
      <c r="C556" s="321"/>
      <c r="D556" s="321"/>
      <c r="E556" s="321"/>
      <c r="F556" s="321"/>
      <c r="G556" s="321"/>
      <c r="H556" s="321"/>
      <c r="I556" s="321"/>
      <c r="J556" s="321"/>
      <c r="K556" s="321"/>
    </row>
    <row r="557" spans="1:11" ht="15" x14ac:dyDescent="0.25">
      <c r="A557" s="321"/>
      <c r="B557" s="321"/>
      <c r="C557" s="321"/>
      <c r="D557" s="321"/>
      <c r="E557" s="321"/>
      <c r="F557" s="321"/>
      <c r="G557" s="321"/>
      <c r="H557" s="321"/>
      <c r="I557" s="321"/>
      <c r="J557" s="321"/>
      <c r="K557" s="321"/>
    </row>
    <row r="558" spans="1:11" ht="15" x14ac:dyDescent="0.25">
      <c r="A558" s="321"/>
      <c r="B558" s="321"/>
      <c r="C558" s="321"/>
      <c r="D558" s="321"/>
      <c r="E558" s="321"/>
      <c r="F558" s="321"/>
      <c r="G558" s="321"/>
      <c r="H558" s="321"/>
      <c r="I558" s="321"/>
      <c r="J558" s="321"/>
      <c r="K558" s="321"/>
    </row>
    <row r="559" spans="1:11" ht="15" x14ac:dyDescent="0.25">
      <c r="A559" s="321"/>
      <c r="B559" s="321"/>
      <c r="C559" s="321"/>
      <c r="D559" s="321"/>
      <c r="E559" s="321"/>
      <c r="F559" s="321"/>
      <c r="G559" s="321"/>
      <c r="H559" s="321"/>
      <c r="I559" s="321"/>
      <c r="J559" s="321"/>
      <c r="K559" s="321"/>
    </row>
    <row r="560" spans="1:11" ht="15" x14ac:dyDescent="0.25">
      <c r="A560" s="321"/>
      <c r="B560" s="321"/>
      <c r="C560" s="321"/>
      <c r="D560" s="321"/>
      <c r="E560" s="321"/>
      <c r="F560" s="321"/>
      <c r="G560" s="321"/>
      <c r="H560" s="321"/>
      <c r="I560" s="321"/>
      <c r="J560" s="321"/>
      <c r="K560" s="321"/>
    </row>
    <row r="561" spans="1:11" ht="15" x14ac:dyDescent="0.25">
      <c r="A561" s="321"/>
      <c r="B561" s="321"/>
      <c r="C561" s="321"/>
      <c r="D561" s="321"/>
      <c r="E561" s="321"/>
      <c r="F561" s="321"/>
      <c r="G561" s="321"/>
      <c r="H561" s="321"/>
      <c r="I561" s="321"/>
      <c r="J561" s="321"/>
      <c r="K561" s="321"/>
    </row>
    <row r="562" spans="1:11" ht="15" x14ac:dyDescent="0.25">
      <c r="A562" s="321"/>
      <c r="B562" s="321"/>
      <c r="C562" s="321"/>
      <c r="D562" s="321"/>
      <c r="E562" s="321"/>
      <c r="F562" s="321"/>
      <c r="G562" s="321"/>
      <c r="H562" s="321"/>
      <c r="I562" s="321"/>
      <c r="J562" s="321"/>
      <c r="K562" s="321"/>
    </row>
    <row r="563" spans="1:11" ht="15" x14ac:dyDescent="0.25">
      <c r="A563" s="321"/>
      <c r="B563" s="321"/>
      <c r="C563" s="321"/>
      <c r="D563" s="321"/>
      <c r="E563" s="321"/>
      <c r="F563" s="321"/>
      <c r="G563" s="321"/>
      <c r="H563" s="321"/>
      <c r="I563" s="321"/>
      <c r="J563" s="321"/>
      <c r="K563" s="321"/>
    </row>
    <row r="564" spans="1:11" ht="15" x14ac:dyDescent="0.25">
      <c r="A564" s="321"/>
      <c r="B564" s="321"/>
      <c r="C564" s="321"/>
      <c r="D564" s="321"/>
      <c r="E564" s="321"/>
      <c r="F564" s="321"/>
      <c r="G564" s="321"/>
      <c r="H564" s="321"/>
      <c r="I564" s="321"/>
      <c r="J564" s="321"/>
      <c r="K564" s="321"/>
    </row>
    <row r="565" spans="1:11" ht="15" x14ac:dyDescent="0.25">
      <c r="A565" s="321"/>
      <c r="B565" s="321"/>
      <c r="C565" s="321"/>
      <c r="D565" s="321"/>
      <c r="E565" s="321"/>
      <c r="F565" s="321"/>
      <c r="G565" s="321"/>
      <c r="H565" s="321"/>
      <c r="I565" s="321"/>
      <c r="J565" s="321"/>
      <c r="K565" s="321"/>
    </row>
    <row r="566" spans="1:11" ht="15" x14ac:dyDescent="0.25">
      <c r="A566" s="321"/>
      <c r="B566" s="321"/>
      <c r="C566" s="321"/>
      <c r="D566" s="321"/>
      <c r="E566" s="321"/>
      <c r="F566" s="321"/>
      <c r="G566" s="321"/>
      <c r="H566" s="321"/>
      <c r="I566" s="321"/>
      <c r="J566" s="321"/>
      <c r="K566" s="321"/>
    </row>
    <row r="567" spans="1:11" ht="15" x14ac:dyDescent="0.25">
      <c r="A567" s="321"/>
      <c r="B567" s="321"/>
      <c r="C567" s="321"/>
      <c r="D567" s="321"/>
      <c r="E567" s="321"/>
      <c r="F567" s="321"/>
      <c r="G567" s="321"/>
      <c r="H567" s="321"/>
      <c r="I567" s="321"/>
      <c r="J567" s="321"/>
      <c r="K567" s="321"/>
    </row>
    <row r="568" spans="1:11" ht="15" x14ac:dyDescent="0.25">
      <c r="A568" s="321"/>
      <c r="B568" s="321"/>
      <c r="C568" s="321"/>
      <c r="D568" s="321"/>
      <c r="E568" s="321"/>
      <c r="F568" s="321"/>
      <c r="G568" s="321"/>
      <c r="H568" s="321"/>
      <c r="I568" s="321"/>
      <c r="J568" s="321"/>
      <c r="K568" s="321"/>
    </row>
    <row r="569" spans="1:11" ht="15" x14ac:dyDescent="0.25">
      <c r="A569" s="321"/>
      <c r="B569" s="321"/>
      <c r="C569" s="321"/>
      <c r="D569" s="321"/>
      <c r="E569" s="321"/>
      <c r="F569" s="321"/>
      <c r="G569" s="321"/>
      <c r="H569" s="321"/>
      <c r="I569" s="321"/>
      <c r="J569" s="321"/>
      <c r="K569" s="321"/>
    </row>
    <row r="570" spans="1:11" ht="15" x14ac:dyDescent="0.25">
      <c r="A570" s="321"/>
      <c r="B570" s="321"/>
      <c r="C570" s="321"/>
      <c r="D570" s="321"/>
      <c r="E570" s="321"/>
      <c r="F570" s="321"/>
      <c r="G570" s="321"/>
      <c r="H570" s="321"/>
      <c r="I570" s="321"/>
      <c r="J570" s="321"/>
      <c r="K570" s="321"/>
    </row>
    <row r="571" spans="1:11" ht="15" x14ac:dyDescent="0.25">
      <c r="A571" s="321"/>
      <c r="B571" s="321"/>
      <c r="C571" s="321"/>
      <c r="D571" s="321"/>
      <c r="E571" s="321"/>
      <c r="F571" s="321"/>
      <c r="G571" s="321"/>
      <c r="H571" s="321"/>
      <c r="I571" s="321"/>
      <c r="J571" s="321"/>
      <c r="K571" s="321"/>
    </row>
    <row r="572" spans="1:11" ht="15" x14ac:dyDescent="0.25">
      <c r="A572" s="321"/>
      <c r="B572" s="321"/>
      <c r="C572" s="321"/>
      <c r="D572" s="321"/>
      <c r="E572" s="321"/>
      <c r="F572" s="321"/>
      <c r="G572" s="321"/>
      <c r="H572" s="321"/>
      <c r="I572" s="321"/>
      <c r="J572" s="321"/>
      <c r="K572" s="321"/>
    </row>
    <row r="573" spans="1:11" ht="15" x14ac:dyDescent="0.25">
      <c r="A573" s="321"/>
      <c r="B573" s="321"/>
      <c r="C573" s="321"/>
      <c r="D573" s="321"/>
      <c r="E573" s="321"/>
      <c r="F573" s="321"/>
      <c r="G573" s="321"/>
      <c r="H573" s="321"/>
      <c r="I573" s="321"/>
      <c r="J573" s="321"/>
      <c r="K573" s="321"/>
    </row>
    <row r="574" spans="1:11" ht="15" x14ac:dyDescent="0.25">
      <c r="A574" s="321"/>
      <c r="B574" s="321"/>
      <c r="C574" s="321"/>
      <c r="D574" s="321"/>
      <c r="E574" s="321"/>
      <c r="F574" s="321"/>
      <c r="G574" s="321"/>
      <c r="H574" s="321"/>
      <c r="I574" s="321"/>
      <c r="J574" s="321"/>
      <c r="K574" s="321"/>
    </row>
    <row r="575" spans="1:11" ht="15" x14ac:dyDescent="0.25">
      <c r="A575" s="321"/>
      <c r="B575" s="321"/>
      <c r="C575" s="321"/>
      <c r="D575" s="321"/>
      <c r="E575" s="321"/>
      <c r="F575" s="321"/>
      <c r="G575" s="321"/>
      <c r="H575" s="321"/>
      <c r="I575" s="321"/>
      <c r="J575" s="321"/>
      <c r="K575" s="321"/>
    </row>
    <row r="576" spans="1:11" ht="15" x14ac:dyDescent="0.25">
      <c r="A576" s="321"/>
      <c r="B576" s="321"/>
      <c r="C576" s="321"/>
      <c r="D576" s="321"/>
      <c r="E576" s="321"/>
      <c r="F576" s="321"/>
      <c r="G576" s="321"/>
      <c r="H576" s="321"/>
      <c r="I576" s="321"/>
      <c r="J576" s="321"/>
      <c r="K576" s="321"/>
    </row>
    <row r="577" spans="1:11" ht="15" x14ac:dyDescent="0.25">
      <c r="A577" s="321"/>
      <c r="B577" s="321"/>
      <c r="C577" s="321"/>
      <c r="D577" s="321"/>
      <c r="E577" s="321"/>
      <c r="F577" s="321"/>
      <c r="G577" s="321"/>
      <c r="H577" s="321"/>
      <c r="I577" s="321"/>
      <c r="J577" s="321"/>
      <c r="K577" s="321"/>
    </row>
    <row r="578" spans="1:11" ht="15" x14ac:dyDescent="0.25">
      <c r="A578" s="321"/>
      <c r="B578" s="321"/>
      <c r="C578" s="321"/>
      <c r="D578" s="321"/>
      <c r="E578" s="321"/>
      <c r="F578" s="321"/>
      <c r="G578" s="321"/>
      <c r="H578" s="321"/>
      <c r="I578" s="321"/>
      <c r="J578" s="321"/>
      <c r="K578" s="321"/>
    </row>
    <row r="579" spans="1:11" ht="15" x14ac:dyDescent="0.25">
      <c r="A579" s="321"/>
      <c r="B579" s="321"/>
      <c r="C579" s="321"/>
      <c r="D579" s="321"/>
      <c r="E579" s="321"/>
      <c r="F579" s="321"/>
      <c r="G579" s="321"/>
      <c r="H579" s="321"/>
      <c r="I579" s="321"/>
      <c r="J579" s="321"/>
      <c r="K579" s="321"/>
    </row>
    <row r="580" spans="1:11" ht="15" x14ac:dyDescent="0.25">
      <c r="A580" s="321"/>
      <c r="B580" s="321"/>
      <c r="C580" s="321"/>
      <c r="D580" s="321"/>
      <c r="E580" s="321"/>
      <c r="F580" s="321"/>
      <c r="G580" s="321"/>
      <c r="H580" s="321"/>
      <c r="I580" s="321"/>
      <c r="J580" s="321"/>
      <c r="K580" s="321"/>
    </row>
    <row r="581" spans="1:11" ht="15" x14ac:dyDescent="0.25">
      <c r="A581" s="321"/>
      <c r="B581" s="321"/>
      <c r="C581" s="321"/>
      <c r="D581" s="321"/>
      <c r="E581" s="321"/>
      <c r="F581" s="321"/>
      <c r="G581" s="321"/>
      <c r="H581" s="321"/>
      <c r="I581" s="321"/>
      <c r="J581" s="321"/>
      <c r="K581" s="321"/>
    </row>
    <row r="582" spans="1:11" ht="15" x14ac:dyDescent="0.25">
      <c r="A582" s="321"/>
      <c r="B582" s="321"/>
      <c r="C582" s="321"/>
      <c r="D582" s="321"/>
      <c r="E582" s="321"/>
      <c r="F582" s="321"/>
      <c r="G582" s="321"/>
      <c r="H582" s="321"/>
      <c r="I582" s="321"/>
      <c r="J582" s="321"/>
      <c r="K582" s="321"/>
    </row>
    <row r="583" spans="1:11" ht="15" x14ac:dyDescent="0.25">
      <c r="A583" s="321"/>
      <c r="B583" s="321"/>
      <c r="C583" s="321"/>
      <c r="D583" s="321"/>
      <c r="E583" s="321"/>
      <c r="F583" s="321"/>
      <c r="G583" s="321"/>
      <c r="H583" s="321"/>
      <c r="I583" s="321"/>
      <c r="J583" s="321"/>
      <c r="K583" s="321"/>
    </row>
    <row r="584" spans="1:11" ht="15" x14ac:dyDescent="0.25">
      <c r="A584" s="321"/>
      <c r="B584" s="321"/>
      <c r="C584" s="321"/>
      <c r="D584" s="321"/>
      <c r="E584" s="321"/>
      <c r="F584" s="321"/>
      <c r="G584" s="321"/>
      <c r="H584" s="321"/>
      <c r="I584" s="321"/>
      <c r="J584" s="321"/>
      <c r="K584" s="321"/>
    </row>
    <row r="585" spans="1:11" ht="15" x14ac:dyDescent="0.25">
      <c r="A585" s="321"/>
      <c r="B585" s="321"/>
      <c r="C585" s="321"/>
      <c r="D585" s="321"/>
      <c r="E585" s="321"/>
      <c r="F585" s="321"/>
      <c r="G585" s="321"/>
      <c r="H585" s="321"/>
      <c r="I585" s="321"/>
      <c r="J585" s="321"/>
      <c r="K585" s="321"/>
    </row>
    <row r="586" spans="1:11" ht="15" x14ac:dyDescent="0.25">
      <c r="A586" s="321"/>
      <c r="B586" s="321"/>
      <c r="C586" s="321"/>
      <c r="D586" s="321"/>
      <c r="E586" s="321"/>
      <c r="F586" s="321"/>
      <c r="G586" s="321"/>
      <c r="H586" s="321"/>
      <c r="I586" s="321"/>
      <c r="J586" s="321"/>
      <c r="K586" s="321"/>
    </row>
    <row r="587" spans="1:11" ht="14.25" x14ac:dyDescent="0.2">
      <c r="A587" s="189"/>
      <c r="B587" s="189"/>
      <c r="C587" s="189"/>
      <c r="D587" s="189"/>
      <c r="E587" s="189"/>
      <c r="F587" s="189"/>
      <c r="G587" s="189"/>
      <c r="H587" s="189"/>
      <c r="I587" s="189"/>
      <c r="J587" s="189"/>
      <c r="K587" s="189"/>
    </row>
    <row r="588" spans="1:11" ht="14.25" x14ac:dyDescent="0.2">
      <c r="A588" s="189"/>
      <c r="B588" s="189"/>
      <c r="C588" s="189"/>
      <c r="D588" s="189"/>
      <c r="E588" s="189"/>
      <c r="F588" s="189"/>
      <c r="G588" s="189"/>
      <c r="H588" s="189"/>
      <c r="I588" s="189"/>
      <c r="J588" s="189"/>
      <c r="K588" s="189"/>
    </row>
    <row r="589" spans="1:11" ht="14.25" x14ac:dyDescent="0.2">
      <c r="A589" s="189"/>
      <c r="B589" s="189"/>
      <c r="C589" s="189"/>
      <c r="D589" s="189"/>
      <c r="E589" s="189"/>
      <c r="F589" s="189"/>
      <c r="G589" s="189"/>
      <c r="H589" s="189"/>
      <c r="I589" s="189"/>
      <c r="J589" s="189"/>
      <c r="K589" s="189"/>
    </row>
    <row r="590" spans="1:11" ht="14.25" x14ac:dyDescent="0.2">
      <c r="A590" s="189"/>
      <c r="B590" s="189"/>
      <c r="C590" s="189"/>
      <c r="D590" s="189"/>
      <c r="E590" s="189"/>
      <c r="F590" s="189"/>
      <c r="G590" s="189"/>
      <c r="H590" s="189"/>
      <c r="I590" s="189"/>
      <c r="J590" s="189"/>
      <c r="K590" s="189"/>
    </row>
    <row r="591" spans="1:11" ht="14.25" x14ac:dyDescent="0.2">
      <c r="A591" s="189"/>
      <c r="B591" s="189"/>
      <c r="C591" s="189"/>
      <c r="D591" s="189"/>
      <c r="E591" s="189"/>
      <c r="F591" s="189"/>
      <c r="G591" s="189"/>
      <c r="H591" s="189"/>
      <c r="I591" s="189"/>
      <c r="J591" s="189"/>
      <c r="K591" s="189"/>
    </row>
    <row r="592" spans="1:11" ht="14.25" x14ac:dyDescent="0.2">
      <c r="A592" s="189"/>
      <c r="B592" s="189"/>
      <c r="C592" s="189"/>
      <c r="D592" s="189"/>
      <c r="E592" s="189"/>
      <c r="F592" s="189"/>
      <c r="G592" s="189"/>
      <c r="H592" s="189"/>
      <c r="I592" s="189"/>
      <c r="J592" s="189"/>
      <c r="K592" s="189"/>
    </row>
    <row r="593" spans="1:11" ht="14.25" x14ac:dyDescent="0.2">
      <c r="A593" s="189"/>
      <c r="B593" s="189"/>
      <c r="C593" s="189"/>
      <c r="D593" s="189"/>
      <c r="E593" s="189"/>
      <c r="F593" s="189"/>
      <c r="G593" s="189"/>
      <c r="H593" s="189"/>
      <c r="I593" s="189"/>
      <c r="J593" s="189"/>
      <c r="K593" s="189"/>
    </row>
    <row r="594" spans="1:11" ht="14.25" x14ac:dyDescent="0.2">
      <c r="A594" s="189"/>
      <c r="B594" s="189"/>
      <c r="C594" s="189"/>
      <c r="D594" s="189"/>
      <c r="E594" s="189"/>
      <c r="F594" s="189"/>
      <c r="G594" s="189"/>
      <c r="H594" s="189"/>
      <c r="I594" s="189"/>
      <c r="J594" s="189"/>
      <c r="K594" s="189"/>
    </row>
    <row r="595" spans="1:11" ht="14.25" x14ac:dyDescent="0.2">
      <c r="A595" s="189"/>
      <c r="B595" s="189"/>
      <c r="C595" s="189"/>
      <c r="D595" s="189"/>
      <c r="E595" s="189"/>
      <c r="F595" s="189"/>
      <c r="G595" s="189"/>
      <c r="H595" s="189"/>
      <c r="I595" s="189"/>
      <c r="J595" s="189"/>
      <c r="K595" s="189"/>
    </row>
    <row r="596" spans="1:11" ht="14.25" x14ac:dyDescent="0.2">
      <c r="A596" s="189"/>
      <c r="B596" s="189"/>
      <c r="C596" s="189"/>
      <c r="D596" s="189"/>
      <c r="E596" s="189"/>
      <c r="F596" s="189"/>
      <c r="G596" s="189"/>
      <c r="H596" s="189"/>
      <c r="I596" s="189"/>
      <c r="J596" s="189"/>
      <c r="K596" s="189"/>
    </row>
    <row r="597" spans="1:11" ht="14.25" x14ac:dyDescent="0.2">
      <c r="A597" s="189"/>
      <c r="B597" s="189"/>
      <c r="C597" s="189"/>
      <c r="D597" s="189"/>
      <c r="E597" s="189"/>
      <c r="F597" s="189"/>
      <c r="G597" s="189"/>
      <c r="H597" s="189"/>
      <c r="I597" s="189"/>
      <c r="J597" s="189"/>
      <c r="K597" s="189"/>
    </row>
    <row r="598" spans="1:11" ht="14.25" x14ac:dyDescent="0.2">
      <c r="A598" s="189"/>
      <c r="B598" s="189"/>
      <c r="C598" s="189"/>
      <c r="D598" s="189"/>
      <c r="E598" s="189"/>
      <c r="F598" s="189"/>
      <c r="G598" s="189"/>
      <c r="H598" s="189"/>
      <c r="I598" s="189"/>
      <c r="J598" s="189"/>
      <c r="K598" s="189"/>
    </row>
    <row r="599" spans="1:11" ht="14.25" x14ac:dyDescent="0.2">
      <c r="A599" s="189"/>
      <c r="B599" s="189"/>
      <c r="C599" s="189"/>
      <c r="D599" s="189"/>
      <c r="E599" s="189"/>
      <c r="F599" s="189"/>
      <c r="G599" s="189"/>
      <c r="H599" s="189"/>
      <c r="I599" s="189"/>
      <c r="J599" s="189"/>
      <c r="K599" s="189"/>
    </row>
    <row r="600" spans="1:11" ht="14.25" x14ac:dyDescent="0.2">
      <c r="A600" s="189"/>
      <c r="B600" s="189"/>
      <c r="C600" s="189"/>
      <c r="D600" s="189"/>
      <c r="E600" s="189"/>
      <c r="F600" s="189"/>
      <c r="G600" s="189"/>
      <c r="H600" s="189"/>
      <c r="I600" s="189"/>
      <c r="J600" s="189"/>
      <c r="K600" s="189"/>
    </row>
    <row r="601" spans="1:11" ht="14.25" x14ac:dyDescent="0.2">
      <c r="A601" s="189"/>
      <c r="B601" s="189"/>
      <c r="C601" s="189"/>
      <c r="D601" s="189"/>
      <c r="E601" s="189"/>
      <c r="F601" s="189"/>
      <c r="G601" s="189"/>
      <c r="H601" s="189"/>
      <c r="I601" s="189"/>
      <c r="J601" s="189"/>
      <c r="K601" s="189"/>
    </row>
    <row r="602" spans="1:11" ht="14.25" x14ac:dyDescent="0.2">
      <c r="A602" s="189"/>
      <c r="B602" s="189"/>
      <c r="C602" s="189"/>
      <c r="D602" s="189"/>
      <c r="E602" s="189"/>
      <c r="F602" s="189"/>
      <c r="G602" s="189"/>
      <c r="H602" s="189"/>
      <c r="I602" s="189"/>
      <c r="J602" s="189"/>
      <c r="K602" s="189"/>
    </row>
    <row r="603" spans="1:11" ht="14.25" x14ac:dyDescent="0.2">
      <c r="A603" s="189"/>
      <c r="B603" s="189"/>
      <c r="C603" s="189"/>
      <c r="D603" s="189"/>
      <c r="E603" s="189"/>
      <c r="F603" s="189"/>
      <c r="G603" s="189"/>
      <c r="H603" s="189"/>
      <c r="I603" s="189"/>
      <c r="J603" s="189"/>
      <c r="K603" s="189"/>
    </row>
    <row r="604" spans="1:11" ht="14.25" x14ac:dyDescent="0.2">
      <c r="A604" s="189"/>
      <c r="B604" s="189"/>
      <c r="C604" s="189"/>
      <c r="D604" s="189"/>
      <c r="E604" s="189"/>
      <c r="F604" s="189"/>
      <c r="G604" s="189"/>
      <c r="H604" s="189"/>
      <c r="I604" s="189"/>
      <c r="J604" s="189"/>
      <c r="K604" s="189"/>
    </row>
    <row r="605" spans="1:11" ht="14.25" x14ac:dyDescent="0.2">
      <c r="A605" s="189"/>
      <c r="B605" s="189"/>
      <c r="C605" s="189"/>
      <c r="D605" s="189"/>
      <c r="E605" s="189"/>
      <c r="F605" s="189"/>
      <c r="G605" s="189"/>
      <c r="H605" s="189"/>
      <c r="I605" s="189"/>
      <c r="J605" s="189"/>
      <c r="K605" s="189"/>
    </row>
    <row r="606" spans="1:11" ht="14.25" x14ac:dyDescent="0.2">
      <c r="A606" s="189"/>
      <c r="B606" s="189"/>
      <c r="C606" s="189"/>
      <c r="D606" s="189"/>
      <c r="E606" s="189"/>
      <c r="F606" s="189"/>
      <c r="G606" s="189"/>
      <c r="H606" s="189"/>
      <c r="I606" s="189"/>
      <c r="J606" s="189"/>
      <c r="K606" s="189"/>
    </row>
    <row r="607" spans="1:11" ht="14.25" x14ac:dyDescent="0.2">
      <c r="A607" s="189"/>
      <c r="B607" s="189"/>
      <c r="C607" s="189"/>
      <c r="D607" s="189"/>
      <c r="E607" s="189"/>
      <c r="F607" s="189"/>
      <c r="G607" s="189"/>
      <c r="H607" s="189"/>
      <c r="I607" s="189"/>
      <c r="J607" s="189"/>
      <c r="K607" s="189"/>
    </row>
    <row r="608" spans="1:11" ht="14.25" x14ac:dyDescent="0.2">
      <c r="A608" s="189"/>
      <c r="B608" s="189"/>
      <c r="C608" s="189"/>
      <c r="D608" s="189"/>
      <c r="E608" s="189"/>
      <c r="F608" s="189"/>
      <c r="G608" s="189"/>
      <c r="H608" s="189"/>
      <c r="I608" s="189"/>
      <c r="J608" s="189"/>
      <c r="K608" s="189"/>
    </row>
    <row r="609" spans="1:11" ht="14.25" x14ac:dyDescent="0.2">
      <c r="A609" s="189"/>
      <c r="B609" s="189"/>
      <c r="C609" s="189"/>
      <c r="D609" s="189"/>
      <c r="E609" s="189"/>
      <c r="F609" s="189"/>
      <c r="G609" s="189"/>
      <c r="H609" s="189"/>
      <c r="I609" s="189"/>
      <c r="J609" s="189"/>
      <c r="K609" s="189"/>
    </row>
    <row r="610" spans="1:11" ht="14.25" x14ac:dyDescent="0.2">
      <c r="A610" s="189"/>
      <c r="B610" s="189"/>
      <c r="C610" s="189"/>
      <c r="D610" s="189"/>
      <c r="E610" s="189"/>
      <c r="F610" s="189"/>
      <c r="G610" s="189"/>
      <c r="H610" s="189"/>
      <c r="I610" s="189"/>
      <c r="J610" s="189"/>
      <c r="K610" s="189"/>
    </row>
    <row r="611" spans="1:11" ht="14.25" x14ac:dyDescent="0.2">
      <c r="A611" s="189"/>
      <c r="B611" s="189"/>
      <c r="C611" s="189"/>
      <c r="D611" s="189"/>
      <c r="E611" s="189"/>
      <c r="F611" s="189"/>
      <c r="G611" s="189"/>
      <c r="H611" s="189"/>
      <c r="I611" s="189"/>
      <c r="J611" s="189"/>
      <c r="K611" s="189"/>
    </row>
    <row r="612" spans="1:11" ht="14.25" x14ac:dyDescent="0.2">
      <c r="A612" s="189"/>
      <c r="B612" s="189"/>
      <c r="C612" s="189"/>
      <c r="D612" s="189"/>
      <c r="E612" s="189"/>
      <c r="F612" s="189"/>
      <c r="G612" s="189"/>
      <c r="H612" s="189"/>
      <c r="I612" s="189"/>
      <c r="J612" s="189"/>
      <c r="K612" s="189"/>
    </row>
    <row r="613" spans="1:11" ht="14.25" x14ac:dyDescent="0.2">
      <c r="A613" s="189"/>
      <c r="B613" s="189"/>
      <c r="C613" s="189"/>
      <c r="D613" s="189"/>
      <c r="E613" s="189"/>
      <c r="F613" s="189"/>
      <c r="G613" s="189"/>
      <c r="H613" s="189"/>
      <c r="I613" s="189"/>
      <c r="J613" s="189"/>
      <c r="K613" s="189"/>
    </row>
    <row r="614" spans="1:11" ht="14.25" x14ac:dyDescent="0.2">
      <c r="A614" s="189"/>
      <c r="B614" s="189"/>
      <c r="C614" s="189"/>
      <c r="D614" s="189"/>
      <c r="E614" s="189"/>
      <c r="F614" s="189"/>
      <c r="G614" s="189"/>
      <c r="H614" s="189"/>
      <c r="I614" s="189"/>
      <c r="J614" s="189"/>
      <c r="K614" s="189"/>
    </row>
    <row r="615" spans="1:11" ht="14.25" x14ac:dyDescent="0.2">
      <c r="A615" s="189"/>
      <c r="B615" s="189"/>
      <c r="C615" s="189"/>
      <c r="D615" s="189"/>
      <c r="E615" s="189"/>
      <c r="F615" s="189"/>
      <c r="G615" s="189"/>
      <c r="H615" s="189"/>
      <c r="I615" s="189"/>
      <c r="J615" s="189"/>
      <c r="K615" s="189"/>
    </row>
    <row r="616" spans="1:11" ht="14.25" x14ac:dyDescent="0.2">
      <c r="A616" s="189"/>
      <c r="B616" s="189"/>
      <c r="C616" s="189"/>
      <c r="D616" s="189"/>
      <c r="E616" s="189"/>
      <c r="F616" s="189"/>
      <c r="G616" s="189"/>
      <c r="H616" s="189"/>
      <c r="I616" s="189"/>
      <c r="J616" s="189"/>
      <c r="K616" s="189"/>
    </row>
    <row r="617" spans="1:11" ht="14.25" x14ac:dyDescent="0.2">
      <c r="A617" s="189"/>
      <c r="B617" s="189"/>
      <c r="C617" s="189"/>
      <c r="D617" s="189"/>
      <c r="E617" s="189"/>
      <c r="F617" s="189"/>
      <c r="G617" s="189"/>
      <c r="H617" s="189"/>
      <c r="I617" s="189"/>
      <c r="J617" s="189"/>
      <c r="K617" s="189"/>
    </row>
    <row r="618" spans="1:11" x14ac:dyDescent="0.2">
      <c r="A618" s="441"/>
    </row>
    <row r="619" spans="1:11" x14ac:dyDescent="0.2">
      <c r="A619" s="441"/>
    </row>
    <row r="620" spans="1:11" x14ac:dyDescent="0.2">
      <c r="A620" s="441"/>
    </row>
    <row r="621" spans="1:11" x14ac:dyDescent="0.2">
      <c r="A621" s="441"/>
    </row>
    <row r="622" spans="1:11" x14ac:dyDescent="0.2">
      <c r="A622" s="441"/>
    </row>
    <row r="623" spans="1:11" x14ac:dyDescent="0.2">
      <c r="A623" s="441"/>
    </row>
    <row r="624" spans="1:11" x14ac:dyDescent="0.2">
      <c r="A624" s="441"/>
    </row>
    <row r="625" spans="1:1" x14ac:dyDescent="0.2">
      <c r="A625" s="441"/>
    </row>
    <row r="626" spans="1:1" x14ac:dyDescent="0.2">
      <c r="A626" s="441"/>
    </row>
    <row r="627" spans="1:1" x14ac:dyDescent="0.2">
      <c r="A627" s="441"/>
    </row>
    <row r="628" spans="1:1" x14ac:dyDescent="0.2">
      <c r="A628" s="441"/>
    </row>
    <row r="629" spans="1:1" x14ac:dyDescent="0.2">
      <c r="A629" s="441"/>
    </row>
    <row r="630" spans="1:1" x14ac:dyDescent="0.2">
      <c r="A630" s="441"/>
    </row>
    <row r="631" spans="1:1" x14ac:dyDescent="0.2">
      <c r="A631" s="441"/>
    </row>
    <row r="632" spans="1:1" x14ac:dyDescent="0.2">
      <c r="A632" s="441"/>
    </row>
    <row r="633" spans="1:1" x14ac:dyDescent="0.2">
      <c r="A633" s="441"/>
    </row>
    <row r="634" spans="1:1" x14ac:dyDescent="0.2">
      <c r="A634" s="441"/>
    </row>
    <row r="635" spans="1:1" x14ac:dyDescent="0.2">
      <c r="A635" s="441"/>
    </row>
    <row r="636" spans="1:1" x14ac:dyDescent="0.2">
      <c r="A636" s="441"/>
    </row>
    <row r="637" spans="1:1" x14ac:dyDescent="0.2">
      <c r="A637" s="441"/>
    </row>
    <row r="638" spans="1:1" x14ac:dyDescent="0.2">
      <c r="A638" s="441"/>
    </row>
    <row r="639" spans="1:1" x14ac:dyDescent="0.2">
      <c r="A639" s="441"/>
    </row>
    <row r="640" spans="1:1" x14ac:dyDescent="0.2">
      <c r="A640" s="441"/>
    </row>
    <row r="641" spans="1:1" x14ac:dyDescent="0.2">
      <c r="A641" s="441"/>
    </row>
    <row r="642" spans="1:1" x14ac:dyDescent="0.2">
      <c r="A642" s="441"/>
    </row>
    <row r="643" spans="1:1" x14ac:dyDescent="0.2">
      <c r="A643" s="441"/>
    </row>
    <row r="644" spans="1:1" x14ac:dyDescent="0.2">
      <c r="A644" s="441"/>
    </row>
    <row r="645" spans="1:1" x14ac:dyDescent="0.2">
      <c r="A645" s="441"/>
    </row>
    <row r="646" spans="1:1" x14ac:dyDescent="0.2">
      <c r="A646" s="441"/>
    </row>
    <row r="647" spans="1:1" x14ac:dyDescent="0.2">
      <c r="A647" s="441"/>
    </row>
    <row r="648" spans="1:1" x14ac:dyDescent="0.2">
      <c r="A648" s="441"/>
    </row>
    <row r="649" spans="1:1" x14ac:dyDescent="0.2">
      <c r="A649" s="441"/>
    </row>
    <row r="650" spans="1:1" x14ac:dyDescent="0.2">
      <c r="A650" s="441"/>
    </row>
    <row r="651" spans="1:1" x14ac:dyDescent="0.2">
      <c r="A651" s="441"/>
    </row>
    <row r="652" spans="1:1" x14ac:dyDescent="0.2">
      <c r="A652" s="441"/>
    </row>
    <row r="653" spans="1:1" x14ac:dyDescent="0.2">
      <c r="A653" s="441"/>
    </row>
    <row r="654" spans="1:1" x14ac:dyDescent="0.2">
      <c r="A654" s="441"/>
    </row>
  </sheetData>
  <mergeCells count="17">
    <mergeCell ref="E18:E19"/>
    <mergeCell ref="J18:J19"/>
    <mergeCell ref="A4:L4"/>
    <mergeCell ref="C10:G10"/>
    <mergeCell ref="C11:G11"/>
    <mergeCell ref="F18:G18"/>
    <mergeCell ref="C12:G12"/>
    <mergeCell ref="C13:G13"/>
    <mergeCell ref="C14:G14"/>
    <mergeCell ref="I18:I19"/>
    <mergeCell ref="A17:K17"/>
    <mergeCell ref="C18:C19"/>
    <mergeCell ref="A18:A19"/>
    <mergeCell ref="B18:B19"/>
    <mergeCell ref="K18:K19"/>
    <mergeCell ref="H18:H19"/>
    <mergeCell ref="D18:D19"/>
  </mergeCells>
  <phoneticPr fontId="0" type="noConversion"/>
  <pageMargins left="0.59055118110236227" right="0.19685039370078741" top="0.59055118110236227" bottom="0.78740157480314965" header="0.51181102362204722" footer="0.51181102362204722"/>
  <pageSetup paperSize="9" scale="80" orientation="portrait" horizontalDpi="300" verticalDpi="300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"/>
  <sheetViews>
    <sheetView zoomScale="80" workbookViewId="0">
      <selection activeCell="K18" sqref="K18"/>
    </sheetView>
  </sheetViews>
  <sheetFormatPr defaultRowHeight="12.75" x14ac:dyDescent="0.2"/>
  <cols>
    <col min="1" max="1" width="13" style="4" customWidth="1"/>
    <col min="2" max="2" width="45.28515625" customWidth="1"/>
    <col min="3" max="4" width="10.140625" style="37" customWidth="1"/>
    <col min="5" max="5" width="10.7109375" style="38" customWidth="1"/>
    <col min="6" max="6" width="10.7109375" style="34" customWidth="1"/>
    <col min="7" max="7" width="13.28515625" style="34" customWidth="1"/>
    <col min="8" max="8" width="15.5703125" style="34" customWidth="1"/>
    <col min="9" max="9" width="9.7109375" style="7" customWidth="1"/>
    <col min="10" max="10" width="8.7109375" style="7" customWidth="1"/>
    <col min="11" max="11" width="9.7109375" style="34" customWidth="1"/>
    <col min="12" max="12" width="10.7109375" style="7" customWidth="1"/>
  </cols>
  <sheetData>
    <row r="1" spans="1:12" ht="21" x14ac:dyDescent="0.35">
      <c r="A1" s="45" t="s">
        <v>12</v>
      </c>
      <c r="B1" s="46"/>
      <c r="C1" s="47"/>
      <c r="D1" s="47"/>
      <c r="E1" s="48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47"/>
      <c r="D2" s="47"/>
      <c r="E2" s="48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795</v>
      </c>
      <c r="B3" s="46"/>
      <c r="C3" s="47"/>
      <c r="D3" s="47"/>
      <c r="E3" s="48"/>
      <c r="F3" s="49"/>
      <c r="G3" s="49"/>
      <c r="H3" s="49"/>
      <c r="I3" s="46"/>
      <c r="J3" s="46"/>
      <c r="K3" s="49"/>
      <c r="L3" s="46"/>
    </row>
    <row r="4" spans="1:12" s="32" customFormat="1" ht="13.5" thickBot="1" x14ac:dyDescent="0.25">
      <c r="A4" s="51"/>
      <c r="B4" s="46"/>
      <c r="C4" s="97"/>
      <c r="D4" s="97"/>
      <c r="E4" s="48"/>
      <c r="F4" s="49"/>
      <c r="G4" s="49"/>
      <c r="H4" s="49"/>
      <c r="I4" s="46"/>
      <c r="J4" s="46"/>
      <c r="K4" s="49"/>
      <c r="L4" s="77" t="s">
        <v>534</v>
      </c>
    </row>
    <row r="5" spans="1:12" s="32" customFormat="1" ht="13.5" customHeight="1" x14ac:dyDescent="0.2">
      <c r="A5" s="725" t="s">
        <v>160</v>
      </c>
      <c r="B5" s="727" t="s">
        <v>13</v>
      </c>
      <c r="C5" s="578" t="s">
        <v>14</v>
      </c>
      <c r="D5" s="578" t="s">
        <v>15</v>
      </c>
      <c r="E5" s="705" t="s">
        <v>452</v>
      </c>
      <c r="F5" s="582" t="s">
        <v>579</v>
      </c>
      <c r="G5" s="574" t="s">
        <v>535</v>
      </c>
      <c r="H5" s="720"/>
      <c r="I5" s="587" t="s">
        <v>91</v>
      </c>
      <c r="J5" s="589" t="s">
        <v>445</v>
      </c>
      <c r="K5" s="590" t="s">
        <v>706</v>
      </c>
      <c r="L5" s="585" t="s">
        <v>215</v>
      </c>
    </row>
    <row r="6" spans="1:12" s="32" customFormat="1" ht="26.25" customHeight="1" thickBot="1" x14ac:dyDescent="0.25">
      <c r="A6" s="726"/>
      <c r="B6" s="728"/>
      <c r="C6" s="579"/>
      <c r="D6" s="579"/>
      <c r="E6" s="692"/>
      <c r="F6" s="583"/>
      <c r="G6" s="56" t="s">
        <v>436</v>
      </c>
      <c r="H6" s="57" t="s">
        <v>437</v>
      </c>
      <c r="I6" s="588"/>
      <c r="J6" s="603"/>
      <c r="K6" s="591"/>
      <c r="L6" s="586"/>
    </row>
    <row r="7" spans="1:12" s="36" customFormat="1" ht="15.75" customHeight="1" x14ac:dyDescent="0.2">
      <c r="A7" s="58" t="s">
        <v>624</v>
      </c>
      <c r="B7" s="58" t="s">
        <v>33</v>
      </c>
      <c r="C7" s="60">
        <v>13.2</v>
      </c>
      <c r="D7" s="60">
        <v>33.5</v>
      </c>
      <c r="E7" s="451">
        <v>34530</v>
      </c>
      <c r="F7" s="484">
        <v>22110</v>
      </c>
      <c r="G7" s="63">
        <f t="shared" ref="G7:H11" si="0">12*(1/C7*E7)</f>
        <v>31390.909090909092</v>
      </c>
      <c r="H7" s="62">
        <f t="shared" si="0"/>
        <v>7920</v>
      </c>
      <c r="I7" s="64">
        <f t="shared" ref="I7:I18" si="1">SUM(G7:H7)*34%</f>
        <v>13365.709090909091</v>
      </c>
      <c r="J7" s="65">
        <f>SUM(G7:H7)*2%</f>
        <v>786.21818181818173</v>
      </c>
      <c r="K7" s="63">
        <v>790</v>
      </c>
      <c r="L7" s="86">
        <f t="shared" ref="L7:L18" si="2">SUM(G7:K7)</f>
        <v>54252.836363636365</v>
      </c>
    </row>
    <row r="8" spans="1:12" s="36" customFormat="1" ht="15.75" customHeight="1" x14ac:dyDescent="0.2">
      <c r="A8" s="58" t="s">
        <v>625</v>
      </c>
      <c r="B8" s="58" t="s">
        <v>635</v>
      </c>
      <c r="C8" s="60">
        <v>15.3</v>
      </c>
      <c r="D8" s="60">
        <v>33.5</v>
      </c>
      <c r="E8" s="451">
        <v>34530</v>
      </c>
      <c r="F8" s="451">
        <v>22110</v>
      </c>
      <c r="G8" s="63">
        <f t="shared" si="0"/>
        <v>27082.352941176472</v>
      </c>
      <c r="H8" s="62">
        <f t="shared" si="0"/>
        <v>7920</v>
      </c>
      <c r="I8" s="64">
        <f t="shared" si="1"/>
        <v>11900.800000000003</v>
      </c>
      <c r="J8" s="65">
        <f t="shared" ref="J8:J20" si="3">SUM(G8:H8)*2%</f>
        <v>700.04705882352948</v>
      </c>
      <c r="K8" s="63">
        <v>790</v>
      </c>
      <c r="L8" s="86">
        <f t="shared" si="2"/>
        <v>48393.200000000012</v>
      </c>
    </row>
    <row r="9" spans="1:12" s="36" customFormat="1" ht="15.75" customHeight="1" x14ac:dyDescent="0.2">
      <c r="A9" s="58" t="s">
        <v>626</v>
      </c>
      <c r="B9" s="58" t="s">
        <v>36</v>
      </c>
      <c r="C9" s="60">
        <v>11.8</v>
      </c>
      <c r="D9" s="60">
        <v>33.5</v>
      </c>
      <c r="E9" s="451">
        <v>34530</v>
      </c>
      <c r="F9" s="451">
        <v>22110</v>
      </c>
      <c r="G9" s="63">
        <f t="shared" si="0"/>
        <v>35115.254237288136</v>
      </c>
      <c r="H9" s="62">
        <f t="shared" si="0"/>
        <v>7920</v>
      </c>
      <c r="I9" s="64">
        <f t="shared" si="1"/>
        <v>14631.986440677967</v>
      </c>
      <c r="J9" s="65">
        <f t="shared" si="3"/>
        <v>860.70508474576275</v>
      </c>
      <c r="K9" s="63">
        <v>790</v>
      </c>
      <c r="L9" s="86">
        <f t="shared" si="2"/>
        <v>59317.945762711868</v>
      </c>
    </row>
    <row r="10" spans="1:12" s="11" customFormat="1" ht="15.75" customHeight="1" x14ac:dyDescent="0.2">
      <c r="A10" s="58" t="s">
        <v>408</v>
      </c>
      <c r="B10" s="58" t="s">
        <v>41</v>
      </c>
      <c r="C10" s="85">
        <v>11.5</v>
      </c>
      <c r="D10" s="85">
        <v>33.5</v>
      </c>
      <c r="E10" s="451">
        <v>34530</v>
      </c>
      <c r="F10" s="477">
        <v>22110</v>
      </c>
      <c r="G10" s="63">
        <f t="shared" si="0"/>
        <v>36031.304347826088</v>
      </c>
      <c r="H10" s="62">
        <f t="shared" si="0"/>
        <v>7920</v>
      </c>
      <c r="I10" s="78">
        <f t="shared" si="1"/>
        <v>14943.443478260871</v>
      </c>
      <c r="J10" s="82">
        <f t="shared" si="3"/>
        <v>879.02608695652179</v>
      </c>
      <c r="K10" s="80">
        <v>790</v>
      </c>
      <c r="L10" s="81">
        <f t="shared" si="2"/>
        <v>60563.773913043486</v>
      </c>
    </row>
    <row r="11" spans="1:12" s="11" customFormat="1" ht="15.75" customHeight="1" x14ac:dyDescent="0.2">
      <c r="A11" s="58" t="s">
        <v>476</v>
      </c>
      <c r="B11" s="83" t="s">
        <v>43</v>
      </c>
      <c r="C11" s="85">
        <v>12.83</v>
      </c>
      <c r="D11" s="85">
        <v>33.5</v>
      </c>
      <c r="E11" s="451">
        <v>34530</v>
      </c>
      <c r="F11" s="477">
        <v>22110</v>
      </c>
      <c r="G11" s="63">
        <f t="shared" si="0"/>
        <v>32296.180826188622</v>
      </c>
      <c r="H11" s="62">
        <f t="shared" si="0"/>
        <v>7920</v>
      </c>
      <c r="I11" s="78">
        <f t="shared" si="1"/>
        <v>13673.501480904131</v>
      </c>
      <c r="J11" s="82">
        <f t="shared" si="3"/>
        <v>804.32361652377233</v>
      </c>
      <c r="K11" s="80">
        <v>790</v>
      </c>
      <c r="L11" s="81">
        <f t="shared" si="2"/>
        <v>55484.005923616525</v>
      </c>
    </row>
    <row r="12" spans="1:12" s="11" customFormat="1" ht="15.75" customHeight="1" x14ac:dyDescent="0.2">
      <c r="A12" s="58" t="s">
        <v>801</v>
      </c>
      <c r="B12" s="83" t="s">
        <v>802</v>
      </c>
      <c r="C12" s="85">
        <v>13.8</v>
      </c>
      <c r="D12" s="85">
        <v>33.5</v>
      </c>
      <c r="E12" s="451">
        <v>34530</v>
      </c>
      <c r="F12" s="477">
        <v>22110</v>
      </c>
      <c r="G12" s="63">
        <f t="shared" ref="G12" si="4">12*(1/C12*E12)</f>
        <v>30026.086956521744</v>
      </c>
      <c r="H12" s="62">
        <f t="shared" ref="H12" si="5">12*(1/D12*F12)</f>
        <v>7920</v>
      </c>
      <c r="I12" s="78">
        <f t="shared" ref="I12" si="6">SUM(G12:H12)*34%</f>
        <v>12901.669565217393</v>
      </c>
      <c r="J12" s="82">
        <f t="shared" ref="J12" si="7">SUM(G12:H12)*2%</f>
        <v>758.92173913043484</v>
      </c>
      <c r="K12" s="80">
        <v>790</v>
      </c>
      <c r="L12" s="81">
        <f t="shared" ref="L12" si="8">SUM(G12:K12)</f>
        <v>52396.678260869572</v>
      </c>
    </row>
    <row r="13" spans="1:12" s="36" customFormat="1" ht="15.75" customHeight="1" x14ac:dyDescent="0.2">
      <c r="A13" s="58" t="s">
        <v>627</v>
      </c>
      <c r="B13" s="58" t="s">
        <v>684</v>
      </c>
      <c r="C13" s="60">
        <v>11.35</v>
      </c>
      <c r="D13" s="60">
        <v>33.5</v>
      </c>
      <c r="E13" s="451">
        <v>34530</v>
      </c>
      <c r="F13" s="451">
        <v>22110</v>
      </c>
      <c r="G13" s="63">
        <f t="shared" ref="G13:H20" si="9">12*(1/C13*E13)</f>
        <v>36507.488986784141</v>
      </c>
      <c r="H13" s="62">
        <f t="shared" si="9"/>
        <v>7920</v>
      </c>
      <c r="I13" s="64">
        <f t="shared" si="1"/>
        <v>15105.346255506609</v>
      </c>
      <c r="J13" s="65">
        <f t="shared" si="3"/>
        <v>888.54977973568282</v>
      </c>
      <c r="K13" s="63">
        <v>790</v>
      </c>
      <c r="L13" s="86">
        <f t="shared" si="2"/>
        <v>61211.385022026428</v>
      </c>
    </row>
    <row r="14" spans="1:12" s="11" customFormat="1" ht="15.75" customHeight="1" x14ac:dyDescent="0.2">
      <c r="A14" s="58" t="s">
        <v>494</v>
      </c>
      <c r="B14" s="83" t="s">
        <v>47</v>
      </c>
      <c r="C14" s="85">
        <v>12.3</v>
      </c>
      <c r="D14" s="85">
        <v>33.5</v>
      </c>
      <c r="E14" s="451">
        <v>34530</v>
      </c>
      <c r="F14" s="477">
        <v>22110</v>
      </c>
      <c r="G14" s="63">
        <f t="shared" si="9"/>
        <v>33687.804878048773</v>
      </c>
      <c r="H14" s="62">
        <f t="shared" si="9"/>
        <v>7920</v>
      </c>
      <c r="I14" s="78">
        <f t="shared" si="1"/>
        <v>14146.653658536585</v>
      </c>
      <c r="J14" s="82">
        <f t="shared" si="3"/>
        <v>832.15609756097547</v>
      </c>
      <c r="K14" s="80">
        <v>790</v>
      </c>
      <c r="L14" s="81">
        <f t="shared" si="2"/>
        <v>57376.614634146332</v>
      </c>
    </row>
    <row r="15" spans="1:12" s="11" customFormat="1" ht="15.75" customHeight="1" x14ac:dyDescent="0.2">
      <c r="A15" s="58" t="s">
        <v>294</v>
      </c>
      <c r="B15" s="83" t="s">
        <v>62</v>
      </c>
      <c r="C15" s="85">
        <v>11.8</v>
      </c>
      <c r="D15" s="85">
        <v>33.5</v>
      </c>
      <c r="E15" s="451">
        <v>34530</v>
      </c>
      <c r="F15" s="477">
        <v>22110</v>
      </c>
      <c r="G15" s="63">
        <f t="shared" si="9"/>
        <v>35115.254237288136</v>
      </c>
      <c r="H15" s="62">
        <f t="shared" si="9"/>
        <v>7920</v>
      </c>
      <c r="I15" s="78">
        <f t="shared" si="1"/>
        <v>14631.986440677967</v>
      </c>
      <c r="J15" s="82">
        <f t="shared" si="3"/>
        <v>860.70508474576275</v>
      </c>
      <c r="K15" s="80">
        <v>790</v>
      </c>
      <c r="L15" s="81">
        <f t="shared" si="2"/>
        <v>59317.945762711868</v>
      </c>
    </row>
    <row r="16" spans="1:12" s="11" customFormat="1" ht="15.75" customHeight="1" x14ac:dyDescent="0.2">
      <c r="A16" s="58" t="s">
        <v>501</v>
      </c>
      <c r="B16" s="83" t="s">
        <v>530</v>
      </c>
      <c r="C16" s="85">
        <v>13.4</v>
      </c>
      <c r="D16" s="85">
        <v>33.5</v>
      </c>
      <c r="E16" s="451">
        <v>34530</v>
      </c>
      <c r="F16" s="477">
        <v>22110</v>
      </c>
      <c r="G16" s="63">
        <f t="shared" si="9"/>
        <v>30922.38805970149</v>
      </c>
      <c r="H16" s="62">
        <f t="shared" si="9"/>
        <v>7920</v>
      </c>
      <c r="I16" s="78">
        <f t="shared" si="1"/>
        <v>13206.411940298509</v>
      </c>
      <c r="J16" s="82">
        <f t="shared" si="3"/>
        <v>776.84776119402989</v>
      </c>
      <c r="K16" s="80">
        <v>790</v>
      </c>
      <c r="L16" s="81">
        <f t="shared" si="2"/>
        <v>53615.647761194035</v>
      </c>
    </row>
    <row r="17" spans="1:12" s="36" customFormat="1" ht="15.75" customHeight="1" x14ac:dyDescent="0.2">
      <c r="A17" s="58" t="s">
        <v>628</v>
      </c>
      <c r="B17" s="58" t="s">
        <v>63</v>
      </c>
      <c r="C17" s="60">
        <v>13.5</v>
      </c>
      <c r="D17" s="60">
        <v>33.5</v>
      </c>
      <c r="E17" s="451">
        <v>34530</v>
      </c>
      <c r="F17" s="451">
        <v>22110</v>
      </c>
      <c r="G17" s="63">
        <f t="shared" si="9"/>
        <v>30693.333333333336</v>
      </c>
      <c r="H17" s="62">
        <f t="shared" si="9"/>
        <v>7920</v>
      </c>
      <c r="I17" s="64">
        <f t="shared" si="1"/>
        <v>13128.533333333335</v>
      </c>
      <c r="J17" s="65">
        <f t="shared" si="3"/>
        <v>772.26666666666677</v>
      </c>
      <c r="K17" s="63">
        <v>790</v>
      </c>
      <c r="L17" s="86">
        <f t="shared" si="2"/>
        <v>53304.133333333339</v>
      </c>
    </row>
    <row r="18" spans="1:12" s="11" customFormat="1" ht="15.75" customHeight="1" x14ac:dyDescent="0.2">
      <c r="A18" s="58" t="s">
        <v>503</v>
      </c>
      <c r="B18" s="83" t="s">
        <v>68</v>
      </c>
      <c r="C18" s="85">
        <v>12.6</v>
      </c>
      <c r="D18" s="85">
        <v>35.4</v>
      </c>
      <c r="E18" s="451">
        <v>34530</v>
      </c>
      <c r="F18" s="477">
        <v>22110</v>
      </c>
      <c r="G18" s="63">
        <f t="shared" si="9"/>
        <v>32885.714285714283</v>
      </c>
      <c r="H18" s="62">
        <f t="shared" si="9"/>
        <v>7494.9152542372876</v>
      </c>
      <c r="I18" s="78">
        <f t="shared" si="1"/>
        <v>13729.414043583536</v>
      </c>
      <c r="J18" s="82">
        <f t="shared" si="3"/>
        <v>807.61259079903152</v>
      </c>
      <c r="K18" s="80">
        <v>973</v>
      </c>
      <c r="L18" s="81">
        <f t="shared" si="2"/>
        <v>55890.656174334137</v>
      </c>
    </row>
    <row r="19" spans="1:12" s="11" customFormat="1" ht="15.75" customHeight="1" x14ac:dyDescent="0.2">
      <c r="A19" s="58" t="s">
        <v>682</v>
      </c>
      <c r="B19" s="58" t="s">
        <v>67</v>
      </c>
      <c r="C19" s="85">
        <v>15.1</v>
      </c>
      <c r="D19" s="85">
        <v>33.5</v>
      </c>
      <c r="E19" s="451">
        <v>34530</v>
      </c>
      <c r="F19" s="477">
        <v>22110</v>
      </c>
      <c r="G19" s="63">
        <f>12*(1/C19*E19)</f>
        <v>27441.059602649009</v>
      </c>
      <c r="H19" s="62">
        <f>12*(1/D19*F19)</f>
        <v>7920</v>
      </c>
      <c r="I19" s="78">
        <f>SUM(G19:H19)*34%</f>
        <v>12022.760264900664</v>
      </c>
      <c r="J19" s="82">
        <f t="shared" si="3"/>
        <v>707.2211920529802</v>
      </c>
      <c r="K19" s="80">
        <v>790</v>
      </c>
      <c r="L19" s="81">
        <f>SUM(G19:K19)</f>
        <v>48881.041059602656</v>
      </c>
    </row>
    <row r="20" spans="1:12" s="11" customFormat="1" ht="15.75" customHeight="1" thickBot="1" x14ac:dyDescent="0.25">
      <c r="A20" s="98" t="s">
        <v>11</v>
      </c>
      <c r="B20" s="91" t="s">
        <v>89</v>
      </c>
      <c r="C20" s="99">
        <v>11.6</v>
      </c>
      <c r="D20" s="99">
        <v>33.5</v>
      </c>
      <c r="E20" s="452">
        <v>34530</v>
      </c>
      <c r="F20" s="478">
        <v>22110</v>
      </c>
      <c r="G20" s="95">
        <f t="shared" si="9"/>
        <v>35720.68965517242</v>
      </c>
      <c r="H20" s="92">
        <f t="shared" si="9"/>
        <v>7920</v>
      </c>
      <c r="I20" s="93">
        <f>SUM(G20:H20)*34%</f>
        <v>14837.834482758624</v>
      </c>
      <c r="J20" s="94">
        <f t="shared" si="3"/>
        <v>872.81379310344846</v>
      </c>
      <c r="K20" s="95">
        <v>790</v>
      </c>
      <c r="L20" s="96">
        <f>SUM(G20:K20)</f>
        <v>60141.337931034497</v>
      </c>
    </row>
  </sheetData>
  <mergeCells count="11">
    <mergeCell ref="A5:A6"/>
    <mergeCell ref="B5:B6"/>
    <mergeCell ref="C5:C6"/>
    <mergeCell ref="D5:D6"/>
    <mergeCell ref="J5:J6"/>
    <mergeCell ref="K5:K6"/>
    <mergeCell ref="L5:L6"/>
    <mergeCell ref="E5:E6"/>
    <mergeCell ref="F5:F6"/>
    <mergeCell ref="G5:H5"/>
    <mergeCell ref="I5:I6"/>
  </mergeCells>
  <phoneticPr fontId="8" type="noConversion"/>
  <pageMargins left="0.78740157480314965" right="0.78740157480314965" top="0.98425196850393704" bottom="0.98425196850393704" header="0.51181102362204722" footer="0.51181102362204722"/>
  <pageSetup paperSize="9" scale="79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topLeftCell="A13" zoomScale="80" workbookViewId="0">
      <selection activeCell="K26" sqref="K26"/>
    </sheetView>
  </sheetViews>
  <sheetFormatPr defaultRowHeight="12.75" x14ac:dyDescent="0.2"/>
  <cols>
    <col min="1" max="1" width="14" style="4" customWidth="1"/>
    <col min="2" max="2" width="43" customWidth="1"/>
    <col min="3" max="4" width="10.140625" style="40" customWidth="1"/>
    <col min="5" max="5" width="10.7109375" style="38" customWidth="1"/>
    <col min="6" max="6" width="10.7109375" style="34" customWidth="1"/>
    <col min="7" max="7" width="13" style="34" customWidth="1"/>
    <col min="8" max="8" width="15.42578125" style="34" customWidth="1"/>
    <col min="9" max="9" width="9.7109375" style="7" customWidth="1"/>
    <col min="10" max="10" width="8.7109375" style="7" customWidth="1"/>
    <col min="11" max="11" width="9.7109375" style="479" customWidth="1"/>
    <col min="12" max="12" width="10.7109375" style="7" customWidth="1"/>
  </cols>
  <sheetData>
    <row r="1" spans="1:12" ht="21" x14ac:dyDescent="0.35">
      <c r="A1" s="45" t="s">
        <v>12</v>
      </c>
      <c r="B1" s="46"/>
      <c r="C1" s="88"/>
      <c r="D1" s="88"/>
      <c r="E1" s="48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88"/>
      <c r="D2" s="88"/>
      <c r="E2" s="48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796</v>
      </c>
      <c r="B3" s="46"/>
      <c r="C3" s="88"/>
      <c r="D3" s="88"/>
      <c r="E3" s="48"/>
      <c r="F3" s="49"/>
      <c r="G3" s="49"/>
      <c r="H3" s="49"/>
      <c r="I3" s="46"/>
      <c r="J3" s="46"/>
      <c r="K3" s="49"/>
      <c r="L3" s="46"/>
    </row>
    <row r="4" spans="1:12" ht="13.5" thickBot="1" x14ac:dyDescent="0.25">
      <c r="A4" s="51"/>
      <c r="B4" s="46"/>
      <c r="C4" s="88"/>
      <c r="D4" s="88"/>
      <c r="E4" s="48"/>
      <c r="F4" s="49"/>
      <c r="G4" s="49"/>
      <c r="H4" s="49"/>
      <c r="I4" s="46"/>
      <c r="J4" s="46"/>
      <c r="K4" s="49"/>
      <c r="L4" s="77" t="s">
        <v>534</v>
      </c>
    </row>
    <row r="5" spans="1:12" s="5" customFormat="1" ht="13.5" customHeight="1" x14ac:dyDescent="0.2">
      <c r="A5" s="725" t="s">
        <v>160</v>
      </c>
      <c r="B5" s="727" t="s">
        <v>13</v>
      </c>
      <c r="C5" s="745" t="s">
        <v>14</v>
      </c>
      <c r="D5" s="745" t="s">
        <v>639</v>
      </c>
      <c r="E5" s="705" t="s">
        <v>578</v>
      </c>
      <c r="F5" s="582" t="s">
        <v>453</v>
      </c>
      <c r="G5" s="574" t="s">
        <v>90</v>
      </c>
      <c r="H5" s="720"/>
      <c r="I5" s="587" t="s">
        <v>91</v>
      </c>
      <c r="J5" s="589" t="s">
        <v>445</v>
      </c>
      <c r="K5" s="590" t="s">
        <v>259</v>
      </c>
      <c r="L5" s="585" t="s">
        <v>215</v>
      </c>
    </row>
    <row r="6" spans="1:12" s="5" customFormat="1" ht="26.25" customHeight="1" thickBot="1" x14ac:dyDescent="0.25">
      <c r="A6" s="726"/>
      <c r="B6" s="728"/>
      <c r="C6" s="692"/>
      <c r="D6" s="692"/>
      <c r="E6" s="692"/>
      <c r="F6" s="583"/>
      <c r="G6" s="56" t="s">
        <v>436</v>
      </c>
      <c r="H6" s="57" t="s">
        <v>437</v>
      </c>
      <c r="I6" s="588"/>
      <c r="J6" s="603"/>
      <c r="K6" s="641"/>
      <c r="L6" s="586"/>
    </row>
    <row r="7" spans="1:12" s="11" customFormat="1" ht="15.75" customHeight="1" x14ac:dyDescent="0.2">
      <c r="A7" s="58" t="s">
        <v>360</v>
      </c>
      <c r="B7" s="83" t="s">
        <v>361</v>
      </c>
      <c r="C7" s="60">
        <v>10.75</v>
      </c>
      <c r="D7" s="60">
        <v>36</v>
      </c>
      <c r="E7" s="451">
        <v>34530</v>
      </c>
      <c r="F7" s="484">
        <v>22110</v>
      </c>
      <c r="G7" s="63">
        <f t="shared" ref="G7:G23" si="0">12*(1/C7*E7)</f>
        <v>38545.116279069771</v>
      </c>
      <c r="H7" s="62">
        <f t="shared" ref="H7:H23" si="1">12*(1/D7*F7)</f>
        <v>7370</v>
      </c>
      <c r="I7" s="64">
        <f t="shared" ref="I7:I21" si="2">SUM(G7:H7)*34%</f>
        <v>15611.139534883723</v>
      </c>
      <c r="J7" s="65">
        <f>SUM(G7:H7)*2%</f>
        <v>918.30232558139539</v>
      </c>
      <c r="K7" s="63">
        <v>790</v>
      </c>
      <c r="L7" s="86">
        <f t="shared" ref="L7:L46" si="3">SUM(G7:K7)</f>
        <v>63234.558139534893</v>
      </c>
    </row>
    <row r="8" spans="1:12" s="11" customFormat="1" ht="15.75" customHeight="1" x14ac:dyDescent="0.2">
      <c r="A8" s="58" t="s">
        <v>362</v>
      </c>
      <c r="B8" s="83" t="s">
        <v>257</v>
      </c>
      <c r="C8" s="60">
        <v>11.7</v>
      </c>
      <c r="D8" s="60">
        <v>40.5</v>
      </c>
      <c r="E8" s="61">
        <v>34530</v>
      </c>
      <c r="F8" s="62">
        <v>22110</v>
      </c>
      <c r="G8" s="63">
        <f t="shared" si="0"/>
        <v>35415.384615384617</v>
      </c>
      <c r="H8" s="62">
        <f t="shared" si="1"/>
        <v>6551.1111111111104</v>
      </c>
      <c r="I8" s="64">
        <f t="shared" si="2"/>
        <v>14268.608547008547</v>
      </c>
      <c r="J8" s="65">
        <f t="shared" ref="J8:J64" si="4">SUM(G8:H8)*2%</f>
        <v>839.3299145299145</v>
      </c>
      <c r="K8" s="63">
        <v>790</v>
      </c>
      <c r="L8" s="86">
        <f t="shared" si="3"/>
        <v>57864.434188034189</v>
      </c>
    </row>
    <row r="9" spans="1:12" s="11" customFormat="1" ht="15.75" customHeight="1" x14ac:dyDescent="0.2">
      <c r="A9" s="58" t="s">
        <v>258</v>
      </c>
      <c r="B9" s="83" t="s">
        <v>32</v>
      </c>
      <c r="C9" s="60">
        <v>11.5</v>
      </c>
      <c r="D9" s="60">
        <v>27</v>
      </c>
      <c r="E9" s="61">
        <v>34530</v>
      </c>
      <c r="F9" s="62">
        <v>22110</v>
      </c>
      <c r="G9" s="63">
        <f t="shared" si="0"/>
        <v>36031.304347826088</v>
      </c>
      <c r="H9" s="62">
        <f t="shared" si="1"/>
        <v>9826.6666666666661</v>
      </c>
      <c r="I9" s="64">
        <f t="shared" si="2"/>
        <v>15591.710144927536</v>
      </c>
      <c r="J9" s="65">
        <f t="shared" si="4"/>
        <v>917.15942028985501</v>
      </c>
      <c r="K9" s="63">
        <v>790</v>
      </c>
      <c r="L9" s="86">
        <f t="shared" si="3"/>
        <v>63156.840579710144</v>
      </c>
    </row>
    <row r="10" spans="1:12" s="11" customFormat="1" ht="15.75" customHeight="1" x14ac:dyDescent="0.2">
      <c r="A10" s="58" t="s">
        <v>219</v>
      </c>
      <c r="B10" s="83" t="s">
        <v>220</v>
      </c>
      <c r="C10" s="60">
        <v>11</v>
      </c>
      <c r="D10" s="60">
        <v>38.1</v>
      </c>
      <c r="E10" s="61">
        <v>34530</v>
      </c>
      <c r="F10" s="62">
        <v>22110</v>
      </c>
      <c r="G10" s="63">
        <f t="shared" si="0"/>
        <v>37669.090909090912</v>
      </c>
      <c r="H10" s="62">
        <f t="shared" si="1"/>
        <v>6963.7795275590561</v>
      </c>
      <c r="I10" s="64">
        <f t="shared" si="2"/>
        <v>15175.17594846099</v>
      </c>
      <c r="J10" s="65">
        <f t="shared" si="4"/>
        <v>892.65740873299933</v>
      </c>
      <c r="K10" s="63">
        <v>2800</v>
      </c>
      <c r="L10" s="86">
        <f t="shared" si="3"/>
        <v>63500.703793843953</v>
      </c>
    </row>
    <row r="11" spans="1:12" s="11" customFormat="1" ht="15.75" customHeight="1" x14ac:dyDescent="0.2">
      <c r="A11" s="58" t="s">
        <v>222</v>
      </c>
      <c r="B11" s="83" t="s">
        <v>35</v>
      </c>
      <c r="C11" s="60">
        <v>10.8</v>
      </c>
      <c r="D11" s="60">
        <v>30</v>
      </c>
      <c r="E11" s="61">
        <v>34530</v>
      </c>
      <c r="F11" s="62">
        <v>22110</v>
      </c>
      <c r="G11" s="63">
        <f t="shared" si="0"/>
        <v>38366.666666666664</v>
      </c>
      <c r="H11" s="62">
        <f t="shared" si="1"/>
        <v>8844</v>
      </c>
      <c r="I11" s="64">
        <f t="shared" si="2"/>
        <v>16051.626666666667</v>
      </c>
      <c r="J11" s="65">
        <f t="shared" si="4"/>
        <v>944.21333333333325</v>
      </c>
      <c r="K11" s="63">
        <v>790</v>
      </c>
      <c r="L11" s="86">
        <f t="shared" si="3"/>
        <v>64996.506666666668</v>
      </c>
    </row>
    <row r="12" spans="1:12" s="11" customFormat="1" ht="15.75" customHeight="1" x14ac:dyDescent="0.2">
      <c r="A12" s="58" t="s">
        <v>223</v>
      </c>
      <c r="B12" s="83" t="s">
        <v>224</v>
      </c>
      <c r="C12" s="60">
        <v>10.199999999999999</v>
      </c>
      <c r="D12" s="60">
        <v>29.1</v>
      </c>
      <c r="E12" s="61">
        <v>34530</v>
      </c>
      <c r="F12" s="62">
        <v>22110</v>
      </c>
      <c r="G12" s="63">
        <f t="shared" si="0"/>
        <v>40623.529411764714</v>
      </c>
      <c r="H12" s="62">
        <f t="shared" si="1"/>
        <v>9117.5257731958754</v>
      </c>
      <c r="I12" s="64">
        <f t="shared" si="2"/>
        <v>16911.958762886603</v>
      </c>
      <c r="J12" s="65">
        <f t="shared" si="4"/>
        <v>994.82110369921179</v>
      </c>
      <c r="K12" s="63">
        <v>790</v>
      </c>
      <c r="L12" s="86">
        <f t="shared" si="3"/>
        <v>68437.835051546412</v>
      </c>
    </row>
    <row r="13" spans="1:12" s="11" customFormat="1" ht="15.75" customHeight="1" x14ac:dyDescent="0.2">
      <c r="A13" s="58" t="s">
        <v>358</v>
      </c>
      <c r="B13" s="83" t="s">
        <v>38</v>
      </c>
      <c r="C13" s="60">
        <v>11.3</v>
      </c>
      <c r="D13" s="60">
        <v>29</v>
      </c>
      <c r="E13" s="61">
        <v>34530</v>
      </c>
      <c r="F13" s="62">
        <v>22110</v>
      </c>
      <c r="G13" s="63">
        <f t="shared" si="0"/>
        <v>36669.026548672569</v>
      </c>
      <c r="H13" s="62">
        <f t="shared" si="1"/>
        <v>9148.9655172413786</v>
      </c>
      <c r="I13" s="64">
        <f t="shared" si="2"/>
        <v>15578.117302410743</v>
      </c>
      <c r="J13" s="65">
        <f t="shared" si="4"/>
        <v>916.359841318279</v>
      </c>
      <c r="K13" s="63">
        <v>790</v>
      </c>
      <c r="L13" s="86">
        <f t="shared" si="3"/>
        <v>63102.469209642964</v>
      </c>
    </row>
    <row r="14" spans="1:12" s="11" customFormat="1" ht="15.75" customHeight="1" x14ac:dyDescent="0.2">
      <c r="A14" s="58" t="s">
        <v>363</v>
      </c>
      <c r="B14" s="83" t="s">
        <v>364</v>
      </c>
      <c r="C14" s="60">
        <v>9.6</v>
      </c>
      <c r="D14" s="60">
        <v>29</v>
      </c>
      <c r="E14" s="61">
        <v>34530</v>
      </c>
      <c r="F14" s="62">
        <v>22110</v>
      </c>
      <c r="G14" s="63">
        <f t="shared" si="0"/>
        <v>43162.5</v>
      </c>
      <c r="H14" s="62">
        <f t="shared" si="1"/>
        <v>9148.9655172413786</v>
      </c>
      <c r="I14" s="64">
        <f t="shared" si="2"/>
        <v>17785.89827586207</v>
      </c>
      <c r="J14" s="65">
        <f t="shared" si="4"/>
        <v>1046.2293103448276</v>
      </c>
      <c r="K14" s="63">
        <v>790</v>
      </c>
      <c r="L14" s="86">
        <f t="shared" si="3"/>
        <v>71933.593103448278</v>
      </c>
    </row>
    <row r="15" spans="1:12" s="11" customFormat="1" ht="15.75" customHeight="1" x14ac:dyDescent="0.2">
      <c r="A15" s="58" t="s">
        <v>328</v>
      </c>
      <c r="B15" s="83" t="s">
        <v>39</v>
      </c>
      <c r="C15" s="60">
        <v>8.1999999999999993</v>
      </c>
      <c r="D15" s="60">
        <v>29</v>
      </c>
      <c r="E15" s="61">
        <v>34530</v>
      </c>
      <c r="F15" s="62">
        <v>22110</v>
      </c>
      <c r="G15" s="63">
        <f t="shared" si="0"/>
        <v>50531.707317073175</v>
      </c>
      <c r="H15" s="62">
        <f t="shared" si="1"/>
        <v>9148.9655172413786</v>
      </c>
      <c r="I15" s="64">
        <f t="shared" si="2"/>
        <v>20291.428763666951</v>
      </c>
      <c r="J15" s="65">
        <f t="shared" si="4"/>
        <v>1193.6134566862911</v>
      </c>
      <c r="K15" s="63">
        <v>790</v>
      </c>
      <c r="L15" s="86">
        <f t="shared" si="3"/>
        <v>81955.715054667788</v>
      </c>
    </row>
    <row r="16" spans="1:12" s="11" customFormat="1" ht="15.75" customHeight="1" x14ac:dyDescent="0.2">
      <c r="A16" s="58" t="s">
        <v>320</v>
      </c>
      <c r="B16" s="83" t="s">
        <v>40</v>
      </c>
      <c r="C16" s="60">
        <v>11.2</v>
      </c>
      <c r="D16" s="60">
        <v>35</v>
      </c>
      <c r="E16" s="61">
        <v>34530</v>
      </c>
      <c r="F16" s="62">
        <v>22110</v>
      </c>
      <c r="G16" s="63">
        <f t="shared" si="0"/>
        <v>36996.428571428572</v>
      </c>
      <c r="H16" s="62">
        <f t="shared" si="1"/>
        <v>7580.5714285714275</v>
      </c>
      <c r="I16" s="64">
        <f t="shared" si="2"/>
        <v>15156.18</v>
      </c>
      <c r="J16" s="65">
        <f t="shared" si="4"/>
        <v>891.54</v>
      </c>
      <c r="K16" s="63">
        <v>790</v>
      </c>
      <c r="L16" s="86">
        <f t="shared" si="3"/>
        <v>61414.720000000001</v>
      </c>
    </row>
    <row r="17" spans="1:12" s="11" customFormat="1" ht="15.75" customHeight="1" x14ac:dyDescent="0.2">
      <c r="A17" s="58" t="s">
        <v>318</v>
      </c>
      <c r="B17" s="83" t="s">
        <v>41</v>
      </c>
      <c r="C17" s="60">
        <v>10.3</v>
      </c>
      <c r="D17" s="60">
        <v>30.2</v>
      </c>
      <c r="E17" s="61">
        <v>34530</v>
      </c>
      <c r="F17" s="62">
        <v>22110</v>
      </c>
      <c r="G17" s="63">
        <f t="shared" si="0"/>
        <v>40229.12621359223</v>
      </c>
      <c r="H17" s="62">
        <f t="shared" si="1"/>
        <v>8785.43046357616</v>
      </c>
      <c r="I17" s="64">
        <f t="shared" si="2"/>
        <v>16664.949270237252</v>
      </c>
      <c r="J17" s="65">
        <f t="shared" si="4"/>
        <v>980.29113354336778</v>
      </c>
      <c r="K17" s="63">
        <v>790</v>
      </c>
      <c r="L17" s="86">
        <f t="shared" si="3"/>
        <v>67449.797080949022</v>
      </c>
    </row>
    <row r="18" spans="1:12" s="36" customFormat="1" ht="15.75" customHeight="1" x14ac:dyDescent="0.2">
      <c r="A18" s="58" t="s">
        <v>365</v>
      </c>
      <c r="B18" s="58" t="s">
        <v>42</v>
      </c>
      <c r="C18" s="60">
        <v>12.87</v>
      </c>
      <c r="D18" s="60">
        <v>48</v>
      </c>
      <c r="E18" s="61">
        <v>34530</v>
      </c>
      <c r="F18" s="62">
        <v>22110</v>
      </c>
      <c r="G18" s="63">
        <f t="shared" si="0"/>
        <v>32195.804195804198</v>
      </c>
      <c r="H18" s="62">
        <f t="shared" si="1"/>
        <v>5527.5</v>
      </c>
      <c r="I18" s="64">
        <f t="shared" si="2"/>
        <v>12825.923426573429</v>
      </c>
      <c r="J18" s="65">
        <f t="shared" si="4"/>
        <v>754.46608391608402</v>
      </c>
      <c r="K18" s="63">
        <v>950</v>
      </c>
      <c r="L18" s="86">
        <f t="shared" si="3"/>
        <v>52253.693706293714</v>
      </c>
    </row>
    <row r="19" spans="1:12" s="11" customFormat="1" ht="15.75" customHeight="1" x14ac:dyDescent="0.2">
      <c r="A19" s="58" t="s">
        <v>316</v>
      </c>
      <c r="B19" s="83" t="s">
        <v>44</v>
      </c>
      <c r="C19" s="60">
        <v>12.39</v>
      </c>
      <c r="D19" s="60">
        <v>30.2</v>
      </c>
      <c r="E19" s="61">
        <v>34530</v>
      </c>
      <c r="F19" s="62">
        <v>22110</v>
      </c>
      <c r="G19" s="63">
        <f t="shared" si="0"/>
        <v>33443.099273607746</v>
      </c>
      <c r="H19" s="62">
        <f t="shared" si="1"/>
        <v>8785.43046357616</v>
      </c>
      <c r="I19" s="64">
        <f t="shared" si="2"/>
        <v>14357.700110642529</v>
      </c>
      <c r="J19" s="65">
        <f t="shared" si="4"/>
        <v>844.57059474367816</v>
      </c>
      <c r="K19" s="63">
        <v>790</v>
      </c>
      <c r="L19" s="86">
        <f t="shared" si="3"/>
        <v>58220.800442570115</v>
      </c>
    </row>
    <row r="20" spans="1:12" s="11" customFormat="1" ht="15.75" customHeight="1" x14ac:dyDescent="0.2">
      <c r="A20" s="58" t="s">
        <v>477</v>
      </c>
      <c r="B20" s="58" t="s">
        <v>366</v>
      </c>
      <c r="C20" s="60">
        <v>10.1</v>
      </c>
      <c r="D20" s="60">
        <v>25</v>
      </c>
      <c r="E20" s="61">
        <v>34530</v>
      </c>
      <c r="F20" s="62">
        <v>22110</v>
      </c>
      <c r="G20" s="63">
        <f t="shared" si="0"/>
        <v>41025.742574257427</v>
      </c>
      <c r="H20" s="62">
        <f t="shared" si="1"/>
        <v>10612.8</v>
      </c>
      <c r="I20" s="64">
        <f t="shared" si="2"/>
        <v>17557.104475247528</v>
      </c>
      <c r="J20" s="65">
        <f t="shared" si="4"/>
        <v>1032.7708514851486</v>
      </c>
      <c r="K20" s="63">
        <v>790</v>
      </c>
      <c r="L20" s="86">
        <f t="shared" si="3"/>
        <v>71018.417900990113</v>
      </c>
    </row>
    <row r="21" spans="1:12" s="11" customFormat="1" ht="15.75" customHeight="1" x14ac:dyDescent="0.2">
      <c r="A21" s="58" t="s">
        <v>315</v>
      </c>
      <c r="B21" s="83" t="s">
        <v>45</v>
      </c>
      <c r="C21" s="60">
        <v>10.8</v>
      </c>
      <c r="D21" s="60">
        <v>38</v>
      </c>
      <c r="E21" s="61">
        <v>34530</v>
      </c>
      <c r="F21" s="62">
        <v>22110</v>
      </c>
      <c r="G21" s="63">
        <f t="shared" si="0"/>
        <v>38366.666666666664</v>
      </c>
      <c r="H21" s="62">
        <f t="shared" si="1"/>
        <v>6982.105263157895</v>
      </c>
      <c r="I21" s="64">
        <f t="shared" si="2"/>
        <v>15418.582456140351</v>
      </c>
      <c r="J21" s="65">
        <f t="shared" si="4"/>
        <v>906.97543859649113</v>
      </c>
      <c r="K21" s="63">
        <v>790</v>
      </c>
      <c r="L21" s="86">
        <f t="shared" si="3"/>
        <v>62464.329824561399</v>
      </c>
    </row>
    <row r="22" spans="1:12" s="11" customFormat="1" ht="15.75" customHeight="1" x14ac:dyDescent="0.2">
      <c r="A22" s="58" t="s">
        <v>310</v>
      </c>
      <c r="B22" s="83" t="s">
        <v>46</v>
      </c>
      <c r="C22" s="60">
        <v>11.5</v>
      </c>
      <c r="D22" s="60">
        <v>40.5</v>
      </c>
      <c r="E22" s="61">
        <v>34530</v>
      </c>
      <c r="F22" s="62">
        <v>22110</v>
      </c>
      <c r="G22" s="63">
        <f t="shared" si="0"/>
        <v>36031.304347826088</v>
      </c>
      <c r="H22" s="62">
        <f t="shared" si="1"/>
        <v>6551.1111111111104</v>
      </c>
      <c r="I22" s="64">
        <f t="shared" ref="I22:I30" si="5">SUM(G22:H22)*34%</f>
        <v>14478.021256038648</v>
      </c>
      <c r="J22" s="65">
        <f t="shared" si="4"/>
        <v>851.64830917874394</v>
      </c>
      <c r="K22" s="63">
        <v>1700</v>
      </c>
      <c r="L22" s="86">
        <f t="shared" si="3"/>
        <v>59612.085024154592</v>
      </c>
    </row>
    <row r="23" spans="1:12" s="11" customFormat="1" ht="15.75" customHeight="1" x14ac:dyDescent="0.2">
      <c r="A23" s="58" t="s">
        <v>308</v>
      </c>
      <c r="B23" s="83" t="s">
        <v>309</v>
      </c>
      <c r="C23" s="60">
        <v>11.7</v>
      </c>
      <c r="D23" s="60">
        <v>38</v>
      </c>
      <c r="E23" s="61">
        <v>34530</v>
      </c>
      <c r="F23" s="62">
        <v>22110</v>
      </c>
      <c r="G23" s="63">
        <f t="shared" si="0"/>
        <v>35415.384615384617</v>
      </c>
      <c r="H23" s="62">
        <f t="shared" si="1"/>
        <v>6982.105263157895</v>
      </c>
      <c r="I23" s="64">
        <f t="shared" si="5"/>
        <v>14415.146558704455</v>
      </c>
      <c r="J23" s="65">
        <f t="shared" si="4"/>
        <v>847.94979757085025</v>
      </c>
      <c r="K23" s="63">
        <v>790</v>
      </c>
      <c r="L23" s="86">
        <f t="shared" si="3"/>
        <v>58450.58623481782</v>
      </c>
    </row>
    <row r="24" spans="1:12" s="36" customFormat="1" ht="15.75" customHeight="1" x14ac:dyDescent="0.2">
      <c r="A24" s="58" t="s">
        <v>693</v>
      </c>
      <c r="B24" s="58" t="s">
        <v>694</v>
      </c>
      <c r="C24" s="60">
        <v>11.14</v>
      </c>
      <c r="D24" s="60">
        <v>36</v>
      </c>
      <c r="E24" s="61">
        <v>34530</v>
      </c>
      <c r="F24" s="62">
        <v>22110</v>
      </c>
      <c r="G24" s="63">
        <f>12*(1/C24*E24)</f>
        <v>37195.691202872527</v>
      </c>
      <c r="H24" s="62">
        <f>12*(1/D24*F24)</f>
        <v>7370</v>
      </c>
      <c r="I24" s="64">
        <f>SUM(G24:H24)*34%</f>
        <v>15152.335008976661</v>
      </c>
      <c r="J24" s="65">
        <f t="shared" si="4"/>
        <v>891.31382405745057</v>
      </c>
      <c r="K24" s="63">
        <v>790</v>
      </c>
      <c r="L24" s="86">
        <f>SUM(G24:K24)</f>
        <v>61399.340035906636</v>
      </c>
    </row>
    <row r="25" spans="1:12" s="36" customFormat="1" ht="15.75" customHeight="1" x14ac:dyDescent="0.2">
      <c r="A25" s="58" t="s">
        <v>609</v>
      </c>
      <c r="B25" s="58" t="s">
        <v>253</v>
      </c>
      <c r="C25" s="60">
        <v>11.5</v>
      </c>
      <c r="D25" s="60">
        <v>35</v>
      </c>
      <c r="E25" s="61">
        <v>34530</v>
      </c>
      <c r="F25" s="62">
        <v>22110</v>
      </c>
      <c r="G25" s="63">
        <f t="shared" ref="G25:G46" si="6">12*(1/C25*E25)</f>
        <v>36031.304347826088</v>
      </c>
      <c r="H25" s="62">
        <f t="shared" ref="H25:H46" si="7">12*(1/D25*F25)</f>
        <v>7580.5714285714275</v>
      </c>
      <c r="I25" s="64">
        <f>SUM(G25:H25)*34%</f>
        <v>14828.037763975157</v>
      </c>
      <c r="J25" s="65">
        <f t="shared" si="4"/>
        <v>872.23751552795034</v>
      </c>
      <c r="K25" s="63">
        <v>790</v>
      </c>
      <c r="L25" s="86">
        <f t="shared" si="3"/>
        <v>60102.15105590062</v>
      </c>
    </row>
    <row r="26" spans="1:12" s="11" customFormat="1" ht="15.75" customHeight="1" x14ac:dyDescent="0.2">
      <c r="A26" s="58" t="s">
        <v>303</v>
      </c>
      <c r="B26" s="83" t="s">
        <v>47</v>
      </c>
      <c r="C26" s="60">
        <v>11.6</v>
      </c>
      <c r="D26" s="60">
        <v>26.05</v>
      </c>
      <c r="E26" s="61">
        <v>34530</v>
      </c>
      <c r="F26" s="62">
        <v>22110</v>
      </c>
      <c r="G26" s="63">
        <f t="shared" si="6"/>
        <v>35720.68965517242</v>
      </c>
      <c r="H26" s="62">
        <f t="shared" si="7"/>
        <v>10185.028790786946</v>
      </c>
      <c r="I26" s="64">
        <f t="shared" si="5"/>
        <v>15607.944271626187</v>
      </c>
      <c r="J26" s="65">
        <f t="shared" si="4"/>
        <v>918.11436891918743</v>
      </c>
      <c r="K26" s="63">
        <v>2300</v>
      </c>
      <c r="L26" s="86">
        <f t="shared" si="3"/>
        <v>64731.777086504742</v>
      </c>
    </row>
    <row r="27" spans="1:12" s="36" customFormat="1" ht="15.75" customHeight="1" x14ac:dyDescent="0.2">
      <c r="A27" s="58" t="s">
        <v>610</v>
      </c>
      <c r="B27" s="58" t="s">
        <v>611</v>
      </c>
      <c r="C27" s="60">
        <v>10.5</v>
      </c>
      <c r="D27" s="60">
        <v>30.2</v>
      </c>
      <c r="E27" s="61">
        <v>34530</v>
      </c>
      <c r="F27" s="62">
        <v>22110</v>
      </c>
      <c r="G27" s="63">
        <f t="shared" si="6"/>
        <v>39462.857142857145</v>
      </c>
      <c r="H27" s="62">
        <f t="shared" si="7"/>
        <v>8785.43046357616</v>
      </c>
      <c r="I27" s="64">
        <f>SUM(G27:H27)*34%</f>
        <v>16404.417786187325</v>
      </c>
      <c r="J27" s="65">
        <f t="shared" si="4"/>
        <v>964.96575212866605</v>
      </c>
      <c r="K27" s="63">
        <v>1890</v>
      </c>
      <c r="L27" s="86">
        <f t="shared" si="3"/>
        <v>67507.6711447493</v>
      </c>
    </row>
    <row r="28" spans="1:12" s="11" customFormat="1" ht="15.75" customHeight="1" x14ac:dyDescent="0.2">
      <c r="A28" s="58" t="s">
        <v>161</v>
      </c>
      <c r="B28" s="58" t="s">
        <v>48</v>
      </c>
      <c r="C28" s="60">
        <v>10.1</v>
      </c>
      <c r="D28" s="60">
        <v>40</v>
      </c>
      <c r="E28" s="61">
        <v>34530</v>
      </c>
      <c r="F28" s="62">
        <v>22110</v>
      </c>
      <c r="G28" s="63">
        <f t="shared" si="6"/>
        <v>41025.742574257427</v>
      </c>
      <c r="H28" s="62">
        <f t="shared" si="7"/>
        <v>6633</v>
      </c>
      <c r="I28" s="64">
        <f t="shared" si="5"/>
        <v>16203.972475247527</v>
      </c>
      <c r="J28" s="65">
        <f t="shared" si="4"/>
        <v>953.17485148514857</v>
      </c>
      <c r="K28" s="63">
        <v>790</v>
      </c>
      <c r="L28" s="86">
        <f t="shared" si="3"/>
        <v>65605.889900990107</v>
      </c>
    </row>
    <row r="29" spans="1:12" s="11" customFormat="1" ht="15.75" customHeight="1" x14ac:dyDescent="0.2">
      <c r="A29" s="58" t="s">
        <v>367</v>
      </c>
      <c r="B29" s="83" t="s">
        <v>48</v>
      </c>
      <c r="C29" s="60">
        <v>10.1</v>
      </c>
      <c r="D29" s="60">
        <v>40</v>
      </c>
      <c r="E29" s="61">
        <v>34530</v>
      </c>
      <c r="F29" s="62">
        <v>22110</v>
      </c>
      <c r="G29" s="63">
        <f t="shared" si="6"/>
        <v>41025.742574257427</v>
      </c>
      <c r="H29" s="62">
        <f t="shared" si="7"/>
        <v>6633</v>
      </c>
      <c r="I29" s="64">
        <f t="shared" si="5"/>
        <v>16203.972475247527</v>
      </c>
      <c r="J29" s="65">
        <f t="shared" si="4"/>
        <v>953.17485148514857</v>
      </c>
      <c r="K29" s="63">
        <v>790</v>
      </c>
      <c r="L29" s="86">
        <f t="shared" si="3"/>
        <v>65605.889900990107</v>
      </c>
    </row>
    <row r="30" spans="1:12" s="11" customFormat="1" ht="15.75" customHeight="1" x14ac:dyDescent="0.2">
      <c r="A30" s="58" t="s">
        <v>368</v>
      </c>
      <c r="B30" s="83" t="s">
        <v>49</v>
      </c>
      <c r="C30" s="60">
        <v>11.5</v>
      </c>
      <c r="D30" s="60">
        <v>41</v>
      </c>
      <c r="E30" s="61">
        <v>34530</v>
      </c>
      <c r="F30" s="62">
        <v>22110</v>
      </c>
      <c r="G30" s="63">
        <f t="shared" si="6"/>
        <v>36031.304347826088</v>
      </c>
      <c r="H30" s="62">
        <f t="shared" si="7"/>
        <v>6471.2195121951218</v>
      </c>
      <c r="I30" s="64">
        <f t="shared" si="5"/>
        <v>14450.858112407213</v>
      </c>
      <c r="J30" s="65">
        <f t="shared" si="4"/>
        <v>850.05047720042421</v>
      </c>
      <c r="K30" s="63">
        <v>790</v>
      </c>
      <c r="L30" s="86">
        <f t="shared" si="3"/>
        <v>58593.432449628846</v>
      </c>
    </row>
    <row r="31" spans="1:12" s="36" customFormat="1" ht="15.75" customHeight="1" x14ac:dyDescent="0.2">
      <c r="A31" s="58" t="s">
        <v>497</v>
      </c>
      <c r="B31" s="58" t="s">
        <v>53</v>
      </c>
      <c r="C31" s="60">
        <v>12.8</v>
      </c>
      <c r="D31" s="60">
        <v>35.22</v>
      </c>
      <c r="E31" s="61">
        <v>34530</v>
      </c>
      <c r="F31" s="62">
        <v>22110</v>
      </c>
      <c r="G31" s="63">
        <f t="shared" si="6"/>
        <v>32371.875</v>
      </c>
      <c r="H31" s="62">
        <f t="shared" si="7"/>
        <v>7533.2197614991483</v>
      </c>
      <c r="I31" s="64">
        <f>SUM(G31:H31)*34%</f>
        <v>13567.73221890971</v>
      </c>
      <c r="J31" s="65">
        <f t="shared" si="4"/>
        <v>798.10189522998292</v>
      </c>
      <c r="K31" s="63">
        <v>790</v>
      </c>
      <c r="L31" s="86">
        <f t="shared" si="3"/>
        <v>55060.928875638841</v>
      </c>
    </row>
    <row r="32" spans="1:12" s="36" customFormat="1" ht="15.75" customHeight="1" x14ac:dyDescent="0.2">
      <c r="A32" s="58" t="s">
        <v>498</v>
      </c>
      <c r="B32" s="89" t="s">
        <v>57</v>
      </c>
      <c r="C32" s="60">
        <v>7.8</v>
      </c>
      <c r="D32" s="60">
        <v>16.670000000000002</v>
      </c>
      <c r="E32" s="61">
        <v>34530</v>
      </c>
      <c r="F32" s="62">
        <v>22110</v>
      </c>
      <c r="G32" s="63">
        <f t="shared" si="6"/>
        <v>53123.076923076922</v>
      </c>
      <c r="H32" s="62">
        <f t="shared" si="7"/>
        <v>15916.01679664067</v>
      </c>
      <c r="I32" s="64">
        <f t="shared" ref="I32:I38" si="8">SUM(G32:H32)*34%</f>
        <v>23473.291864703984</v>
      </c>
      <c r="J32" s="65">
        <f t="shared" si="4"/>
        <v>1380.7818743943519</v>
      </c>
      <c r="K32" s="63">
        <v>790</v>
      </c>
      <c r="L32" s="86">
        <f t="shared" si="3"/>
        <v>94683.167458815922</v>
      </c>
    </row>
    <row r="33" spans="1:12" s="36" customFormat="1" ht="15.75" customHeight="1" x14ac:dyDescent="0.2">
      <c r="A33" s="58" t="s">
        <v>499</v>
      </c>
      <c r="B33" s="89" t="s">
        <v>56</v>
      </c>
      <c r="C33" s="60">
        <v>10.55</v>
      </c>
      <c r="D33" s="60">
        <v>39.22</v>
      </c>
      <c r="E33" s="61">
        <v>34530</v>
      </c>
      <c r="F33" s="62">
        <v>22110</v>
      </c>
      <c r="G33" s="63">
        <f t="shared" si="6"/>
        <v>39275.829383886252</v>
      </c>
      <c r="H33" s="62">
        <f t="shared" si="7"/>
        <v>6764.9158592554822</v>
      </c>
      <c r="I33" s="64">
        <f t="shared" si="8"/>
        <v>15653.853382668191</v>
      </c>
      <c r="J33" s="65">
        <f t="shared" si="4"/>
        <v>920.81490486283474</v>
      </c>
      <c r="K33" s="63">
        <v>790</v>
      </c>
      <c r="L33" s="86">
        <f t="shared" si="3"/>
        <v>63405.413530672755</v>
      </c>
    </row>
    <row r="34" spans="1:12" s="11" customFormat="1" ht="15.75" customHeight="1" x14ac:dyDescent="0.2">
      <c r="A34" s="58" t="s">
        <v>297</v>
      </c>
      <c r="B34" s="83" t="s">
        <v>298</v>
      </c>
      <c r="C34" s="60">
        <v>12.89</v>
      </c>
      <c r="D34" s="60">
        <v>40.5</v>
      </c>
      <c r="E34" s="61">
        <v>34530</v>
      </c>
      <c r="F34" s="62">
        <v>22110</v>
      </c>
      <c r="G34" s="63">
        <f t="shared" si="6"/>
        <v>32145.849495733124</v>
      </c>
      <c r="H34" s="62">
        <f t="shared" si="7"/>
        <v>6551.1111111111104</v>
      </c>
      <c r="I34" s="64">
        <f t="shared" si="8"/>
        <v>13156.966606327042</v>
      </c>
      <c r="J34" s="65">
        <f t="shared" si="4"/>
        <v>773.93921213688475</v>
      </c>
      <c r="K34" s="63">
        <v>790</v>
      </c>
      <c r="L34" s="86">
        <f t="shared" si="3"/>
        <v>53417.866425308166</v>
      </c>
    </row>
    <row r="35" spans="1:12" s="11" customFormat="1" ht="15.75" customHeight="1" x14ac:dyDescent="0.2">
      <c r="A35" s="58" t="s">
        <v>296</v>
      </c>
      <c r="B35" s="83" t="s">
        <v>59</v>
      </c>
      <c r="C35" s="60">
        <v>11</v>
      </c>
      <c r="D35" s="60">
        <v>50</v>
      </c>
      <c r="E35" s="61">
        <v>34530</v>
      </c>
      <c r="F35" s="62">
        <v>22110</v>
      </c>
      <c r="G35" s="63">
        <f t="shared" si="6"/>
        <v>37669.090909090912</v>
      </c>
      <c r="H35" s="62">
        <f t="shared" si="7"/>
        <v>5306.4</v>
      </c>
      <c r="I35" s="64">
        <f t="shared" si="8"/>
        <v>14611.666909090911</v>
      </c>
      <c r="J35" s="65">
        <f t="shared" si="4"/>
        <v>859.50981818181833</v>
      </c>
      <c r="K35" s="63">
        <v>790</v>
      </c>
      <c r="L35" s="86">
        <f t="shared" si="3"/>
        <v>59236.667636363643</v>
      </c>
    </row>
    <row r="36" spans="1:12" s="11" customFormat="1" ht="15.75" customHeight="1" x14ac:dyDescent="0.2">
      <c r="A36" s="58" t="s">
        <v>287</v>
      </c>
      <c r="B36" s="83" t="s">
        <v>288</v>
      </c>
      <c r="C36" s="60">
        <v>11</v>
      </c>
      <c r="D36" s="60">
        <v>45</v>
      </c>
      <c r="E36" s="61">
        <v>34530</v>
      </c>
      <c r="F36" s="62">
        <v>22110</v>
      </c>
      <c r="G36" s="63">
        <f t="shared" si="6"/>
        <v>37669.090909090912</v>
      </c>
      <c r="H36" s="62">
        <f t="shared" si="7"/>
        <v>5896</v>
      </c>
      <c r="I36" s="64">
        <f t="shared" si="8"/>
        <v>14812.130909090911</v>
      </c>
      <c r="J36" s="65">
        <f t="shared" si="4"/>
        <v>871.30181818181825</v>
      </c>
      <c r="K36" s="63">
        <v>790</v>
      </c>
      <c r="L36" s="86">
        <f t="shared" si="3"/>
        <v>60038.523636363643</v>
      </c>
    </row>
    <row r="37" spans="1:12" s="11" customFormat="1" ht="15.75" customHeight="1" x14ac:dyDescent="0.2">
      <c r="A37" s="58" t="s">
        <v>289</v>
      </c>
      <c r="B37" s="83" t="s">
        <v>290</v>
      </c>
      <c r="C37" s="60">
        <v>11.6</v>
      </c>
      <c r="D37" s="60">
        <v>50</v>
      </c>
      <c r="E37" s="61">
        <v>34530</v>
      </c>
      <c r="F37" s="62">
        <v>22110</v>
      </c>
      <c r="G37" s="63">
        <f t="shared" si="6"/>
        <v>35720.68965517242</v>
      </c>
      <c r="H37" s="62">
        <f t="shared" si="7"/>
        <v>5306.4</v>
      </c>
      <c r="I37" s="64">
        <f t="shared" si="8"/>
        <v>13949.210482758624</v>
      </c>
      <c r="J37" s="65">
        <f t="shared" si="4"/>
        <v>820.54179310344841</v>
      </c>
      <c r="K37" s="63">
        <v>790</v>
      </c>
      <c r="L37" s="86">
        <f t="shared" si="3"/>
        <v>56586.841931034491</v>
      </c>
    </row>
    <row r="38" spans="1:12" s="11" customFormat="1" ht="15.75" customHeight="1" x14ac:dyDescent="0.2">
      <c r="A38" s="58" t="s">
        <v>502</v>
      </c>
      <c r="B38" s="83" t="s">
        <v>529</v>
      </c>
      <c r="C38" s="60">
        <v>17.79</v>
      </c>
      <c r="D38" s="60">
        <v>43.2</v>
      </c>
      <c r="E38" s="61">
        <v>34530</v>
      </c>
      <c r="F38" s="62">
        <v>22110</v>
      </c>
      <c r="G38" s="63">
        <f t="shared" si="6"/>
        <v>23291.736930860032</v>
      </c>
      <c r="H38" s="62">
        <f t="shared" si="7"/>
        <v>6141.6666666666661</v>
      </c>
      <c r="I38" s="64">
        <f t="shared" si="8"/>
        <v>10007.357223159077</v>
      </c>
      <c r="J38" s="65">
        <f t="shared" si="4"/>
        <v>588.66807195053389</v>
      </c>
      <c r="K38" s="63">
        <v>790</v>
      </c>
      <c r="L38" s="86">
        <f t="shared" si="3"/>
        <v>40819.428892636301</v>
      </c>
    </row>
    <row r="39" spans="1:12" s="36" customFormat="1" ht="15.75" customHeight="1" x14ac:dyDescent="0.2">
      <c r="A39" s="58" t="s">
        <v>612</v>
      </c>
      <c r="B39" s="58" t="s">
        <v>613</v>
      </c>
      <c r="C39" s="60">
        <v>13.9</v>
      </c>
      <c r="D39" s="60">
        <v>40</v>
      </c>
      <c r="E39" s="61">
        <v>34530</v>
      </c>
      <c r="F39" s="62">
        <v>22110</v>
      </c>
      <c r="G39" s="63">
        <f t="shared" si="6"/>
        <v>29810.07194244604</v>
      </c>
      <c r="H39" s="62">
        <f t="shared" si="7"/>
        <v>6633</v>
      </c>
      <c r="I39" s="64">
        <f t="shared" ref="I39:I51" si="9">SUM(G39:H39)*34%</f>
        <v>12390.644460431655</v>
      </c>
      <c r="J39" s="65">
        <f t="shared" si="4"/>
        <v>728.86143884892078</v>
      </c>
      <c r="K39" s="63">
        <v>790</v>
      </c>
      <c r="L39" s="86">
        <f t="shared" si="3"/>
        <v>50352.577841726619</v>
      </c>
    </row>
    <row r="40" spans="1:12" s="11" customFormat="1" ht="15.75" customHeight="1" x14ac:dyDescent="0.2">
      <c r="A40" s="58" t="s">
        <v>278</v>
      </c>
      <c r="B40" s="83" t="s">
        <v>65</v>
      </c>
      <c r="C40" s="60">
        <v>15.7</v>
      </c>
      <c r="D40" s="60">
        <v>44</v>
      </c>
      <c r="E40" s="61">
        <v>34530</v>
      </c>
      <c r="F40" s="62">
        <v>22110</v>
      </c>
      <c r="G40" s="63">
        <f t="shared" si="6"/>
        <v>26392.356687898086</v>
      </c>
      <c r="H40" s="62">
        <f t="shared" si="7"/>
        <v>6030</v>
      </c>
      <c r="I40" s="64">
        <f t="shared" si="9"/>
        <v>11023.60127388535</v>
      </c>
      <c r="J40" s="65">
        <f t="shared" si="4"/>
        <v>648.44713375796175</v>
      </c>
      <c r="K40" s="63">
        <v>790</v>
      </c>
      <c r="L40" s="86">
        <f t="shared" si="3"/>
        <v>44884.405095541399</v>
      </c>
    </row>
    <row r="41" spans="1:12" s="36" customFormat="1" ht="15.75" customHeight="1" x14ac:dyDescent="0.2">
      <c r="A41" s="58" t="s">
        <v>504</v>
      </c>
      <c r="B41" s="58" t="s">
        <v>505</v>
      </c>
      <c r="C41" s="60">
        <v>11.28</v>
      </c>
      <c r="D41" s="60">
        <v>39.22</v>
      </c>
      <c r="E41" s="61">
        <v>34530</v>
      </c>
      <c r="F41" s="62">
        <v>22110</v>
      </c>
      <c r="G41" s="63">
        <f t="shared" si="6"/>
        <v>36734.042553191488</v>
      </c>
      <c r="H41" s="62">
        <f t="shared" si="7"/>
        <v>6764.9158592554822</v>
      </c>
      <c r="I41" s="64">
        <f t="shared" si="9"/>
        <v>14789.645860231971</v>
      </c>
      <c r="J41" s="65">
        <f t="shared" si="4"/>
        <v>869.97916824893946</v>
      </c>
      <c r="K41" s="63">
        <v>790</v>
      </c>
      <c r="L41" s="86">
        <f t="shared" si="3"/>
        <v>59948.583440927876</v>
      </c>
    </row>
    <row r="42" spans="1:12" s="36" customFormat="1" ht="15.75" customHeight="1" x14ac:dyDescent="0.2">
      <c r="A42" s="58" t="s">
        <v>614</v>
      </c>
      <c r="B42" s="58" t="s">
        <v>615</v>
      </c>
      <c r="C42" s="60">
        <v>6.8</v>
      </c>
      <c r="D42" s="60">
        <v>28.58</v>
      </c>
      <c r="E42" s="61">
        <v>34530</v>
      </c>
      <c r="F42" s="62">
        <v>22110</v>
      </c>
      <c r="G42" s="63">
        <f t="shared" si="6"/>
        <v>60935.294117647063</v>
      </c>
      <c r="H42" s="62">
        <f t="shared" si="7"/>
        <v>9283.4149755073486</v>
      </c>
      <c r="I42" s="64">
        <f>SUM(G42:H42)*34%</f>
        <v>23874.361091672501</v>
      </c>
      <c r="J42" s="65">
        <f t="shared" si="4"/>
        <v>1404.3741818630881</v>
      </c>
      <c r="K42" s="63">
        <v>790</v>
      </c>
      <c r="L42" s="86">
        <f t="shared" si="3"/>
        <v>96287.444366690004</v>
      </c>
    </row>
    <row r="43" spans="1:12" s="11" customFormat="1" ht="15.75" customHeight="1" x14ac:dyDescent="0.2">
      <c r="A43" s="58" t="s">
        <v>235</v>
      </c>
      <c r="B43" s="83" t="s">
        <v>70</v>
      </c>
      <c r="C43" s="60">
        <v>11.2</v>
      </c>
      <c r="D43" s="60">
        <v>55</v>
      </c>
      <c r="E43" s="61">
        <v>34530</v>
      </c>
      <c r="F43" s="62">
        <v>22110</v>
      </c>
      <c r="G43" s="63">
        <f t="shared" si="6"/>
        <v>36996.428571428572</v>
      </c>
      <c r="H43" s="62">
        <f t="shared" si="7"/>
        <v>4824</v>
      </c>
      <c r="I43" s="64">
        <f t="shared" si="9"/>
        <v>14218.945714285715</v>
      </c>
      <c r="J43" s="65">
        <f t="shared" si="4"/>
        <v>836.40857142857146</v>
      </c>
      <c r="K43" s="63">
        <v>790</v>
      </c>
      <c r="L43" s="86">
        <f t="shared" si="3"/>
        <v>57665.782857142854</v>
      </c>
    </row>
    <row r="44" spans="1:12" s="11" customFormat="1" ht="15.75" customHeight="1" x14ac:dyDescent="0.2">
      <c r="A44" s="58" t="s">
        <v>506</v>
      </c>
      <c r="B44" s="83" t="s">
        <v>70</v>
      </c>
      <c r="C44" s="60">
        <v>11.2</v>
      </c>
      <c r="D44" s="60">
        <v>55</v>
      </c>
      <c r="E44" s="61">
        <v>34530</v>
      </c>
      <c r="F44" s="62">
        <v>22110</v>
      </c>
      <c r="G44" s="63">
        <f t="shared" si="6"/>
        <v>36996.428571428572</v>
      </c>
      <c r="H44" s="62">
        <f t="shared" si="7"/>
        <v>4824</v>
      </c>
      <c r="I44" s="64">
        <f t="shared" si="9"/>
        <v>14218.945714285715</v>
      </c>
      <c r="J44" s="65">
        <f t="shared" si="4"/>
        <v>836.40857142857146</v>
      </c>
      <c r="K44" s="63">
        <v>790</v>
      </c>
      <c r="L44" s="86">
        <f t="shared" si="3"/>
        <v>57665.782857142854</v>
      </c>
    </row>
    <row r="45" spans="1:12" s="11" customFormat="1" ht="15.75" customHeight="1" x14ac:dyDescent="0.2">
      <c r="A45" s="58" t="s">
        <v>424</v>
      </c>
      <c r="B45" s="83" t="s">
        <v>425</v>
      </c>
      <c r="C45" s="60">
        <v>12.5</v>
      </c>
      <c r="D45" s="60">
        <v>45</v>
      </c>
      <c r="E45" s="61">
        <v>34530</v>
      </c>
      <c r="F45" s="62">
        <v>22110</v>
      </c>
      <c r="G45" s="63">
        <f t="shared" si="6"/>
        <v>33148.800000000003</v>
      </c>
      <c r="H45" s="62">
        <f t="shared" si="7"/>
        <v>5896</v>
      </c>
      <c r="I45" s="64">
        <f t="shared" si="9"/>
        <v>13275.232000000002</v>
      </c>
      <c r="J45" s="65">
        <f t="shared" si="4"/>
        <v>780.89600000000007</v>
      </c>
      <c r="K45" s="63">
        <v>790</v>
      </c>
      <c r="L45" s="86">
        <f t="shared" si="3"/>
        <v>53890.928000000007</v>
      </c>
    </row>
    <row r="46" spans="1:12" s="11" customFormat="1" ht="15.75" customHeight="1" x14ac:dyDescent="0.2">
      <c r="A46" s="58" t="s">
        <v>162</v>
      </c>
      <c r="B46" s="58" t="s">
        <v>75</v>
      </c>
      <c r="C46" s="60">
        <v>11</v>
      </c>
      <c r="D46" s="60">
        <v>50</v>
      </c>
      <c r="E46" s="61">
        <v>34530</v>
      </c>
      <c r="F46" s="62">
        <v>22110</v>
      </c>
      <c r="G46" s="63">
        <f t="shared" si="6"/>
        <v>37669.090909090912</v>
      </c>
      <c r="H46" s="62">
        <f t="shared" si="7"/>
        <v>5306.4</v>
      </c>
      <c r="I46" s="64">
        <f t="shared" si="9"/>
        <v>14611.666909090911</v>
      </c>
      <c r="J46" s="65">
        <f t="shared" si="4"/>
        <v>859.50981818181833</v>
      </c>
      <c r="K46" s="63">
        <v>790</v>
      </c>
      <c r="L46" s="86">
        <f t="shared" si="3"/>
        <v>59236.667636363643</v>
      </c>
    </row>
    <row r="47" spans="1:12" s="11" customFormat="1" ht="15.75" customHeight="1" x14ac:dyDescent="0.2">
      <c r="A47" s="58" t="s">
        <v>236</v>
      </c>
      <c r="B47" s="83" t="s">
        <v>73</v>
      </c>
      <c r="C47" s="60">
        <v>11.2</v>
      </c>
      <c r="D47" s="60">
        <v>50</v>
      </c>
      <c r="E47" s="61">
        <v>34530</v>
      </c>
      <c r="F47" s="62">
        <v>22110</v>
      </c>
      <c r="G47" s="63">
        <f t="shared" ref="G47:G64" si="10">12*(1/C47*E47)</f>
        <v>36996.428571428572</v>
      </c>
      <c r="H47" s="62">
        <f t="shared" ref="H47:H64" si="11">12*(1/D47*F47)</f>
        <v>5306.4</v>
      </c>
      <c r="I47" s="64">
        <f t="shared" si="9"/>
        <v>14382.961714285717</v>
      </c>
      <c r="J47" s="65">
        <f t="shared" si="4"/>
        <v>846.05657142857149</v>
      </c>
      <c r="K47" s="63">
        <v>790</v>
      </c>
      <c r="L47" s="86">
        <f t="shared" ref="L47:L64" si="12">SUM(G47:K47)</f>
        <v>58321.84685714286</v>
      </c>
    </row>
    <row r="48" spans="1:12" s="11" customFormat="1" ht="15.75" customHeight="1" x14ac:dyDescent="0.2">
      <c r="A48" s="58" t="s">
        <v>271</v>
      </c>
      <c r="B48" s="83" t="s">
        <v>74</v>
      </c>
      <c r="C48" s="60">
        <v>11</v>
      </c>
      <c r="D48" s="60">
        <v>50</v>
      </c>
      <c r="E48" s="61">
        <v>34530</v>
      </c>
      <c r="F48" s="62">
        <v>22110</v>
      </c>
      <c r="G48" s="63">
        <f t="shared" si="10"/>
        <v>37669.090909090912</v>
      </c>
      <c r="H48" s="62">
        <f t="shared" si="11"/>
        <v>5306.4</v>
      </c>
      <c r="I48" s="64">
        <f t="shared" si="9"/>
        <v>14611.666909090911</v>
      </c>
      <c r="J48" s="65">
        <f t="shared" si="4"/>
        <v>859.50981818181833</v>
      </c>
      <c r="K48" s="63">
        <v>790</v>
      </c>
      <c r="L48" s="86">
        <f t="shared" si="12"/>
        <v>59236.667636363643</v>
      </c>
    </row>
    <row r="49" spans="1:12" s="36" customFormat="1" ht="15.75" customHeight="1" x14ac:dyDescent="0.2">
      <c r="A49" s="58" t="s">
        <v>616</v>
      </c>
      <c r="B49" s="58" t="s">
        <v>75</v>
      </c>
      <c r="C49" s="60">
        <v>11</v>
      </c>
      <c r="D49" s="60">
        <v>50</v>
      </c>
      <c r="E49" s="61">
        <v>34530</v>
      </c>
      <c r="F49" s="62">
        <v>22110</v>
      </c>
      <c r="G49" s="63">
        <f t="shared" si="10"/>
        <v>37669.090909090912</v>
      </c>
      <c r="H49" s="62">
        <f t="shared" si="11"/>
        <v>5306.4</v>
      </c>
      <c r="I49" s="64">
        <f>SUM(G49:H49)*34%</f>
        <v>14611.666909090911</v>
      </c>
      <c r="J49" s="65">
        <f t="shared" si="4"/>
        <v>859.50981818181833</v>
      </c>
      <c r="K49" s="63">
        <v>790</v>
      </c>
      <c r="L49" s="86">
        <f t="shared" si="12"/>
        <v>59236.667636363643</v>
      </c>
    </row>
    <row r="50" spans="1:12" s="11" customFormat="1" ht="15.75" customHeight="1" x14ac:dyDescent="0.2">
      <c r="A50" s="58" t="s">
        <v>373</v>
      </c>
      <c r="B50" s="83" t="s">
        <v>76</v>
      </c>
      <c r="C50" s="60">
        <v>11.5</v>
      </c>
      <c r="D50" s="60">
        <v>51</v>
      </c>
      <c r="E50" s="61">
        <v>34530</v>
      </c>
      <c r="F50" s="62">
        <v>22110</v>
      </c>
      <c r="G50" s="63">
        <f t="shared" si="10"/>
        <v>36031.304347826088</v>
      </c>
      <c r="H50" s="62">
        <f t="shared" si="11"/>
        <v>5202.3529411764703</v>
      </c>
      <c r="I50" s="64">
        <f t="shared" si="9"/>
        <v>14019.44347826087</v>
      </c>
      <c r="J50" s="65">
        <f t="shared" si="4"/>
        <v>824.67314578005119</v>
      </c>
      <c r="K50" s="63">
        <v>790</v>
      </c>
      <c r="L50" s="86">
        <f t="shared" si="12"/>
        <v>56867.773913043478</v>
      </c>
    </row>
    <row r="51" spans="1:12" s="11" customFormat="1" ht="15.75" customHeight="1" x14ac:dyDescent="0.2">
      <c r="A51" s="58" t="s">
        <v>510</v>
      </c>
      <c r="B51" s="83" t="s">
        <v>77</v>
      </c>
      <c r="C51" s="60">
        <v>12.05</v>
      </c>
      <c r="D51" s="60">
        <v>50</v>
      </c>
      <c r="E51" s="61">
        <v>34530</v>
      </c>
      <c r="F51" s="62">
        <v>22110</v>
      </c>
      <c r="G51" s="63">
        <f t="shared" si="10"/>
        <v>34386.721991701241</v>
      </c>
      <c r="H51" s="62">
        <f t="shared" si="11"/>
        <v>5306.4</v>
      </c>
      <c r="I51" s="64">
        <f t="shared" si="9"/>
        <v>13495.661477178423</v>
      </c>
      <c r="J51" s="65">
        <f t="shared" si="4"/>
        <v>793.86243983402483</v>
      </c>
      <c r="K51" s="63">
        <v>790</v>
      </c>
      <c r="L51" s="86">
        <f t="shared" si="12"/>
        <v>54772.64590871369</v>
      </c>
    </row>
    <row r="52" spans="1:12" s="11" customFormat="1" ht="15.75" customHeight="1" x14ac:dyDescent="0.2">
      <c r="A52" s="58" t="s">
        <v>374</v>
      </c>
      <c r="B52" s="83" t="s">
        <v>375</v>
      </c>
      <c r="C52" s="533">
        <v>11.76</v>
      </c>
      <c r="D52" s="60">
        <v>46</v>
      </c>
      <c r="E52" s="61">
        <v>34530</v>
      </c>
      <c r="F52" s="62">
        <v>22110</v>
      </c>
      <c r="G52" s="63">
        <f t="shared" si="10"/>
        <v>35234.693877551021</v>
      </c>
      <c r="H52" s="62">
        <f t="shared" si="11"/>
        <v>5767.8260869565211</v>
      </c>
      <c r="I52" s="64">
        <f t="shared" ref="I52:I63" si="13">SUM(G52:H52)*34%</f>
        <v>13940.856787932566</v>
      </c>
      <c r="J52" s="65">
        <f t="shared" si="4"/>
        <v>820.05039929015084</v>
      </c>
      <c r="K52" s="63">
        <v>790</v>
      </c>
      <c r="L52" s="86">
        <f t="shared" si="12"/>
        <v>56553.427151730255</v>
      </c>
    </row>
    <row r="53" spans="1:12" s="11" customFormat="1" ht="15.75" customHeight="1" x14ac:dyDescent="0.2">
      <c r="A53" s="58" t="s">
        <v>376</v>
      </c>
      <c r="B53" s="83" t="s">
        <v>78</v>
      </c>
      <c r="C53" s="60">
        <v>7</v>
      </c>
      <c r="D53" s="60">
        <v>19.5</v>
      </c>
      <c r="E53" s="61">
        <v>34530</v>
      </c>
      <c r="F53" s="62">
        <v>22110</v>
      </c>
      <c r="G53" s="63">
        <f t="shared" si="10"/>
        <v>59194.28571428571</v>
      </c>
      <c r="H53" s="62">
        <f t="shared" si="11"/>
        <v>13606.153846153846</v>
      </c>
      <c r="I53" s="64">
        <f t="shared" si="13"/>
        <v>24752.149450549448</v>
      </c>
      <c r="J53" s="65">
        <f t="shared" si="4"/>
        <v>1456.0087912087911</v>
      </c>
      <c r="K53" s="63">
        <v>950</v>
      </c>
      <c r="L53" s="86">
        <f t="shared" si="12"/>
        <v>99958.597802197793</v>
      </c>
    </row>
    <row r="54" spans="1:12" s="11" customFormat="1" ht="15.75" customHeight="1" x14ac:dyDescent="0.2">
      <c r="A54" s="58" t="s">
        <v>377</v>
      </c>
      <c r="B54" s="83" t="s">
        <v>2</v>
      </c>
      <c r="C54" s="60">
        <v>8</v>
      </c>
      <c r="D54" s="60">
        <v>19.5</v>
      </c>
      <c r="E54" s="61">
        <v>34530</v>
      </c>
      <c r="F54" s="62">
        <v>22110</v>
      </c>
      <c r="G54" s="63">
        <f t="shared" si="10"/>
        <v>51795</v>
      </c>
      <c r="H54" s="62">
        <f t="shared" si="11"/>
        <v>13606.153846153846</v>
      </c>
      <c r="I54" s="64">
        <f t="shared" si="13"/>
        <v>22236.392307692309</v>
      </c>
      <c r="J54" s="65">
        <f t="shared" si="4"/>
        <v>1308.0230769230768</v>
      </c>
      <c r="K54" s="63">
        <v>950</v>
      </c>
      <c r="L54" s="86">
        <f t="shared" si="12"/>
        <v>89895.569230769237</v>
      </c>
    </row>
    <row r="55" spans="1:12" s="11" customFormat="1" ht="15.75" customHeight="1" x14ac:dyDescent="0.2">
      <c r="A55" s="58" t="s">
        <v>378</v>
      </c>
      <c r="B55" s="83" t="s">
        <v>379</v>
      </c>
      <c r="C55" s="90">
        <v>6</v>
      </c>
      <c r="D55" s="60">
        <v>19.5</v>
      </c>
      <c r="E55" s="61">
        <v>34530</v>
      </c>
      <c r="F55" s="62">
        <v>22110</v>
      </c>
      <c r="G55" s="63">
        <f t="shared" si="10"/>
        <v>69060</v>
      </c>
      <c r="H55" s="62">
        <f t="shared" si="11"/>
        <v>13606.153846153846</v>
      </c>
      <c r="I55" s="64">
        <f t="shared" si="13"/>
        <v>28106.492307692308</v>
      </c>
      <c r="J55" s="65">
        <f t="shared" si="4"/>
        <v>1653.323076923077</v>
      </c>
      <c r="K55" s="63">
        <v>950</v>
      </c>
      <c r="L55" s="86">
        <f t="shared" si="12"/>
        <v>113375.96923076922</v>
      </c>
    </row>
    <row r="56" spans="1:12" s="11" customFormat="1" ht="15.75" customHeight="1" x14ac:dyDescent="0.2">
      <c r="A56" s="58" t="s">
        <v>380</v>
      </c>
      <c r="B56" s="83" t="s">
        <v>3</v>
      </c>
      <c r="C56" s="60">
        <v>6.8</v>
      </c>
      <c r="D56" s="60">
        <v>19.5</v>
      </c>
      <c r="E56" s="61">
        <v>34530</v>
      </c>
      <c r="F56" s="62">
        <v>22110</v>
      </c>
      <c r="G56" s="63">
        <f t="shared" si="10"/>
        <v>60935.294117647063</v>
      </c>
      <c r="H56" s="62">
        <f t="shared" si="11"/>
        <v>13606.153846153846</v>
      </c>
      <c r="I56" s="64">
        <f t="shared" si="13"/>
        <v>25344.09230769231</v>
      </c>
      <c r="J56" s="65">
        <f t="shared" si="4"/>
        <v>1490.8289592760182</v>
      </c>
      <c r="K56" s="63">
        <v>950</v>
      </c>
      <c r="L56" s="86">
        <f t="shared" si="12"/>
        <v>102326.36923076923</v>
      </c>
    </row>
    <row r="57" spans="1:12" s="11" customFormat="1" ht="15.75" customHeight="1" x14ac:dyDescent="0.2">
      <c r="A57" s="58" t="s">
        <v>264</v>
      </c>
      <c r="B57" s="83" t="s">
        <v>79</v>
      </c>
      <c r="C57" s="60">
        <v>5.8</v>
      </c>
      <c r="D57" s="60">
        <v>19.5</v>
      </c>
      <c r="E57" s="61">
        <v>34530</v>
      </c>
      <c r="F57" s="62">
        <v>22110</v>
      </c>
      <c r="G57" s="63">
        <f t="shared" si="10"/>
        <v>71441.379310344841</v>
      </c>
      <c r="H57" s="62">
        <f t="shared" si="11"/>
        <v>13606.153846153846</v>
      </c>
      <c r="I57" s="64">
        <f t="shared" si="13"/>
        <v>28916.161273209556</v>
      </c>
      <c r="J57" s="65">
        <f t="shared" si="4"/>
        <v>1700.9506631299737</v>
      </c>
      <c r="K57" s="63">
        <v>950</v>
      </c>
      <c r="L57" s="86">
        <f t="shared" si="12"/>
        <v>116614.64509283821</v>
      </c>
    </row>
    <row r="58" spans="1:12" s="11" customFormat="1" ht="15.75" customHeight="1" x14ac:dyDescent="0.2">
      <c r="A58" s="58" t="s">
        <v>381</v>
      </c>
      <c r="B58" s="83" t="s">
        <v>382</v>
      </c>
      <c r="C58" s="60">
        <v>6.88</v>
      </c>
      <c r="D58" s="60">
        <v>19.5</v>
      </c>
      <c r="E58" s="61">
        <v>34530</v>
      </c>
      <c r="F58" s="62">
        <v>22110</v>
      </c>
      <c r="G58" s="63">
        <f t="shared" si="10"/>
        <v>60226.744186046519</v>
      </c>
      <c r="H58" s="62">
        <f t="shared" si="11"/>
        <v>13606.153846153846</v>
      </c>
      <c r="I58" s="64">
        <f t="shared" si="13"/>
        <v>25103.185330948127</v>
      </c>
      <c r="J58" s="65">
        <f t="shared" si="4"/>
        <v>1476.6579606440073</v>
      </c>
      <c r="K58" s="63">
        <v>950</v>
      </c>
      <c r="L58" s="86">
        <f t="shared" si="12"/>
        <v>101362.74132379249</v>
      </c>
    </row>
    <row r="59" spans="1:12" s="11" customFormat="1" ht="15.75" customHeight="1" x14ac:dyDescent="0.2">
      <c r="A59" s="58" t="s">
        <v>383</v>
      </c>
      <c r="B59" s="83" t="s">
        <v>384</v>
      </c>
      <c r="C59" s="60">
        <v>6.37</v>
      </c>
      <c r="D59" s="60">
        <v>19.5</v>
      </c>
      <c r="E59" s="61">
        <v>34530</v>
      </c>
      <c r="F59" s="62">
        <v>22110</v>
      </c>
      <c r="G59" s="63">
        <f t="shared" si="10"/>
        <v>65048.665620094187</v>
      </c>
      <c r="H59" s="62">
        <f t="shared" si="11"/>
        <v>13606.153846153846</v>
      </c>
      <c r="I59" s="64">
        <f t="shared" si="13"/>
        <v>26742.638618524335</v>
      </c>
      <c r="J59" s="65">
        <f t="shared" si="4"/>
        <v>1573.0963893249609</v>
      </c>
      <c r="K59" s="63">
        <v>950</v>
      </c>
      <c r="L59" s="86">
        <f t="shared" si="12"/>
        <v>107920.55447409733</v>
      </c>
    </row>
    <row r="60" spans="1:12" s="11" customFormat="1" ht="15.75" customHeight="1" x14ac:dyDescent="0.2">
      <c r="A60" s="58" t="s">
        <v>265</v>
      </c>
      <c r="B60" s="83" t="s">
        <v>268</v>
      </c>
      <c r="C60" s="60">
        <v>6.42</v>
      </c>
      <c r="D60" s="60">
        <v>19.5</v>
      </c>
      <c r="E60" s="61">
        <v>34530</v>
      </c>
      <c r="F60" s="62">
        <v>22110</v>
      </c>
      <c r="G60" s="63">
        <f t="shared" si="10"/>
        <v>64542.056074766348</v>
      </c>
      <c r="H60" s="62">
        <f t="shared" si="11"/>
        <v>13606.153846153846</v>
      </c>
      <c r="I60" s="64">
        <f t="shared" si="13"/>
        <v>26570.39137311287</v>
      </c>
      <c r="J60" s="65">
        <f t="shared" si="4"/>
        <v>1562.9641984184041</v>
      </c>
      <c r="K60" s="63">
        <v>950</v>
      </c>
      <c r="L60" s="86">
        <f t="shared" si="12"/>
        <v>107231.56549245147</v>
      </c>
    </row>
    <row r="61" spans="1:12" s="36" customFormat="1" ht="15.75" customHeight="1" x14ac:dyDescent="0.2">
      <c r="A61" s="58" t="s">
        <v>617</v>
      </c>
      <c r="B61" s="58" t="s">
        <v>618</v>
      </c>
      <c r="C61" s="60">
        <v>8.16</v>
      </c>
      <c r="D61" s="60">
        <v>19.5</v>
      </c>
      <c r="E61" s="61">
        <v>34530</v>
      </c>
      <c r="F61" s="62">
        <v>22110</v>
      </c>
      <c r="G61" s="63">
        <f t="shared" si="10"/>
        <v>50779.411764705881</v>
      </c>
      <c r="H61" s="62">
        <f t="shared" si="11"/>
        <v>13606.153846153846</v>
      </c>
      <c r="I61" s="64">
        <f>SUM(G61:H61)*34%</f>
        <v>21891.092307692306</v>
      </c>
      <c r="J61" s="65">
        <f t="shared" si="4"/>
        <v>1287.7113122171945</v>
      </c>
      <c r="K61" s="63">
        <v>950</v>
      </c>
      <c r="L61" s="86">
        <f t="shared" si="12"/>
        <v>88514.369230769225</v>
      </c>
    </row>
    <row r="62" spans="1:12" s="36" customFormat="1" ht="15.75" customHeight="1" x14ac:dyDescent="0.2">
      <c r="A62" s="58" t="s">
        <v>266</v>
      </c>
      <c r="B62" s="58" t="s">
        <v>269</v>
      </c>
      <c r="C62" s="60">
        <v>7.5</v>
      </c>
      <c r="D62" s="60">
        <v>19.5</v>
      </c>
      <c r="E62" s="61">
        <v>34530</v>
      </c>
      <c r="F62" s="62">
        <v>22110</v>
      </c>
      <c r="G62" s="63">
        <f t="shared" si="10"/>
        <v>55248</v>
      </c>
      <c r="H62" s="62">
        <f t="shared" si="11"/>
        <v>13606.153846153846</v>
      </c>
      <c r="I62" s="64">
        <f t="shared" si="13"/>
        <v>23410.41230769231</v>
      </c>
      <c r="J62" s="65">
        <f t="shared" si="4"/>
        <v>1377.083076923077</v>
      </c>
      <c r="K62" s="63">
        <v>950</v>
      </c>
      <c r="L62" s="86">
        <f t="shared" si="12"/>
        <v>94591.649230769239</v>
      </c>
    </row>
    <row r="63" spans="1:12" s="36" customFormat="1" ht="15.75" customHeight="1" x14ac:dyDescent="0.2">
      <c r="A63" s="58" t="s">
        <v>267</v>
      </c>
      <c r="B63" s="58" t="s">
        <v>270</v>
      </c>
      <c r="C63" s="60">
        <v>7.28</v>
      </c>
      <c r="D63" s="60">
        <v>26.6</v>
      </c>
      <c r="E63" s="61">
        <v>34530</v>
      </c>
      <c r="F63" s="62">
        <v>22110</v>
      </c>
      <c r="G63" s="63">
        <f t="shared" si="10"/>
        <v>56917.582417582409</v>
      </c>
      <c r="H63" s="62">
        <f t="shared" si="11"/>
        <v>9974.4360902255648</v>
      </c>
      <c r="I63" s="64">
        <f t="shared" si="13"/>
        <v>22743.286292654717</v>
      </c>
      <c r="J63" s="65">
        <f t="shared" si="4"/>
        <v>1337.8403701561597</v>
      </c>
      <c r="K63" s="63">
        <v>950</v>
      </c>
      <c r="L63" s="86">
        <f t="shared" si="12"/>
        <v>91923.145170618867</v>
      </c>
    </row>
    <row r="64" spans="1:12" s="11" customFormat="1" ht="15.75" customHeight="1" thickBot="1" x14ac:dyDescent="0.25">
      <c r="A64" s="69" t="s">
        <v>387</v>
      </c>
      <c r="B64" s="91" t="s">
        <v>85</v>
      </c>
      <c r="C64" s="71">
        <v>7</v>
      </c>
      <c r="D64" s="71">
        <v>19.5</v>
      </c>
      <c r="E64" s="494">
        <v>34530</v>
      </c>
      <c r="F64" s="72">
        <v>22110</v>
      </c>
      <c r="G64" s="73">
        <f t="shared" si="10"/>
        <v>59194.28571428571</v>
      </c>
      <c r="H64" s="72">
        <f t="shared" si="11"/>
        <v>13606.153846153846</v>
      </c>
      <c r="I64" s="74">
        <f>SUM(G64:H64)*34%</f>
        <v>24752.149450549448</v>
      </c>
      <c r="J64" s="75">
        <f t="shared" si="4"/>
        <v>1456.0087912087911</v>
      </c>
      <c r="K64" s="73">
        <v>950</v>
      </c>
      <c r="L64" s="87">
        <f t="shared" si="12"/>
        <v>99958.597802197793</v>
      </c>
    </row>
  </sheetData>
  <mergeCells count="11">
    <mergeCell ref="L5:L6"/>
    <mergeCell ref="I5:I6"/>
    <mergeCell ref="J5:J6"/>
    <mergeCell ref="G5:H5"/>
    <mergeCell ref="K5:K6"/>
    <mergeCell ref="A5:A6"/>
    <mergeCell ref="B5:B6"/>
    <mergeCell ref="C5:C6"/>
    <mergeCell ref="D5:D6"/>
    <mergeCell ref="F5:F6"/>
    <mergeCell ref="E5:E6"/>
  </mergeCells>
  <phoneticPr fontId="8" type="noConversion"/>
  <pageMargins left="0.78740157480314965" right="0.78740157480314965" top="0.59055118110236227" bottom="0.59055118110236227" header="0.51181102362204722" footer="0.51181102362204722"/>
  <pageSetup paperSize="9" scale="80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zoomScale="80" workbookViewId="0">
      <selection activeCell="F39" sqref="F39"/>
    </sheetView>
  </sheetViews>
  <sheetFormatPr defaultRowHeight="12.75" x14ac:dyDescent="0.2"/>
  <cols>
    <col min="1" max="1" width="14.7109375" style="4" customWidth="1"/>
    <col min="2" max="2" width="54.85546875" customWidth="1"/>
    <col min="3" max="4" width="10.140625" style="2" customWidth="1"/>
    <col min="5" max="5" width="10.7109375" style="35" customWidth="1"/>
    <col min="6" max="6" width="10.7109375" style="33" customWidth="1"/>
    <col min="7" max="7" width="12.85546875" style="34" customWidth="1"/>
    <col min="8" max="8" width="16" style="34" customWidth="1"/>
    <col min="9" max="9" width="9.7109375" style="7" customWidth="1"/>
    <col min="10" max="10" width="8.7109375" style="7" customWidth="1"/>
    <col min="11" max="11" width="9.7109375" style="479" customWidth="1"/>
    <col min="12" max="12" width="10.7109375" style="7" customWidth="1"/>
  </cols>
  <sheetData>
    <row r="1" spans="1:12" ht="21" x14ac:dyDescent="0.35">
      <c r="A1" s="45" t="s">
        <v>12</v>
      </c>
      <c r="B1" s="46"/>
      <c r="C1" s="47"/>
      <c r="D1" s="47"/>
      <c r="E1" s="48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47"/>
      <c r="D2" s="47"/>
      <c r="E2" s="48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794</v>
      </c>
      <c r="B3" s="46"/>
      <c r="C3" s="47"/>
      <c r="D3" s="47"/>
      <c r="E3" s="48"/>
      <c r="F3" s="49"/>
      <c r="G3" s="49"/>
      <c r="H3" s="49"/>
      <c r="I3" s="46"/>
      <c r="J3" s="46"/>
      <c r="K3" s="49"/>
      <c r="L3" s="46"/>
    </row>
    <row r="4" spans="1:12" ht="13.5" thickBot="1" x14ac:dyDescent="0.25">
      <c r="A4" s="51"/>
      <c r="B4" s="46"/>
      <c r="C4" s="47"/>
      <c r="D4" s="47"/>
      <c r="E4" s="48"/>
      <c r="F4" s="49"/>
      <c r="G4" s="49"/>
      <c r="H4" s="49"/>
      <c r="I4" s="46"/>
      <c r="J4" s="46"/>
      <c r="K4" s="49"/>
      <c r="L4" s="77" t="s">
        <v>534</v>
      </c>
    </row>
    <row r="5" spans="1:12" ht="13.5" customHeight="1" x14ac:dyDescent="0.2">
      <c r="A5" s="725" t="s">
        <v>160</v>
      </c>
      <c r="B5" s="727" t="s">
        <v>13</v>
      </c>
      <c r="C5" s="703" t="s">
        <v>14</v>
      </c>
      <c r="D5" s="578" t="s">
        <v>15</v>
      </c>
      <c r="E5" s="705" t="s">
        <v>452</v>
      </c>
      <c r="F5" s="582" t="s">
        <v>453</v>
      </c>
      <c r="G5" s="574" t="s">
        <v>535</v>
      </c>
      <c r="H5" s="720"/>
      <c r="I5" s="587" t="s">
        <v>91</v>
      </c>
      <c r="J5" s="589" t="s">
        <v>445</v>
      </c>
      <c r="K5" s="590" t="s">
        <v>706</v>
      </c>
      <c r="L5" s="585" t="s">
        <v>215</v>
      </c>
    </row>
    <row r="6" spans="1:12" ht="26.25" customHeight="1" thickBot="1" x14ac:dyDescent="0.25">
      <c r="A6" s="726"/>
      <c r="B6" s="728"/>
      <c r="C6" s="704"/>
      <c r="D6" s="579"/>
      <c r="E6" s="692"/>
      <c r="F6" s="583"/>
      <c r="G6" s="56" t="s">
        <v>436</v>
      </c>
      <c r="H6" s="57" t="s">
        <v>437</v>
      </c>
      <c r="I6" s="588"/>
      <c r="J6" s="603"/>
      <c r="K6" s="591"/>
      <c r="L6" s="586"/>
    </row>
    <row r="7" spans="1:12" s="11" customFormat="1" ht="15.75" customHeight="1" x14ac:dyDescent="0.2">
      <c r="A7" s="58" t="s">
        <v>221</v>
      </c>
      <c r="B7" s="58" t="s">
        <v>34</v>
      </c>
      <c r="C7" s="59">
        <v>13.9</v>
      </c>
      <c r="D7" s="60">
        <v>40.06</v>
      </c>
      <c r="E7" s="471">
        <v>35170</v>
      </c>
      <c r="F7" s="481">
        <v>22110</v>
      </c>
      <c r="G7" s="63">
        <f t="shared" ref="G7:G49" si="0">12*(1/C7*E7)</f>
        <v>30362.58992805755</v>
      </c>
      <c r="H7" s="62">
        <f t="shared" ref="H7:H49" si="1">12*(1/D7*F7)</f>
        <v>6623.0654018971545</v>
      </c>
      <c r="I7" s="78">
        <f t="shared" ref="I7:I13" si="2">SUM(G7:H7)*34%</f>
        <v>12575.122812184602</v>
      </c>
      <c r="J7" s="79">
        <f>SUM(G7:H7)*2%</f>
        <v>739.7131065990942</v>
      </c>
      <c r="K7" s="80">
        <v>760</v>
      </c>
      <c r="L7" s="81">
        <f t="shared" ref="L7:L49" si="3">K7+SUM(G7:J7)</f>
        <v>51060.491248738399</v>
      </c>
    </row>
    <row r="8" spans="1:12" s="11" customFormat="1" ht="15.75" customHeight="1" x14ac:dyDescent="0.2">
      <c r="A8" s="58" t="s">
        <v>250</v>
      </c>
      <c r="B8" s="58" t="s">
        <v>37</v>
      </c>
      <c r="C8" s="59">
        <v>10</v>
      </c>
      <c r="D8" s="60">
        <v>55</v>
      </c>
      <c r="E8" s="61">
        <v>35170</v>
      </c>
      <c r="F8" s="62">
        <v>22110</v>
      </c>
      <c r="G8" s="63">
        <f t="shared" si="0"/>
        <v>42204</v>
      </c>
      <c r="H8" s="62">
        <f t="shared" si="1"/>
        <v>4824</v>
      </c>
      <c r="I8" s="78">
        <f t="shared" si="2"/>
        <v>15989.52</v>
      </c>
      <c r="J8" s="82">
        <f t="shared" ref="J8:J49" si="4">SUM(G8:H8)*2%</f>
        <v>940.56000000000006</v>
      </c>
      <c r="K8" s="80">
        <v>760</v>
      </c>
      <c r="L8" s="81">
        <f t="shared" si="3"/>
        <v>64718.080000000002</v>
      </c>
    </row>
    <row r="9" spans="1:12" s="11" customFormat="1" ht="15.75" customHeight="1" x14ac:dyDescent="0.2">
      <c r="A9" s="58" t="s">
        <v>340</v>
      </c>
      <c r="B9" s="58" t="s">
        <v>341</v>
      </c>
      <c r="C9" s="59">
        <v>11.9</v>
      </c>
      <c r="D9" s="60">
        <v>30</v>
      </c>
      <c r="E9" s="61">
        <v>35170</v>
      </c>
      <c r="F9" s="62">
        <v>22110</v>
      </c>
      <c r="G9" s="63">
        <f t="shared" si="0"/>
        <v>35465.54621848739</v>
      </c>
      <c r="H9" s="62">
        <f t="shared" si="1"/>
        <v>8844</v>
      </c>
      <c r="I9" s="78">
        <f t="shared" si="2"/>
        <v>15065.245714285715</v>
      </c>
      <c r="J9" s="82">
        <f t="shared" si="4"/>
        <v>886.19092436974779</v>
      </c>
      <c r="K9" s="80">
        <v>760</v>
      </c>
      <c r="L9" s="81">
        <f t="shared" si="3"/>
        <v>61020.982857142852</v>
      </c>
    </row>
    <row r="10" spans="1:12" s="11" customFormat="1" ht="15.75" customHeight="1" x14ac:dyDescent="0.2">
      <c r="A10" s="58" t="s">
        <v>674</v>
      </c>
      <c r="B10" s="58" t="s">
        <v>675</v>
      </c>
      <c r="C10" s="59">
        <v>11.9</v>
      </c>
      <c r="D10" s="60">
        <v>30</v>
      </c>
      <c r="E10" s="61">
        <v>35170</v>
      </c>
      <c r="F10" s="62">
        <v>22110</v>
      </c>
      <c r="G10" s="63">
        <f>12*(1/C10*E10)</f>
        <v>35465.54621848739</v>
      </c>
      <c r="H10" s="62">
        <f>12*(1/D10*F10)</f>
        <v>8844</v>
      </c>
      <c r="I10" s="78">
        <f t="shared" si="2"/>
        <v>15065.245714285715</v>
      </c>
      <c r="J10" s="82">
        <f t="shared" si="4"/>
        <v>886.19092436974779</v>
      </c>
      <c r="K10" s="80">
        <v>760</v>
      </c>
      <c r="L10" s="81">
        <f>K10+SUM(G10:J10)</f>
        <v>61020.982857142852</v>
      </c>
    </row>
    <row r="11" spans="1:12" s="11" customFormat="1" ht="15.75" customHeight="1" x14ac:dyDescent="0.2">
      <c r="A11" s="534" t="s">
        <v>737</v>
      </c>
      <c r="B11" s="534" t="s">
        <v>738</v>
      </c>
      <c r="C11" s="59">
        <v>10</v>
      </c>
      <c r="D11" s="60">
        <v>30</v>
      </c>
      <c r="E11" s="61">
        <v>35170</v>
      </c>
      <c r="F11" s="62">
        <v>22110</v>
      </c>
      <c r="G11" s="63">
        <f>12*(1/C11*E11)</f>
        <v>42204</v>
      </c>
      <c r="H11" s="62">
        <f>12*(1/D11*F11)</f>
        <v>8844</v>
      </c>
      <c r="I11" s="78">
        <f t="shared" ref="I11" si="5">SUM(G11:H11)*34%</f>
        <v>17356.32</v>
      </c>
      <c r="J11" s="82">
        <f t="shared" si="4"/>
        <v>1020.96</v>
      </c>
      <c r="K11" s="80">
        <v>760</v>
      </c>
      <c r="L11" s="81">
        <f>K11+SUM(G11:J11)</f>
        <v>70185.280000000013</v>
      </c>
    </row>
    <row r="12" spans="1:12" s="11" customFormat="1" ht="15.75" customHeight="1" x14ac:dyDescent="0.2">
      <c r="A12" s="58" t="s">
        <v>225</v>
      </c>
      <c r="B12" s="83" t="s">
        <v>226</v>
      </c>
      <c r="C12" s="84">
        <v>9.1</v>
      </c>
      <c r="D12" s="85">
        <v>29.2</v>
      </c>
      <c r="E12" s="61">
        <v>35170</v>
      </c>
      <c r="F12" s="495">
        <v>22110</v>
      </c>
      <c r="G12" s="63">
        <f t="shared" si="0"/>
        <v>46378.021978021978</v>
      </c>
      <c r="H12" s="62">
        <f t="shared" si="1"/>
        <v>9086.301369863013</v>
      </c>
      <c r="I12" s="78">
        <f t="shared" si="2"/>
        <v>18857.869938280895</v>
      </c>
      <c r="J12" s="82">
        <f t="shared" si="4"/>
        <v>1109.2864669576998</v>
      </c>
      <c r="K12" s="80">
        <v>760</v>
      </c>
      <c r="L12" s="81">
        <f t="shared" si="3"/>
        <v>76191.479753123582</v>
      </c>
    </row>
    <row r="13" spans="1:12" s="36" customFormat="1" ht="15.75" customHeight="1" x14ac:dyDescent="0.2">
      <c r="A13" s="58" t="s">
        <v>601</v>
      </c>
      <c r="B13" s="58" t="s">
        <v>602</v>
      </c>
      <c r="C13" s="59">
        <v>11.5</v>
      </c>
      <c r="D13" s="60">
        <v>30</v>
      </c>
      <c r="E13" s="61">
        <v>35170</v>
      </c>
      <c r="F13" s="62">
        <v>22110</v>
      </c>
      <c r="G13" s="63">
        <f t="shared" si="0"/>
        <v>36699.130434782608</v>
      </c>
      <c r="H13" s="62">
        <f t="shared" si="1"/>
        <v>8844</v>
      </c>
      <c r="I13" s="64">
        <f t="shared" si="2"/>
        <v>15484.664347826088</v>
      </c>
      <c r="J13" s="65">
        <f t="shared" si="4"/>
        <v>910.86260869565217</v>
      </c>
      <c r="K13" s="63">
        <v>760</v>
      </c>
      <c r="L13" s="86">
        <f t="shared" si="3"/>
        <v>62698.657391304347</v>
      </c>
    </row>
    <row r="14" spans="1:12" s="36" customFormat="1" ht="15.75" customHeight="1" x14ac:dyDescent="0.2">
      <c r="A14" s="58" t="s">
        <v>732</v>
      </c>
      <c r="B14" s="58" t="s">
        <v>733</v>
      </c>
      <c r="C14" s="59">
        <v>11.2</v>
      </c>
      <c r="D14" s="60">
        <v>30</v>
      </c>
      <c r="E14" s="61">
        <v>35170</v>
      </c>
      <c r="F14" s="62">
        <v>22110</v>
      </c>
      <c r="G14" s="63">
        <f>12*(1/C14*E14)</f>
        <v>37682.142857142855</v>
      </c>
      <c r="H14" s="62">
        <f>12*(1/D14*F14)</f>
        <v>8844</v>
      </c>
      <c r="I14" s="64">
        <f>SUM(G14:H14)*34%</f>
        <v>15818.888571428572</v>
      </c>
      <c r="J14" s="65">
        <f t="shared" si="4"/>
        <v>930.52285714285711</v>
      </c>
      <c r="K14" s="63">
        <v>760</v>
      </c>
      <c r="L14" s="86">
        <f>K14+SUM(G14:J14)</f>
        <v>64035.554285714286</v>
      </c>
    </row>
    <row r="15" spans="1:12" s="11" customFormat="1" ht="15.75" customHeight="1" x14ac:dyDescent="0.2">
      <c r="A15" s="58" t="s">
        <v>227</v>
      </c>
      <c r="B15" s="83" t="s">
        <v>228</v>
      </c>
      <c r="C15" s="84">
        <v>11.6</v>
      </c>
      <c r="D15" s="85">
        <v>35</v>
      </c>
      <c r="E15" s="61">
        <v>35170</v>
      </c>
      <c r="F15" s="495">
        <v>22110</v>
      </c>
      <c r="G15" s="63">
        <f t="shared" si="0"/>
        <v>36382.758620689659</v>
      </c>
      <c r="H15" s="62">
        <f t="shared" si="1"/>
        <v>7580.5714285714275</v>
      </c>
      <c r="I15" s="78">
        <f t="shared" ref="I15:I20" si="6">SUM(G15:H15)*34%</f>
        <v>14947.53221674877</v>
      </c>
      <c r="J15" s="82">
        <f t="shared" si="4"/>
        <v>879.26660098522177</v>
      </c>
      <c r="K15" s="80">
        <v>760</v>
      </c>
      <c r="L15" s="81">
        <f t="shared" si="3"/>
        <v>60550.128866995074</v>
      </c>
    </row>
    <row r="16" spans="1:12" s="11" customFormat="1" ht="15.75" customHeight="1" x14ac:dyDescent="0.2">
      <c r="A16" s="58" t="s">
        <v>491</v>
      </c>
      <c r="B16" s="83" t="s">
        <v>492</v>
      </c>
      <c r="C16" s="84">
        <v>11.28</v>
      </c>
      <c r="D16" s="85">
        <v>30.05</v>
      </c>
      <c r="E16" s="61">
        <v>35170</v>
      </c>
      <c r="F16" s="495">
        <v>22110</v>
      </c>
      <c r="G16" s="63">
        <f t="shared" si="0"/>
        <v>37414.893617021276</v>
      </c>
      <c r="H16" s="62">
        <f t="shared" si="1"/>
        <v>8829.2845257903482</v>
      </c>
      <c r="I16" s="78">
        <f>SUM(G16:H16)*34%</f>
        <v>15723.020568555952</v>
      </c>
      <c r="J16" s="82">
        <f t="shared" si="4"/>
        <v>924.88356285623252</v>
      </c>
      <c r="K16" s="80">
        <v>760</v>
      </c>
      <c r="L16" s="81">
        <f t="shared" si="3"/>
        <v>63652.082274223802</v>
      </c>
    </row>
    <row r="17" spans="1:12" s="11" customFormat="1" ht="15.75" customHeight="1" x14ac:dyDescent="0.2">
      <c r="A17" s="58" t="s">
        <v>229</v>
      </c>
      <c r="B17" s="83" t="s">
        <v>50</v>
      </c>
      <c r="C17" s="84">
        <v>12.5</v>
      </c>
      <c r="D17" s="85">
        <v>25</v>
      </c>
      <c r="E17" s="61">
        <v>35170</v>
      </c>
      <c r="F17" s="495">
        <v>22110</v>
      </c>
      <c r="G17" s="63">
        <f t="shared" si="0"/>
        <v>33763.199999999997</v>
      </c>
      <c r="H17" s="62">
        <f t="shared" si="1"/>
        <v>10612.8</v>
      </c>
      <c r="I17" s="78">
        <f t="shared" si="6"/>
        <v>15087.840000000002</v>
      </c>
      <c r="J17" s="82">
        <f t="shared" si="4"/>
        <v>887.52</v>
      </c>
      <c r="K17" s="80">
        <v>760</v>
      </c>
      <c r="L17" s="81">
        <f t="shared" si="3"/>
        <v>61111.360000000001</v>
      </c>
    </row>
    <row r="18" spans="1:12" s="11" customFormat="1" ht="15.75" customHeight="1" x14ac:dyDescent="0.2">
      <c r="A18" s="58" t="s">
        <v>230</v>
      </c>
      <c r="B18" s="83" t="s">
        <v>51</v>
      </c>
      <c r="C18" s="59">
        <v>13.5</v>
      </c>
      <c r="D18" s="85">
        <v>25.22</v>
      </c>
      <c r="E18" s="61">
        <v>35170</v>
      </c>
      <c r="F18" s="495">
        <v>22110</v>
      </c>
      <c r="G18" s="63">
        <f t="shared" si="0"/>
        <v>31262.222222222223</v>
      </c>
      <c r="H18" s="62">
        <f t="shared" si="1"/>
        <v>10520.222045995244</v>
      </c>
      <c r="I18" s="78">
        <f t="shared" si="6"/>
        <v>14206.031051193941</v>
      </c>
      <c r="J18" s="82">
        <f t="shared" si="4"/>
        <v>835.64888536434944</v>
      </c>
      <c r="K18" s="80">
        <v>760</v>
      </c>
      <c r="L18" s="81">
        <f t="shared" si="3"/>
        <v>57584.124204775755</v>
      </c>
    </row>
    <row r="19" spans="1:12" s="11" customFormat="1" ht="15.75" customHeight="1" x14ac:dyDescent="0.2">
      <c r="A19" s="58" t="s">
        <v>300</v>
      </c>
      <c r="B19" s="83" t="s">
        <v>52</v>
      </c>
      <c r="C19" s="59">
        <v>8.1</v>
      </c>
      <c r="D19" s="85">
        <v>39.22</v>
      </c>
      <c r="E19" s="61">
        <v>35170</v>
      </c>
      <c r="F19" s="495">
        <v>22110</v>
      </c>
      <c r="G19" s="63">
        <f t="shared" si="0"/>
        <v>52103.703703703708</v>
      </c>
      <c r="H19" s="62">
        <f t="shared" si="1"/>
        <v>6764.9158592554822</v>
      </c>
      <c r="I19" s="78">
        <f t="shared" si="6"/>
        <v>20015.330651406126</v>
      </c>
      <c r="J19" s="82">
        <f t="shared" si="4"/>
        <v>1177.3723912591838</v>
      </c>
      <c r="K19" s="80">
        <v>760</v>
      </c>
      <c r="L19" s="81">
        <f t="shared" si="3"/>
        <v>80821.322605624504</v>
      </c>
    </row>
    <row r="20" spans="1:12" s="11" customFormat="1" ht="15.75" customHeight="1" x14ac:dyDescent="0.2">
      <c r="A20" s="58" t="s">
        <v>232</v>
      </c>
      <c r="B20" s="83" t="s">
        <v>231</v>
      </c>
      <c r="C20" s="59">
        <v>13.5</v>
      </c>
      <c r="D20" s="85">
        <v>38</v>
      </c>
      <c r="E20" s="61">
        <v>35170</v>
      </c>
      <c r="F20" s="495">
        <v>22110</v>
      </c>
      <c r="G20" s="63">
        <f t="shared" si="0"/>
        <v>31262.222222222223</v>
      </c>
      <c r="H20" s="62">
        <f t="shared" si="1"/>
        <v>6982.105263157895</v>
      </c>
      <c r="I20" s="78">
        <f t="shared" si="6"/>
        <v>13003.071345029242</v>
      </c>
      <c r="J20" s="82">
        <f t="shared" si="4"/>
        <v>764.8865497076024</v>
      </c>
      <c r="K20" s="80">
        <v>760</v>
      </c>
      <c r="L20" s="81">
        <f t="shared" si="3"/>
        <v>52772.285380116969</v>
      </c>
    </row>
    <row r="21" spans="1:12" s="11" customFormat="1" ht="15.75" customHeight="1" x14ac:dyDescent="0.2">
      <c r="A21" s="58" t="s">
        <v>299</v>
      </c>
      <c r="B21" s="83" t="s">
        <v>55</v>
      </c>
      <c r="C21" s="84">
        <v>10.44</v>
      </c>
      <c r="D21" s="85">
        <v>39.22</v>
      </c>
      <c r="E21" s="61">
        <v>35170</v>
      </c>
      <c r="F21" s="495">
        <v>22110</v>
      </c>
      <c r="G21" s="63">
        <f t="shared" si="0"/>
        <v>40425.287356321838</v>
      </c>
      <c r="H21" s="62">
        <f t="shared" si="1"/>
        <v>6764.9158592554822</v>
      </c>
      <c r="I21" s="78">
        <f t="shared" ref="I21:I26" si="7">SUM(G21:H21)*34%</f>
        <v>16044.66909329629</v>
      </c>
      <c r="J21" s="82">
        <f t="shared" si="4"/>
        <v>943.80406431154643</v>
      </c>
      <c r="K21" s="80">
        <v>760</v>
      </c>
      <c r="L21" s="81">
        <f t="shared" si="3"/>
        <v>64938.676373185153</v>
      </c>
    </row>
    <row r="22" spans="1:12" s="11" customFormat="1" ht="15.75" customHeight="1" x14ac:dyDescent="0.2">
      <c r="A22" s="58" t="s">
        <v>369</v>
      </c>
      <c r="B22" s="83" t="s">
        <v>54</v>
      </c>
      <c r="C22" s="84">
        <v>10.76</v>
      </c>
      <c r="D22" s="85">
        <v>39.22</v>
      </c>
      <c r="E22" s="61">
        <v>35170</v>
      </c>
      <c r="F22" s="495">
        <v>22110</v>
      </c>
      <c r="G22" s="63">
        <f t="shared" si="0"/>
        <v>39223.048327137549</v>
      </c>
      <c r="H22" s="62">
        <f t="shared" si="1"/>
        <v>6764.9158592554822</v>
      </c>
      <c r="I22" s="78">
        <f t="shared" si="7"/>
        <v>15635.907823373631</v>
      </c>
      <c r="J22" s="82">
        <f t="shared" si="4"/>
        <v>919.75928372786063</v>
      </c>
      <c r="K22" s="80">
        <v>760</v>
      </c>
      <c r="L22" s="81">
        <f t="shared" si="3"/>
        <v>63303.631293494516</v>
      </c>
    </row>
    <row r="23" spans="1:12" s="11" customFormat="1" ht="15.75" customHeight="1" x14ac:dyDescent="0.2">
      <c r="A23" s="58" t="s">
        <v>370</v>
      </c>
      <c r="B23" s="83" t="s">
        <v>58</v>
      </c>
      <c r="C23" s="84">
        <v>8.2899999999999991</v>
      </c>
      <c r="D23" s="85">
        <v>30</v>
      </c>
      <c r="E23" s="61">
        <v>35170</v>
      </c>
      <c r="F23" s="495">
        <v>22110</v>
      </c>
      <c r="G23" s="63">
        <f t="shared" si="0"/>
        <v>50909.529553679138</v>
      </c>
      <c r="H23" s="62">
        <f t="shared" si="1"/>
        <v>8844</v>
      </c>
      <c r="I23" s="78">
        <f t="shared" si="7"/>
        <v>20316.20004825091</v>
      </c>
      <c r="J23" s="82">
        <f t="shared" si="4"/>
        <v>1195.0705910735828</v>
      </c>
      <c r="K23" s="80">
        <v>760</v>
      </c>
      <c r="L23" s="81">
        <f t="shared" si="3"/>
        <v>82024.800193003626</v>
      </c>
    </row>
    <row r="24" spans="1:12" s="11" customFormat="1" ht="15.75" customHeight="1" x14ac:dyDescent="0.2">
      <c r="A24" s="58" t="s">
        <v>371</v>
      </c>
      <c r="B24" s="83" t="s">
        <v>707</v>
      </c>
      <c r="C24" s="84">
        <v>12</v>
      </c>
      <c r="D24" s="85">
        <v>28</v>
      </c>
      <c r="E24" s="61">
        <v>35170</v>
      </c>
      <c r="F24" s="495">
        <v>22110</v>
      </c>
      <c r="G24" s="63">
        <f t="shared" si="0"/>
        <v>35170</v>
      </c>
      <c r="H24" s="62">
        <f t="shared" si="1"/>
        <v>9475.7142857142862</v>
      </c>
      <c r="I24" s="78">
        <f t="shared" si="7"/>
        <v>15179.54285714286</v>
      </c>
      <c r="J24" s="82">
        <f t="shared" si="4"/>
        <v>892.91428571428582</v>
      </c>
      <c r="K24" s="80">
        <v>760</v>
      </c>
      <c r="L24" s="81">
        <f t="shared" si="3"/>
        <v>61478.171428571441</v>
      </c>
    </row>
    <row r="25" spans="1:12" s="11" customFormat="1" ht="15.75" customHeight="1" x14ac:dyDescent="0.2">
      <c r="A25" s="58" t="s">
        <v>295</v>
      </c>
      <c r="B25" s="83" t="s">
        <v>64</v>
      </c>
      <c r="C25" s="84">
        <v>11</v>
      </c>
      <c r="D25" s="85">
        <v>28</v>
      </c>
      <c r="E25" s="61">
        <v>35170</v>
      </c>
      <c r="F25" s="495">
        <v>22110</v>
      </c>
      <c r="G25" s="63">
        <f t="shared" si="0"/>
        <v>38367.272727272728</v>
      </c>
      <c r="H25" s="62">
        <f t="shared" si="1"/>
        <v>9475.7142857142862</v>
      </c>
      <c r="I25" s="78">
        <f t="shared" si="7"/>
        <v>16266.615584415586</v>
      </c>
      <c r="J25" s="82">
        <f t="shared" si="4"/>
        <v>956.85974025974019</v>
      </c>
      <c r="K25" s="80">
        <v>760</v>
      </c>
      <c r="L25" s="81">
        <f t="shared" si="3"/>
        <v>65826.462337662335</v>
      </c>
    </row>
    <row r="26" spans="1:12" s="11" customFormat="1" ht="15.75" customHeight="1" x14ac:dyDescent="0.2">
      <c r="A26" s="58" t="s">
        <v>233</v>
      </c>
      <c r="B26" s="58" t="s">
        <v>60</v>
      </c>
      <c r="C26" s="84">
        <v>10.3</v>
      </c>
      <c r="D26" s="85">
        <v>25</v>
      </c>
      <c r="E26" s="61">
        <v>35170</v>
      </c>
      <c r="F26" s="495">
        <v>22110</v>
      </c>
      <c r="G26" s="63">
        <f t="shared" si="0"/>
        <v>40974.757281553393</v>
      </c>
      <c r="H26" s="62">
        <f t="shared" si="1"/>
        <v>10612.8</v>
      </c>
      <c r="I26" s="78">
        <f t="shared" si="7"/>
        <v>17539.769475728157</v>
      </c>
      <c r="J26" s="82">
        <f t="shared" si="4"/>
        <v>1031.7511456310679</v>
      </c>
      <c r="K26" s="80">
        <v>760</v>
      </c>
      <c r="L26" s="81">
        <f t="shared" si="3"/>
        <v>70919.077902912628</v>
      </c>
    </row>
    <row r="27" spans="1:12" s="11" customFormat="1" ht="15.75" customHeight="1" x14ac:dyDescent="0.2">
      <c r="A27" s="58" t="s">
        <v>683</v>
      </c>
      <c r="B27" s="58" t="s">
        <v>676</v>
      </c>
      <c r="C27" s="84">
        <v>12.64</v>
      </c>
      <c r="D27" s="85">
        <v>25</v>
      </c>
      <c r="E27" s="61">
        <v>35170</v>
      </c>
      <c r="F27" s="495">
        <v>22110</v>
      </c>
      <c r="G27" s="63">
        <f>12*(1/C27*E27)</f>
        <v>33389.240506329108</v>
      </c>
      <c r="H27" s="62">
        <f>12*(1/D27*F27)</f>
        <v>10612.8</v>
      </c>
      <c r="I27" s="78">
        <f>SUM(G27:H27)*34%</f>
        <v>14960.693772151899</v>
      </c>
      <c r="J27" s="82">
        <f t="shared" si="4"/>
        <v>880.04081012658219</v>
      </c>
      <c r="K27" s="80">
        <v>760</v>
      </c>
      <c r="L27" s="81">
        <f>K27+SUM(G27:J27)</f>
        <v>60602.775088607596</v>
      </c>
    </row>
    <row r="28" spans="1:12" s="11" customFormat="1" ht="15.75" customHeight="1" x14ac:dyDescent="0.2">
      <c r="A28" s="58" t="s">
        <v>244</v>
      </c>
      <c r="B28" s="83" t="s">
        <v>66</v>
      </c>
      <c r="C28" s="84">
        <v>12.64</v>
      </c>
      <c r="D28" s="85">
        <v>25</v>
      </c>
      <c r="E28" s="61">
        <v>35170</v>
      </c>
      <c r="F28" s="495">
        <v>22110</v>
      </c>
      <c r="G28" s="63">
        <f t="shared" si="0"/>
        <v>33389.240506329108</v>
      </c>
      <c r="H28" s="62">
        <f t="shared" si="1"/>
        <v>10612.8</v>
      </c>
      <c r="I28" s="78">
        <f t="shared" ref="I28:I37" si="8">SUM(G28:H28)*34%</f>
        <v>14960.693772151899</v>
      </c>
      <c r="J28" s="82">
        <f t="shared" si="4"/>
        <v>880.04081012658219</v>
      </c>
      <c r="K28" s="80">
        <v>760</v>
      </c>
      <c r="L28" s="81">
        <f t="shared" si="3"/>
        <v>60602.775088607596</v>
      </c>
    </row>
    <row r="29" spans="1:12" s="11" customFormat="1" ht="15.75" customHeight="1" x14ac:dyDescent="0.2">
      <c r="A29" s="58" t="s">
        <v>272</v>
      </c>
      <c r="B29" s="83" t="s">
        <v>69</v>
      </c>
      <c r="C29" s="84">
        <v>13.6</v>
      </c>
      <c r="D29" s="85">
        <v>30</v>
      </c>
      <c r="E29" s="61">
        <v>35170</v>
      </c>
      <c r="F29" s="495">
        <v>22110</v>
      </c>
      <c r="G29" s="63">
        <f t="shared" si="0"/>
        <v>31032.352941176468</v>
      </c>
      <c r="H29" s="62">
        <f t="shared" si="1"/>
        <v>8844</v>
      </c>
      <c r="I29" s="78">
        <f t="shared" si="8"/>
        <v>13557.960000000001</v>
      </c>
      <c r="J29" s="82">
        <f t="shared" si="4"/>
        <v>797.52705882352939</v>
      </c>
      <c r="K29" s="80">
        <v>760</v>
      </c>
      <c r="L29" s="81">
        <f t="shared" si="3"/>
        <v>54991.839999999997</v>
      </c>
    </row>
    <row r="30" spans="1:12" s="11" customFormat="1" ht="15.75" customHeight="1" x14ac:dyDescent="0.2">
      <c r="A30" s="58" t="s">
        <v>234</v>
      </c>
      <c r="B30" s="83" t="s">
        <v>70</v>
      </c>
      <c r="C30" s="84">
        <v>11.2</v>
      </c>
      <c r="D30" s="85">
        <v>39</v>
      </c>
      <c r="E30" s="61">
        <v>35170</v>
      </c>
      <c r="F30" s="495">
        <v>22110</v>
      </c>
      <c r="G30" s="63">
        <f t="shared" si="0"/>
        <v>37682.142857142855</v>
      </c>
      <c r="H30" s="62">
        <f t="shared" si="1"/>
        <v>6803.0769230769229</v>
      </c>
      <c r="I30" s="78">
        <f t="shared" si="8"/>
        <v>15124.974725274726</v>
      </c>
      <c r="J30" s="82">
        <f t="shared" si="4"/>
        <v>889.70439560439559</v>
      </c>
      <c r="K30" s="80">
        <v>760</v>
      </c>
      <c r="L30" s="81">
        <f t="shared" si="3"/>
        <v>61259.898901098895</v>
      </c>
    </row>
    <row r="31" spans="1:12" s="11" customFormat="1" ht="15.75" customHeight="1" x14ac:dyDescent="0.2">
      <c r="A31" s="58" t="s">
        <v>372</v>
      </c>
      <c r="B31" s="83" t="s">
        <v>72</v>
      </c>
      <c r="C31" s="84">
        <v>13.2</v>
      </c>
      <c r="D31" s="85">
        <v>39</v>
      </c>
      <c r="E31" s="61">
        <v>35170</v>
      </c>
      <c r="F31" s="495">
        <v>22110</v>
      </c>
      <c r="G31" s="63">
        <f t="shared" si="0"/>
        <v>31972.727272727272</v>
      </c>
      <c r="H31" s="62">
        <f t="shared" si="1"/>
        <v>6803.0769230769229</v>
      </c>
      <c r="I31" s="78">
        <f t="shared" si="8"/>
        <v>13183.773426573427</v>
      </c>
      <c r="J31" s="82">
        <f t="shared" si="4"/>
        <v>775.51608391608386</v>
      </c>
      <c r="K31" s="80">
        <v>760</v>
      </c>
      <c r="L31" s="81">
        <f t="shared" si="3"/>
        <v>53495.093706293701</v>
      </c>
    </row>
    <row r="32" spans="1:12" s="11" customFormat="1" ht="15.75" customHeight="1" x14ac:dyDescent="0.2">
      <c r="A32" s="58" t="s">
        <v>245</v>
      </c>
      <c r="B32" s="83" t="s">
        <v>71</v>
      </c>
      <c r="C32" s="84">
        <v>12.5</v>
      </c>
      <c r="D32" s="85">
        <v>39</v>
      </c>
      <c r="E32" s="61">
        <v>35170</v>
      </c>
      <c r="F32" s="495">
        <v>22110</v>
      </c>
      <c r="G32" s="63">
        <f t="shared" si="0"/>
        <v>33763.199999999997</v>
      </c>
      <c r="H32" s="62">
        <f t="shared" si="1"/>
        <v>6803.0769230769229</v>
      </c>
      <c r="I32" s="78">
        <f t="shared" si="8"/>
        <v>13792.534153846154</v>
      </c>
      <c r="J32" s="82">
        <f t="shared" si="4"/>
        <v>811.32553846153837</v>
      </c>
      <c r="K32" s="80">
        <v>760</v>
      </c>
      <c r="L32" s="81">
        <f t="shared" si="3"/>
        <v>55930.13661538461</v>
      </c>
    </row>
    <row r="33" spans="1:12" s="11" customFormat="1" ht="15.75" customHeight="1" x14ac:dyDescent="0.2">
      <c r="A33" s="58" t="s">
        <v>237</v>
      </c>
      <c r="B33" s="83" t="s">
        <v>82</v>
      </c>
      <c r="C33" s="84">
        <v>7.9</v>
      </c>
      <c r="D33" s="85">
        <v>30</v>
      </c>
      <c r="E33" s="61">
        <v>35170</v>
      </c>
      <c r="F33" s="495">
        <v>22110</v>
      </c>
      <c r="G33" s="63">
        <f t="shared" si="0"/>
        <v>53422.78481012657</v>
      </c>
      <c r="H33" s="62">
        <f t="shared" si="1"/>
        <v>8844</v>
      </c>
      <c r="I33" s="78">
        <f t="shared" si="8"/>
        <v>21170.706835443034</v>
      </c>
      <c r="J33" s="82">
        <f t="shared" si="4"/>
        <v>1245.3356962025314</v>
      </c>
      <c r="K33" s="80">
        <v>760</v>
      </c>
      <c r="L33" s="81">
        <f t="shared" si="3"/>
        <v>85442.827341772136</v>
      </c>
    </row>
    <row r="34" spans="1:12" s="11" customFormat="1" ht="15.75" customHeight="1" x14ac:dyDescent="0.2">
      <c r="A34" s="58" t="s">
        <v>238</v>
      </c>
      <c r="B34" s="83" t="s">
        <v>239</v>
      </c>
      <c r="C34" s="84">
        <v>8.1</v>
      </c>
      <c r="D34" s="85">
        <v>30</v>
      </c>
      <c r="E34" s="61">
        <v>35170</v>
      </c>
      <c r="F34" s="495">
        <v>22110</v>
      </c>
      <c r="G34" s="63">
        <f t="shared" si="0"/>
        <v>52103.703703703708</v>
      </c>
      <c r="H34" s="62">
        <f t="shared" si="1"/>
        <v>8844</v>
      </c>
      <c r="I34" s="78">
        <f t="shared" si="8"/>
        <v>20722.219259259262</v>
      </c>
      <c r="J34" s="82">
        <f t="shared" si="4"/>
        <v>1218.9540740740742</v>
      </c>
      <c r="K34" s="80">
        <v>760</v>
      </c>
      <c r="L34" s="81">
        <f t="shared" si="3"/>
        <v>83648.877037037048</v>
      </c>
    </row>
    <row r="35" spans="1:12" s="11" customFormat="1" ht="15.75" customHeight="1" x14ac:dyDescent="0.2">
      <c r="A35" s="58" t="s">
        <v>240</v>
      </c>
      <c r="B35" s="83" t="s">
        <v>83</v>
      </c>
      <c r="C35" s="84">
        <v>8.9499999999999993</v>
      </c>
      <c r="D35" s="85">
        <v>30.48</v>
      </c>
      <c r="E35" s="61">
        <v>35170</v>
      </c>
      <c r="F35" s="495">
        <v>22110</v>
      </c>
      <c r="G35" s="63">
        <f t="shared" si="0"/>
        <v>47155.307262569833</v>
      </c>
      <c r="H35" s="62">
        <f t="shared" si="1"/>
        <v>8704.7244094488196</v>
      </c>
      <c r="I35" s="78">
        <f t="shared" si="8"/>
        <v>18992.410768486345</v>
      </c>
      <c r="J35" s="82">
        <f t="shared" si="4"/>
        <v>1117.2006334403732</v>
      </c>
      <c r="K35" s="80">
        <v>760</v>
      </c>
      <c r="L35" s="81">
        <f t="shared" si="3"/>
        <v>76729.643073945364</v>
      </c>
    </row>
    <row r="36" spans="1:12" s="11" customFormat="1" ht="15.75" customHeight="1" x14ac:dyDescent="0.2">
      <c r="A36" s="58" t="s">
        <v>263</v>
      </c>
      <c r="B36" s="83" t="s">
        <v>80</v>
      </c>
      <c r="C36" s="84">
        <v>9.1</v>
      </c>
      <c r="D36" s="85">
        <v>30.48</v>
      </c>
      <c r="E36" s="61">
        <v>35170</v>
      </c>
      <c r="F36" s="495">
        <v>22110</v>
      </c>
      <c r="G36" s="63">
        <f t="shared" si="0"/>
        <v>46378.021978021978</v>
      </c>
      <c r="H36" s="62">
        <f t="shared" si="1"/>
        <v>8704.7244094488196</v>
      </c>
      <c r="I36" s="78">
        <f t="shared" si="8"/>
        <v>18728.133771740071</v>
      </c>
      <c r="J36" s="82">
        <f t="shared" si="4"/>
        <v>1101.6549277494159</v>
      </c>
      <c r="K36" s="80">
        <v>760</v>
      </c>
      <c r="L36" s="81">
        <f t="shared" si="3"/>
        <v>75672.535086960284</v>
      </c>
    </row>
    <row r="37" spans="1:12" s="11" customFormat="1" ht="15.75" customHeight="1" x14ac:dyDescent="0.2">
      <c r="A37" s="58" t="s">
        <v>246</v>
      </c>
      <c r="B37" s="83" t="s">
        <v>4</v>
      </c>
      <c r="C37" s="84">
        <v>7.95</v>
      </c>
      <c r="D37" s="85">
        <v>29</v>
      </c>
      <c r="E37" s="61">
        <v>35170</v>
      </c>
      <c r="F37" s="495">
        <v>22110</v>
      </c>
      <c r="G37" s="63">
        <f t="shared" si="0"/>
        <v>53086.792452830181</v>
      </c>
      <c r="H37" s="62">
        <f t="shared" si="1"/>
        <v>9148.9655172413786</v>
      </c>
      <c r="I37" s="78">
        <f t="shared" si="8"/>
        <v>21160.157709824332</v>
      </c>
      <c r="J37" s="82">
        <f t="shared" si="4"/>
        <v>1244.7151594014313</v>
      </c>
      <c r="K37" s="80">
        <v>760</v>
      </c>
      <c r="L37" s="81">
        <f t="shared" si="3"/>
        <v>85400.630839297315</v>
      </c>
    </row>
    <row r="38" spans="1:12" s="11" customFormat="1" ht="15.75" customHeight="1" x14ac:dyDescent="0.2">
      <c r="A38" s="58" t="s">
        <v>385</v>
      </c>
      <c r="B38" s="83" t="s">
        <v>81</v>
      </c>
      <c r="C38" s="84">
        <v>8.1</v>
      </c>
      <c r="D38" s="85">
        <v>25.48</v>
      </c>
      <c r="E38" s="61">
        <v>35170</v>
      </c>
      <c r="F38" s="495">
        <v>22110</v>
      </c>
      <c r="G38" s="63">
        <f t="shared" si="0"/>
        <v>52103.703703703708</v>
      </c>
      <c r="H38" s="62">
        <f t="shared" si="1"/>
        <v>10412.87284144427</v>
      </c>
      <c r="I38" s="78">
        <f t="shared" ref="I38:I49" si="9">SUM(G38:H38)*34%</f>
        <v>21255.636025350315</v>
      </c>
      <c r="J38" s="82">
        <f t="shared" si="4"/>
        <v>1250.3315309029597</v>
      </c>
      <c r="K38" s="80">
        <v>760</v>
      </c>
      <c r="L38" s="81">
        <f t="shared" si="3"/>
        <v>85782.544101401247</v>
      </c>
    </row>
    <row r="39" spans="1:12" s="11" customFormat="1" ht="15.75" customHeight="1" x14ac:dyDescent="0.2">
      <c r="A39" s="58" t="s">
        <v>386</v>
      </c>
      <c r="B39" s="83" t="s">
        <v>638</v>
      </c>
      <c r="C39" s="84">
        <v>6.5</v>
      </c>
      <c r="D39" s="85">
        <v>25.48</v>
      </c>
      <c r="E39" s="61">
        <v>35170</v>
      </c>
      <c r="F39" s="495">
        <v>22110</v>
      </c>
      <c r="G39" s="63">
        <f t="shared" si="0"/>
        <v>64929.23076923078</v>
      </c>
      <c r="H39" s="62">
        <f t="shared" si="1"/>
        <v>10412.87284144427</v>
      </c>
      <c r="I39" s="78">
        <f t="shared" si="9"/>
        <v>25616.315227629519</v>
      </c>
      <c r="J39" s="82">
        <f t="shared" si="4"/>
        <v>1506.8420722135011</v>
      </c>
      <c r="K39" s="80">
        <v>760</v>
      </c>
      <c r="L39" s="81">
        <f t="shared" si="3"/>
        <v>103225.26091051807</v>
      </c>
    </row>
    <row r="40" spans="1:12" s="11" customFormat="1" ht="15.75" customHeight="1" x14ac:dyDescent="0.2">
      <c r="A40" s="58" t="s">
        <v>511</v>
      </c>
      <c r="B40" s="83" t="s">
        <v>84</v>
      </c>
      <c r="C40" s="84">
        <v>6.05</v>
      </c>
      <c r="D40" s="85">
        <v>20.5</v>
      </c>
      <c r="E40" s="61">
        <v>35170</v>
      </c>
      <c r="F40" s="495">
        <v>22110</v>
      </c>
      <c r="G40" s="63">
        <f t="shared" si="0"/>
        <v>69758.677685950417</v>
      </c>
      <c r="H40" s="62">
        <f t="shared" si="1"/>
        <v>12942.439024390244</v>
      </c>
      <c r="I40" s="78">
        <f t="shared" si="9"/>
        <v>28118.379681515828</v>
      </c>
      <c r="J40" s="82">
        <f t="shared" si="4"/>
        <v>1654.0223342068132</v>
      </c>
      <c r="K40" s="80">
        <v>760</v>
      </c>
      <c r="L40" s="81">
        <f t="shared" si="3"/>
        <v>113233.51872606331</v>
      </c>
    </row>
    <row r="41" spans="1:12" s="11" customFormat="1" ht="15.75" customHeight="1" x14ac:dyDescent="0.2">
      <c r="A41" s="58" t="s">
        <v>799</v>
      </c>
      <c r="B41" s="83" t="s">
        <v>800</v>
      </c>
      <c r="C41" s="84">
        <v>6.5</v>
      </c>
      <c r="D41" s="85">
        <v>25.48</v>
      </c>
      <c r="E41" s="61">
        <v>35170</v>
      </c>
      <c r="F41" s="495">
        <v>22110</v>
      </c>
      <c r="G41" s="63">
        <f t="shared" ref="G41" si="10">12*(1/C41*E41)</f>
        <v>64929.23076923078</v>
      </c>
      <c r="H41" s="62">
        <f t="shared" ref="H41" si="11">12*(1/D41*F41)</f>
        <v>10412.87284144427</v>
      </c>
      <c r="I41" s="78">
        <f t="shared" ref="I41" si="12">SUM(G41:H41)*34%</f>
        <v>25616.315227629519</v>
      </c>
      <c r="J41" s="82">
        <f t="shared" ref="J41" si="13">SUM(G41:H41)*2%</f>
        <v>1506.8420722135011</v>
      </c>
      <c r="K41" s="80">
        <v>760</v>
      </c>
      <c r="L41" s="81">
        <f t="shared" ref="L41" si="14">K41+SUM(G41:J41)</f>
        <v>103225.26091051807</v>
      </c>
    </row>
    <row r="42" spans="1:12" s="11" customFormat="1" ht="15.75" customHeight="1" x14ac:dyDescent="0.2">
      <c r="A42" s="58" t="s">
        <v>388</v>
      </c>
      <c r="B42" s="83" t="s">
        <v>86</v>
      </c>
      <c r="C42" s="84">
        <v>6.5</v>
      </c>
      <c r="D42" s="85">
        <v>40</v>
      </c>
      <c r="E42" s="61">
        <v>35170</v>
      </c>
      <c r="F42" s="495">
        <v>22110</v>
      </c>
      <c r="G42" s="63">
        <f t="shared" si="0"/>
        <v>64929.23076923078</v>
      </c>
      <c r="H42" s="62">
        <f t="shared" si="1"/>
        <v>6633</v>
      </c>
      <c r="I42" s="78">
        <f t="shared" si="9"/>
        <v>24331.158461538467</v>
      </c>
      <c r="J42" s="82">
        <f t="shared" si="4"/>
        <v>1431.2446153846156</v>
      </c>
      <c r="K42" s="80">
        <v>760</v>
      </c>
      <c r="L42" s="81">
        <f t="shared" si="3"/>
        <v>98084.633846153854</v>
      </c>
    </row>
    <row r="43" spans="1:12" s="11" customFormat="1" ht="15.75" customHeight="1" x14ac:dyDescent="0.2">
      <c r="A43" s="58" t="s">
        <v>512</v>
      </c>
      <c r="B43" s="83" t="s">
        <v>87</v>
      </c>
      <c r="C43" s="84">
        <v>5.18</v>
      </c>
      <c r="D43" s="85">
        <v>15.48</v>
      </c>
      <c r="E43" s="61">
        <v>35170</v>
      </c>
      <c r="F43" s="495">
        <v>22110</v>
      </c>
      <c r="G43" s="63">
        <f t="shared" si="0"/>
        <v>81474.903474903476</v>
      </c>
      <c r="H43" s="62">
        <f t="shared" si="1"/>
        <v>17139.534883720931</v>
      </c>
      <c r="I43" s="78">
        <f t="shared" si="9"/>
        <v>33528.909041932304</v>
      </c>
      <c r="J43" s="82">
        <f t="shared" si="4"/>
        <v>1972.2887671724882</v>
      </c>
      <c r="K43" s="80">
        <v>760</v>
      </c>
      <c r="L43" s="81">
        <f t="shared" si="3"/>
        <v>134875.63616772922</v>
      </c>
    </row>
    <row r="44" spans="1:12" s="11" customFormat="1" ht="15.75" customHeight="1" x14ac:dyDescent="0.2">
      <c r="A44" s="58" t="s">
        <v>163</v>
      </c>
      <c r="B44" s="58" t="s">
        <v>164</v>
      </c>
      <c r="C44" s="59">
        <v>3.18</v>
      </c>
      <c r="D44" s="60">
        <v>14</v>
      </c>
      <c r="E44" s="61">
        <v>35170</v>
      </c>
      <c r="F44" s="495">
        <v>22110</v>
      </c>
      <c r="G44" s="63">
        <f t="shared" si="0"/>
        <v>132716.98113207548</v>
      </c>
      <c r="H44" s="62">
        <f t="shared" si="1"/>
        <v>18951.428571428572</v>
      </c>
      <c r="I44" s="64">
        <f t="shared" si="9"/>
        <v>51567.259299191384</v>
      </c>
      <c r="J44" s="65">
        <f t="shared" si="4"/>
        <v>3033.3681940700812</v>
      </c>
      <c r="K44" s="80">
        <v>760</v>
      </c>
      <c r="L44" s="86">
        <f t="shared" si="3"/>
        <v>207029.03719676554</v>
      </c>
    </row>
    <row r="45" spans="1:12" s="11" customFormat="1" ht="15.75" customHeight="1" x14ac:dyDescent="0.2">
      <c r="A45" s="58" t="s">
        <v>513</v>
      </c>
      <c r="B45" s="58" t="s">
        <v>514</v>
      </c>
      <c r="C45" s="59">
        <v>3.04</v>
      </c>
      <c r="D45" s="60">
        <v>14</v>
      </c>
      <c r="E45" s="61">
        <v>35170</v>
      </c>
      <c r="F45" s="495">
        <v>22110</v>
      </c>
      <c r="G45" s="63">
        <f t="shared" si="0"/>
        <v>138828.94736842107</v>
      </c>
      <c r="H45" s="62">
        <f t="shared" si="1"/>
        <v>18951.428571428572</v>
      </c>
      <c r="I45" s="64">
        <f t="shared" si="9"/>
        <v>53645.327819548882</v>
      </c>
      <c r="J45" s="65">
        <f t="shared" si="4"/>
        <v>3155.6075187969932</v>
      </c>
      <c r="K45" s="80">
        <v>760</v>
      </c>
      <c r="L45" s="86">
        <f t="shared" si="3"/>
        <v>215341.31127819553</v>
      </c>
    </row>
    <row r="46" spans="1:12" s="11" customFormat="1" ht="15.75" customHeight="1" x14ac:dyDescent="0.2">
      <c r="A46" s="58" t="s">
        <v>165</v>
      </c>
      <c r="B46" s="58" t="s">
        <v>166</v>
      </c>
      <c r="C46" s="59">
        <v>3.49</v>
      </c>
      <c r="D46" s="60">
        <v>31.5</v>
      </c>
      <c r="E46" s="61">
        <v>35170</v>
      </c>
      <c r="F46" s="495">
        <v>22110</v>
      </c>
      <c r="G46" s="63">
        <f t="shared" si="0"/>
        <v>120928.36676217764</v>
      </c>
      <c r="H46" s="62">
        <f t="shared" si="1"/>
        <v>8422.8571428571413</v>
      </c>
      <c r="I46" s="64">
        <f t="shared" si="9"/>
        <v>43979.416127711833</v>
      </c>
      <c r="J46" s="65">
        <f t="shared" si="4"/>
        <v>2587.0244781006959</v>
      </c>
      <c r="K46" s="80">
        <v>760</v>
      </c>
      <c r="L46" s="86">
        <f t="shared" si="3"/>
        <v>176677.66451084733</v>
      </c>
    </row>
    <row r="47" spans="1:12" s="11" customFormat="1" ht="15.75" customHeight="1" x14ac:dyDescent="0.2">
      <c r="A47" s="58" t="s">
        <v>167</v>
      </c>
      <c r="B47" s="58" t="s">
        <v>168</v>
      </c>
      <c r="C47" s="59">
        <v>3</v>
      </c>
      <c r="D47" s="60">
        <v>18</v>
      </c>
      <c r="E47" s="61">
        <v>35170</v>
      </c>
      <c r="F47" s="495">
        <v>22110</v>
      </c>
      <c r="G47" s="63">
        <f t="shared" si="0"/>
        <v>140680</v>
      </c>
      <c r="H47" s="62">
        <f t="shared" si="1"/>
        <v>14740</v>
      </c>
      <c r="I47" s="64">
        <f t="shared" si="9"/>
        <v>52842.8</v>
      </c>
      <c r="J47" s="65">
        <f t="shared" si="4"/>
        <v>3108.4</v>
      </c>
      <c r="K47" s="63">
        <v>1200</v>
      </c>
      <c r="L47" s="86">
        <f t="shared" si="3"/>
        <v>212571.19999999998</v>
      </c>
    </row>
    <row r="48" spans="1:12" s="11" customFormat="1" ht="15.75" customHeight="1" x14ac:dyDescent="0.2">
      <c r="A48" s="58" t="s">
        <v>169</v>
      </c>
      <c r="B48" s="58" t="s">
        <v>170</v>
      </c>
      <c r="C48" s="59">
        <v>3.04</v>
      </c>
      <c r="D48" s="60">
        <v>14</v>
      </c>
      <c r="E48" s="61">
        <v>35170</v>
      </c>
      <c r="F48" s="495">
        <v>22110</v>
      </c>
      <c r="G48" s="63">
        <f t="shared" si="0"/>
        <v>138828.94736842107</v>
      </c>
      <c r="H48" s="62">
        <f t="shared" si="1"/>
        <v>18951.428571428572</v>
      </c>
      <c r="I48" s="64">
        <f t="shared" si="9"/>
        <v>53645.327819548882</v>
      </c>
      <c r="J48" s="65">
        <f t="shared" si="4"/>
        <v>3155.6075187969932</v>
      </c>
      <c r="K48" s="63">
        <v>760</v>
      </c>
      <c r="L48" s="86">
        <f t="shared" si="3"/>
        <v>215341.31127819553</v>
      </c>
    </row>
    <row r="49" spans="1:12" s="11" customFormat="1" ht="15.75" customHeight="1" thickBot="1" x14ac:dyDescent="0.25">
      <c r="A49" s="69" t="s">
        <v>389</v>
      </c>
      <c r="B49" s="69" t="s">
        <v>88</v>
      </c>
      <c r="C49" s="70">
        <v>3.03</v>
      </c>
      <c r="D49" s="71">
        <v>19.48</v>
      </c>
      <c r="E49" s="494">
        <v>35170</v>
      </c>
      <c r="F49" s="72">
        <v>22110</v>
      </c>
      <c r="G49" s="73">
        <f t="shared" si="0"/>
        <v>139287.12871287129</v>
      </c>
      <c r="H49" s="72">
        <f t="shared" si="1"/>
        <v>13620.12320328542</v>
      </c>
      <c r="I49" s="74">
        <f t="shared" si="9"/>
        <v>51988.465651493279</v>
      </c>
      <c r="J49" s="75">
        <f t="shared" si="4"/>
        <v>3058.145038323134</v>
      </c>
      <c r="K49" s="73">
        <v>760</v>
      </c>
      <c r="L49" s="87">
        <f t="shared" si="3"/>
        <v>208713.86260597312</v>
      </c>
    </row>
  </sheetData>
  <mergeCells count="11">
    <mergeCell ref="F5:F6"/>
    <mergeCell ref="A5:A6"/>
    <mergeCell ref="B5:B6"/>
    <mergeCell ref="C5:C6"/>
    <mergeCell ref="D5:D6"/>
    <mergeCell ref="E5:E6"/>
    <mergeCell ref="L5:L6"/>
    <mergeCell ref="I5:I6"/>
    <mergeCell ref="J5:J6"/>
    <mergeCell ref="G5:H5"/>
    <mergeCell ref="K5:K6"/>
  </mergeCells>
  <phoneticPr fontId="8" type="noConversion"/>
  <pageMargins left="0.59055118110236227" right="0.59055118110236227" top="0.59055118110236227" bottom="0.59055118110236227" header="0.51181102362204722" footer="0.51181102362204722"/>
  <pageSetup paperSize="9" scale="7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="80" workbookViewId="0">
      <selection activeCell="C10" sqref="C10"/>
    </sheetView>
  </sheetViews>
  <sheetFormatPr defaultRowHeight="12.75" x14ac:dyDescent="0.2"/>
  <cols>
    <col min="1" max="1" width="12.85546875" style="4" customWidth="1"/>
    <col min="2" max="2" width="43.7109375" customWidth="1"/>
    <col min="3" max="4" width="10.140625" style="2" customWidth="1"/>
    <col min="5" max="5" width="10.7109375" style="35" customWidth="1"/>
    <col min="6" max="6" width="10.7109375" style="3" customWidth="1"/>
    <col min="7" max="7" width="13.85546875" style="3" customWidth="1"/>
    <col min="8" max="8" width="15.7109375" style="3" customWidth="1"/>
    <col min="9" max="9" width="9.7109375" customWidth="1"/>
    <col min="10" max="10" width="8.7109375" customWidth="1"/>
    <col min="11" max="11" width="9.7109375" style="3" customWidth="1"/>
    <col min="12" max="12" width="10.7109375" customWidth="1"/>
  </cols>
  <sheetData>
    <row r="1" spans="1:12" ht="21" x14ac:dyDescent="0.35">
      <c r="A1" s="45" t="s">
        <v>12</v>
      </c>
      <c r="B1" s="46"/>
      <c r="C1" s="47"/>
      <c r="D1" s="47"/>
      <c r="E1" s="48"/>
      <c r="F1" s="49"/>
      <c r="G1" s="49"/>
      <c r="H1" s="49"/>
      <c r="I1" s="46"/>
      <c r="J1" s="46"/>
      <c r="K1" s="49"/>
      <c r="L1" s="46"/>
    </row>
    <row r="2" spans="1:12" ht="18.75" x14ac:dyDescent="0.3">
      <c r="A2" s="50" t="s">
        <v>205</v>
      </c>
      <c r="B2" s="46"/>
      <c r="C2" s="47"/>
      <c r="D2" s="47"/>
      <c r="E2" s="48"/>
      <c r="F2" s="49"/>
      <c r="G2" s="49"/>
      <c r="H2" s="49"/>
      <c r="I2" s="46"/>
      <c r="J2" s="46"/>
      <c r="K2" s="49"/>
      <c r="L2" s="46"/>
    </row>
    <row r="3" spans="1:12" ht="21" x14ac:dyDescent="0.35">
      <c r="A3" s="45" t="s">
        <v>793</v>
      </c>
      <c r="B3" s="46"/>
      <c r="C3" s="47"/>
      <c r="D3" s="47"/>
      <c r="E3" s="48"/>
      <c r="F3" s="49"/>
      <c r="G3" s="49"/>
      <c r="H3" s="49"/>
      <c r="I3" s="46"/>
      <c r="J3" s="46"/>
      <c r="K3" s="49"/>
      <c r="L3" s="46"/>
    </row>
    <row r="4" spans="1:12" ht="13.5" thickBot="1" x14ac:dyDescent="0.25">
      <c r="A4" s="51"/>
      <c r="B4" s="46"/>
      <c r="C4" s="47"/>
      <c r="D4" s="47"/>
      <c r="E4" s="48"/>
      <c r="F4" s="49"/>
      <c r="G4" s="49"/>
      <c r="H4" s="49"/>
      <c r="I4" s="46"/>
      <c r="J4" s="46"/>
      <c r="K4" s="49"/>
      <c r="L4" s="77" t="s">
        <v>534</v>
      </c>
    </row>
    <row r="5" spans="1:12" ht="13.5" customHeight="1" x14ac:dyDescent="0.2">
      <c r="A5" s="725" t="s">
        <v>160</v>
      </c>
      <c r="B5" s="727" t="s">
        <v>13</v>
      </c>
      <c r="C5" s="703" t="s">
        <v>14</v>
      </c>
      <c r="D5" s="578" t="s">
        <v>15</v>
      </c>
      <c r="E5" s="705" t="s">
        <v>578</v>
      </c>
      <c r="F5" s="582" t="s">
        <v>579</v>
      </c>
      <c r="G5" s="574" t="s">
        <v>535</v>
      </c>
      <c r="H5" s="720"/>
      <c r="I5" s="587" t="s">
        <v>91</v>
      </c>
      <c r="J5" s="589" t="s">
        <v>445</v>
      </c>
      <c r="K5" s="616" t="s">
        <v>705</v>
      </c>
      <c r="L5" s="617" t="s">
        <v>215</v>
      </c>
    </row>
    <row r="6" spans="1:12" ht="26.25" customHeight="1" thickBot="1" x14ac:dyDescent="0.25">
      <c r="A6" s="726"/>
      <c r="B6" s="728"/>
      <c r="C6" s="704"/>
      <c r="D6" s="579"/>
      <c r="E6" s="692"/>
      <c r="F6" s="583"/>
      <c r="G6" s="56" t="s">
        <v>436</v>
      </c>
      <c r="H6" s="57" t="s">
        <v>437</v>
      </c>
      <c r="I6" s="588"/>
      <c r="J6" s="603"/>
      <c r="K6" s="588"/>
      <c r="L6" s="618"/>
    </row>
    <row r="7" spans="1:12" s="36" customFormat="1" ht="15.75" customHeight="1" x14ac:dyDescent="0.2">
      <c r="A7" s="58" t="s">
        <v>603</v>
      </c>
      <c r="B7" s="58" t="s">
        <v>164</v>
      </c>
      <c r="C7" s="59">
        <v>3.18</v>
      </c>
      <c r="D7" s="60">
        <v>14</v>
      </c>
      <c r="E7" s="61">
        <v>35170</v>
      </c>
      <c r="F7" s="62">
        <v>22110</v>
      </c>
      <c r="G7" s="63">
        <f t="shared" ref="G7:H11" si="0">12*(1/C7*E7)</f>
        <v>132716.98113207548</v>
      </c>
      <c r="H7" s="62">
        <f t="shared" si="0"/>
        <v>18951.428571428572</v>
      </c>
      <c r="I7" s="64">
        <f>SUM(G7:H7)*34%</f>
        <v>51567.259299191384</v>
      </c>
      <c r="J7" s="65">
        <f>SUM(G7:H7)*2%</f>
        <v>3033.3681940700812</v>
      </c>
      <c r="K7" s="472">
        <v>760</v>
      </c>
      <c r="L7" s="66">
        <f>SUM(G7:K7)</f>
        <v>207029.03719676554</v>
      </c>
    </row>
    <row r="8" spans="1:12" s="36" customFormat="1" ht="15.75" customHeight="1" x14ac:dyDescent="0.2">
      <c r="A8" s="58" t="s">
        <v>604</v>
      </c>
      <c r="B8" s="58" t="s">
        <v>166</v>
      </c>
      <c r="C8" s="59">
        <v>3.49</v>
      </c>
      <c r="D8" s="60">
        <v>31.5</v>
      </c>
      <c r="E8" s="61">
        <v>35170</v>
      </c>
      <c r="F8" s="62">
        <v>22110</v>
      </c>
      <c r="G8" s="63">
        <f t="shared" si="0"/>
        <v>120928.36676217764</v>
      </c>
      <c r="H8" s="62">
        <f t="shared" si="0"/>
        <v>8422.8571428571413</v>
      </c>
      <c r="I8" s="64">
        <f>SUM(G8:H8)*34%</f>
        <v>43979.416127711833</v>
      </c>
      <c r="J8" s="65">
        <f t="shared" ref="J8:J11" si="1">SUM(G8:H8)*2%</f>
        <v>2587.0244781006959</v>
      </c>
      <c r="K8" s="472">
        <v>760</v>
      </c>
      <c r="L8" s="66">
        <f>SUM(G8:K8)</f>
        <v>176677.66451084733</v>
      </c>
    </row>
    <row r="9" spans="1:12" s="36" customFormat="1" ht="15.75" customHeight="1" x14ac:dyDescent="0.2">
      <c r="A9" s="58" t="s">
        <v>605</v>
      </c>
      <c r="B9" s="58" t="s">
        <v>168</v>
      </c>
      <c r="C9" s="59">
        <v>3</v>
      </c>
      <c r="D9" s="60">
        <v>18</v>
      </c>
      <c r="E9" s="61">
        <v>35170</v>
      </c>
      <c r="F9" s="62">
        <v>22110</v>
      </c>
      <c r="G9" s="63">
        <f t="shared" si="0"/>
        <v>140680</v>
      </c>
      <c r="H9" s="62">
        <f t="shared" si="0"/>
        <v>14740</v>
      </c>
      <c r="I9" s="64">
        <f>SUM(G9:H9)*34%</f>
        <v>52842.8</v>
      </c>
      <c r="J9" s="65">
        <f t="shared" si="1"/>
        <v>3108.4</v>
      </c>
      <c r="K9" s="472">
        <v>1200</v>
      </c>
      <c r="L9" s="66">
        <f>SUM(G9:K9)</f>
        <v>212571.19999999998</v>
      </c>
    </row>
    <row r="10" spans="1:12" s="36" customFormat="1" ht="15.75" customHeight="1" x14ac:dyDescent="0.2">
      <c r="A10" s="67" t="s">
        <v>672</v>
      </c>
      <c r="B10" s="67" t="s">
        <v>673</v>
      </c>
      <c r="C10" s="535">
        <v>3.6</v>
      </c>
      <c r="D10" s="68">
        <v>18</v>
      </c>
      <c r="E10" s="496">
        <v>35170</v>
      </c>
      <c r="F10" s="497">
        <v>22110</v>
      </c>
      <c r="G10" s="63">
        <f>12*(1/C10*E10)</f>
        <v>117233.33333333334</v>
      </c>
      <c r="H10" s="62">
        <f>12*(1/D10*F10)</f>
        <v>14740</v>
      </c>
      <c r="I10" s="64">
        <f>SUM(G10:H10)*34%</f>
        <v>44870.933333333342</v>
      </c>
      <c r="J10" s="65">
        <f t="shared" si="1"/>
        <v>2639.4666666666667</v>
      </c>
      <c r="K10" s="472">
        <v>1200</v>
      </c>
      <c r="L10" s="66">
        <f>SUM(G10:K10)</f>
        <v>180683.73333333337</v>
      </c>
    </row>
    <row r="11" spans="1:12" s="36" customFormat="1" ht="15.75" customHeight="1" thickBot="1" x14ac:dyDescent="0.25">
      <c r="A11" s="69" t="s">
        <v>606</v>
      </c>
      <c r="B11" s="69" t="s">
        <v>170</v>
      </c>
      <c r="C11" s="70">
        <v>3.04</v>
      </c>
      <c r="D11" s="71">
        <v>14</v>
      </c>
      <c r="E11" s="494">
        <v>35170</v>
      </c>
      <c r="F11" s="72">
        <v>22110</v>
      </c>
      <c r="G11" s="73">
        <f t="shared" si="0"/>
        <v>138828.94736842107</v>
      </c>
      <c r="H11" s="72">
        <f t="shared" si="0"/>
        <v>18951.428571428572</v>
      </c>
      <c r="I11" s="74">
        <f>SUM(G11:H11)*34%</f>
        <v>53645.327819548882</v>
      </c>
      <c r="J11" s="75">
        <f t="shared" si="1"/>
        <v>3155.6075187969932</v>
      </c>
      <c r="K11" s="482">
        <v>760</v>
      </c>
      <c r="L11" s="76">
        <f>SUM(G11:K11)</f>
        <v>215341.31127819553</v>
      </c>
    </row>
    <row r="16" spans="1:12" x14ac:dyDescent="0.2">
      <c r="G16" s="30"/>
    </row>
  </sheetData>
  <mergeCells count="11">
    <mergeCell ref="A5:A6"/>
    <mergeCell ref="B5:B6"/>
    <mergeCell ref="C5:C6"/>
    <mergeCell ref="D5:D6"/>
    <mergeCell ref="E5:E6"/>
    <mergeCell ref="F5:F6"/>
    <mergeCell ref="L5:L6"/>
    <mergeCell ref="G5:H5"/>
    <mergeCell ref="I5:I6"/>
    <mergeCell ref="J5:J6"/>
    <mergeCell ref="K5:K6"/>
  </mergeCells>
  <phoneticPr fontId="8" type="noConversion"/>
  <pageMargins left="0.39370078740157483" right="0.39370078740157483" top="0.98425196850393704" bottom="0.98425196850393704" header="0.51181102362204722" footer="0.51181102362204722"/>
  <pageSetup paperSize="9" scale="8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03"/>
  <sheetViews>
    <sheetView zoomScale="80" workbookViewId="0">
      <selection activeCell="A13" sqref="A13:XFD13"/>
    </sheetView>
  </sheetViews>
  <sheetFormatPr defaultRowHeight="12.75" x14ac:dyDescent="0.2"/>
  <cols>
    <col min="1" max="1" width="6.7109375" style="441" customWidth="1"/>
    <col min="2" max="5" width="7.85546875" style="441" customWidth="1"/>
    <col min="6" max="6" width="11.140625" style="441" customWidth="1"/>
    <col min="7" max="7" width="13" style="441" customWidth="1"/>
    <col min="8" max="10" width="9.140625" style="441"/>
    <col min="11" max="11" width="10.5703125" style="441" customWidth="1"/>
    <col min="12" max="12" width="6.7109375" style="441" customWidth="1"/>
    <col min="13" max="13" width="7.85546875" style="441" customWidth="1"/>
    <col min="14" max="14" width="11" style="441" customWidth="1"/>
    <col min="15" max="16" width="7.85546875" style="441" customWidth="1"/>
    <col min="17" max="17" width="10.85546875" style="441" customWidth="1"/>
    <col min="18" max="18" width="12.5703125" style="441" customWidth="1"/>
    <col min="19" max="21" width="9.140625" style="441"/>
    <col min="22" max="22" width="10.28515625" style="441" customWidth="1"/>
    <col min="23" max="16384" width="9.140625" style="441"/>
  </cols>
  <sheetData>
    <row r="1" spans="1:25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5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25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5" ht="21" x14ac:dyDescent="0.35">
      <c r="A4" s="150" t="s">
        <v>785</v>
      </c>
      <c r="B4" s="46"/>
      <c r="C4" s="46"/>
      <c r="D4" s="46"/>
      <c r="E4" s="46"/>
      <c r="F4" s="46"/>
      <c r="G4" s="46"/>
      <c r="H4" s="46"/>
      <c r="I4" s="46"/>
      <c r="J4" s="46"/>
      <c r="K4" s="47"/>
      <c r="L4" s="197"/>
      <c r="M4" s="46"/>
      <c r="N4" s="46"/>
      <c r="O4" s="46"/>
      <c r="P4" s="46"/>
      <c r="Q4" s="46"/>
      <c r="R4" s="46"/>
      <c r="S4" s="46"/>
      <c r="T4" s="46"/>
      <c r="U4" s="46"/>
      <c r="V4" s="47"/>
    </row>
    <row r="5" spans="1:25" ht="5.25" customHeight="1" x14ac:dyDescent="0.2">
      <c r="A5" s="198"/>
      <c r="B5" s="46"/>
      <c r="C5" s="46"/>
      <c r="D5" s="46"/>
      <c r="E5" s="46"/>
      <c r="F5" s="46"/>
      <c r="G5" s="46"/>
      <c r="H5" s="46"/>
      <c r="I5" s="46"/>
      <c r="J5" s="46"/>
      <c r="K5" s="46"/>
      <c r="L5" s="199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5" ht="16.5" customHeight="1" x14ac:dyDescent="0.3">
      <c r="A6" s="151" t="s">
        <v>200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197"/>
      <c r="M6" s="46"/>
      <c r="N6" s="46"/>
      <c r="O6" s="46"/>
      <c r="P6" s="242"/>
      <c r="Q6" s="46"/>
      <c r="R6" s="46"/>
      <c r="S6" s="46"/>
      <c r="T6" s="46"/>
      <c r="U6" s="46"/>
      <c r="V6" s="46"/>
    </row>
    <row r="7" spans="1:25" ht="17.25" x14ac:dyDescent="0.3">
      <c r="A7" s="623" t="s">
        <v>179</v>
      </c>
      <c r="B7" s="624"/>
      <c r="C7" s="624"/>
      <c r="D7" s="624"/>
      <c r="E7" s="624"/>
      <c r="F7" s="624"/>
      <c r="G7" s="624"/>
      <c r="H7" s="624"/>
      <c r="I7" s="624"/>
      <c r="J7" s="624"/>
      <c r="K7" s="624"/>
      <c r="L7" s="161"/>
      <c r="M7" s="153"/>
      <c r="N7" s="153"/>
      <c r="O7" s="153"/>
      <c r="P7" s="153"/>
      <c r="Q7" s="153"/>
      <c r="R7" s="153"/>
      <c r="S7" s="153"/>
      <c r="T7" s="153"/>
      <c r="U7" s="153"/>
      <c r="V7" s="153"/>
    </row>
    <row r="8" spans="1:25" x14ac:dyDescent="0.2">
      <c r="A8" s="161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46"/>
      <c r="M8" s="46"/>
      <c r="N8" s="46"/>
      <c r="O8" s="46"/>
      <c r="P8" s="153"/>
      <c r="Q8" s="46"/>
      <c r="R8" s="46"/>
      <c r="S8" s="46"/>
      <c r="T8" s="46"/>
      <c r="U8" s="46"/>
      <c r="V8" s="46"/>
    </row>
    <row r="9" spans="1:25" ht="13.5" thickBot="1" x14ac:dyDescent="0.25">
      <c r="A9" s="161"/>
      <c r="B9" s="153"/>
      <c r="C9" s="153"/>
      <c r="D9" s="153"/>
      <c r="E9" s="153"/>
      <c r="F9" s="153"/>
      <c r="G9" s="46"/>
      <c r="H9" s="46"/>
      <c r="I9" s="46"/>
      <c r="J9" s="46"/>
      <c r="K9" s="46"/>
      <c r="L9" s="46"/>
      <c r="M9" s="46"/>
      <c r="N9" s="77" t="s">
        <v>534</v>
      </c>
      <c r="O9" s="46"/>
      <c r="P9" s="46"/>
      <c r="Q9" s="46"/>
      <c r="R9" s="46"/>
      <c r="S9" s="46"/>
      <c r="T9" s="46"/>
      <c r="U9" s="46"/>
      <c r="V9" s="46"/>
      <c r="X9" s="468"/>
      <c r="Y9" s="468"/>
    </row>
    <row r="10" spans="1:25" ht="12.75" customHeight="1" x14ac:dyDescent="0.2">
      <c r="A10" s="627" t="s">
        <v>13</v>
      </c>
      <c r="B10" s="628"/>
      <c r="C10" s="628"/>
      <c r="D10" s="628"/>
      <c r="E10" s="576" t="s">
        <v>14</v>
      </c>
      <c r="F10" s="578" t="s">
        <v>15</v>
      </c>
      <c r="G10" s="580" t="s">
        <v>578</v>
      </c>
      <c r="H10" s="582" t="s">
        <v>453</v>
      </c>
      <c r="I10" s="53" t="s">
        <v>90</v>
      </c>
      <c r="J10" s="148"/>
      <c r="K10" s="587" t="s">
        <v>91</v>
      </c>
      <c r="L10" s="589" t="s">
        <v>445</v>
      </c>
      <c r="M10" s="616" t="s">
        <v>706</v>
      </c>
      <c r="N10" s="617" t="s">
        <v>215</v>
      </c>
      <c r="O10" s="46"/>
      <c r="P10" s="46"/>
      <c r="Q10" s="46"/>
      <c r="R10" s="46"/>
      <c r="S10" s="46"/>
      <c r="T10" s="46"/>
      <c r="U10" s="46"/>
      <c r="V10" s="46"/>
    </row>
    <row r="11" spans="1:25" ht="30.75" thickBot="1" x14ac:dyDescent="0.25">
      <c r="A11" s="629"/>
      <c r="B11" s="630"/>
      <c r="C11" s="630"/>
      <c r="D11" s="630"/>
      <c r="E11" s="577"/>
      <c r="F11" s="579"/>
      <c r="G11" s="581"/>
      <c r="H11" s="583"/>
      <c r="I11" s="56" t="s">
        <v>436</v>
      </c>
      <c r="J11" s="57" t="s">
        <v>437</v>
      </c>
      <c r="K11" s="611"/>
      <c r="L11" s="583"/>
      <c r="M11" s="588"/>
      <c r="N11" s="618"/>
      <c r="O11" s="46"/>
      <c r="P11" s="46"/>
      <c r="Q11" s="46"/>
      <c r="R11" s="46"/>
      <c r="S11" s="46"/>
      <c r="T11" s="46"/>
      <c r="U11" s="46"/>
      <c r="V11" s="46"/>
    </row>
    <row r="12" spans="1:25" ht="17.25" customHeight="1" x14ac:dyDescent="0.25">
      <c r="A12" s="631" t="s">
        <v>17</v>
      </c>
      <c r="B12" s="632"/>
      <c r="C12" s="632"/>
      <c r="D12" s="632"/>
      <c r="E12" s="191">
        <v>10</v>
      </c>
      <c r="F12" s="85">
        <v>32.299999999999997</v>
      </c>
      <c r="G12" s="471">
        <v>32450</v>
      </c>
      <c r="H12" s="62">
        <v>18030</v>
      </c>
      <c r="I12" s="63">
        <f t="shared" ref="I12:J15" si="0">12*(1/E12*G12)</f>
        <v>38940</v>
      </c>
      <c r="J12" s="62">
        <f t="shared" si="0"/>
        <v>6698.452012383902</v>
      </c>
      <c r="K12" s="63">
        <f>SUM(I12:J12)*34%</f>
        <v>15517.073684210529</v>
      </c>
      <c r="L12" s="62">
        <f>SUM(I12:J12)*2%</f>
        <v>912.76904024767805</v>
      </c>
      <c r="M12" s="472">
        <v>295</v>
      </c>
      <c r="N12" s="350">
        <f>SUM(I12:M12)</f>
        <v>62363.294736842108</v>
      </c>
      <c r="O12" s="46"/>
      <c r="P12" s="46"/>
      <c r="Q12" s="46"/>
      <c r="R12" s="46"/>
      <c r="S12" s="46"/>
      <c r="T12" s="46"/>
      <c r="U12" s="46"/>
      <c r="V12" s="46"/>
    </row>
    <row r="13" spans="1:25" ht="17.25" customHeight="1" x14ac:dyDescent="0.25">
      <c r="A13" s="633" t="s">
        <v>695</v>
      </c>
      <c r="B13" s="634"/>
      <c r="C13" s="634"/>
      <c r="D13" s="634"/>
      <c r="E13" s="351">
        <v>5</v>
      </c>
      <c r="F13" s="60">
        <v>30</v>
      </c>
      <c r="G13" s="61">
        <v>35490</v>
      </c>
      <c r="H13" s="62">
        <v>19630</v>
      </c>
      <c r="I13" s="63">
        <f t="shared" si="0"/>
        <v>85176</v>
      </c>
      <c r="J13" s="62">
        <f t="shared" si="0"/>
        <v>7852</v>
      </c>
      <c r="K13" s="63">
        <f>SUM(I13:J13)*34%</f>
        <v>31629.520000000004</v>
      </c>
      <c r="L13" s="62">
        <f t="shared" ref="L13:L15" si="1">SUM(I13:J13)*2%</f>
        <v>1860.56</v>
      </c>
      <c r="M13" s="472">
        <v>1430</v>
      </c>
      <c r="N13" s="352">
        <f>SUM(I13:M13)</f>
        <v>127948.08</v>
      </c>
      <c r="O13" s="46"/>
      <c r="P13" s="46"/>
      <c r="Q13" s="46"/>
      <c r="R13" s="46"/>
      <c r="S13" s="46"/>
      <c r="T13" s="46"/>
      <c r="U13" s="46"/>
      <c r="V13" s="46"/>
    </row>
    <row r="14" spans="1:25" ht="17.25" customHeight="1" x14ac:dyDescent="0.25">
      <c r="A14" s="631" t="s">
        <v>21</v>
      </c>
      <c r="B14" s="632"/>
      <c r="C14" s="632"/>
      <c r="D14" s="632"/>
      <c r="E14" s="191">
        <v>3.85</v>
      </c>
      <c r="F14" s="85">
        <v>30</v>
      </c>
      <c r="G14" s="61">
        <v>35490</v>
      </c>
      <c r="H14" s="62">
        <v>19630</v>
      </c>
      <c r="I14" s="63">
        <f t="shared" si="0"/>
        <v>110618.18181818182</v>
      </c>
      <c r="J14" s="62">
        <f t="shared" si="0"/>
        <v>7852</v>
      </c>
      <c r="K14" s="63">
        <f>SUM(I14:J14)*34%</f>
        <v>40279.861818181824</v>
      </c>
      <c r="L14" s="62">
        <f t="shared" si="1"/>
        <v>2369.4036363636365</v>
      </c>
      <c r="M14" s="472">
        <v>3740</v>
      </c>
      <c r="N14" s="350">
        <f>SUM(I14:M14)</f>
        <v>164859.44727272727</v>
      </c>
      <c r="O14" s="46"/>
      <c r="P14" s="46"/>
      <c r="Q14" s="46"/>
      <c r="R14" s="46"/>
      <c r="S14" s="46"/>
      <c r="T14" s="46"/>
      <c r="U14" s="46"/>
      <c r="V14" s="46"/>
    </row>
    <row r="15" spans="1:25" ht="17.25" customHeight="1" thickBot="1" x14ac:dyDescent="0.3">
      <c r="A15" s="625" t="s">
        <v>31</v>
      </c>
      <c r="B15" s="626"/>
      <c r="C15" s="626"/>
      <c r="D15" s="626"/>
      <c r="E15" s="193">
        <v>18.25</v>
      </c>
      <c r="F15" s="99">
        <v>64.400000000000006</v>
      </c>
      <c r="G15" s="196">
        <v>32450</v>
      </c>
      <c r="H15" s="92">
        <v>18030</v>
      </c>
      <c r="I15" s="73">
        <f t="shared" si="0"/>
        <v>21336.986301369863</v>
      </c>
      <c r="J15" s="72">
        <f t="shared" si="0"/>
        <v>3359.6273291925463</v>
      </c>
      <c r="K15" s="95">
        <f>SUM(I15:J15)*34%</f>
        <v>8396.8486343912191</v>
      </c>
      <c r="L15" s="92">
        <f t="shared" si="1"/>
        <v>493.93227261124821</v>
      </c>
      <c r="M15" s="104">
        <v>100</v>
      </c>
      <c r="N15" s="353">
        <f>SUM(I15:M15)</f>
        <v>33687.394537564884</v>
      </c>
      <c r="O15" s="46"/>
      <c r="P15" s="46"/>
      <c r="Q15" s="46"/>
      <c r="R15" s="46"/>
      <c r="S15" s="46"/>
      <c r="T15" s="46"/>
      <c r="U15" s="46"/>
      <c r="V15" s="46"/>
    </row>
    <row r="16" spans="1:25" x14ac:dyDescent="0.2">
      <c r="A16" s="161"/>
      <c r="B16" s="153"/>
      <c r="C16" s="153"/>
      <c r="D16" s="153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161"/>
      <c r="B17" s="153"/>
      <c r="C17" s="153"/>
      <c r="D17" s="153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</row>
    <row r="18" spans="1:23" s="18" customFormat="1" ht="15.75" x14ac:dyDescent="0.25">
      <c r="A18" s="346"/>
      <c r="B18" s="156"/>
      <c r="C18" s="156"/>
      <c r="D18" s="156"/>
      <c r="E18" s="156"/>
      <c r="F18" s="156" t="s">
        <v>14</v>
      </c>
      <c r="G18" s="156"/>
      <c r="H18" s="156"/>
      <c r="I18" s="156"/>
      <c r="J18" s="156"/>
      <c r="K18" s="156" t="s">
        <v>15</v>
      </c>
      <c r="L18" s="46"/>
      <c r="M18" s="46"/>
      <c r="N18" s="46"/>
      <c r="O18" s="156"/>
      <c r="P18" s="156"/>
      <c r="Q18" s="156" t="s">
        <v>14</v>
      </c>
      <c r="R18" s="156"/>
      <c r="S18" s="156"/>
      <c r="T18" s="156"/>
      <c r="U18" s="156"/>
      <c r="V18" s="156" t="s">
        <v>15</v>
      </c>
    </row>
    <row r="19" spans="1:23" s="13" customFormat="1" ht="15.75" x14ac:dyDescent="0.25">
      <c r="A19" s="200" t="s">
        <v>552</v>
      </c>
      <c r="B19" s="158"/>
      <c r="C19" s="158"/>
      <c r="D19" s="242"/>
      <c r="E19" s="159"/>
      <c r="F19" s="201">
        <v>14.85</v>
      </c>
      <c r="G19" s="242"/>
      <c r="H19" s="159"/>
      <c r="I19" s="159"/>
      <c r="J19" s="159"/>
      <c r="K19" s="201">
        <v>43.89</v>
      </c>
      <c r="L19" s="200" t="s">
        <v>553</v>
      </c>
      <c r="M19" s="242"/>
      <c r="N19" s="156"/>
      <c r="O19" s="242"/>
      <c r="P19" s="242"/>
      <c r="Q19" s="201">
        <v>10.33</v>
      </c>
      <c r="R19" s="242"/>
      <c r="S19" s="242"/>
      <c r="T19" s="242"/>
      <c r="U19" s="242"/>
      <c r="V19" s="201">
        <v>43.89</v>
      </c>
      <c r="W19" s="17"/>
    </row>
    <row r="20" spans="1:23" s="13" customFormat="1" ht="18" x14ac:dyDescent="0.25">
      <c r="A20" s="200" t="s">
        <v>551</v>
      </c>
      <c r="B20" s="158"/>
      <c r="C20" s="158"/>
      <c r="D20" s="242"/>
      <c r="E20" s="159"/>
      <c r="F20" s="201" t="s">
        <v>648</v>
      </c>
      <c r="G20" s="242"/>
      <c r="H20" s="159"/>
      <c r="I20" s="159"/>
      <c r="J20" s="159"/>
      <c r="K20" s="247" t="s">
        <v>720</v>
      </c>
      <c r="L20" s="200" t="s">
        <v>554</v>
      </c>
      <c r="M20" s="242"/>
      <c r="N20" s="242"/>
      <c r="O20" s="242"/>
      <c r="P20" s="242"/>
      <c r="Q20" s="201" t="s">
        <v>651</v>
      </c>
      <c r="R20" s="242"/>
      <c r="S20" s="242"/>
      <c r="T20" s="242"/>
      <c r="U20" s="242"/>
      <c r="V20" s="247" t="s">
        <v>720</v>
      </c>
      <c r="W20" s="17"/>
    </row>
    <row r="21" spans="1:23" s="13" customFormat="1" ht="18" x14ac:dyDescent="0.25">
      <c r="A21" s="200" t="s">
        <v>550</v>
      </c>
      <c r="B21" s="158"/>
      <c r="C21" s="158"/>
      <c r="D21" s="242"/>
      <c r="E21" s="159"/>
      <c r="F21" s="201" t="s">
        <v>649</v>
      </c>
      <c r="G21" s="242"/>
      <c r="H21" s="159"/>
      <c r="I21" s="159"/>
      <c r="J21" s="159"/>
      <c r="K21" s="247" t="s">
        <v>720</v>
      </c>
      <c r="L21" s="200" t="s">
        <v>555</v>
      </c>
      <c r="M21" s="242"/>
      <c r="N21" s="242"/>
      <c r="O21" s="242"/>
      <c r="P21" s="242"/>
      <c r="Q21" s="201" t="s">
        <v>652</v>
      </c>
      <c r="R21" s="242"/>
      <c r="S21" s="242"/>
      <c r="T21" s="242"/>
      <c r="U21" s="242"/>
      <c r="V21" s="247" t="s">
        <v>720</v>
      </c>
      <c r="W21" s="17"/>
    </row>
    <row r="22" spans="1:23" s="13" customFormat="1" ht="18" x14ac:dyDescent="0.25">
      <c r="A22" s="200" t="s">
        <v>548</v>
      </c>
      <c r="B22" s="158"/>
      <c r="C22" s="158"/>
      <c r="D22" s="242"/>
      <c r="E22" s="159"/>
      <c r="F22" s="201" t="s">
        <v>650</v>
      </c>
      <c r="G22" s="242"/>
      <c r="H22" s="159"/>
      <c r="I22" s="159"/>
      <c r="J22" s="159"/>
      <c r="K22" s="247" t="s">
        <v>720</v>
      </c>
      <c r="L22" s="200" t="s">
        <v>556</v>
      </c>
      <c r="M22" s="242"/>
      <c r="N22" s="242"/>
      <c r="O22" s="242"/>
      <c r="P22" s="242"/>
      <c r="Q22" s="201" t="s">
        <v>653</v>
      </c>
      <c r="R22" s="242"/>
      <c r="S22" s="242"/>
      <c r="T22" s="242"/>
      <c r="U22" s="242"/>
      <c r="V22" s="247" t="s">
        <v>720</v>
      </c>
      <c r="W22" s="17"/>
    </row>
    <row r="23" spans="1:23" s="13" customFormat="1" ht="15.75" x14ac:dyDescent="0.25">
      <c r="A23" s="200" t="s">
        <v>549</v>
      </c>
      <c r="B23" s="158"/>
      <c r="C23" s="158"/>
      <c r="D23" s="242"/>
      <c r="E23" s="159"/>
      <c r="F23" s="201">
        <v>18.84</v>
      </c>
      <c r="G23" s="242"/>
      <c r="H23" s="159"/>
      <c r="I23" s="159"/>
      <c r="J23" s="159"/>
      <c r="K23" s="201">
        <v>58.25</v>
      </c>
      <c r="L23" s="200" t="s">
        <v>557</v>
      </c>
      <c r="M23" s="242"/>
      <c r="N23" s="242"/>
      <c r="O23" s="242"/>
      <c r="P23" s="242"/>
      <c r="Q23" s="201" t="s">
        <v>654</v>
      </c>
      <c r="R23" s="242"/>
      <c r="S23" s="242"/>
      <c r="T23" s="242"/>
      <c r="U23" s="242"/>
      <c r="V23" s="201">
        <v>58.25</v>
      </c>
      <c r="W23" s="17"/>
    </row>
    <row r="24" spans="1:23" s="13" customFormat="1" ht="15.75" x14ac:dyDescent="0.25">
      <c r="A24" s="347"/>
      <c r="B24" s="159"/>
      <c r="C24" s="159"/>
      <c r="D24" s="242"/>
      <c r="E24" s="242"/>
      <c r="F24" s="242"/>
      <c r="G24" s="242"/>
      <c r="H24" s="242"/>
      <c r="I24" s="242"/>
      <c r="J24" s="242"/>
      <c r="K24" s="242"/>
      <c r="L24" s="200" t="s">
        <v>600</v>
      </c>
      <c r="M24" s="242"/>
      <c r="N24" s="242"/>
      <c r="O24" s="242"/>
      <c r="P24" s="242"/>
      <c r="Q24" s="201">
        <v>15.82</v>
      </c>
      <c r="R24" s="242"/>
      <c r="S24" s="242"/>
      <c r="T24" s="242"/>
      <c r="U24" s="242"/>
      <c r="V24" s="201">
        <v>58.25</v>
      </c>
      <c r="W24" s="17"/>
    </row>
    <row r="25" spans="1:23" s="15" customFormat="1" ht="13.5" x14ac:dyDescent="0.25">
      <c r="A25" s="348"/>
      <c r="B25" s="349"/>
      <c r="C25" s="349"/>
      <c r="D25" s="349"/>
      <c r="E25" s="349"/>
      <c r="F25" s="349"/>
      <c r="G25" s="349"/>
      <c r="H25" s="349"/>
      <c r="I25" s="349"/>
      <c r="J25" s="349"/>
      <c r="K25" s="349"/>
      <c r="L25" s="202"/>
      <c r="M25" s="46"/>
      <c r="N25" s="46"/>
      <c r="O25" s="46"/>
      <c r="P25" s="349"/>
      <c r="Q25" s="203"/>
      <c r="R25" s="46"/>
      <c r="S25" s="46"/>
      <c r="T25" s="46"/>
      <c r="U25" s="203"/>
      <c r="V25" s="52"/>
    </row>
    <row r="26" spans="1:23" ht="13.5" thickBot="1" x14ac:dyDescent="0.25">
      <c r="A26" s="161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46"/>
      <c r="M26" s="46"/>
      <c r="N26" s="46"/>
      <c r="O26" s="46"/>
      <c r="P26" s="153"/>
      <c r="Q26" s="46"/>
      <c r="R26" s="46"/>
      <c r="S26" s="46"/>
      <c r="T26" s="46"/>
      <c r="U26" s="46"/>
      <c r="V26" s="77" t="s">
        <v>534</v>
      </c>
    </row>
    <row r="27" spans="1:23" ht="15.75" customHeight="1" thickBot="1" x14ac:dyDescent="0.25">
      <c r="A27" s="619" t="s">
        <v>540</v>
      </c>
      <c r="B27" s="620"/>
      <c r="C27" s="620"/>
      <c r="D27" s="620"/>
      <c r="E27" s="620"/>
      <c r="F27" s="620"/>
      <c r="G27" s="620"/>
      <c r="H27" s="620"/>
      <c r="I27" s="620"/>
      <c r="J27" s="620"/>
      <c r="K27" s="621"/>
      <c r="L27" s="619" t="s">
        <v>541</v>
      </c>
      <c r="M27" s="620"/>
      <c r="N27" s="620"/>
      <c r="O27" s="620"/>
      <c r="P27" s="620"/>
      <c r="Q27" s="620"/>
      <c r="R27" s="620"/>
      <c r="S27" s="620"/>
      <c r="T27" s="620"/>
      <c r="U27" s="620"/>
      <c r="V27" s="621"/>
    </row>
    <row r="28" spans="1:23" ht="15.75" customHeight="1" x14ac:dyDescent="0.2">
      <c r="A28" s="608" t="s">
        <v>180</v>
      </c>
      <c r="B28" s="610" t="s">
        <v>14</v>
      </c>
      <c r="C28" s="607" t="s">
        <v>15</v>
      </c>
      <c r="D28" s="610" t="s">
        <v>578</v>
      </c>
      <c r="E28" s="615" t="s">
        <v>453</v>
      </c>
      <c r="F28" s="600" t="s">
        <v>181</v>
      </c>
      <c r="G28" s="601"/>
      <c r="H28" s="592" t="s">
        <v>176</v>
      </c>
      <c r="I28" s="602" t="s">
        <v>445</v>
      </c>
      <c r="J28" s="592" t="s">
        <v>259</v>
      </c>
      <c r="K28" s="612" t="s">
        <v>177</v>
      </c>
      <c r="L28" s="608" t="s">
        <v>180</v>
      </c>
      <c r="M28" s="610" t="s">
        <v>14</v>
      </c>
      <c r="N28" s="607" t="s">
        <v>15</v>
      </c>
      <c r="O28" s="622" t="s">
        <v>452</v>
      </c>
      <c r="P28" s="615" t="s">
        <v>453</v>
      </c>
      <c r="Q28" s="600" t="s">
        <v>181</v>
      </c>
      <c r="R28" s="601"/>
      <c r="S28" s="592" t="s">
        <v>176</v>
      </c>
      <c r="T28" s="602" t="s">
        <v>445</v>
      </c>
      <c r="U28" s="592" t="s">
        <v>259</v>
      </c>
      <c r="V28" s="612" t="s">
        <v>177</v>
      </c>
    </row>
    <row r="29" spans="1:23" ht="24.75" customHeight="1" thickBot="1" x14ac:dyDescent="0.25">
      <c r="A29" s="609"/>
      <c r="B29" s="611"/>
      <c r="C29" s="583"/>
      <c r="D29" s="611"/>
      <c r="E29" s="583"/>
      <c r="F29" s="162" t="s">
        <v>436</v>
      </c>
      <c r="G29" s="163" t="s">
        <v>437</v>
      </c>
      <c r="H29" s="591"/>
      <c r="I29" s="603"/>
      <c r="J29" s="591"/>
      <c r="K29" s="586"/>
      <c r="L29" s="609"/>
      <c r="M29" s="611"/>
      <c r="N29" s="583"/>
      <c r="O29" s="581"/>
      <c r="P29" s="583"/>
      <c r="Q29" s="162" t="s">
        <v>436</v>
      </c>
      <c r="R29" s="163" t="s">
        <v>437</v>
      </c>
      <c r="S29" s="591"/>
      <c r="T29" s="603"/>
      <c r="U29" s="591"/>
      <c r="V29" s="586"/>
    </row>
    <row r="30" spans="1:23" s="442" customFormat="1" ht="16.5" customHeight="1" x14ac:dyDescent="0.2">
      <c r="A30" s="209">
        <v>1</v>
      </c>
      <c r="B30" s="354">
        <v>14.85</v>
      </c>
      <c r="C30" s="355">
        <v>43.89</v>
      </c>
      <c r="D30" s="213">
        <v>32450</v>
      </c>
      <c r="E30" s="473">
        <v>18030</v>
      </c>
      <c r="F30" s="169">
        <f>12*(1/B30*D30)</f>
        <v>26222.222222222223</v>
      </c>
      <c r="G30" s="168">
        <f>12*(1/C30*E30)</f>
        <v>4929.5967190704032</v>
      </c>
      <c r="H30" s="169">
        <f>SUM(F30:G30)*34%</f>
        <v>10591.618440039494</v>
      </c>
      <c r="I30" s="168">
        <f>SUM(F30:G30)*2%</f>
        <v>623.03637882585258</v>
      </c>
      <c r="J30" s="474">
        <v>928</v>
      </c>
      <c r="K30" s="205">
        <f>SUM(F30:J30)</f>
        <v>43294.473760157976</v>
      </c>
      <c r="L30" s="228">
        <v>1</v>
      </c>
      <c r="M30" s="356">
        <v>10.33</v>
      </c>
      <c r="N30" s="357">
        <v>43.89</v>
      </c>
      <c r="O30" s="475">
        <v>32450</v>
      </c>
      <c r="P30" s="473">
        <v>18030</v>
      </c>
      <c r="Q30" s="167">
        <f t="shared" ref="Q30" si="2">12*(1/M30*O30)</f>
        <v>37696.030977734757</v>
      </c>
      <c r="R30" s="168">
        <f t="shared" ref="R30" si="3">12*(1/N30*P30)</f>
        <v>4929.5967190704032</v>
      </c>
      <c r="S30" s="169">
        <f>(Q30+R30)*34%</f>
        <v>14492.713416913755</v>
      </c>
      <c r="T30" s="168">
        <f>SUM(Q30:R30)*2%</f>
        <v>852.51255393610325</v>
      </c>
      <c r="U30" s="213">
        <v>928</v>
      </c>
      <c r="V30" s="170">
        <f>SUM(Q30:U30)</f>
        <v>58898.853667655021</v>
      </c>
    </row>
    <row r="31" spans="1:23" s="442" customFormat="1" ht="16.5" customHeight="1" x14ac:dyDescent="0.2">
      <c r="A31" s="215">
        <v>2</v>
      </c>
      <c r="B31" s="358">
        <v>14.85</v>
      </c>
      <c r="C31" s="359">
        <v>43.89</v>
      </c>
      <c r="D31" s="78">
        <v>32450</v>
      </c>
      <c r="E31" s="82">
        <v>18030</v>
      </c>
      <c r="F31" s="78">
        <f t="shared" ref="F31:F94" si="4">12*(1/B31*D31)</f>
        <v>26222.222222222223</v>
      </c>
      <c r="G31" s="168">
        <f t="shared" ref="G31:G94" si="5">12*(1/C31*E31)</f>
        <v>4929.5967190704032</v>
      </c>
      <c r="H31" s="212">
        <f t="shared" ref="H31:H94" si="6">SUM(F31:G31)*34%</f>
        <v>10591.618440039494</v>
      </c>
      <c r="I31" s="168">
        <f t="shared" ref="I31:I94" si="7">SUM(F31:G31)*2%</f>
        <v>623.03637882585258</v>
      </c>
      <c r="J31" s="169">
        <v>928</v>
      </c>
      <c r="K31" s="170">
        <f t="shared" ref="K31:K94" si="8">SUM(F31:J31)</f>
        <v>43294.473760157976</v>
      </c>
      <c r="L31" s="215">
        <f t="shared" ref="L31:L94" si="9">1+L30</f>
        <v>2</v>
      </c>
      <c r="M31" s="358">
        <v>10.33</v>
      </c>
      <c r="N31" s="359">
        <v>43.89</v>
      </c>
      <c r="O31" s="431">
        <v>32450</v>
      </c>
      <c r="P31" s="82">
        <v>18030</v>
      </c>
      <c r="Q31" s="167">
        <f t="shared" ref="Q31:Q93" si="10">12*(1/M31*O31)</f>
        <v>37696.030977734757</v>
      </c>
      <c r="R31" s="168">
        <f t="shared" ref="R31:R93" si="11">12*(1/N31*P31)</f>
        <v>4929.5967190704032</v>
      </c>
      <c r="S31" s="78">
        <f t="shared" ref="S31:S94" si="12">(Q31+R31)*34%</f>
        <v>14492.713416913755</v>
      </c>
      <c r="T31" s="82">
        <f t="shared" ref="T31:T94" si="13">SUM(Q31:R31)*2%</f>
        <v>852.51255393610325</v>
      </c>
      <c r="U31" s="78">
        <v>928</v>
      </c>
      <c r="V31" s="81">
        <f t="shared" ref="V31:V94" si="14">SUM(Q31:U31)</f>
        <v>58898.853667655021</v>
      </c>
    </row>
    <row r="32" spans="1:23" s="442" customFormat="1" ht="16.5" customHeight="1" x14ac:dyDescent="0.2">
      <c r="A32" s="215">
        <v>3</v>
      </c>
      <c r="B32" s="358">
        <v>14.85</v>
      </c>
      <c r="C32" s="359">
        <v>43.89</v>
      </c>
      <c r="D32" s="78">
        <v>32450</v>
      </c>
      <c r="E32" s="82">
        <v>18030</v>
      </c>
      <c r="F32" s="78">
        <f t="shared" si="4"/>
        <v>26222.222222222223</v>
      </c>
      <c r="G32" s="168">
        <f t="shared" si="5"/>
        <v>4929.5967190704032</v>
      </c>
      <c r="H32" s="212">
        <f t="shared" si="6"/>
        <v>10591.618440039494</v>
      </c>
      <c r="I32" s="168">
        <f t="shared" si="7"/>
        <v>623.03637882585258</v>
      </c>
      <c r="J32" s="169">
        <v>928</v>
      </c>
      <c r="K32" s="170">
        <f t="shared" si="8"/>
        <v>43294.473760157976</v>
      </c>
      <c r="L32" s="215">
        <f t="shared" si="9"/>
        <v>3</v>
      </c>
      <c r="M32" s="358">
        <v>10.33</v>
      </c>
      <c r="N32" s="359">
        <v>43.89</v>
      </c>
      <c r="O32" s="431">
        <v>32450</v>
      </c>
      <c r="P32" s="82">
        <v>18030</v>
      </c>
      <c r="Q32" s="167">
        <f t="shared" si="10"/>
        <v>37696.030977734757</v>
      </c>
      <c r="R32" s="168">
        <f t="shared" si="11"/>
        <v>4929.5967190704032</v>
      </c>
      <c r="S32" s="78">
        <f t="shared" si="12"/>
        <v>14492.713416913755</v>
      </c>
      <c r="T32" s="82">
        <f t="shared" si="13"/>
        <v>852.51255393610325</v>
      </c>
      <c r="U32" s="78">
        <v>928</v>
      </c>
      <c r="V32" s="81">
        <f t="shared" si="14"/>
        <v>58898.853667655021</v>
      </c>
    </row>
    <row r="33" spans="1:22" s="442" customFormat="1" ht="16.5" customHeight="1" x14ac:dyDescent="0.2">
      <c r="A33" s="215">
        <v>4</v>
      </c>
      <c r="B33" s="358">
        <v>14.85</v>
      </c>
      <c r="C33" s="359">
        <v>43.89</v>
      </c>
      <c r="D33" s="78">
        <v>32450</v>
      </c>
      <c r="E33" s="82">
        <v>18030</v>
      </c>
      <c r="F33" s="78">
        <f t="shared" si="4"/>
        <v>26222.222222222223</v>
      </c>
      <c r="G33" s="168">
        <f t="shared" si="5"/>
        <v>4929.5967190704032</v>
      </c>
      <c r="H33" s="212">
        <f t="shared" si="6"/>
        <v>10591.618440039494</v>
      </c>
      <c r="I33" s="168">
        <f t="shared" si="7"/>
        <v>623.03637882585258</v>
      </c>
      <c r="J33" s="169">
        <v>928</v>
      </c>
      <c r="K33" s="170">
        <f t="shared" si="8"/>
        <v>43294.473760157976</v>
      </c>
      <c r="L33" s="215">
        <f t="shared" si="9"/>
        <v>4</v>
      </c>
      <c r="M33" s="358">
        <v>10.33</v>
      </c>
      <c r="N33" s="359">
        <v>43.89</v>
      </c>
      <c r="O33" s="431">
        <v>32450</v>
      </c>
      <c r="P33" s="82">
        <v>18030</v>
      </c>
      <c r="Q33" s="167">
        <f t="shared" si="10"/>
        <v>37696.030977734757</v>
      </c>
      <c r="R33" s="168">
        <f t="shared" si="11"/>
        <v>4929.5967190704032</v>
      </c>
      <c r="S33" s="78">
        <f t="shared" si="12"/>
        <v>14492.713416913755</v>
      </c>
      <c r="T33" s="82">
        <f t="shared" si="13"/>
        <v>852.51255393610325</v>
      </c>
      <c r="U33" s="78">
        <v>928</v>
      </c>
      <c r="V33" s="81">
        <f t="shared" si="14"/>
        <v>58898.853667655021</v>
      </c>
    </row>
    <row r="34" spans="1:22" s="442" customFormat="1" ht="16.5" customHeight="1" x14ac:dyDescent="0.2">
      <c r="A34" s="215">
        <v>5</v>
      </c>
      <c r="B34" s="358">
        <v>14.85</v>
      </c>
      <c r="C34" s="359">
        <v>43.89</v>
      </c>
      <c r="D34" s="78">
        <v>32450</v>
      </c>
      <c r="E34" s="82">
        <v>18030</v>
      </c>
      <c r="F34" s="78">
        <f t="shared" si="4"/>
        <v>26222.222222222223</v>
      </c>
      <c r="G34" s="168">
        <f t="shared" si="5"/>
        <v>4929.5967190704032</v>
      </c>
      <c r="H34" s="212">
        <f t="shared" si="6"/>
        <v>10591.618440039494</v>
      </c>
      <c r="I34" s="168">
        <f t="shared" si="7"/>
        <v>623.03637882585258</v>
      </c>
      <c r="J34" s="169">
        <v>928</v>
      </c>
      <c r="K34" s="170">
        <f t="shared" si="8"/>
        <v>43294.473760157976</v>
      </c>
      <c r="L34" s="215">
        <f t="shared" si="9"/>
        <v>5</v>
      </c>
      <c r="M34" s="358">
        <v>10.33</v>
      </c>
      <c r="N34" s="359">
        <v>43.89</v>
      </c>
      <c r="O34" s="431">
        <v>32450</v>
      </c>
      <c r="P34" s="82">
        <v>18030</v>
      </c>
      <c r="Q34" s="167">
        <f t="shared" si="10"/>
        <v>37696.030977734757</v>
      </c>
      <c r="R34" s="168">
        <f t="shared" si="11"/>
        <v>4929.5967190704032</v>
      </c>
      <c r="S34" s="78">
        <f t="shared" si="12"/>
        <v>14492.713416913755</v>
      </c>
      <c r="T34" s="82">
        <f t="shared" si="13"/>
        <v>852.51255393610325</v>
      </c>
      <c r="U34" s="78">
        <v>928</v>
      </c>
      <c r="V34" s="81">
        <f t="shared" si="14"/>
        <v>58898.853667655021</v>
      </c>
    </row>
    <row r="35" spans="1:22" s="442" customFormat="1" ht="16.5" customHeight="1" x14ac:dyDescent="0.2">
      <c r="A35" s="215">
        <v>6</v>
      </c>
      <c r="B35" s="358">
        <v>14.85</v>
      </c>
      <c r="C35" s="359">
        <v>43.89</v>
      </c>
      <c r="D35" s="78">
        <v>32450</v>
      </c>
      <c r="E35" s="82">
        <v>18030</v>
      </c>
      <c r="F35" s="78">
        <f t="shared" si="4"/>
        <v>26222.222222222223</v>
      </c>
      <c r="G35" s="168">
        <f t="shared" si="5"/>
        <v>4929.5967190704032</v>
      </c>
      <c r="H35" s="212">
        <f t="shared" si="6"/>
        <v>10591.618440039494</v>
      </c>
      <c r="I35" s="168">
        <f t="shared" si="7"/>
        <v>623.03637882585258</v>
      </c>
      <c r="J35" s="169">
        <v>928</v>
      </c>
      <c r="K35" s="170">
        <f t="shared" si="8"/>
        <v>43294.473760157976</v>
      </c>
      <c r="L35" s="215">
        <f t="shared" si="9"/>
        <v>6</v>
      </c>
      <c r="M35" s="358">
        <v>10.33</v>
      </c>
      <c r="N35" s="359">
        <v>43.89</v>
      </c>
      <c r="O35" s="431">
        <v>32450</v>
      </c>
      <c r="P35" s="82">
        <v>18030</v>
      </c>
      <c r="Q35" s="167">
        <f t="shared" si="10"/>
        <v>37696.030977734757</v>
      </c>
      <c r="R35" s="168">
        <f t="shared" si="11"/>
        <v>4929.5967190704032</v>
      </c>
      <c r="S35" s="78">
        <f t="shared" si="12"/>
        <v>14492.713416913755</v>
      </c>
      <c r="T35" s="82">
        <f t="shared" si="13"/>
        <v>852.51255393610325</v>
      </c>
      <c r="U35" s="78">
        <v>928</v>
      </c>
      <c r="V35" s="81">
        <f t="shared" si="14"/>
        <v>58898.853667655021</v>
      </c>
    </row>
    <row r="36" spans="1:22" s="442" customFormat="1" ht="16.5" customHeight="1" x14ac:dyDescent="0.2">
      <c r="A36" s="215">
        <v>7</v>
      </c>
      <c r="B36" s="358">
        <v>14.85</v>
      </c>
      <c r="C36" s="359">
        <v>43.89</v>
      </c>
      <c r="D36" s="78">
        <v>32450</v>
      </c>
      <c r="E36" s="82">
        <v>18030</v>
      </c>
      <c r="F36" s="78">
        <f t="shared" si="4"/>
        <v>26222.222222222223</v>
      </c>
      <c r="G36" s="168">
        <f t="shared" si="5"/>
        <v>4929.5967190704032</v>
      </c>
      <c r="H36" s="212">
        <f t="shared" si="6"/>
        <v>10591.618440039494</v>
      </c>
      <c r="I36" s="168">
        <f t="shared" si="7"/>
        <v>623.03637882585258</v>
      </c>
      <c r="J36" s="169">
        <v>928</v>
      </c>
      <c r="K36" s="170">
        <f t="shared" si="8"/>
        <v>43294.473760157976</v>
      </c>
      <c r="L36" s="215">
        <f t="shared" si="9"/>
        <v>7</v>
      </c>
      <c r="M36" s="358">
        <v>10.33</v>
      </c>
      <c r="N36" s="359">
        <v>43.89</v>
      </c>
      <c r="O36" s="431">
        <v>32450</v>
      </c>
      <c r="P36" s="82">
        <v>18030</v>
      </c>
      <c r="Q36" s="167">
        <f t="shared" si="10"/>
        <v>37696.030977734757</v>
      </c>
      <c r="R36" s="168">
        <f t="shared" si="11"/>
        <v>4929.5967190704032</v>
      </c>
      <c r="S36" s="78">
        <f t="shared" si="12"/>
        <v>14492.713416913755</v>
      </c>
      <c r="T36" s="82">
        <f t="shared" si="13"/>
        <v>852.51255393610325</v>
      </c>
      <c r="U36" s="78">
        <v>928</v>
      </c>
      <c r="V36" s="81">
        <f t="shared" si="14"/>
        <v>58898.853667655021</v>
      </c>
    </row>
    <row r="37" spans="1:22" s="442" customFormat="1" ht="16.5" customHeight="1" x14ac:dyDescent="0.2">
      <c r="A37" s="215">
        <v>8</v>
      </c>
      <c r="B37" s="358">
        <v>14.85</v>
      </c>
      <c r="C37" s="359">
        <v>43.89</v>
      </c>
      <c r="D37" s="78">
        <v>32450</v>
      </c>
      <c r="E37" s="82">
        <v>18030</v>
      </c>
      <c r="F37" s="78">
        <f t="shared" si="4"/>
        <v>26222.222222222223</v>
      </c>
      <c r="G37" s="168">
        <f t="shared" si="5"/>
        <v>4929.5967190704032</v>
      </c>
      <c r="H37" s="212">
        <f t="shared" si="6"/>
        <v>10591.618440039494</v>
      </c>
      <c r="I37" s="168">
        <f t="shared" si="7"/>
        <v>623.03637882585258</v>
      </c>
      <c r="J37" s="169">
        <v>928</v>
      </c>
      <c r="K37" s="170">
        <f t="shared" si="8"/>
        <v>43294.473760157976</v>
      </c>
      <c r="L37" s="215">
        <f t="shared" si="9"/>
        <v>8</v>
      </c>
      <c r="M37" s="358">
        <v>10.33</v>
      </c>
      <c r="N37" s="359">
        <v>43.89</v>
      </c>
      <c r="O37" s="431">
        <v>32450</v>
      </c>
      <c r="P37" s="82">
        <v>18030</v>
      </c>
      <c r="Q37" s="167">
        <f t="shared" si="10"/>
        <v>37696.030977734757</v>
      </c>
      <c r="R37" s="168">
        <f t="shared" si="11"/>
        <v>4929.5967190704032</v>
      </c>
      <c r="S37" s="78">
        <f t="shared" si="12"/>
        <v>14492.713416913755</v>
      </c>
      <c r="T37" s="82">
        <f t="shared" si="13"/>
        <v>852.51255393610325</v>
      </c>
      <c r="U37" s="78">
        <v>928</v>
      </c>
      <c r="V37" s="81">
        <f t="shared" si="14"/>
        <v>58898.853667655021</v>
      </c>
    </row>
    <row r="38" spans="1:22" s="442" customFormat="1" ht="16.5" customHeight="1" x14ac:dyDescent="0.2">
      <c r="A38" s="215">
        <v>9</v>
      </c>
      <c r="B38" s="358">
        <v>14.85</v>
      </c>
      <c r="C38" s="359">
        <v>43.89</v>
      </c>
      <c r="D38" s="78">
        <v>32450</v>
      </c>
      <c r="E38" s="82">
        <v>18030</v>
      </c>
      <c r="F38" s="78">
        <f t="shared" si="4"/>
        <v>26222.222222222223</v>
      </c>
      <c r="G38" s="168">
        <f t="shared" si="5"/>
        <v>4929.5967190704032</v>
      </c>
      <c r="H38" s="212">
        <f t="shared" si="6"/>
        <v>10591.618440039494</v>
      </c>
      <c r="I38" s="168">
        <f t="shared" si="7"/>
        <v>623.03637882585258</v>
      </c>
      <c r="J38" s="169">
        <v>928</v>
      </c>
      <c r="K38" s="170">
        <f t="shared" si="8"/>
        <v>43294.473760157976</v>
      </c>
      <c r="L38" s="215">
        <f t="shared" si="9"/>
        <v>9</v>
      </c>
      <c r="M38" s="358">
        <v>10.33</v>
      </c>
      <c r="N38" s="359">
        <v>43.89</v>
      </c>
      <c r="O38" s="431">
        <v>32450</v>
      </c>
      <c r="P38" s="82">
        <v>18030</v>
      </c>
      <c r="Q38" s="167">
        <f t="shared" si="10"/>
        <v>37696.030977734757</v>
      </c>
      <c r="R38" s="168">
        <f t="shared" si="11"/>
        <v>4929.5967190704032</v>
      </c>
      <c r="S38" s="78">
        <f t="shared" si="12"/>
        <v>14492.713416913755</v>
      </c>
      <c r="T38" s="82">
        <f t="shared" si="13"/>
        <v>852.51255393610325</v>
      </c>
      <c r="U38" s="78">
        <v>928</v>
      </c>
      <c r="V38" s="81">
        <f t="shared" si="14"/>
        <v>58898.853667655021</v>
      </c>
    </row>
    <row r="39" spans="1:22" s="442" customFormat="1" ht="16.5" customHeight="1" x14ac:dyDescent="0.2">
      <c r="A39" s="218">
        <v>10</v>
      </c>
      <c r="B39" s="358">
        <v>14.85</v>
      </c>
      <c r="C39" s="359">
        <v>43.89</v>
      </c>
      <c r="D39" s="78">
        <v>32450</v>
      </c>
      <c r="E39" s="82">
        <v>18030</v>
      </c>
      <c r="F39" s="78">
        <f t="shared" si="4"/>
        <v>26222.222222222223</v>
      </c>
      <c r="G39" s="168">
        <f t="shared" si="5"/>
        <v>4929.5967190704032</v>
      </c>
      <c r="H39" s="212">
        <f t="shared" si="6"/>
        <v>10591.618440039494</v>
      </c>
      <c r="I39" s="168">
        <f t="shared" si="7"/>
        <v>623.03637882585258</v>
      </c>
      <c r="J39" s="169">
        <v>928</v>
      </c>
      <c r="K39" s="170">
        <f t="shared" si="8"/>
        <v>43294.473760157976</v>
      </c>
      <c r="L39" s="218">
        <f t="shared" si="9"/>
        <v>10</v>
      </c>
      <c r="M39" s="358">
        <v>10.33</v>
      </c>
      <c r="N39" s="359">
        <v>43.89</v>
      </c>
      <c r="O39" s="431">
        <v>32450</v>
      </c>
      <c r="P39" s="82">
        <v>18030</v>
      </c>
      <c r="Q39" s="167">
        <f t="shared" si="10"/>
        <v>37696.030977734757</v>
      </c>
      <c r="R39" s="168">
        <f t="shared" si="11"/>
        <v>4929.5967190704032</v>
      </c>
      <c r="S39" s="78">
        <f t="shared" si="12"/>
        <v>14492.713416913755</v>
      </c>
      <c r="T39" s="82">
        <f t="shared" si="13"/>
        <v>852.51255393610325</v>
      </c>
      <c r="U39" s="78">
        <v>928</v>
      </c>
      <c r="V39" s="81">
        <f t="shared" si="14"/>
        <v>58898.853667655021</v>
      </c>
    </row>
    <row r="40" spans="1:22" s="442" customFormat="1" ht="16.5" customHeight="1" x14ac:dyDescent="0.2">
      <c r="A40" s="215">
        <v>11</v>
      </c>
      <c r="B40" s="358">
        <v>14.85</v>
      </c>
      <c r="C40" s="359">
        <v>43.89</v>
      </c>
      <c r="D40" s="78">
        <v>32450</v>
      </c>
      <c r="E40" s="82">
        <v>18030</v>
      </c>
      <c r="F40" s="78">
        <f t="shared" si="4"/>
        <v>26222.222222222223</v>
      </c>
      <c r="G40" s="168">
        <f t="shared" si="5"/>
        <v>4929.5967190704032</v>
      </c>
      <c r="H40" s="212">
        <f t="shared" si="6"/>
        <v>10591.618440039494</v>
      </c>
      <c r="I40" s="168">
        <f t="shared" si="7"/>
        <v>623.03637882585258</v>
      </c>
      <c r="J40" s="169">
        <v>928</v>
      </c>
      <c r="K40" s="170">
        <f t="shared" si="8"/>
        <v>43294.473760157976</v>
      </c>
      <c r="L40" s="215">
        <f t="shared" si="9"/>
        <v>11</v>
      </c>
      <c r="M40" s="358">
        <v>10.33</v>
      </c>
      <c r="N40" s="359">
        <v>43.89</v>
      </c>
      <c r="O40" s="431">
        <v>32450</v>
      </c>
      <c r="P40" s="82">
        <v>18030</v>
      </c>
      <c r="Q40" s="167">
        <f t="shared" si="10"/>
        <v>37696.030977734757</v>
      </c>
      <c r="R40" s="168">
        <f t="shared" si="11"/>
        <v>4929.5967190704032</v>
      </c>
      <c r="S40" s="78">
        <f t="shared" si="12"/>
        <v>14492.713416913755</v>
      </c>
      <c r="T40" s="82">
        <f t="shared" si="13"/>
        <v>852.51255393610325</v>
      </c>
      <c r="U40" s="78">
        <v>928</v>
      </c>
      <c r="V40" s="81">
        <f t="shared" si="14"/>
        <v>58898.853667655021</v>
      </c>
    </row>
    <row r="41" spans="1:22" s="442" customFormat="1" ht="16.5" customHeight="1" x14ac:dyDescent="0.2">
      <c r="A41" s="215">
        <v>12</v>
      </c>
      <c r="B41" s="358">
        <v>14.85</v>
      </c>
      <c r="C41" s="359">
        <v>43.89</v>
      </c>
      <c r="D41" s="78">
        <v>32450</v>
      </c>
      <c r="E41" s="82">
        <v>18030</v>
      </c>
      <c r="F41" s="78">
        <f t="shared" si="4"/>
        <v>26222.222222222223</v>
      </c>
      <c r="G41" s="168">
        <f t="shared" si="5"/>
        <v>4929.5967190704032</v>
      </c>
      <c r="H41" s="212">
        <f t="shared" si="6"/>
        <v>10591.618440039494</v>
      </c>
      <c r="I41" s="168">
        <f t="shared" si="7"/>
        <v>623.03637882585258</v>
      </c>
      <c r="J41" s="169">
        <v>928</v>
      </c>
      <c r="K41" s="170">
        <f t="shared" si="8"/>
        <v>43294.473760157976</v>
      </c>
      <c r="L41" s="215">
        <f t="shared" si="9"/>
        <v>12</v>
      </c>
      <c r="M41" s="358">
        <v>10.33</v>
      </c>
      <c r="N41" s="359">
        <v>43.89</v>
      </c>
      <c r="O41" s="431">
        <v>32450</v>
      </c>
      <c r="P41" s="82">
        <v>18030</v>
      </c>
      <c r="Q41" s="167">
        <f t="shared" si="10"/>
        <v>37696.030977734757</v>
      </c>
      <c r="R41" s="168">
        <f t="shared" si="11"/>
        <v>4929.5967190704032</v>
      </c>
      <c r="S41" s="78">
        <f t="shared" si="12"/>
        <v>14492.713416913755</v>
      </c>
      <c r="T41" s="82">
        <f t="shared" si="13"/>
        <v>852.51255393610325</v>
      </c>
      <c r="U41" s="78">
        <v>928</v>
      </c>
      <c r="V41" s="81">
        <f t="shared" si="14"/>
        <v>58898.853667655021</v>
      </c>
    </row>
    <row r="42" spans="1:22" s="442" customFormat="1" ht="16.5" customHeight="1" x14ac:dyDescent="0.2">
      <c r="A42" s="215">
        <v>13</v>
      </c>
      <c r="B42" s="358">
        <v>14.85</v>
      </c>
      <c r="C42" s="359">
        <v>43.89</v>
      </c>
      <c r="D42" s="78">
        <v>32450</v>
      </c>
      <c r="E42" s="82">
        <v>18030</v>
      </c>
      <c r="F42" s="78">
        <f t="shared" si="4"/>
        <v>26222.222222222223</v>
      </c>
      <c r="G42" s="168">
        <f t="shared" si="5"/>
        <v>4929.5967190704032</v>
      </c>
      <c r="H42" s="212">
        <f t="shared" si="6"/>
        <v>10591.618440039494</v>
      </c>
      <c r="I42" s="168">
        <f t="shared" si="7"/>
        <v>623.03637882585258</v>
      </c>
      <c r="J42" s="169">
        <v>928</v>
      </c>
      <c r="K42" s="170">
        <f t="shared" si="8"/>
        <v>43294.473760157976</v>
      </c>
      <c r="L42" s="215">
        <f t="shared" si="9"/>
        <v>13</v>
      </c>
      <c r="M42" s="358">
        <v>10.33</v>
      </c>
      <c r="N42" s="359">
        <v>43.89</v>
      </c>
      <c r="O42" s="431">
        <v>32450</v>
      </c>
      <c r="P42" s="82">
        <v>18030</v>
      </c>
      <c r="Q42" s="167">
        <f t="shared" si="10"/>
        <v>37696.030977734757</v>
      </c>
      <c r="R42" s="168">
        <f t="shared" si="11"/>
        <v>4929.5967190704032</v>
      </c>
      <c r="S42" s="78">
        <f t="shared" si="12"/>
        <v>14492.713416913755</v>
      </c>
      <c r="T42" s="82">
        <f t="shared" si="13"/>
        <v>852.51255393610325</v>
      </c>
      <c r="U42" s="78">
        <v>928</v>
      </c>
      <c r="V42" s="81">
        <f t="shared" si="14"/>
        <v>58898.853667655021</v>
      </c>
    </row>
    <row r="43" spans="1:22" s="442" customFormat="1" ht="16.5" customHeight="1" x14ac:dyDescent="0.2">
      <c r="A43" s="215">
        <v>14</v>
      </c>
      <c r="B43" s="358">
        <v>14.85</v>
      </c>
      <c r="C43" s="359">
        <v>43.89</v>
      </c>
      <c r="D43" s="78">
        <v>32450</v>
      </c>
      <c r="E43" s="82">
        <v>18030</v>
      </c>
      <c r="F43" s="78">
        <f t="shared" si="4"/>
        <v>26222.222222222223</v>
      </c>
      <c r="G43" s="168">
        <f t="shared" si="5"/>
        <v>4929.5967190704032</v>
      </c>
      <c r="H43" s="212">
        <f t="shared" si="6"/>
        <v>10591.618440039494</v>
      </c>
      <c r="I43" s="168">
        <f t="shared" si="7"/>
        <v>623.03637882585258</v>
      </c>
      <c r="J43" s="169">
        <v>928</v>
      </c>
      <c r="K43" s="170">
        <f t="shared" si="8"/>
        <v>43294.473760157976</v>
      </c>
      <c r="L43" s="215">
        <f t="shared" si="9"/>
        <v>14</v>
      </c>
      <c r="M43" s="358">
        <v>10.33</v>
      </c>
      <c r="N43" s="359">
        <v>43.89</v>
      </c>
      <c r="O43" s="431">
        <v>32450</v>
      </c>
      <c r="P43" s="82">
        <v>18030</v>
      </c>
      <c r="Q43" s="167">
        <f t="shared" si="10"/>
        <v>37696.030977734757</v>
      </c>
      <c r="R43" s="168">
        <f t="shared" si="11"/>
        <v>4929.5967190704032</v>
      </c>
      <c r="S43" s="78">
        <f t="shared" si="12"/>
        <v>14492.713416913755</v>
      </c>
      <c r="T43" s="82">
        <f t="shared" si="13"/>
        <v>852.51255393610325</v>
      </c>
      <c r="U43" s="78">
        <v>928</v>
      </c>
      <c r="V43" s="81">
        <f t="shared" si="14"/>
        <v>58898.853667655021</v>
      </c>
    </row>
    <row r="44" spans="1:22" s="442" customFormat="1" ht="16.5" customHeight="1" x14ac:dyDescent="0.2">
      <c r="A44" s="215">
        <v>15</v>
      </c>
      <c r="B44" s="358">
        <v>14.85</v>
      </c>
      <c r="C44" s="359">
        <v>43.89</v>
      </c>
      <c r="D44" s="78">
        <v>32450</v>
      </c>
      <c r="E44" s="82">
        <v>18030</v>
      </c>
      <c r="F44" s="78">
        <f t="shared" si="4"/>
        <v>26222.222222222223</v>
      </c>
      <c r="G44" s="168">
        <f t="shared" si="5"/>
        <v>4929.5967190704032</v>
      </c>
      <c r="H44" s="212">
        <f t="shared" si="6"/>
        <v>10591.618440039494</v>
      </c>
      <c r="I44" s="168">
        <f t="shared" si="7"/>
        <v>623.03637882585258</v>
      </c>
      <c r="J44" s="169">
        <v>928</v>
      </c>
      <c r="K44" s="170">
        <f t="shared" si="8"/>
        <v>43294.473760157976</v>
      </c>
      <c r="L44" s="215">
        <f t="shared" si="9"/>
        <v>15</v>
      </c>
      <c r="M44" s="358">
        <v>10.33</v>
      </c>
      <c r="N44" s="359">
        <v>43.89</v>
      </c>
      <c r="O44" s="431">
        <v>32450</v>
      </c>
      <c r="P44" s="82">
        <v>18030</v>
      </c>
      <c r="Q44" s="167">
        <f t="shared" si="10"/>
        <v>37696.030977734757</v>
      </c>
      <c r="R44" s="168">
        <f t="shared" si="11"/>
        <v>4929.5967190704032</v>
      </c>
      <c r="S44" s="78">
        <f t="shared" si="12"/>
        <v>14492.713416913755</v>
      </c>
      <c r="T44" s="82">
        <f t="shared" si="13"/>
        <v>852.51255393610325</v>
      </c>
      <c r="U44" s="78">
        <v>928</v>
      </c>
      <c r="V44" s="81">
        <f t="shared" si="14"/>
        <v>58898.853667655021</v>
      </c>
    </row>
    <row r="45" spans="1:22" s="442" customFormat="1" ht="16.5" customHeight="1" x14ac:dyDescent="0.2">
      <c r="A45" s="215">
        <v>16</v>
      </c>
      <c r="B45" s="358">
        <v>14.85</v>
      </c>
      <c r="C45" s="359">
        <v>43.89</v>
      </c>
      <c r="D45" s="78">
        <v>32450</v>
      </c>
      <c r="E45" s="82">
        <v>18030</v>
      </c>
      <c r="F45" s="78">
        <f t="shared" si="4"/>
        <v>26222.222222222223</v>
      </c>
      <c r="G45" s="168">
        <f t="shared" si="5"/>
        <v>4929.5967190704032</v>
      </c>
      <c r="H45" s="212">
        <f t="shared" si="6"/>
        <v>10591.618440039494</v>
      </c>
      <c r="I45" s="168">
        <f t="shared" si="7"/>
        <v>623.03637882585258</v>
      </c>
      <c r="J45" s="169">
        <v>928</v>
      </c>
      <c r="K45" s="170">
        <f t="shared" si="8"/>
        <v>43294.473760157976</v>
      </c>
      <c r="L45" s="215">
        <f t="shared" si="9"/>
        <v>16</v>
      </c>
      <c r="M45" s="358">
        <v>10.33</v>
      </c>
      <c r="N45" s="359">
        <v>43.89</v>
      </c>
      <c r="O45" s="431">
        <v>32450</v>
      </c>
      <c r="P45" s="82">
        <v>18030</v>
      </c>
      <c r="Q45" s="167">
        <f t="shared" si="10"/>
        <v>37696.030977734757</v>
      </c>
      <c r="R45" s="168">
        <f t="shared" si="11"/>
        <v>4929.5967190704032</v>
      </c>
      <c r="S45" s="78">
        <f t="shared" si="12"/>
        <v>14492.713416913755</v>
      </c>
      <c r="T45" s="82">
        <f t="shared" si="13"/>
        <v>852.51255393610325</v>
      </c>
      <c r="U45" s="78">
        <v>928</v>
      </c>
      <c r="V45" s="81">
        <f t="shared" si="14"/>
        <v>58898.853667655021</v>
      </c>
    </row>
    <row r="46" spans="1:22" s="442" customFormat="1" ht="16.5" customHeight="1" x14ac:dyDescent="0.2">
      <c r="A46" s="215">
        <v>17</v>
      </c>
      <c r="B46" s="358">
        <v>14.85</v>
      </c>
      <c r="C46" s="359">
        <v>43.89</v>
      </c>
      <c r="D46" s="78">
        <v>32450</v>
      </c>
      <c r="E46" s="82">
        <v>18030</v>
      </c>
      <c r="F46" s="78">
        <f t="shared" si="4"/>
        <v>26222.222222222223</v>
      </c>
      <c r="G46" s="168">
        <f t="shared" si="5"/>
        <v>4929.5967190704032</v>
      </c>
      <c r="H46" s="212">
        <f t="shared" si="6"/>
        <v>10591.618440039494</v>
      </c>
      <c r="I46" s="168">
        <f t="shared" si="7"/>
        <v>623.03637882585258</v>
      </c>
      <c r="J46" s="169">
        <v>928</v>
      </c>
      <c r="K46" s="170">
        <f t="shared" si="8"/>
        <v>43294.473760157976</v>
      </c>
      <c r="L46" s="215">
        <f t="shared" si="9"/>
        <v>17</v>
      </c>
      <c r="M46" s="358">
        <v>10.33</v>
      </c>
      <c r="N46" s="359">
        <v>43.89</v>
      </c>
      <c r="O46" s="431">
        <v>32450</v>
      </c>
      <c r="P46" s="82">
        <v>18030</v>
      </c>
      <c r="Q46" s="167">
        <f t="shared" si="10"/>
        <v>37696.030977734757</v>
      </c>
      <c r="R46" s="168">
        <f t="shared" si="11"/>
        <v>4929.5967190704032</v>
      </c>
      <c r="S46" s="78">
        <f t="shared" si="12"/>
        <v>14492.713416913755</v>
      </c>
      <c r="T46" s="82">
        <f t="shared" si="13"/>
        <v>852.51255393610325</v>
      </c>
      <c r="U46" s="78">
        <v>928</v>
      </c>
      <c r="V46" s="81">
        <f t="shared" si="14"/>
        <v>58898.853667655021</v>
      </c>
    </row>
    <row r="47" spans="1:22" s="442" customFormat="1" ht="16.5" customHeight="1" x14ac:dyDescent="0.2">
      <c r="A47" s="215">
        <v>18</v>
      </c>
      <c r="B47" s="358">
        <v>14.85</v>
      </c>
      <c r="C47" s="359">
        <v>43.89</v>
      </c>
      <c r="D47" s="78">
        <v>32450</v>
      </c>
      <c r="E47" s="82">
        <v>18030</v>
      </c>
      <c r="F47" s="78">
        <f t="shared" si="4"/>
        <v>26222.222222222223</v>
      </c>
      <c r="G47" s="168">
        <f t="shared" si="5"/>
        <v>4929.5967190704032</v>
      </c>
      <c r="H47" s="212">
        <f t="shared" si="6"/>
        <v>10591.618440039494</v>
      </c>
      <c r="I47" s="168">
        <f t="shared" si="7"/>
        <v>623.03637882585258</v>
      </c>
      <c r="J47" s="169">
        <v>928</v>
      </c>
      <c r="K47" s="170">
        <f t="shared" si="8"/>
        <v>43294.473760157976</v>
      </c>
      <c r="L47" s="215">
        <f t="shared" si="9"/>
        <v>18</v>
      </c>
      <c r="M47" s="358">
        <v>10.33</v>
      </c>
      <c r="N47" s="359">
        <v>43.89</v>
      </c>
      <c r="O47" s="431">
        <v>32450</v>
      </c>
      <c r="P47" s="82">
        <v>18030</v>
      </c>
      <c r="Q47" s="167">
        <f t="shared" si="10"/>
        <v>37696.030977734757</v>
      </c>
      <c r="R47" s="168">
        <f t="shared" si="11"/>
        <v>4929.5967190704032</v>
      </c>
      <c r="S47" s="78">
        <f t="shared" si="12"/>
        <v>14492.713416913755</v>
      </c>
      <c r="T47" s="82">
        <f t="shared" si="13"/>
        <v>852.51255393610325</v>
      </c>
      <c r="U47" s="78">
        <v>928</v>
      </c>
      <c r="V47" s="81">
        <f t="shared" si="14"/>
        <v>58898.853667655021</v>
      </c>
    </row>
    <row r="48" spans="1:22" s="442" customFormat="1" ht="16.5" customHeight="1" x14ac:dyDescent="0.2">
      <c r="A48" s="215">
        <v>19</v>
      </c>
      <c r="B48" s="358">
        <v>14.85</v>
      </c>
      <c r="C48" s="359">
        <v>43.89</v>
      </c>
      <c r="D48" s="78">
        <v>32450</v>
      </c>
      <c r="E48" s="82">
        <v>18030</v>
      </c>
      <c r="F48" s="78">
        <f t="shared" si="4"/>
        <v>26222.222222222223</v>
      </c>
      <c r="G48" s="168">
        <f t="shared" si="5"/>
        <v>4929.5967190704032</v>
      </c>
      <c r="H48" s="212">
        <f t="shared" si="6"/>
        <v>10591.618440039494</v>
      </c>
      <c r="I48" s="168">
        <f t="shared" si="7"/>
        <v>623.03637882585258</v>
      </c>
      <c r="J48" s="169">
        <v>928</v>
      </c>
      <c r="K48" s="170">
        <f t="shared" si="8"/>
        <v>43294.473760157976</v>
      </c>
      <c r="L48" s="215">
        <f t="shared" si="9"/>
        <v>19</v>
      </c>
      <c r="M48" s="358">
        <v>10.33</v>
      </c>
      <c r="N48" s="359">
        <v>43.89</v>
      </c>
      <c r="O48" s="431">
        <v>32450</v>
      </c>
      <c r="P48" s="82">
        <v>18030</v>
      </c>
      <c r="Q48" s="167">
        <f t="shared" si="10"/>
        <v>37696.030977734757</v>
      </c>
      <c r="R48" s="168">
        <f t="shared" si="11"/>
        <v>4929.5967190704032</v>
      </c>
      <c r="S48" s="78">
        <f t="shared" si="12"/>
        <v>14492.713416913755</v>
      </c>
      <c r="T48" s="82">
        <f t="shared" si="13"/>
        <v>852.51255393610325</v>
      </c>
      <c r="U48" s="78">
        <v>928</v>
      </c>
      <c r="V48" s="81">
        <f t="shared" si="14"/>
        <v>58898.853667655021</v>
      </c>
    </row>
    <row r="49" spans="1:22" s="442" customFormat="1" ht="16.5" customHeight="1" x14ac:dyDescent="0.2">
      <c r="A49" s="218">
        <v>20</v>
      </c>
      <c r="B49" s="358">
        <v>14.85</v>
      </c>
      <c r="C49" s="359">
        <v>43.89</v>
      </c>
      <c r="D49" s="78">
        <v>32450</v>
      </c>
      <c r="E49" s="82">
        <v>18030</v>
      </c>
      <c r="F49" s="78">
        <f t="shared" si="4"/>
        <v>26222.222222222223</v>
      </c>
      <c r="G49" s="168">
        <f t="shared" si="5"/>
        <v>4929.5967190704032</v>
      </c>
      <c r="H49" s="212">
        <f t="shared" si="6"/>
        <v>10591.618440039494</v>
      </c>
      <c r="I49" s="168">
        <f t="shared" si="7"/>
        <v>623.03637882585258</v>
      </c>
      <c r="J49" s="169">
        <v>928</v>
      </c>
      <c r="K49" s="170">
        <f t="shared" si="8"/>
        <v>43294.473760157976</v>
      </c>
      <c r="L49" s="218">
        <f t="shared" si="9"/>
        <v>20</v>
      </c>
      <c r="M49" s="358">
        <v>10.33</v>
      </c>
      <c r="N49" s="359">
        <v>43.89</v>
      </c>
      <c r="O49" s="431">
        <v>32450</v>
      </c>
      <c r="P49" s="82">
        <v>18030</v>
      </c>
      <c r="Q49" s="167">
        <f t="shared" si="10"/>
        <v>37696.030977734757</v>
      </c>
      <c r="R49" s="168">
        <f t="shared" si="11"/>
        <v>4929.5967190704032</v>
      </c>
      <c r="S49" s="78">
        <f t="shared" si="12"/>
        <v>14492.713416913755</v>
      </c>
      <c r="T49" s="82">
        <f t="shared" si="13"/>
        <v>852.51255393610325</v>
      </c>
      <c r="U49" s="78">
        <v>928</v>
      </c>
      <c r="V49" s="81">
        <f t="shared" si="14"/>
        <v>58898.853667655021</v>
      </c>
    </row>
    <row r="50" spans="1:22" s="442" customFormat="1" ht="16.5" customHeight="1" x14ac:dyDescent="0.2">
      <c r="A50" s="215">
        <v>21</v>
      </c>
      <c r="B50" s="358">
        <v>14.85</v>
      </c>
      <c r="C50" s="359">
        <v>43.89</v>
      </c>
      <c r="D50" s="78">
        <v>32450</v>
      </c>
      <c r="E50" s="82">
        <v>18030</v>
      </c>
      <c r="F50" s="78">
        <f t="shared" si="4"/>
        <v>26222.222222222223</v>
      </c>
      <c r="G50" s="168">
        <f t="shared" si="5"/>
        <v>4929.5967190704032</v>
      </c>
      <c r="H50" s="212">
        <f t="shared" si="6"/>
        <v>10591.618440039494</v>
      </c>
      <c r="I50" s="168">
        <f t="shared" si="7"/>
        <v>623.03637882585258</v>
      </c>
      <c r="J50" s="169">
        <v>928</v>
      </c>
      <c r="K50" s="170">
        <f t="shared" si="8"/>
        <v>43294.473760157976</v>
      </c>
      <c r="L50" s="215">
        <f t="shared" si="9"/>
        <v>21</v>
      </c>
      <c r="M50" s="358">
        <v>10.33</v>
      </c>
      <c r="N50" s="359">
        <v>43.89</v>
      </c>
      <c r="O50" s="431">
        <v>32450</v>
      </c>
      <c r="P50" s="82">
        <v>18030</v>
      </c>
      <c r="Q50" s="167">
        <f t="shared" si="10"/>
        <v>37696.030977734757</v>
      </c>
      <c r="R50" s="168">
        <f t="shared" si="11"/>
        <v>4929.5967190704032</v>
      </c>
      <c r="S50" s="78">
        <f t="shared" si="12"/>
        <v>14492.713416913755</v>
      </c>
      <c r="T50" s="82">
        <f t="shared" si="13"/>
        <v>852.51255393610325</v>
      </c>
      <c r="U50" s="78">
        <v>928</v>
      </c>
      <c r="V50" s="81">
        <f t="shared" si="14"/>
        <v>58898.853667655021</v>
      </c>
    </row>
    <row r="51" spans="1:22" s="442" customFormat="1" ht="16.5" customHeight="1" x14ac:dyDescent="0.2">
      <c r="A51" s="215">
        <v>22</v>
      </c>
      <c r="B51" s="358">
        <v>14.85</v>
      </c>
      <c r="C51" s="359">
        <v>43.89</v>
      </c>
      <c r="D51" s="78">
        <v>32450</v>
      </c>
      <c r="E51" s="82">
        <v>18030</v>
      </c>
      <c r="F51" s="78">
        <f t="shared" si="4"/>
        <v>26222.222222222223</v>
      </c>
      <c r="G51" s="168">
        <f t="shared" si="5"/>
        <v>4929.5967190704032</v>
      </c>
      <c r="H51" s="212">
        <f t="shared" si="6"/>
        <v>10591.618440039494</v>
      </c>
      <c r="I51" s="168">
        <f t="shared" si="7"/>
        <v>623.03637882585258</v>
      </c>
      <c r="J51" s="169">
        <v>928</v>
      </c>
      <c r="K51" s="170">
        <f t="shared" si="8"/>
        <v>43294.473760157976</v>
      </c>
      <c r="L51" s="215">
        <f t="shared" si="9"/>
        <v>22</v>
      </c>
      <c r="M51" s="358">
        <v>10.33</v>
      </c>
      <c r="N51" s="359">
        <v>43.89</v>
      </c>
      <c r="O51" s="431">
        <v>32450</v>
      </c>
      <c r="P51" s="82">
        <v>18030</v>
      </c>
      <c r="Q51" s="167">
        <f t="shared" si="10"/>
        <v>37696.030977734757</v>
      </c>
      <c r="R51" s="168">
        <f t="shared" si="11"/>
        <v>4929.5967190704032</v>
      </c>
      <c r="S51" s="78">
        <f t="shared" si="12"/>
        <v>14492.713416913755</v>
      </c>
      <c r="T51" s="82">
        <f t="shared" si="13"/>
        <v>852.51255393610325</v>
      </c>
      <c r="U51" s="78">
        <v>928</v>
      </c>
      <c r="V51" s="81">
        <f t="shared" si="14"/>
        <v>58898.853667655021</v>
      </c>
    </row>
    <row r="52" spans="1:22" s="442" customFormat="1" ht="16.5" customHeight="1" x14ac:dyDescent="0.2">
      <c r="A52" s="215">
        <v>23</v>
      </c>
      <c r="B52" s="358">
        <v>14.85</v>
      </c>
      <c r="C52" s="359">
        <v>43.89</v>
      </c>
      <c r="D52" s="78">
        <v>32450</v>
      </c>
      <c r="E52" s="82">
        <v>18030</v>
      </c>
      <c r="F52" s="78">
        <f t="shared" si="4"/>
        <v>26222.222222222223</v>
      </c>
      <c r="G52" s="168">
        <f t="shared" si="5"/>
        <v>4929.5967190704032</v>
      </c>
      <c r="H52" s="212">
        <f t="shared" si="6"/>
        <v>10591.618440039494</v>
      </c>
      <c r="I52" s="168">
        <f t="shared" si="7"/>
        <v>623.03637882585258</v>
      </c>
      <c r="J52" s="169">
        <v>928</v>
      </c>
      <c r="K52" s="170">
        <f t="shared" si="8"/>
        <v>43294.473760157976</v>
      </c>
      <c r="L52" s="215">
        <f t="shared" si="9"/>
        <v>23</v>
      </c>
      <c r="M52" s="358">
        <v>10.33</v>
      </c>
      <c r="N52" s="359">
        <v>43.89</v>
      </c>
      <c r="O52" s="431">
        <v>32450</v>
      </c>
      <c r="P52" s="82">
        <v>18030</v>
      </c>
      <c r="Q52" s="167">
        <f t="shared" si="10"/>
        <v>37696.030977734757</v>
      </c>
      <c r="R52" s="168">
        <f t="shared" si="11"/>
        <v>4929.5967190704032</v>
      </c>
      <c r="S52" s="78">
        <f t="shared" si="12"/>
        <v>14492.713416913755</v>
      </c>
      <c r="T52" s="82">
        <f t="shared" si="13"/>
        <v>852.51255393610325</v>
      </c>
      <c r="U52" s="78">
        <v>928</v>
      </c>
      <c r="V52" s="81">
        <f t="shared" si="14"/>
        <v>58898.853667655021</v>
      </c>
    </row>
    <row r="53" spans="1:22" s="442" customFormat="1" ht="16.5" customHeight="1" x14ac:dyDescent="0.2">
      <c r="A53" s="215">
        <v>24</v>
      </c>
      <c r="B53" s="358">
        <v>14.85</v>
      </c>
      <c r="C53" s="359">
        <v>43.89</v>
      </c>
      <c r="D53" s="78">
        <v>32450</v>
      </c>
      <c r="E53" s="82">
        <v>18030</v>
      </c>
      <c r="F53" s="78">
        <f t="shared" si="4"/>
        <v>26222.222222222223</v>
      </c>
      <c r="G53" s="168">
        <f t="shared" si="5"/>
        <v>4929.5967190704032</v>
      </c>
      <c r="H53" s="212">
        <f t="shared" si="6"/>
        <v>10591.618440039494</v>
      </c>
      <c r="I53" s="168">
        <f t="shared" si="7"/>
        <v>623.03637882585258</v>
      </c>
      <c r="J53" s="169">
        <v>928</v>
      </c>
      <c r="K53" s="170">
        <f t="shared" si="8"/>
        <v>43294.473760157976</v>
      </c>
      <c r="L53" s="215">
        <f t="shared" si="9"/>
        <v>24</v>
      </c>
      <c r="M53" s="358">
        <v>10.33</v>
      </c>
      <c r="N53" s="359">
        <v>43.89</v>
      </c>
      <c r="O53" s="431">
        <v>32450</v>
      </c>
      <c r="P53" s="82">
        <v>18030</v>
      </c>
      <c r="Q53" s="167">
        <f t="shared" si="10"/>
        <v>37696.030977734757</v>
      </c>
      <c r="R53" s="168">
        <f t="shared" si="11"/>
        <v>4929.5967190704032</v>
      </c>
      <c r="S53" s="78">
        <f t="shared" si="12"/>
        <v>14492.713416913755</v>
      </c>
      <c r="T53" s="82">
        <f t="shared" si="13"/>
        <v>852.51255393610325</v>
      </c>
      <c r="U53" s="78">
        <v>928</v>
      </c>
      <c r="V53" s="81">
        <f t="shared" si="14"/>
        <v>58898.853667655021</v>
      </c>
    </row>
    <row r="54" spans="1:22" s="442" customFormat="1" ht="16.5" customHeight="1" x14ac:dyDescent="0.2">
      <c r="A54" s="215">
        <v>25</v>
      </c>
      <c r="B54" s="358">
        <v>14.85</v>
      </c>
      <c r="C54" s="359">
        <v>43.89</v>
      </c>
      <c r="D54" s="78">
        <v>32450</v>
      </c>
      <c r="E54" s="82">
        <v>18030</v>
      </c>
      <c r="F54" s="78">
        <f t="shared" si="4"/>
        <v>26222.222222222223</v>
      </c>
      <c r="G54" s="168">
        <f t="shared" si="5"/>
        <v>4929.5967190704032</v>
      </c>
      <c r="H54" s="212">
        <f t="shared" si="6"/>
        <v>10591.618440039494</v>
      </c>
      <c r="I54" s="168">
        <f t="shared" si="7"/>
        <v>623.03637882585258</v>
      </c>
      <c r="J54" s="169">
        <v>928</v>
      </c>
      <c r="K54" s="170">
        <f t="shared" si="8"/>
        <v>43294.473760157976</v>
      </c>
      <c r="L54" s="215">
        <f t="shared" si="9"/>
        <v>25</v>
      </c>
      <c r="M54" s="358">
        <v>10.33</v>
      </c>
      <c r="N54" s="359">
        <v>43.89</v>
      </c>
      <c r="O54" s="431">
        <v>32450</v>
      </c>
      <c r="P54" s="82">
        <v>18030</v>
      </c>
      <c r="Q54" s="167">
        <f t="shared" si="10"/>
        <v>37696.030977734757</v>
      </c>
      <c r="R54" s="168">
        <f t="shared" si="11"/>
        <v>4929.5967190704032</v>
      </c>
      <c r="S54" s="78">
        <f t="shared" si="12"/>
        <v>14492.713416913755</v>
      </c>
      <c r="T54" s="82">
        <f t="shared" si="13"/>
        <v>852.51255393610325</v>
      </c>
      <c r="U54" s="78">
        <v>928</v>
      </c>
      <c r="V54" s="81">
        <f t="shared" si="14"/>
        <v>58898.853667655021</v>
      </c>
    </row>
    <row r="55" spans="1:22" s="442" customFormat="1" ht="16.5" customHeight="1" x14ac:dyDescent="0.2">
      <c r="A55" s="215">
        <v>26</v>
      </c>
      <c r="B55" s="358">
        <v>14.85</v>
      </c>
      <c r="C55" s="359">
        <v>43.89</v>
      </c>
      <c r="D55" s="78">
        <v>32450</v>
      </c>
      <c r="E55" s="82">
        <v>18030</v>
      </c>
      <c r="F55" s="78">
        <f t="shared" si="4"/>
        <v>26222.222222222223</v>
      </c>
      <c r="G55" s="168">
        <f t="shared" si="5"/>
        <v>4929.5967190704032</v>
      </c>
      <c r="H55" s="212">
        <f t="shared" si="6"/>
        <v>10591.618440039494</v>
      </c>
      <c r="I55" s="168">
        <f t="shared" si="7"/>
        <v>623.03637882585258</v>
      </c>
      <c r="J55" s="169">
        <v>928</v>
      </c>
      <c r="K55" s="170">
        <f t="shared" si="8"/>
        <v>43294.473760157976</v>
      </c>
      <c r="L55" s="215">
        <f t="shared" si="9"/>
        <v>26</v>
      </c>
      <c r="M55" s="358">
        <v>10.33</v>
      </c>
      <c r="N55" s="359">
        <v>43.89</v>
      </c>
      <c r="O55" s="431">
        <v>32450</v>
      </c>
      <c r="P55" s="82">
        <v>18030</v>
      </c>
      <c r="Q55" s="167">
        <f t="shared" si="10"/>
        <v>37696.030977734757</v>
      </c>
      <c r="R55" s="168">
        <f t="shared" si="11"/>
        <v>4929.5967190704032</v>
      </c>
      <c r="S55" s="78">
        <f t="shared" si="12"/>
        <v>14492.713416913755</v>
      </c>
      <c r="T55" s="82">
        <f t="shared" si="13"/>
        <v>852.51255393610325</v>
      </c>
      <c r="U55" s="78">
        <v>928</v>
      </c>
      <c r="V55" s="81">
        <f t="shared" si="14"/>
        <v>58898.853667655021</v>
      </c>
    </row>
    <row r="56" spans="1:22" s="442" customFormat="1" ht="16.5" customHeight="1" x14ac:dyDescent="0.2">
      <c r="A56" s="215">
        <v>27</v>
      </c>
      <c r="B56" s="358">
        <v>14.85</v>
      </c>
      <c r="C56" s="359">
        <v>43.89</v>
      </c>
      <c r="D56" s="78">
        <v>32450</v>
      </c>
      <c r="E56" s="82">
        <v>18030</v>
      </c>
      <c r="F56" s="78">
        <f t="shared" si="4"/>
        <v>26222.222222222223</v>
      </c>
      <c r="G56" s="168">
        <f t="shared" si="5"/>
        <v>4929.5967190704032</v>
      </c>
      <c r="H56" s="212">
        <f t="shared" si="6"/>
        <v>10591.618440039494</v>
      </c>
      <c r="I56" s="168">
        <f t="shared" si="7"/>
        <v>623.03637882585258</v>
      </c>
      <c r="J56" s="169">
        <v>928</v>
      </c>
      <c r="K56" s="170">
        <f t="shared" si="8"/>
        <v>43294.473760157976</v>
      </c>
      <c r="L56" s="215">
        <f t="shared" si="9"/>
        <v>27</v>
      </c>
      <c r="M56" s="358">
        <v>10.33</v>
      </c>
      <c r="N56" s="359">
        <v>43.89</v>
      </c>
      <c r="O56" s="431">
        <v>32450</v>
      </c>
      <c r="P56" s="82">
        <v>18030</v>
      </c>
      <c r="Q56" s="167">
        <f t="shared" si="10"/>
        <v>37696.030977734757</v>
      </c>
      <c r="R56" s="168">
        <f t="shared" si="11"/>
        <v>4929.5967190704032</v>
      </c>
      <c r="S56" s="78">
        <f t="shared" si="12"/>
        <v>14492.713416913755</v>
      </c>
      <c r="T56" s="82">
        <f t="shared" si="13"/>
        <v>852.51255393610325</v>
      </c>
      <c r="U56" s="78">
        <v>928</v>
      </c>
      <c r="V56" s="81">
        <f t="shared" si="14"/>
        <v>58898.853667655021</v>
      </c>
    </row>
    <row r="57" spans="1:22" s="442" customFormat="1" ht="16.5" customHeight="1" x14ac:dyDescent="0.2">
      <c r="A57" s="215">
        <v>28</v>
      </c>
      <c r="B57" s="358">
        <v>14.85</v>
      </c>
      <c r="C57" s="359">
        <v>43.89</v>
      </c>
      <c r="D57" s="78">
        <v>32450</v>
      </c>
      <c r="E57" s="82">
        <v>18030</v>
      </c>
      <c r="F57" s="78">
        <f t="shared" si="4"/>
        <v>26222.222222222223</v>
      </c>
      <c r="G57" s="168">
        <f t="shared" si="5"/>
        <v>4929.5967190704032</v>
      </c>
      <c r="H57" s="212">
        <f t="shared" si="6"/>
        <v>10591.618440039494</v>
      </c>
      <c r="I57" s="168">
        <f t="shared" si="7"/>
        <v>623.03637882585258</v>
      </c>
      <c r="J57" s="169">
        <v>928</v>
      </c>
      <c r="K57" s="170">
        <f t="shared" si="8"/>
        <v>43294.473760157976</v>
      </c>
      <c r="L57" s="215">
        <f t="shared" si="9"/>
        <v>28</v>
      </c>
      <c r="M57" s="358">
        <v>10.33</v>
      </c>
      <c r="N57" s="359">
        <v>43.89</v>
      </c>
      <c r="O57" s="431">
        <v>32450</v>
      </c>
      <c r="P57" s="82">
        <v>18030</v>
      </c>
      <c r="Q57" s="167">
        <f t="shared" si="10"/>
        <v>37696.030977734757</v>
      </c>
      <c r="R57" s="168">
        <f t="shared" si="11"/>
        <v>4929.5967190704032</v>
      </c>
      <c r="S57" s="78">
        <f t="shared" si="12"/>
        <v>14492.713416913755</v>
      </c>
      <c r="T57" s="82">
        <f t="shared" si="13"/>
        <v>852.51255393610325</v>
      </c>
      <c r="U57" s="78">
        <v>928</v>
      </c>
      <c r="V57" s="81">
        <f t="shared" si="14"/>
        <v>58898.853667655021</v>
      </c>
    </row>
    <row r="58" spans="1:22" s="442" customFormat="1" ht="16.5" customHeight="1" x14ac:dyDescent="0.2">
      <c r="A58" s="215">
        <v>29</v>
      </c>
      <c r="B58" s="358">
        <v>14.85</v>
      </c>
      <c r="C58" s="359">
        <v>43.89</v>
      </c>
      <c r="D58" s="78">
        <v>32450</v>
      </c>
      <c r="E58" s="82">
        <v>18030</v>
      </c>
      <c r="F58" s="78">
        <f t="shared" si="4"/>
        <v>26222.222222222223</v>
      </c>
      <c r="G58" s="168">
        <f t="shared" si="5"/>
        <v>4929.5967190704032</v>
      </c>
      <c r="H58" s="212">
        <f t="shared" si="6"/>
        <v>10591.618440039494</v>
      </c>
      <c r="I58" s="168">
        <f t="shared" si="7"/>
        <v>623.03637882585258</v>
      </c>
      <c r="J58" s="169">
        <v>928</v>
      </c>
      <c r="K58" s="170">
        <f t="shared" si="8"/>
        <v>43294.473760157976</v>
      </c>
      <c r="L58" s="215">
        <f t="shared" si="9"/>
        <v>29</v>
      </c>
      <c r="M58" s="358">
        <v>10.33</v>
      </c>
      <c r="N58" s="359">
        <v>43.89</v>
      </c>
      <c r="O58" s="431">
        <v>32450</v>
      </c>
      <c r="P58" s="82">
        <v>18030</v>
      </c>
      <c r="Q58" s="167">
        <f t="shared" si="10"/>
        <v>37696.030977734757</v>
      </c>
      <c r="R58" s="168">
        <f t="shared" si="11"/>
        <v>4929.5967190704032</v>
      </c>
      <c r="S58" s="78">
        <f t="shared" si="12"/>
        <v>14492.713416913755</v>
      </c>
      <c r="T58" s="82">
        <f t="shared" si="13"/>
        <v>852.51255393610325</v>
      </c>
      <c r="U58" s="78">
        <v>928</v>
      </c>
      <c r="V58" s="81">
        <f t="shared" si="14"/>
        <v>58898.853667655021</v>
      </c>
    </row>
    <row r="59" spans="1:22" s="442" customFormat="1" ht="16.5" customHeight="1" x14ac:dyDescent="0.2">
      <c r="A59" s="218">
        <v>30</v>
      </c>
      <c r="B59" s="358">
        <v>14.85</v>
      </c>
      <c r="C59" s="359">
        <v>43.89</v>
      </c>
      <c r="D59" s="78">
        <v>32450</v>
      </c>
      <c r="E59" s="82">
        <v>18030</v>
      </c>
      <c r="F59" s="78">
        <f t="shared" si="4"/>
        <v>26222.222222222223</v>
      </c>
      <c r="G59" s="168">
        <f t="shared" si="5"/>
        <v>4929.5967190704032</v>
      </c>
      <c r="H59" s="212">
        <f t="shared" si="6"/>
        <v>10591.618440039494</v>
      </c>
      <c r="I59" s="168">
        <f t="shared" si="7"/>
        <v>623.03637882585258</v>
      </c>
      <c r="J59" s="169">
        <v>928</v>
      </c>
      <c r="K59" s="170">
        <f t="shared" si="8"/>
        <v>43294.473760157976</v>
      </c>
      <c r="L59" s="218">
        <f t="shared" si="9"/>
        <v>30</v>
      </c>
      <c r="M59" s="358">
        <v>10.33</v>
      </c>
      <c r="N59" s="359">
        <v>43.89</v>
      </c>
      <c r="O59" s="431">
        <v>32450</v>
      </c>
      <c r="P59" s="82">
        <v>18030</v>
      </c>
      <c r="Q59" s="167">
        <f t="shared" si="10"/>
        <v>37696.030977734757</v>
      </c>
      <c r="R59" s="168">
        <f t="shared" si="11"/>
        <v>4929.5967190704032</v>
      </c>
      <c r="S59" s="78">
        <f t="shared" si="12"/>
        <v>14492.713416913755</v>
      </c>
      <c r="T59" s="82">
        <f t="shared" si="13"/>
        <v>852.51255393610325</v>
      </c>
      <c r="U59" s="78">
        <v>928</v>
      </c>
      <c r="V59" s="81">
        <f t="shared" si="14"/>
        <v>58898.853667655021</v>
      </c>
    </row>
    <row r="60" spans="1:22" s="442" customFormat="1" ht="16.5" customHeight="1" x14ac:dyDescent="0.2">
      <c r="A60" s="215">
        <v>31</v>
      </c>
      <c r="B60" s="358">
        <v>14.85</v>
      </c>
      <c r="C60" s="359">
        <v>43.89</v>
      </c>
      <c r="D60" s="78">
        <v>32450</v>
      </c>
      <c r="E60" s="82">
        <v>18030</v>
      </c>
      <c r="F60" s="78">
        <f t="shared" si="4"/>
        <v>26222.222222222223</v>
      </c>
      <c r="G60" s="168">
        <f t="shared" si="5"/>
        <v>4929.5967190704032</v>
      </c>
      <c r="H60" s="212">
        <f t="shared" si="6"/>
        <v>10591.618440039494</v>
      </c>
      <c r="I60" s="168">
        <f t="shared" si="7"/>
        <v>623.03637882585258</v>
      </c>
      <c r="J60" s="169">
        <v>928</v>
      </c>
      <c r="K60" s="170">
        <f t="shared" si="8"/>
        <v>43294.473760157976</v>
      </c>
      <c r="L60" s="215">
        <f t="shared" si="9"/>
        <v>31</v>
      </c>
      <c r="M60" s="358">
        <v>10.33</v>
      </c>
      <c r="N60" s="359">
        <v>43.89</v>
      </c>
      <c r="O60" s="431">
        <v>32450</v>
      </c>
      <c r="P60" s="82">
        <v>18030</v>
      </c>
      <c r="Q60" s="167">
        <f t="shared" si="10"/>
        <v>37696.030977734757</v>
      </c>
      <c r="R60" s="168">
        <f t="shared" si="11"/>
        <v>4929.5967190704032</v>
      </c>
      <c r="S60" s="78">
        <f t="shared" si="12"/>
        <v>14492.713416913755</v>
      </c>
      <c r="T60" s="82">
        <f t="shared" si="13"/>
        <v>852.51255393610325</v>
      </c>
      <c r="U60" s="78">
        <v>928</v>
      </c>
      <c r="V60" s="81">
        <f t="shared" si="14"/>
        <v>58898.853667655021</v>
      </c>
    </row>
    <row r="61" spans="1:22" s="442" customFormat="1" ht="16.5" customHeight="1" x14ac:dyDescent="0.2">
      <c r="A61" s="215">
        <v>32</v>
      </c>
      <c r="B61" s="358">
        <v>14.85</v>
      </c>
      <c r="C61" s="359">
        <v>43.89</v>
      </c>
      <c r="D61" s="78">
        <v>32450</v>
      </c>
      <c r="E61" s="82">
        <v>18030</v>
      </c>
      <c r="F61" s="78">
        <f t="shared" si="4"/>
        <v>26222.222222222223</v>
      </c>
      <c r="G61" s="168">
        <f t="shared" si="5"/>
        <v>4929.5967190704032</v>
      </c>
      <c r="H61" s="212">
        <f t="shared" si="6"/>
        <v>10591.618440039494</v>
      </c>
      <c r="I61" s="168">
        <f t="shared" si="7"/>
        <v>623.03637882585258</v>
      </c>
      <c r="J61" s="169">
        <v>928</v>
      </c>
      <c r="K61" s="170">
        <f t="shared" si="8"/>
        <v>43294.473760157976</v>
      </c>
      <c r="L61" s="215">
        <f t="shared" si="9"/>
        <v>32</v>
      </c>
      <c r="M61" s="358">
        <v>10.33</v>
      </c>
      <c r="N61" s="359">
        <v>43.89</v>
      </c>
      <c r="O61" s="431">
        <v>32450</v>
      </c>
      <c r="P61" s="82">
        <v>18030</v>
      </c>
      <c r="Q61" s="167">
        <f t="shared" si="10"/>
        <v>37696.030977734757</v>
      </c>
      <c r="R61" s="168">
        <f t="shared" si="11"/>
        <v>4929.5967190704032</v>
      </c>
      <c r="S61" s="78">
        <f t="shared" si="12"/>
        <v>14492.713416913755</v>
      </c>
      <c r="T61" s="82">
        <f t="shared" si="13"/>
        <v>852.51255393610325</v>
      </c>
      <c r="U61" s="78">
        <v>928</v>
      </c>
      <c r="V61" s="81">
        <f t="shared" si="14"/>
        <v>58898.853667655021</v>
      </c>
    </row>
    <row r="62" spans="1:22" s="442" customFormat="1" ht="16.5" customHeight="1" x14ac:dyDescent="0.2">
      <c r="A62" s="215">
        <v>33</v>
      </c>
      <c r="B62" s="358">
        <v>14.85</v>
      </c>
      <c r="C62" s="359">
        <v>43.89</v>
      </c>
      <c r="D62" s="78">
        <v>32450</v>
      </c>
      <c r="E62" s="82">
        <v>18030</v>
      </c>
      <c r="F62" s="78">
        <f t="shared" si="4"/>
        <v>26222.222222222223</v>
      </c>
      <c r="G62" s="168">
        <f t="shared" si="5"/>
        <v>4929.5967190704032</v>
      </c>
      <c r="H62" s="212">
        <f t="shared" si="6"/>
        <v>10591.618440039494</v>
      </c>
      <c r="I62" s="168">
        <f t="shared" si="7"/>
        <v>623.03637882585258</v>
      </c>
      <c r="J62" s="169">
        <v>928</v>
      </c>
      <c r="K62" s="170">
        <f t="shared" si="8"/>
        <v>43294.473760157976</v>
      </c>
      <c r="L62" s="215">
        <f t="shared" si="9"/>
        <v>33</v>
      </c>
      <c r="M62" s="358">
        <v>10.33</v>
      </c>
      <c r="N62" s="359">
        <v>43.89</v>
      </c>
      <c r="O62" s="431">
        <v>32450</v>
      </c>
      <c r="P62" s="82">
        <v>18030</v>
      </c>
      <c r="Q62" s="167">
        <f t="shared" si="10"/>
        <v>37696.030977734757</v>
      </c>
      <c r="R62" s="168">
        <f t="shared" si="11"/>
        <v>4929.5967190704032</v>
      </c>
      <c r="S62" s="78">
        <f t="shared" si="12"/>
        <v>14492.713416913755</v>
      </c>
      <c r="T62" s="82">
        <f t="shared" si="13"/>
        <v>852.51255393610325</v>
      </c>
      <c r="U62" s="78">
        <v>928</v>
      </c>
      <c r="V62" s="81">
        <f t="shared" si="14"/>
        <v>58898.853667655021</v>
      </c>
    </row>
    <row r="63" spans="1:22" s="442" customFormat="1" ht="16.5" customHeight="1" x14ac:dyDescent="0.2">
      <c r="A63" s="215">
        <v>34</v>
      </c>
      <c r="B63" s="358">
        <v>14.85</v>
      </c>
      <c r="C63" s="359">
        <v>43.89</v>
      </c>
      <c r="D63" s="78">
        <v>32450</v>
      </c>
      <c r="E63" s="82">
        <v>18030</v>
      </c>
      <c r="F63" s="78">
        <f t="shared" si="4"/>
        <v>26222.222222222223</v>
      </c>
      <c r="G63" s="168">
        <f t="shared" si="5"/>
        <v>4929.5967190704032</v>
      </c>
      <c r="H63" s="212">
        <f t="shared" si="6"/>
        <v>10591.618440039494</v>
      </c>
      <c r="I63" s="168">
        <f t="shared" si="7"/>
        <v>623.03637882585258</v>
      </c>
      <c r="J63" s="169">
        <v>928</v>
      </c>
      <c r="K63" s="170">
        <f t="shared" si="8"/>
        <v>43294.473760157976</v>
      </c>
      <c r="L63" s="215">
        <f t="shared" si="9"/>
        <v>34</v>
      </c>
      <c r="M63" s="358">
        <v>10.33</v>
      </c>
      <c r="N63" s="359">
        <v>43.89</v>
      </c>
      <c r="O63" s="431">
        <v>32450</v>
      </c>
      <c r="P63" s="82">
        <v>18030</v>
      </c>
      <c r="Q63" s="167">
        <f t="shared" si="10"/>
        <v>37696.030977734757</v>
      </c>
      <c r="R63" s="168">
        <f t="shared" si="11"/>
        <v>4929.5967190704032</v>
      </c>
      <c r="S63" s="78">
        <f t="shared" si="12"/>
        <v>14492.713416913755</v>
      </c>
      <c r="T63" s="82">
        <f t="shared" si="13"/>
        <v>852.51255393610325</v>
      </c>
      <c r="U63" s="78">
        <v>928</v>
      </c>
      <c r="V63" s="81">
        <f t="shared" si="14"/>
        <v>58898.853667655021</v>
      </c>
    </row>
    <row r="64" spans="1:22" s="442" customFormat="1" ht="16.5" customHeight="1" x14ac:dyDescent="0.2">
      <c r="A64" s="215">
        <v>35</v>
      </c>
      <c r="B64" s="358">
        <v>14.85</v>
      </c>
      <c r="C64" s="359">
        <v>43.89</v>
      </c>
      <c r="D64" s="78">
        <v>32450</v>
      </c>
      <c r="E64" s="82">
        <v>18030</v>
      </c>
      <c r="F64" s="78">
        <f t="shared" si="4"/>
        <v>26222.222222222223</v>
      </c>
      <c r="G64" s="168">
        <f t="shared" si="5"/>
        <v>4929.5967190704032</v>
      </c>
      <c r="H64" s="212">
        <f t="shared" si="6"/>
        <v>10591.618440039494</v>
      </c>
      <c r="I64" s="168">
        <f t="shared" si="7"/>
        <v>623.03637882585258</v>
      </c>
      <c r="J64" s="169">
        <v>928</v>
      </c>
      <c r="K64" s="170">
        <f t="shared" si="8"/>
        <v>43294.473760157976</v>
      </c>
      <c r="L64" s="215">
        <f t="shared" si="9"/>
        <v>35</v>
      </c>
      <c r="M64" s="358">
        <v>10.33</v>
      </c>
      <c r="N64" s="359">
        <v>43.89</v>
      </c>
      <c r="O64" s="431">
        <v>32450</v>
      </c>
      <c r="P64" s="82">
        <v>18030</v>
      </c>
      <c r="Q64" s="167">
        <f t="shared" si="10"/>
        <v>37696.030977734757</v>
      </c>
      <c r="R64" s="168">
        <f t="shared" si="11"/>
        <v>4929.5967190704032</v>
      </c>
      <c r="S64" s="78">
        <f t="shared" si="12"/>
        <v>14492.713416913755</v>
      </c>
      <c r="T64" s="82">
        <f t="shared" si="13"/>
        <v>852.51255393610325</v>
      </c>
      <c r="U64" s="78">
        <v>928</v>
      </c>
      <c r="V64" s="81">
        <f t="shared" si="14"/>
        <v>58898.853667655021</v>
      </c>
    </row>
    <row r="65" spans="1:22" s="442" customFormat="1" ht="16.5" customHeight="1" x14ac:dyDescent="0.2">
      <c r="A65" s="215">
        <v>36</v>
      </c>
      <c r="B65" s="358">
        <v>14.85</v>
      </c>
      <c r="C65" s="359">
        <v>43.89</v>
      </c>
      <c r="D65" s="78">
        <v>32450</v>
      </c>
      <c r="E65" s="82">
        <v>18030</v>
      </c>
      <c r="F65" s="78">
        <f t="shared" si="4"/>
        <v>26222.222222222223</v>
      </c>
      <c r="G65" s="168">
        <f t="shared" si="5"/>
        <v>4929.5967190704032</v>
      </c>
      <c r="H65" s="212">
        <f t="shared" si="6"/>
        <v>10591.618440039494</v>
      </c>
      <c r="I65" s="168">
        <f t="shared" si="7"/>
        <v>623.03637882585258</v>
      </c>
      <c r="J65" s="169">
        <v>928</v>
      </c>
      <c r="K65" s="170">
        <f t="shared" si="8"/>
        <v>43294.473760157976</v>
      </c>
      <c r="L65" s="215">
        <f t="shared" si="9"/>
        <v>36</v>
      </c>
      <c r="M65" s="358">
        <v>10.33</v>
      </c>
      <c r="N65" s="359">
        <v>43.89</v>
      </c>
      <c r="O65" s="431">
        <v>32450</v>
      </c>
      <c r="P65" s="82">
        <v>18030</v>
      </c>
      <c r="Q65" s="167">
        <f t="shared" si="10"/>
        <v>37696.030977734757</v>
      </c>
      <c r="R65" s="168">
        <f t="shared" si="11"/>
        <v>4929.5967190704032</v>
      </c>
      <c r="S65" s="78">
        <f t="shared" si="12"/>
        <v>14492.713416913755</v>
      </c>
      <c r="T65" s="82">
        <f t="shared" si="13"/>
        <v>852.51255393610325</v>
      </c>
      <c r="U65" s="78">
        <v>928</v>
      </c>
      <c r="V65" s="81">
        <f t="shared" si="14"/>
        <v>58898.853667655021</v>
      </c>
    </row>
    <row r="66" spans="1:22" s="442" customFormat="1" ht="16.5" customHeight="1" x14ac:dyDescent="0.2">
      <c r="A66" s="215">
        <v>37</v>
      </c>
      <c r="B66" s="358">
        <v>14.85</v>
      </c>
      <c r="C66" s="359">
        <v>43.89</v>
      </c>
      <c r="D66" s="78">
        <v>32450</v>
      </c>
      <c r="E66" s="82">
        <v>18030</v>
      </c>
      <c r="F66" s="78">
        <f t="shared" si="4"/>
        <v>26222.222222222223</v>
      </c>
      <c r="G66" s="168">
        <f t="shared" si="5"/>
        <v>4929.5967190704032</v>
      </c>
      <c r="H66" s="212">
        <f t="shared" si="6"/>
        <v>10591.618440039494</v>
      </c>
      <c r="I66" s="168">
        <f t="shared" si="7"/>
        <v>623.03637882585258</v>
      </c>
      <c r="J66" s="169">
        <v>928</v>
      </c>
      <c r="K66" s="170">
        <f t="shared" si="8"/>
        <v>43294.473760157976</v>
      </c>
      <c r="L66" s="215">
        <f t="shared" si="9"/>
        <v>37</v>
      </c>
      <c r="M66" s="358">
        <v>10.33</v>
      </c>
      <c r="N66" s="359">
        <v>43.89</v>
      </c>
      <c r="O66" s="431">
        <v>32450</v>
      </c>
      <c r="P66" s="82">
        <v>18030</v>
      </c>
      <c r="Q66" s="167">
        <f t="shared" si="10"/>
        <v>37696.030977734757</v>
      </c>
      <c r="R66" s="168">
        <f t="shared" si="11"/>
        <v>4929.5967190704032</v>
      </c>
      <c r="S66" s="78">
        <f t="shared" si="12"/>
        <v>14492.713416913755</v>
      </c>
      <c r="T66" s="82">
        <f t="shared" si="13"/>
        <v>852.51255393610325</v>
      </c>
      <c r="U66" s="78">
        <v>928</v>
      </c>
      <c r="V66" s="81">
        <f t="shared" si="14"/>
        <v>58898.853667655021</v>
      </c>
    </row>
    <row r="67" spans="1:22" s="442" customFormat="1" ht="16.5" customHeight="1" x14ac:dyDescent="0.2">
      <c r="A67" s="215">
        <v>38</v>
      </c>
      <c r="B67" s="358">
        <v>14.85</v>
      </c>
      <c r="C67" s="359">
        <v>43.89</v>
      </c>
      <c r="D67" s="78">
        <v>32450</v>
      </c>
      <c r="E67" s="82">
        <v>18030</v>
      </c>
      <c r="F67" s="78">
        <f t="shared" si="4"/>
        <v>26222.222222222223</v>
      </c>
      <c r="G67" s="168">
        <f t="shared" si="5"/>
        <v>4929.5967190704032</v>
      </c>
      <c r="H67" s="212">
        <f t="shared" si="6"/>
        <v>10591.618440039494</v>
      </c>
      <c r="I67" s="168">
        <f t="shared" si="7"/>
        <v>623.03637882585258</v>
      </c>
      <c r="J67" s="169">
        <v>928</v>
      </c>
      <c r="K67" s="170">
        <f t="shared" si="8"/>
        <v>43294.473760157976</v>
      </c>
      <c r="L67" s="215">
        <f t="shared" si="9"/>
        <v>38</v>
      </c>
      <c r="M67" s="358">
        <v>10.33</v>
      </c>
      <c r="N67" s="359">
        <v>43.89</v>
      </c>
      <c r="O67" s="431">
        <v>32450</v>
      </c>
      <c r="P67" s="82">
        <v>18030</v>
      </c>
      <c r="Q67" s="167">
        <f t="shared" si="10"/>
        <v>37696.030977734757</v>
      </c>
      <c r="R67" s="168">
        <f t="shared" si="11"/>
        <v>4929.5967190704032</v>
      </c>
      <c r="S67" s="78">
        <f t="shared" si="12"/>
        <v>14492.713416913755</v>
      </c>
      <c r="T67" s="82">
        <f t="shared" si="13"/>
        <v>852.51255393610325</v>
      </c>
      <c r="U67" s="78">
        <v>928</v>
      </c>
      <c r="V67" s="81">
        <f t="shared" si="14"/>
        <v>58898.853667655021</v>
      </c>
    </row>
    <row r="68" spans="1:22" s="442" customFormat="1" ht="16.5" customHeight="1" x14ac:dyDescent="0.2">
      <c r="A68" s="215">
        <v>39</v>
      </c>
      <c r="B68" s="358">
        <v>14.85</v>
      </c>
      <c r="C68" s="359">
        <v>43.89</v>
      </c>
      <c r="D68" s="78">
        <v>32450</v>
      </c>
      <c r="E68" s="82">
        <v>18030</v>
      </c>
      <c r="F68" s="78">
        <f t="shared" si="4"/>
        <v>26222.222222222223</v>
      </c>
      <c r="G68" s="168">
        <f t="shared" si="5"/>
        <v>4929.5967190704032</v>
      </c>
      <c r="H68" s="212">
        <f t="shared" si="6"/>
        <v>10591.618440039494</v>
      </c>
      <c r="I68" s="168">
        <f t="shared" si="7"/>
        <v>623.03637882585258</v>
      </c>
      <c r="J68" s="169">
        <v>928</v>
      </c>
      <c r="K68" s="170">
        <f t="shared" si="8"/>
        <v>43294.473760157976</v>
      </c>
      <c r="L68" s="215">
        <f t="shared" si="9"/>
        <v>39</v>
      </c>
      <c r="M68" s="358">
        <v>10.33</v>
      </c>
      <c r="N68" s="359">
        <v>43.89</v>
      </c>
      <c r="O68" s="431">
        <v>32450</v>
      </c>
      <c r="P68" s="82">
        <v>18030</v>
      </c>
      <c r="Q68" s="167">
        <f t="shared" si="10"/>
        <v>37696.030977734757</v>
      </c>
      <c r="R68" s="168">
        <f t="shared" si="11"/>
        <v>4929.5967190704032</v>
      </c>
      <c r="S68" s="78">
        <f t="shared" si="12"/>
        <v>14492.713416913755</v>
      </c>
      <c r="T68" s="82">
        <f t="shared" si="13"/>
        <v>852.51255393610325</v>
      </c>
      <c r="U68" s="78">
        <v>928</v>
      </c>
      <c r="V68" s="81">
        <f t="shared" si="14"/>
        <v>58898.853667655021</v>
      </c>
    </row>
    <row r="69" spans="1:22" s="442" customFormat="1" ht="16.5" customHeight="1" x14ac:dyDescent="0.2">
      <c r="A69" s="218">
        <v>40</v>
      </c>
      <c r="B69" s="358">
        <v>14.85</v>
      </c>
      <c r="C69" s="359">
        <v>43.89</v>
      </c>
      <c r="D69" s="78">
        <v>32450</v>
      </c>
      <c r="E69" s="82">
        <v>18030</v>
      </c>
      <c r="F69" s="78">
        <f t="shared" si="4"/>
        <v>26222.222222222223</v>
      </c>
      <c r="G69" s="168">
        <f t="shared" si="5"/>
        <v>4929.5967190704032</v>
      </c>
      <c r="H69" s="212">
        <f t="shared" si="6"/>
        <v>10591.618440039494</v>
      </c>
      <c r="I69" s="168">
        <f t="shared" si="7"/>
        <v>623.03637882585258</v>
      </c>
      <c r="J69" s="169">
        <v>928</v>
      </c>
      <c r="K69" s="170">
        <f t="shared" si="8"/>
        <v>43294.473760157976</v>
      </c>
      <c r="L69" s="218">
        <f t="shared" si="9"/>
        <v>40</v>
      </c>
      <c r="M69" s="358">
        <v>10.33</v>
      </c>
      <c r="N69" s="359">
        <v>43.89</v>
      </c>
      <c r="O69" s="431">
        <v>32450</v>
      </c>
      <c r="P69" s="82">
        <v>18030</v>
      </c>
      <c r="Q69" s="167">
        <f t="shared" si="10"/>
        <v>37696.030977734757</v>
      </c>
      <c r="R69" s="168">
        <f t="shared" si="11"/>
        <v>4929.5967190704032</v>
      </c>
      <c r="S69" s="78">
        <f t="shared" si="12"/>
        <v>14492.713416913755</v>
      </c>
      <c r="T69" s="82">
        <f t="shared" si="13"/>
        <v>852.51255393610325</v>
      </c>
      <c r="U69" s="78">
        <v>928</v>
      </c>
      <c r="V69" s="81">
        <f t="shared" si="14"/>
        <v>58898.853667655021</v>
      </c>
    </row>
    <row r="70" spans="1:22" s="442" customFormat="1" ht="16.5" customHeight="1" x14ac:dyDescent="0.2">
      <c r="A70" s="215">
        <v>41</v>
      </c>
      <c r="B70" s="358">
        <v>14.85</v>
      </c>
      <c r="C70" s="359">
        <v>43.89</v>
      </c>
      <c r="D70" s="78">
        <v>32450</v>
      </c>
      <c r="E70" s="82">
        <v>18030</v>
      </c>
      <c r="F70" s="78">
        <f t="shared" si="4"/>
        <v>26222.222222222223</v>
      </c>
      <c r="G70" s="168">
        <f t="shared" si="5"/>
        <v>4929.5967190704032</v>
      </c>
      <c r="H70" s="212">
        <f t="shared" si="6"/>
        <v>10591.618440039494</v>
      </c>
      <c r="I70" s="168">
        <f t="shared" si="7"/>
        <v>623.03637882585258</v>
      </c>
      <c r="J70" s="169">
        <v>928</v>
      </c>
      <c r="K70" s="170">
        <f t="shared" si="8"/>
        <v>43294.473760157976</v>
      </c>
      <c r="L70" s="215">
        <f t="shared" si="9"/>
        <v>41</v>
      </c>
      <c r="M70" s="358">
        <v>10.33</v>
      </c>
      <c r="N70" s="359">
        <v>43.89</v>
      </c>
      <c r="O70" s="431">
        <v>32450</v>
      </c>
      <c r="P70" s="82">
        <v>18030</v>
      </c>
      <c r="Q70" s="167">
        <f t="shared" si="10"/>
        <v>37696.030977734757</v>
      </c>
      <c r="R70" s="168">
        <f t="shared" si="11"/>
        <v>4929.5967190704032</v>
      </c>
      <c r="S70" s="78">
        <f t="shared" si="12"/>
        <v>14492.713416913755</v>
      </c>
      <c r="T70" s="82">
        <f t="shared" si="13"/>
        <v>852.51255393610325</v>
      </c>
      <c r="U70" s="78">
        <v>928</v>
      </c>
      <c r="V70" s="81">
        <f t="shared" si="14"/>
        <v>58898.853667655021</v>
      </c>
    </row>
    <row r="71" spans="1:22" s="442" customFormat="1" ht="16.5" customHeight="1" x14ac:dyDescent="0.2">
      <c r="A71" s="215">
        <v>42</v>
      </c>
      <c r="B71" s="358">
        <v>14.85</v>
      </c>
      <c r="C71" s="359">
        <v>43.89</v>
      </c>
      <c r="D71" s="78">
        <v>32450</v>
      </c>
      <c r="E71" s="82">
        <v>18030</v>
      </c>
      <c r="F71" s="78">
        <f t="shared" si="4"/>
        <v>26222.222222222223</v>
      </c>
      <c r="G71" s="168">
        <f t="shared" si="5"/>
        <v>4929.5967190704032</v>
      </c>
      <c r="H71" s="212">
        <f t="shared" si="6"/>
        <v>10591.618440039494</v>
      </c>
      <c r="I71" s="168">
        <f t="shared" si="7"/>
        <v>623.03637882585258</v>
      </c>
      <c r="J71" s="169">
        <v>928</v>
      </c>
      <c r="K71" s="170">
        <f t="shared" si="8"/>
        <v>43294.473760157976</v>
      </c>
      <c r="L71" s="215">
        <f t="shared" si="9"/>
        <v>42</v>
      </c>
      <c r="M71" s="358">
        <v>10.33</v>
      </c>
      <c r="N71" s="359">
        <v>43.89</v>
      </c>
      <c r="O71" s="431">
        <v>32450</v>
      </c>
      <c r="P71" s="82">
        <v>18030</v>
      </c>
      <c r="Q71" s="167">
        <f t="shared" si="10"/>
        <v>37696.030977734757</v>
      </c>
      <c r="R71" s="168">
        <f t="shared" si="11"/>
        <v>4929.5967190704032</v>
      </c>
      <c r="S71" s="78">
        <f t="shared" si="12"/>
        <v>14492.713416913755</v>
      </c>
      <c r="T71" s="82">
        <f t="shared" si="13"/>
        <v>852.51255393610325</v>
      </c>
      <c r="U71" s="78">
        <v>928</v>
      </c>
      <c r="V71" s="81">
        <f t="shared" si="14"/>
        <v>58898.853667655021</v>
      </c>
    </row>
    <row r="72" spans="1:22" s="442" customFormat="1" ht="16.5" customHeight="1" x14ac:dyDescent="0.2">
      <c r="A72" s="215">
        <v>43</v>
      </c>
      <c r="B72" s="358">
        <v>14.85</v>
      </c>
      <c r="C72" s="359">
        <v>43.89</v>
      </c>
      <c r="D72" s="78">
        <v>32450</v>
      </c>
      <c r="E72" s="82">
        <v>18030</v>
      </c>
      <c r="F72" s="78">
        <f t="shared" si="4"/>
        <v>26222.222222222223</v>
      </c>
      <c r="G72" s="168">
        <f t="shared" si="5"/>
        <v>4929.5967190704032</v>
      </c>
      <c r="H72" s="212">
        <f t="shared" si="6"/>
        <v>10591.618440039494</v>
      </c>
      <c r="I72" s="168">
        <f t="shared" si="7"/>
        <v>623.03637882585258</v>
      </c>
      <c r="J72" s="169">
        <v>928</v>
      </c>
      <c r="K72" s="170">
        <f t="shared" si="8"/>
        <v>43294.473760157976</v>
      </c>
      <c r="L72" s="215">
        <f t="shared" si="9"/>
        <v>43</v>
      </c>
      <c r="M72" s="358">
        <v>10.33</v>
      </c>
      <c r="N72" s="359">
        <v>43.89</v>
      </c>
      <c r="O72" s="431">
        <v>32450</v>
      </c>
      <c r="P72" s="82">
        <v>18030</v>
      </c>
      <c r="Q72" s="167">
        <f t="shared" si="10"/>
        <v>37696.030977734757</v>
      </c>
      <c r="R72" s="168">
        <f t="shared" si="11"/>
        <v>4929.5967190704032</v>
      </c>
      <c r="S72" s="78">
        <f t="shared" si="12"/>
        <v>14492.713416913755</v>
      </c>
      <c r="T72" s="82">
        <f t="shared" si="13"/>
        <v>852.51255393610325</v>
      </c>
      <c r="U72" s="78">
        <v>928</v>
      </c>
      <c r="V72" s="81">
        <f t="shared" si="14"/>
        <v>58898.853667655021</v>
      </c>
    </row>
    <row r="73" spans="1:22" s="442" customFormat="1" ht="16.5" customHeight="1" x14ac:dyDescent="0.2">
      <c r="A73" s="215">
        <v>44</v>
      </c>
      <c r="B73" s="358">
        <v>14.85</v>
      </c>
      <c r="C73" s="359">
        <v>43.89</v>
      </c>
      <c r="D73" s="78">
        <v>32450</v>
      </c>
      <c r="E73" s="82">
        <v>18030</v>
      </c>
      <c r="F73" s="78">
        <f t="shared" si="4"/>
        <v>26222.222222222223</v>
      </c>
      <c r="G73" s="168">
        <f t="shared" si="5"/>
        <v>4929.5967190704032</v>
      </c>
      <c r="H73" s="212">
        <f t="shared" si="6"/>
        <v>10591.618440039494</v>
      </c>
      <c r="I73" s="168">
        <f t="shared" si="7"/>
        <v>623.03637882585258</v>
      </c>
      <c r="J73" s="169">
        <v>928</v>
      </c>
      <c r="K73" s="170">
        <f t="shared" si="8"/>
        <v>43294.473760157976</v>
      </c>
      <c r="L73" s="215">
        <f t="shared" si="9"/>
        <v>44</v>
      </c>
      <c r="M73" s="358">
        <v>10.33</v>
      </c>
      <c r="N73" s="359">
        <v>43.89</v>
      </c>
      <c r="O73" s="431">
        <v>32450</v>
      </c>
      <c r="P73" s="82">
        <v>18030</v>
      </c>
      <c r="Q73" s="167">
        <f t="shared" si="10"/>
        <v>37696.030977734757</v>
      </c>
      <c r="R73" s="168">
        <f t="shared" si="11"/>
        <v>4929.5967190704032</v>
      </c>
      <c r="S73" s="78">
        <f t="shared" si="12"/>
        <v>14492.713416913755</v>
      </c>
      <c r="T73" s="82">
        <f t="shared" si="13"/>
        <v>852.51255393610325</v>
      </c>
      <c r="U73" s="78">
        <v>928</v>
      </c>
      <c r="V73" s="81">
        <f t="shared" si="14"/>
        <v>58898.853667655021</v>
      </c>
    </row>
    <row r="74" spans="1:22" s="442" customFormat="1" ht="16.5" customHeight="1" x14ac:dyDescent="0.2">
      <c r="A74" s="215">
        <v>45</v>
      </c>
      <c r="B74" s="358">
        <v>14.85</v>
      </c>
      <c r="C74" s="359">
        <v>43.89</v>
      </c>
      <c r="D74" s="78">
        <v>32450</v>
      </c>
      <c r="E74" s="82">
        <v>18030</v>
      </c>
      <c r="F74" s="78">
        <f t="shared" si="4"/>
        <v>26222.222222222223</v>
      </c>
      <c r="G74" s="168">
        <f t="shared" si="5"/>
        <v>4929.5967190704032</v>
      </c>
      <c r="H74" s="212">
        <f t="shared" si="6"/>
        <v>10591.618440039494</v>
      </c>
      <c r="I74" s="168">
        <f t="shared" si="7"/>
        <v>623.03637882585258</v>
      </c>
      <c r="J74" s="169">
        <v>928</v>
      </c>
      <c r="K74" s="170">
        <f t="shared" si="8"/>
        <v>43294.473760157976</v>
      </c>
      <c r="L74" s="215">
        <f t="shared" si="9"/>
        <v>45</v>
      </c>
      <c r="M74" s="358">
        <v>10.33</v>
      </c>
      <c r="N74" s="359">
        <v>43.89</v>
      </c>
      <c r="O74" s="431">
        <v>32450</v>
      </c>
      <c r="P74" s="82">
        <v>18030</v>
      </c>
      <c r="Q74" s="167">
        <f t="shared" si="10"/>
        <v>37696.030977734757</v>
      </c>
      <c r="R74" s="168">
        <f t="shared" si="11"/>
        <v>4929.5967190704032</v>
      </c>
      <c r="S74" s="78">
        <f t="shared" si="12"/>
        <v>14492.713416913755</v>
      </c>
      <c r="T74" s="82">
        <f t="shared" si="13"/>
        <v>852.51255393610325</v>
      </c>
      <c r="U74" s="78">
        <v>928</v>
      </c>
      <c r="V74" s="81">
        <f t="shared" si="14"/>
        <v>58898.853667655021</v>
      </c>
    </row>
    <row r="75" spans="1:22" s="442" customFormat="1" ht="16.5" customHeight="1" x14ac:dyDescent="0.2">
      <c r="A75" s="215">
        <v>46</v>
      </c>
      <c r="B75" s="358">
        <v>14.85</v>
      </c>
      <c r="C75" s="359">
        <v>43.89</v>
      </c>
      <c r="D75" s="78">
        <v>32450</v>
      </c>
      <c r="E75" s="82">
        <v>18030</v>
      </c>
      <c r="F75" s="78">
        <f t="shared" si="4"/>
        <v>26222.222222222223</v>
      </c>
      <c r="G75" s="168">
        <f t="shared" si="5"/>
        <v>4929.5967190704032</v>
      </c>
      <c r="H75" s="212">
        <f t="shared" si="6"/>
        <v>10591.618440039494</v>
      </c>
      <c r="I75" s="168">
        <f t="shared" si="7"/>
        <v>623.03637882585258</v>
      </c>
      <c r="J75" s="169">
        <v>928</v>
      </c>
      <c r="K75" s="170">
        <f t="shared" si="8"/>
        <v>43294.473760157976</v>
      </c>
      <c r="L75" s="215">
        <f t="shared" si="9"/>
        <v>46</v>
      </c>
      <c r="M75" s="358">
        <v>10.33</v>
      </c>
      <c r="N75" s="359">
        <v>43.89</v>
      </c>
      <c r="O75" s="431">
        <v>32450</v>
      </c>
      <c r="P75" s="82">
        <v>18030</v>
      </c>
      <c r="Q75" s="167">
        <f t="shared" si="10"/>
        <v>37696.030977734757</v>
      </c>
      <c r="R75" s="168">
        <f t="shared" si="11"/>
        <v>4929.5967190704032</v>
      </c>
      <c r="S75" s="78">
        <f t="shared" si="12"/>
        <v>14492.713416913755</v>
      </c>
      <c r="T75" s="82">
        <f t="shared" si="13"/>
        <v>852.51255393610325</v>
      </c>
      <c r="U75" s="78">
        <v>928</v>
      </c>
      <c r="V75" s="81">
        <f t="shared" si="14"/>
        <v>58898.853667655021</v>
      </c>
    </row>
    <row r="76" spans="1:22" s="442" customFormat="1" ht="16.5" customHeight="1" x14ac:dyDescent="0.2">
      <c r="A76" s="215">
        <v>47</v>
      </c>
      <c r="B76" s="358">
        <v>14.85</v>
      </c>
      <c r="C76" s="359">
        <v>43.89</v>
      </c>
      <c r="D76" s="78">
        <v>32450</v>
      </c>
      <c r="E76" s="82">
        <v>18030</v>
      </c>
      <c r="F76" s="78">
        <f t="shared" si="4"/>
        <v>26222.222222222223</v>
      </c>
      <c r="G76" s="168">
        <f t="shared" si="5"/>
        <v>4929.5967190704032</v>
      </c>
      <c r="H76" s="212">
        <f t="shared" si="6"/>
        <v>10591.618440039494</v>
      </c>
      <c r="I76" s="168">
        <f t="shared" si="7"/>
        <v>623.03637882585258</v>
      </c>
      <c r="J76" s="169">
        <v>928</v>
      </c>
      <c r="K76" s="170">
        <f t="shared" si="8"/>
        <v>43294.473760157976</v>
      </c>
      <c r="L76" s="215">
        <f t="shared" si="9"/>
        <v>47</v>
      </c>
      <c r="M76" s="358">
        <v>10.33</v>
      </c>
      <c r="N76" s="359">
        <v>43.89</v>
      </c>
      <c r="O76" s="431">
        <v>32450</v>
      </c>
      <c r="P76" s="82">
        <v>18030</v>
      </c>
      <c r="Q76" s="167">
        <f t="shared" si="10"/>
        <v>37696.030977734757</v>
      </c>
      <c r="R76" s="168">
        <f t="shared" si="11"/>
        <v>4929.5967190704032</v>
      </c>
      <c r="S76" s="78">
        <f t="shared" si="12"/>
        <v>14492.713416913755</v>
      </c>
      <c r="T76" s="82">
        <f t="shared" si="13"/>
        <v>852.51255393610325</v>
      </c>
      <c r="U76" s="78">
        <v>928</v>
      </c>
      <c r="V76" s="81">
        <f t="shared" si="14"/>
        <v>58898.853667655021</v>
      </c>
    </row>
    <row r="77" spans="1:22" s="442" customFormat="1" ht="16.5" customHeight="1" x14ac:dyDescent="0.2">
      <c r="A77" s="215">
        <v>48</v>
      </c>
      <c r="B77" s="358">
        <v>14.85</v>
      </c>
      <c r="C77" s="359">
        <v>43.89</v>
      </c>
      <c r="D77" s="78">
        <v>32450</v>
      </c>
      <c r="E77" s="82">
        <v>18030</v>
      </c>
      <c r="F77" s="78">
        <f t="shared" si="4"/>
        <v>26222.222222222223</v>
      </c>
      <c r="G77" s="168">
        <f t="shared" si="5"/>
        <v>4929.5967190704032</v>
      </c>
      <c r="H77" s="212">
        <f t="shared" si="6"/>
        <v>10591.618440039494</v>
      </c>
      <c r="I77" s="168">
        <f t="shared" si="7"/>
        <v>623.03637882585258</v>
      </c>
      <c r="J77" s="169">
        <v>928</v>
      </c>
      <c r="K77" s="170">
        <f t="shared" si="8"/>
        <v>43294.473760157976</v>
      </c>
      <c r="L77" s="215">
        <f t="shared" si="9"/>
        <v>48</v>
      </c>
      <c r="M77" s="358">
        <v>10.33</v>
      </c>
      <c r="N77" s="359">
        <v>43.89</v>
      </c>
      <c r="O77" s="431">
        <v>32450</v>
      </c>
      <c r="P77" s="82">
        <v>18030</v>
      </c>
      <c r="Q77" s="167">
        <f t="shared" si="10"/>
        <v>37696.030977734757</v>
      </c>
      <c r="R77" s="168">
        <f t="shared" si="11"/>
        <v>4929.5967190704032</v>
      </c>
      <c r="S77" s="78">
        <f t="shared" si="12"/>
        <v>14492.713416913755</v>
      </c>
      <c r="T77" s="82">
        <f t="shared" si="13"/>
        <v>852.51255393610325</v>
      </c>
      <c r="U77" s="78">
        <v>928</v>
      </c>
      <c r="V77" s="81">
        <f t="shared" si="14"/>
        <v>58898.853667655021</v>
      </c>
    </row>
    <row r="78" spans="1:22" s="442" customFormat="1" ht="16.5" customHeight="1" x14ac:dyDescent="0.2">
      <c r="A78" s="215">
        <v>49</v>
      </c>
      <c r="B78" s="358">
        <v>14.85</v>
      </c>
      <c r="C78" s="359">
        <v>43.89</v>
      </c>
      <c r="D78" s="78">
        <v>32450</v>
      </c>
      <c r="E78" s="82">
        <v>18030</v>
      </c>
      <c r="F78" s="78">
        <f t="shared" si="4"/>
        <v>26222.222222222223</v>
      </c>
      <c r="G78" s="168">
        <f t="shared" si="5"/>
        <v>4929.5967190704032</v>
      </c>
      <c r="H78" s="212">
        <f t="shared" si="6"/>
        <v>10591.618440039494</v>
      </c>
      <c r="I78" s="168">
        <f t="shared" si="7"/>
        <v>623.03637882585258</v>
      </c>
      <c r="J78" s="169">
        <v>928</v>
      </c>
      <c r="K78" s="170">
        <f t="shared" si="8"/>
        <v>43294.473760157976</v>
      </c>
      <c r="L78" s="215">
        <f t="shared" si="9"/>
        <v>49</v>
      </c>
      <c r="M78" s="358">
        <v>10.33</v>
      </c>
      <c r="N78" s="359">
        <v>43.89</v>
      </c>
      <c r="O78" s="431">
        <v>32450</v>
      </c>
      <c r="P78" s="82">
        <v>18030</v>
      </c>
      <c r="Q78" s="167">
        <f t="shared" si="10"/>
        <v>37696.030977734757</v>
      </c>
      <c r="R78" s="168">
        <f t="shared" si="11"/>
        <v>4929.5967190704032</v>
      </c>
      <c r="S78" s="78">
        <f t="shared" si="12"/>
        <v>14492.713416913755</v>
      </c>
      <c r="T78" s="82">
        <f t="shared" si="13"/>
        <v>852.51255393610325</v>
      </c>
      <c r="U78" s="78">
        <v>928</v>
      </c>
      <c r="V78" s="81">
        <f t="shared" si="14"/>
        <v>58898.853667655021</v>
      </c>
    </row>
    <row r="79" spans="1:22" s="442" customFormat="1" ht="16.5" customHeight="1" x14ac:dyDescent="0.2">
      <c r="A79" s="218">
        <v>50</v>
      </c>
      <c r="B79" s="358">
        <v>14.85</v>
      </c>
      <c r="C79" s="359">
        <v>43.89</v>
      </c>
      <c r="D79" s="78">
        <v>32450</v>
      </c>
      <c r="E79" s="82">
        <v>18030</v>
      </c>
      <c r="F79" s="78">
        <f t="shared" si="4"/>
        <v>26222.222222222223</v>
      </c>
      <c r="G79" s="168">
        <f t="shared" si="5"/>
        <v>4929.5967190704032</v>
      </c>
      <c r="H79" s="212">
        <f t="shared" si="6"/>
        <v>10591.618440039494</v>
      </c>
      <c r="I79" s="168">
        <f t="shared" si="7"/>
        <v>623.03637882585258</v>
      </c>
      <c r="J79" s="169">
        <v>928</v>
      </c>
      <c r="K79" s="170">
        <f t="shared" si="8"/>
        <v>43294.473760157976</v>
      </c>
      <c r="L79" s="218">
        <f t="shared" si="9"/>
        <v>50</v>
      </c>
      <c r="M79" s="358">
        <v>10.33</v>
      </c>
      <c r="N79" s="359">
        <v>43.89</v>
      </c>
      <c r="O79" s="431">
        <v>32450</v>
      </c>
      <c r="P79" s="82">
        <v>18030</v>
      </c>
      <c r="Q79" s="167">
        <f t="shared" si="10"/>
        <v>37696.030977734757</v>
      </c>
      <c r="R79" s="168">
        <f t="shared" si="11"/>
        <v>4929.5967190704032</v>
      </c>
      <c r="S79" s="78">
        <f t="shared" si="12"/>
        <v>14492.713416913755</v>
      </c>
      <c r="T79" s="82">
        <f t="shared" si="13"/>
        <v>852.51255393610325</v>
      </c>
      <c r="U79" s="78">
        <v>928</v>
      </c>
      <c r="V79" s="81">
        <f t="shared" si="14"/>
        <v>58898.853667655021</v>
      </c>
    </row>
    <row r="80" spans="1:22" s="442" customFormat="1" ht="16.5" customHeight="1" x14ac:dyDescent="0.2">
      <c r="A80" s="215">
        <v>51</v>
      </c>
      <c r="B80" s="358">
        <v>14.85</v>
      </c>
      <c r="C80" s="359">
        <v>43.89</v>
      </c>
      <c r="D80" s="78">
        <v>32450</v>
      </c>
      <c r="E80" s="82">
        <v>18030</v>
      </c>
      <c r="F80" s="78">
        <f t="shared" si="4"/>
        <v>26222.222222222223</v>
      </c>
      <c r="G80" s="168">
        <f t="shared" si="5"/>
        <v>4929.5967190704032</v>
      </c>
      <c r="H80" s="212">
        <f t="shared" si="6"/>
        <v>10591.618440039494</v>
      </c>
      <c r="I80" s="168">
        <f t="shared" si="7"/>
        <v>623.03637882585258</v>
      </c>
      <c r="J80" s="169">
        <v>928</v>
      </c>
      <c r="K80" s="170">
        <f t="shared" si="8"/>
        <v>43294.473760157976</v>
      </c>
      <c r="L80" s="215">
        <f t="shared" si="9"/>
        <v>51</v>
      </c>
      <c r="M80" s="358">
        <v>10.33</v>
      </c>
      <c r="N80" s="359">
        <v>43.89</v>
      </c>
      <c r="O80" s="431">
        <v>32450</v>
      </c>
      <c r="P80" s="82">
        <v>18030</v>
      </c>
      <c r="Q80" s="167">
        <f t="shared" si="10"/>
        <v>37696.030977734757</v>
      </c>
      <c r="R80" s="168">
        <f t="shared" si="11"/>
        <v>4929.5967190704032</v>
      </c>
      <c r="S80" s="78">
        <f t="shared" si="12"/>
        <v>14492.713416913755</v>
      </c>
      <c r="T80" s="82">
        <f t="shared" si="13"/>
        <v>852.51255393610325</v>
      </c>
      <c r="U80" s="78">
        <v>928</v>
      </c>
      <c r="V80" s="81">
        <f t="shared" si="14"/>
        <v>58898.853667655021</v>
      </c>
    </row>
    <row r="81" spans="1:22" s="442" customFormat="1" ht="16.5" customHeight="1" x14ac:dyDescent="0.2">
      <c r="A81" s="215">
        <v>52</v>
      </c>
      <c r="B81" s="358">
        <v>14.85</v>
      </c>
      <c r="C81" s="359">
        <v>43.89</v>
      </c>
      <c r="D81" s="78">
        <v>32450</v>
      </c>
      <c r="E81" s="82">
        <v>18030</v>
      </c>
      <c r="F81" s="78">
        <f t="shared" si="4"/>
        <v>26222.222222222223</v>
      </c>
      <c r="G81" s="168">
        <f t="shared" si="5"/>
        <v>4929.5967190704032</v>
      </c>
      <c r="H81" s="212">
        <f t="shared" si="6"/>
        <v>10591.618440039494</v>
      </c>
      <c r="I81" s="168">
        <f t="shared" si="7"/>
        <v>623.03637882585258</v>
      </c>
      <c r="J81" s="169">
        <v>928</v>
      </c>
      <c r="K81" s="170">
        <f t="shared" si="8"/>
        <v>43294.473760157976</v>
      </c>
      <c r="L81" s="215">
        <f t="shared" si="9"/>
        <v>52</v>
      </c>
      <c r="M81" s="358">
        <v>10.33</v>
      </c>
      <c r="N81" s="359">
        <v>43.89</v>
      </c>
      <c r="O81" s="431">
        <v>32450</v>
      </c>
      <c r="P81" s="82">
        <v>18030</v>
      </c>
      <c r="Q81" s="167">
        <f t="shared" si="10"/>
        <v>37696.030977734757</v>
      </c>
      <c r="R81" s="168">
        <f t="shared" si="11"/>
        <v>4929.5967190704032</v>
      </c>
      <c r="S81" s="78">
        <f t="shared" si="12"/>
        <v>14492.713416913755</v>
      </c>
      <c r="T81" s="82">
        <f t="shared" si="13"/>
        <v>852.51255393610325</v>
      </c>
      <c r="U81" s="78">
        <v>928</v>
      </c>
      <c r="V81" s="81">
        <f t="shared" si="14"/>
        <v>58898.853667655021</v>
      </c>
    </row>
    <row r="82" spans="1:22" s="442" customFormat="1" ht="16.5" customHeight="1" x14ac:dyDescent="0.2">
      <c r="A82" s="215">
        <v>53</v>
      </c>
      <c r="B82" s="358">
        <v>14.85</v>
      </c>
      <c r="C82" s="359">
        <v>43.89</v>
      </c>
      <c r="D82" s="78">
        <v>32450</v>
      </c>
      <c r="E82" s="82">
        <v>18030</v>
      </c>
      <c r="F82" s="78">
        <f t="shared" si="4"/>
        <v>26222.222222222223</v>
      </c>
      <c r="G82" s="168">
        <f t="shared" si="5"/>
        <v>4929.5967190704032</v>
      </c>
      <c r="H82" s="212">
        <f t="shared" si="6"/>
        <v>10591.618440039494</v>
      </c>
      <c r="I82" s="168">
        <f t="shared" si="7"/>
        <v>623.03637882585258</v>
      </c>
      <c r="J82" s="169">
        <v>928</v>
      </c>
      <c r="K82" s="170">
        <f t="shared" si="8"/>
        <v>43294.473760157976</v>
      </c>
      <c r="L82" s="215">
        <f t="shared" si="9"/>
        <v>53</v>
      </c>
      <c r="M82" s="358">
        <v>10.33</v>
      </c>
      <c r="N82" s="359">
        <v>43.89</v>
      </c>
      <c r="O82" s="431">
        <v>32450</v>
      </c>
      <c r="P82" s="82">
        <v>18030</v>
      </c>
      <c r="Q82" s="167">
        <f t="shared" si="10"/>
        <v>37696.030977734757</v>
      </c>
      <c r="R82" s="168">
        <f t="shared" si="11"/>
        <v>4929.5967190704032</v>
      </c>
      <c r="S82" s="78">
        <f t="shared" si="12"/>
        <v>14492.713416913755</v>
      </c>
      <c r="T82" s="82">
        <f t="shared" si="13"/>
        <v>852.51255393610325</v>
      </c>
      <c r="U82" s="78">
        <v>928</v>
      </c>
      <c r="V82" s="81">
        <f t="shared" si="14"/>
        <v>58898.853667655021</v>
      </c>
    </row>
    <row r="83" spans="1:22" s="442" customFormat="1" ht="16.5" customHeight="1" x14ac:dyDescent="0.2">
      <c r="A83" s="215">
        <v>54</v>
      </c>
      <c r="B83" s="358">
        <v>14.85</v>
      </c>
      <c r="C83" s="359">
        <v>43.89</v>
      </c>
      <c r="D83" s="78">
        <v>32450</v>
      </c>
      <c r="E83" s="82">
        <v>18030</v>
      </c>
      <c r="F83" s="78">
        <f t="shared" si="4"/>
        <v>26222.222222222223</v>
      </c>
      <c r="G83" s="168">
        <f t="shared" si="5"/>
        <v>4929.5967190704032</v>
      </c>
      <c r="H83" s="212">
        <f t="shared" si="6"/>
        <v>10591.618440039494</v>
      </c>
      <c r="I83" s="168">
        <f t="shared" si="7"/>
        <v>623.03637882585258</v>
      </c>
      <c r="J83" s="169">
        <v>928</v>
      </c>
      <c r="K83" s="170">
        <f t="shared" si="8"/>
        <v>43294.473760157976</v>
      </c>
      <c r="L83" s="215">
        <f t="shared" si="9"/>
        <v>54</v>
      </c>
      <c r="M83" s="358">
        <v>10.33</v>
      </c>
      <c r="N83" s="359">
        <v>43.89</v>
      </c>
      <c r="O83" s="431">
        <v>32450</v>
      </c>
      <c r="P83" s="82">
        <v>18030</v>
      </c>
      <c r="Q83" s="167">
        <f t="shared" si="10"/>
        <v>37696.030977734757</v>
      </c>
      <c r="R83" s="168">
        <f t="shared" si="11"/>
        <v>4929.5967190704032</v>
      </c>
      <c r="S83" s="78">
        <f t="shared" si="12"/>
        <v>14492.713416913755</v>
      </c>
      <c r="T83" s="82">
        <f t="shared" si="13"/>
        <v>852.51255393610325</v>
      </c>
      <c r="U83" s="78">
        <v>928</v>
      </c>
      <c r="V83" s="81">
        <f t="shared" si="14"/>
        <v>58898.853667655021</v>
      </c>
    </row>
    <row r="84" spans="1:22" s="442" customFormat="1" ht="16.5" customHeight="1" x14ac:dyDescent="0.2">
      <c r="A84" s="215">
        <v>55</v>
      </c>
      <c r="B84" s="358">
        <v>14.85</v>
      </c>
      <c r="C84" s="359">
        <v>43.89</v>
      </c>
      <c r="D84" s="78">
        <v>32450</v>
      </c>
      <c r="E84" s="82">
        <v>18030</v>
      </c>
      <c r="F84" s="78">
        <f t="shared" si="4"/>
        <v>26222.222222222223</v>
      </c>
      <c r="G84" s="168">
        <f t="shared" si="5"/>
        <v>4929.5967190704032</v>
      </c>
      <c r="H84" s="212">
        <f t="shared" si="6"/>
        <v>10591.618440039494</v>
      </c>
      <c r="I84" s="168">
        <f t="shared" si="7"/>
        <v>623.03637882585258</v>
      </c>
      <c r="J84" s="169">
        <v>928</v>
      </c>
      <c r="K84" s="170">
        <f t="shared" si="8"/>
        <v>43294.473760157976</v>
      </c>
      <c r="L84" s="215">
        <f t="shared" si="9"/>
        <v>55</v>
      </c>
      <c r="M84" s="358">
        <v>10.33</v>
      </c>
      <c r="N84" s="359">
        <v>43.89</v>
      </c>
      <c r="O84" s="431">
        <v>32450</v>
      </c>
      <c r="P84" s="82">
        <v>18030</v>
      </c>
      <c r="Q84" s="167">
        <f t="shared" si="10"/>
        <v>37696.030977734757</v>
      </c>
      <c r="R84" s="168">
        <f t="shared" si="11"/>
        <v>4929.5967190704032</v>
      </c>
      <c r="S84" s="78">
        <f t="shared" si="12"/>
        <v>14492.713416913755</v>
      </c>
      <c r="T84" s="82">
        <f t="shared" si="13"/>
        <v>852.51255393610325</v>
      </c>
      <c r="U84" s="78">
        <v>928</v>
      </c>
      <c r="V84" s="81">
        <f t="shared" si="14"/>
        <v>58898.853667655021</v>
      </c>
    </row>
    <row r="85" spans="1:22" s="442" customFormat="1" ht="16.5" customHeight="1" x14ac:dyDescent="0.2">
      <c r="A85" s="215">
        <v>56</v>
      </c>
      <c r="B85" s="358">
        <v>14.85</v>
      </c>
      <c r="C85" s="359">
        <v>43.89</v>
      </c>
      <c r="D85" s="78">
        <v>32450</v>
      </c>
      <c r="E85" s="82">
        <v>18030</v>
      </c>
      <c r="F85" s="78">
        <f t="shared" si="4"/>
        <v>26222.222222222223</v>
      </c>
      <c r="G85" s="168">
        <f t="shared" si="5"/>
        <v>4929.5967190704032</v>
      </c>
      <c r="H85" s="212">
        <f t="shared" si="6"/>
        <v>10591.618440039494</v>
      </c>
      <c r="I85" s="168">
        <f t="shared" si="7"/>
        <v>623.03637882585258</v>
      </c>
      <c r="J85" s="169">
        <v>928</v>
      </c>
      <c r="K85" s="170">
        <f t="shared" si="8"/>
        <v>43294.473760157976</v>
      </c>
      <c r="L85" s="215">
        <f t="shared" si="9"/>
        <v>56</v>
      </c>
      <c r="M85" s="358">
        <v>10.33</v>
      </c>
      <c r="N85" s="359">
        <v>43.89</v>
      </c>
      <c r="O85" s="431">
        <v>32450</v>
      </c>
      <c r="P85" s="82">
        <v>18030</v>
      </c>
      <c r="Q85" s="167">
        <f t="shared" si="10"/>
        <v>37696.030977734757</v>
      </c>
      <c r="R85" s="168">
        <f t="shared" si="11"/>
        <v>4929.5967190704032</v>
      </c>
      <c r="S85" s="78">
        <f t="shared" si="12"/>
        <v>14492.713416913755</v>
      </c>
      <c r="T85" s="82">
        <f t="shared" si="13"/>
        <v>852.51255393610325</v>
      </c>
      <c r="U85" s="78">
        <v>928</v>
      </c>
      <c r="V85" s="81">
        <f t="shared" si="14"/>
        <v>58898.853667655021</v>
      </c>
    </row>
    <row r="86" spans="1:22" s="442" customFormat="1" ht="16.5" customHeight="1" x14ac:dyDescent="0.2">
      <c r="A86" s="215">
        <v>57</v>
      </c>
      <c r="B86" s="358">
        <v>14.85</v>
      </c>
      <c r="C86" s="359">
        <v>43.89</v>
      </c>
      <c r="D86" s="78">
        <v>32450</v>
      </c>
      <c r="E86" s="82">
        <v>18030</v>
      </c>
      <c r="F86" s="78">
        <f t="shared" si="4"/>
        <v>26222.222222222223</v>
      </c>
      <c r="G86" s="168">
        <f t="shared" si="5"/>
        <v>4929.5967190704032</v>
      </c>
      <c r="H86" s="212">
        <f t="shared" si="6"/>
        <v>10591.618440039494</v>
      </c>
      <c r="I86" s="168">
        <f t="shared" si="7"/>
        <v>623.03637882585258</v>
      </c>
      <c r="J86" s="169">
        <v>928</v>
      </c>
      <c r="K86" s="170">
        <f t="shared" si="8"/>
        <v>43294.473760157976</v>
      </c>
      <c r="L86" s="215">
        <f t="shared" si="9"/>
        <v>57</v>
      </c>
      <c r="M86" s="358">
        <v>10.33</v>
      </c>
      <c r="N86" s="359">
        <v>43.89</v>
      </c>
      <c r="O86" s="431">
        <v>32450</v>
      </c>
      <c r="P86" s="82">
        <v>18030</v>
      </c>
      <c r="Q86" s="167">
        <f t="shared" si="10"/>
        <v>37696.030977734757</v>
      </c>
      <c r="R86" s="168">
        <f t="shared" si="11"/>
        <v>4929.5967190704032</v>
      </c>
      <c r="S86" s="78">
        <f t="shared" si="12"/>
        <v>14492.713416913755</v>
      </c>
      <c r="T86" s="82">
        <f t="shared" si="13"/>
        <v>852.51255393610325</v>
      </c>
      <c r="U86" s="78">
        <v>928</v>
      </c>
      <c r="V86" s="81">
        <f t="shared" si="14"/>
        <v>58898.853667655021</v>
      </c>
    </row>
    <row r="87" spans="1:22" s="442" customFormat="1" ht="16.5" customHeight="1" x14ac:dyDescent="0.2">
      <c r="A87" s="215">
        <v>58</v>
      </c>
      <c r="B87" s="358">
        <v>14.85</v>
      </c>
      <c r="C87" s="359">
        <v>43.89</v>
      </c>
      <c r="D87" s="78">
        <v>32450</v>
      </c>
      <c r="E87" s="82">
        <v>18030</v>
      </c>
      <c r="F87" s="78">
        <f t="shared" si="4"/>
        <v>26222.222222222223</v>
      </c>
      <c r="G87" s="168">
        <f t="shared" si="5"/>
        <v>4929.5967190704032</v>
      </c>
      <c r="H87" s="212">
        <f t="shared" si="6"/>
        <v>10591.618440039494</v>
      </c>
      <c r="I87" s="168">
        <f t="shared" si="7"/>
        <v>623.03637882585258</v>
      </c>
      <c r="J87" s="169">
        <v>928</v>
      </c>
      <c r="K87" s="170">
        <f t="shared" si="8"/>
        <v>43294.473760157976</v>
      </c>
      <c r="L87" s="215">
        <f t="shared" si="9"/>
        <v>58</v>
      </c>
      <c r="M87" s="358">
        <v>10.33</v>
      </c>
      <c r="N87" s="359">
        <v>43.89</v>
      </c>
      <c r="O87" s="431">
        <v>32450</v>
      </c>
      <c r="P87" s="82">
        <v>18030</v>
      </c>
      <c r="Q87" s="167">
        <f t="shared" si="10"/>
        <v>37696.030977734757</v>
      </c>
      <c r="R87" s="168">
        <f t="shared" si="11"/>
        <v>4929.5967190704032</v>
      </c>
      <c r="S87" s="78">
        <f t="shared" si="12"/>
        <v>14492.713416913755</v>
      </c>
      <c r="T87" s="82">
        <f t="shared" si="13"/>
        <v>852.51255393610325</v>
      </c>
      <c r="U87" s="78">
        <v>928</v>
      </c>
      <c r="V87" s="81">
        <f t="shared" si="14"/>
        <v>58898.853667655021</v>
      </c>
    </row>
    <row r="88" spans="1:22" s="442" customFormat="1" ht="16.5" customHeight="1" x14ac:dyDescent="0.2">
      <c r="A88" s="215">
        <v>59</v>
      </c>
      <c r="B88" s="358">
        <v>14.85</v>
      </c>
      <c r="C88" s="359">
        <v>43.89</v>
      </c>
      <c r="D88" s="78">
        <v>32450</v>
      </c>
      <c r="E88" s="82">
        <v>18030</v>
      </c>
      <c r="F88" s="78">
        <f t="shared" si="4"/>
        <v>26222.222222222223</v>
      </c>
      <c r="G88" s="168">
        <f t="shared" si="5"/>
        <v>4929.5967190704032</v>
      </c>
      <c r="H88" s="212">
        <f t="shared" si="6"/>
        <v>10591.618440039494</v>
      </c>
      <c r="I88" s="168">
        <f t="shared" si="7"/>
        <v>623.03637882585258</v>
      </c>
      <c r="J88" s="169">
        <v>928</v>
      </c>
      <c r="K88" s="170">
        <f t="shared" si="8"/>
        <v>43294.473760157976</v>
      </c>
      <c r="L88" s="215">
        <f t="shared" si="9"/>
        <v>59</v>
      </c>
      <c r="M88" s="358">
        <v>10.33</v>
      </c>
      <c r="N88" s="359">
        <v>43.89</v>
      </c>
      <c r="O88" s="431">
        <v>32450</v>
      </c>
      <c r="P88" s="82">
        <v>18030</v>
      </c>
      <c r="Q88" s="167">
        <f t="shared" si="10"/>
        <v>37696.030977734757</v>
      </c>
      <c r="R88" s="168">
        <f t="shared" si="11"/>
        <v>4929.5967190704032</v>
      </c>
      <c r="S88" s="78">
        <f t="shared" si="12"/>
        <v>14492.713416913755</v>
      </c>
      <c r="T88" s="82">
        <f t="shared" si="13"/>
        <v>852.51255393610325</v>
      </c>
      <c r="U88" s="78">
        <v>928</v>
      </c>
      <c r="V88" s="81">
        <f t="shared" si="14"/>
        <v>58898.853667655021</v>
      </c>
    </row>
    <row r="89" spans="1:22" s="442" customFormat="1" ht="16.5" customHeight="1" x14ac:dyDescent="0.2">
      <c r="A89" s="235">
        <v>60</v>
      </c>
      <c r="B89" s="358">
        <v>14.85</v>
      </c>
      <c r="C89" s="359">
        <v>43.89</v>
      </c>
      <c r="D89" s="78">
        <v>32450</v>
      </c>
      <c r="E89" s="82">
        <v>18030</v>
      </c>
      <c r="F89" s="78">
        <f t="shared" si="4"/>
        <v>26222.222222222223</v>
      </c>
      <c r="G89" s="168">
        <f t="shared" si="5"/>
        <v>4929.5967190704032</v>
      </c>
      <c r="H89" s="212">
        <f t="shared" si="6"/>
        <v>10591.618440039494</v>
      </c>
      <c r="I89" s="168">
        <f t="shared" si="7"/>
        <v>623.03637882585258</v>
      </c>
      <c r="J89" s="169">
        <v>928</v>
      </c>
      <c r="K89" s="170">
        <f t="shared" si="8"/>
        <v>43294.473760157976</v>
      </c>
      <c r="L89" s="218">
        <f t="shared" si="9"/>
        <v>60</v>
      </c>
      <c r="M89" s="358">
        <v>10.33</v>
      </c>
      <c r="N89" s="359">
        <v>43.89</v>
      </c>
      <c r="O89" s="431">
        <v>32450</v>
      </c>
      <c r="P89" s="82">
        <v>18030</v>
      </c>
      <c r="Q89" s="167">
        <f t="shared" si="10"/>
        <v>37696.030977734757</v>
      </c>
      <c r="R89" s="168">
        <f t="shared" si="11"/>
        <v>4929.5967190704032</v>
      </c>
      <c r="S89" s="78">
        <f t="shared" si="12"/>
        <v>14492.713416913755</v>
      </c>
      <c r="T89" s="82">
        <f t="shared" si="13"/>
        <v>852.51255393610325</v>
      </c>
      <c r="U89" s="78">
        <v>928</v>
      </c>
      <c r="V89" s="81">
        <f t="shared" si="14"/>
        <v>58898.853667655021</v>
      </c>
    </row>
    <row r="90" spans="1:22" s="442" customFormat="1" ht="16.5" customHeight="1" x14ac:dyDescent="0.2">
      <c r="A90" s="215">
        <v>61</v>
      </c>
      <c r="B90" s="358">
        <v>14.85</v>
      </c>
      <c r="C90" s="359">
        <v>43.89</v>
      </c>
      <c r="D90" s="78">
        <v>32450</v>
      </c>
      <c r="E90" s="82">
        <v>18030</v>
      </c>
      <c r="F90" s="78">
        <f t="shared" si="4"/>
        <v>26222.222222222223</v>
      </c>
      <c r="G90" s="168">
        <f t="shared" si="5"/>
        <v>4929.5967190704032</v>
      </c>
      <c r="H90" s="212">
        <f t="shared" si="6"/>
        <v>10591.618440039494</v>
      </c>
      <c r="I90" s="168">
        <f t="shared" si="7"/>
        <v>623.03637882585258</v>
      </c>
      <c r="J90" s="169">
        <v>928</v>
      </c>
      <c r="K90" s="170">
        <f t="shared" si="8"/>
        <v>43294.473760157976</v>
      </c>
      <c r="L90" s="215">
        <f t="shared" si="9"/>
        <v>61</v>
      </c>
      <c r="M90" s="358">
        <v>10.33</v>
      </c>
      <c r="N90" s="359">
        <v>43.89</v>
      </c>
      <c r="O90" s="431">
        <v>32450</v>
      </c>
      <c r="P90" s="82">
        <v>18030</v>
      </c>
      <c r="Q90" s="167">
        <f t="shared" si="10"/>
        <v>37696.030977734757</v>
      </c>
      <c r="R90" s="168">
        <f t="shared" si="11"/>
        <v>4929.5967190704032</v>
      </c>
      <c r="S90" s="78">
        <f t="shared" si="12"/>
        <v>14492.713416913755</v>
      </c>
      <c r="T90" s="82">
        <f t="shared" si="13"/>
        <v>852.51255393610325</v>
      </c>
      <c r="U90" s="78">
        <v>928</v>
      </c>
      <c r="V90" s="81">
        <f t="shared" si="14"/>
        <v>58898.853667655021</v>
      </c>
    </row>
    <row r="91" spans="1:22" s="442" customFormat="1" ht="16.5" customHeight="1" x14ac:dyDescent="0.2">
      <c r="A91" s="215">
        <v>62</v>
      </c>
      <c r="B91" s="358">
        <v>14.85</v>
      </c>
      <c r="C91" s="359">
        <v>43.89</v>
      </c>
      <c r="D91" s="78">
        <v>32450</v>
      </c>
      <c r="E91" s="82">
        <v>18030</v>
      </c>
      <c r="F91" s="78">
        <f t="shared" si="4"/>
        <v>26222.222222222223</v>
      </c>
      <c r="G91" s="168">
        <f t="shared" si="5"/>
        <v>4929.5967190704032</v>
      </c>
      <c r="H91" s="212">
        <f t="shared" si="6"/>
        <v>10591.618440039494</v>
      </c>
      <c r="I91" s="168">
        <f t="shared" si="7"/>
        <v>623.03637882585258</v>
      </c>
      <c r="J91" s="169">
        <v>928</v>
      </c>
      <c r="K91" s="170">
        <f t="shared" si="8"/>
        <v>43294.473760157976</v>
      </c>
      <c r="L91" s="215">
        <f t="shared" si="9"/>
        <v>62</v>
      </c>
      <c r="M91" s="358">
        <v>10.33</v>
      </c>
      <c r="N91" s="359">
        <v>43.89</v>
      </c>
      <c r="O91" s="431">
        <v>32450</v>
      </c>
      <c r="P91" s="82">
        <v>18030</v>
      </c>
      <c r="Q91" s="167">
        <f t="shared" si="10"/>
        <v>37696.030977734757</v>
      </c>
      <c r="R91" s="168">
        <f t="shared" si="11"/>
        <v>4929.5967190704032</v>
      </c>
      <c r="S91" s="78">
        <f t="shared" si="12"/>
        <v>14492.713416913755</v>
      </c>
      <c r="T91" s="82">
        <f t="shared" si="13"/>
        <v>852.51255393610325</v>
      </c>
      <c r="U91" s="78">
        <v>928</v>
      </c>
      <c r="V91" s="81">
        <f t="shared" si="14"/>
        <v>58898.853667655021</v>
      </c>
    </row>
    <row r="92" spans="1:22" s="442" customFormat="1" ht="16.5" customHeight="1" x14ac:dyDescent="0.2">
      <c r="A92" s="215">
        <v>63</v>
      </c>
      <c r="B92" s="358">
        <v>14.85</v>
      </c>
      <c r="C92" s="359">
        <v>43.89</v>
      </c>
      <c r="D92" s="78">
        <v>32450</v>
      </c>
      <c r="E92" s="82">
        <v>18030</v>
      </c>
      <c r="F92" s="78">
        <f t="shared" si="4"/>
        <v>26222.222222222223</v>
      </c>
      <c r="G92" s="168">
        <f t="shared" si="5"/>
        <v>4929.5967190704032</v>
      </c>
      <c r="H92" s="212">
        <f t="shared" si="6"/>
        <v>10591.618440039494</v>
      </c>
      <c r="I92" s="168">
        <f t="shared" si="7"/>
        <v>623.03637882585258</v>
      </c>
      <c r="J92" s="169">
        <v>928</v>
      </c>
      <c r="K92" s="170">
        <f t="shared" si="8"/>
        <v>43294.473760157976</v>
      </c>
      <c r="L92" s="215">
        <f t="shared" si="9"/>
        <v>63</v>
      </c>
      <c r="M92" s="358">
        <v>10.33</v>
      </c>
      <c r="N92" s="359">
        <v>43.89</v>
      </c>
      <c r="O92" s="431">
        <v>32450</v>
      </c>
      <c r="P92" s="82">
        <v>18030</v>
      </c>
      <c r="Q92" s="167">
        <f t="shared" si="10"/>
        <v>37696.030977734757</v>
      </c>
      <c r="R92" s="168">
        <f t="shared" si="11"/>
        <v>4929.5967190704032</v>
      </c>
      <c r="S92" s="78">
        <f t="shared" si="12"/>
        <v>14492.713416913755</v>
      </c>
      <c r="T92" s="82">
        <f t="shared" si="13"/>
        <v>852.51255393610325</v>
      </c>
      <c r="U92" s="78">
        <v>928</v>
      </c>
      <c r="V92" s="81">
        <f t="shared" si="14"/>
        <v>58898.853667655021</v>
      </c>
    </row>
    <row r="93" spans="1:22" s="442" customFormat="1" ht="16.5" customHeight="1" x14ac:dyDescent="0.2">
      <c r="A93" s="215">
        <v>64</v>
      </c>
      <c r="B93" s="358">
        <v>14.85</v>
      </c>
      <c r="C93" s="359">
        <v>43.89</v>
      </c>
      <c r="D93" s="78">
        <v>32450</v>
      </c>
      <c r="E93" s="82">
        <v>18030</v>
      </c>
      <c r="F93" s="78">
        <f t="shared" si="4"/>
        <v>26222.222222222223</v>
      </c>
      <c r="G93" s="168">
        <f t="shared" si="5"/>
        <v>4929.5967190704032</v>
      </c>
      <c r="H93" s="212">
        <f t="shared" si="6"/>
        <v>10591.618440039494</v>
      </c>
      <c r="I93" s="168">
        <f t="shared" si="7"/>
        <v>623.03637882585258</v>
      </c>
      <c r="J93" s="169">
        <v>928</v>
      </c>
      <c r="K93" s="170">
        <f t="shared" si="8"/>
        <v>43294.473760157976</v>
      </c>
      <c r="L93" s="215">
        <f t="shared" si="9"/>
        <v>64</v>
      </c>
      <c r="M93" s="358">
        <v>10.33</v>
      </c>
      <c r="N93" s="359">
        <v>43.89</v>
      </c>
      <c r="O93" s="431">
        <v>32450</v>
      </c>
      <c r="P93" s="82">
        <v>18030</v>
      </c>
      <c r="Q93" s="167">
        <f t="shared" si="10"/>
        <v>37696.030977734757</v>
      </c>
      <c r="R93" s="168">
        <f t="shared" si="11"/>
        <v>4929.5967190704032</v>
      </c>
      <c r="S93" s="78">
        <f t="shared" si="12"/>
        <v>14492.713416913755</v>
      </c>
      <c r="T93" s="82">
        <f t="shared" si="13"/>
        <v>852.51255393610325</v>
      </c>
      <c r="U93" s="78">
        <v>928</v>
      </c>
      <c r="V93" s="81">
        <f t="shared" si="14"/>
        <v>58898.853667655021</v>
      </c>
    </row>
    <row r="94" spans="1:22" s="442" customFormat="1" ht="16.5" customHeight="1" x14ac:dyDescent="0.2">
      <c r="A94" s="215">
        <v>65</v>
      </c>
      <c r="B94" s="358">
        <v>14.85</v>
      </c>
      <c r="C94" s="359">
        <v>43.89</v>
      </c>
      <c r="D94" s="78">
        <v>32450</v>
      </c>
      <c r="E94" s="82">
        <v>18030</v>
      </c>
      <c r="F94" s="78">
        <f t="shared" si="4"/>
        <v>26222.222222222223</v>
      </c>
      <c r="G94" s="168">
        <f t="shared" si="5"/>
        <v>4929.5967190704032</v>
      </c>
      <c r="H94" s="212">
        <f t="shared" si="6"/>
        <v>10591.618440039494</v>
      </c>
      <c r="I94" s="168">
        <f t="shared" si="7"/>
        <v>623.03637882585258</v>
      </c>
      <c r="J94" s="169">
        <v>928</v>
      </c>
      <c r="K94" s="170">
        <f t="shared" si="8"/>
        <v>43294.473760157976</v>
      </c>
      <c r="L94" s="215">
        <f t="shared" si="9"/>
        <v>65</v>
      </c>
      <c r="M94" s="358">
        <v>10.33</v>
      </c>
      <c r="N94" s="359">
        <v>43.89</v>
      </c>
      <c r="O94" s="431">
        <v>32450</v>
      </c>
      <c r="P94" s="82">
        <v>18030</v>
      </c>
      <c r="Q94" s="167">
        <f t="shared" ref="Q94:Q157" si="15">12*(1/M94*O94)</f>
        <v>37696.030977734757</v>
      </c>
      <c r="R94" s="168">
        <f t="shared" ref="R94:R157" si="16">12*(1/N94*P94)</f>
        <v>4929.5967190704032</v>
      </c>
      <c r="S94" s="78">
        <f t="shared" si="12"/>
        <v>14492.713416913755</v>
      </c>
      <c r="T94" s="82">
        <f t="shared" si="13"/>
        <v>852.51255393610325</v>
      </c>
      <c r="U94" s="78">
        <v>928</v>
      </c>
      <c r="V94" s="81">
        <f t="shared" si="14"/>
        <v>58898.853667655021</v>
      </c>
    </row>
    <row r="95" spans="1:22" s="442" customFormat="1" ht="16.5" customHeight="1" x14ac:dyDescent="0.2">
      <c r="A95" s="215">
        <v>66</v>
      </c>
      <c r="B95" s="358">
        <v>14.85</v>
      </c>
      <c r="C95" s="359">
        <v>43.89</v>
      </c>
      <c r="D95" s="78">
        <v>32450</v>
      </c>
      <c r="E95" s="82">
        <v>18030</v>
      </c>
      <c r="F95" s="78">
        <f t="shared" ref="F95:F158" si="17">12*(1/B95*D95)</f>
        <v>26222.222222222223</v>
      </c>
      <c r="G95" s="168">
        <f t="shared" ref="G95:G158" si="18">12*(1/C95*E95)</f>
        <v>4929.5967190704032</v>
      </c>
      <c r="H95" s="212">
        <f t="shared" ref="H95:H158" si="19">SUM(F95:G95)*34%</f>
        <v>10591.618440039494</v>
      </c>
      <c r="I95" s="168">
        <f t="shared" ref="I95:I158" si="20">SUM(F95:G95)*2%</f>
        <v>623.03637882585258</v>
      </c>
      <c r="J95" s="169">
        <v>928</v>
      </c>
      <c r="K95" s="170">
        <f t="shared" ref="K95:K158" si="21">SUM(F95:J95)</f>
        <v>43294.473760157976</v>
      </c>
      <c r="L95" s="215">
        <f t="shared" ref="L95:L158" si="22">1+L94</f>
        <v>66</v>
      </c>
      <c r="M95" s="358">
        <v>10.33</v>
      </c>
      <c r="N95" s="359">
        <v>43.89</v>
      </c>
      <c r="O95" s="431">
        <v>32450</v>
      </c>
      <c r="P95" s="82">
        <v>18030</v>
      </c>
      <c r="Q95" s="167">
        <f t="shared" si="15"/>
        <v>37696.030977734757</v>
      </c>
      <c r="R95" s="168">
        <f t="shared" si="16"/>
        <v>4929.5967190704032</v>
      </c>
      <c r="S95" s="78">
        <f t="shared" ref="S95:S158" si="23">(Q95+R95)*34%</f>
        <v>14492.713416913755</v>
      </c>
      <c r="T95" s="82">
        <f t="shared" ref="T95:T158" si="24">SUM(Q95:R95)*2%</f>
        <v>852.51255393610325</v>
      </c>
      <c r="U95" s="78">
        <v>928</v>
      </c>
      <c r="V95" s="81">
        <f t="shared" ref="V95:V158" si="25">SUM(Q95:U95)</f>
        <v>58898.853667655021</v>
      </c>
    </row>
    <row r="96" spans="1:22" s="442" customFormat="1" ht="16.5" customHeight="1" x14ac:dyDescent="0.2">
      <c r="A96" s="215">
        <v>67</v>
      </c>
      <c r="B96" s="358">
        <v>14.85</v>
      </c>
      <c r="C96" s="359">
        <v>43.89</v>
      </c>
      <c r="D96" s="78">
        <v>32450</v>
      </c>
      <c r="E96" s="82">
        <v>18030</v>
      </c>
      <c r="F96" s="78">
        <f t="shared" si="17"/>
        <v>26222.222222222223</v>
      </c>
      <c r="G96" s="168">
        <f t="shared" si="18"/>
        <v>4929.5967190704032</v>
      </c>
      <c r="H96" s="212">
        <f t="shared" si="19"/>
        <v>10591.618440039494</v>
      </c>
      <c r="I96" s="168">
        <f t="shared" si="20"/>
        <v>623.03637882585258</v>
      </c>
      <c r="J96" s="169">
        <v>928</v>
      </c>
      <c r="K96" s="170">
        <f t="shared" si="21"/>
        <v>43294.473760157976</v>
      </c>
      <c r="L96" s="215">
        <f t="shared" si="22"/>
        <v>67</v>
      </c>
      <c r="M96" s="358">
        <v>10.33</v>
      </c>
      <c r="N96" s="359">
        <v>43.89</v>
      </c>
      <c r="O96" s="431">
        <v>32450</v>
      </c>
      <c r="P96" s="82">
        <v>18030</v>
      </c>
      <c r="Q96" s="167">
        <f t="shared" si="15"/>
        <v>37696.030977734757</v>
      </c>
      <c r="R96" s="168">
        <f t="shared" si="16"/>
        <v>4929.5967190704032</v>
      </c>
      <c r="S96" s="78">
        <f t="shared" si="23"/>
        <v>14492.713416913755</v>
      </c>
      <c r="T96" s="82">
        <f t="shared" si="24"/>
        <v>852.51255393610325</v>
      </c>
      <c r="U96" s="78">
        <v>928</v>
      </c>
      <c r="V96" s="81">
        <f t="shared" si="25"/>
        <v>58898.853667655021</v>
      </c>
    </row>
    <row r="97" spans="1:22" s="442" customFormat="1" ht="16.5" customHeight="1" x14ac:dyDescent="0.2">
      <c r="A97" s="215">
        <v>68</v>
      </c>
      <c r="B97" s="358">
        <v>14.85</v>
      </c>
      <c r="C97" s="359">
        <v>43.89</v>
      </c>
      <c r="D97" s="78">
        <v>32450</v>
      </c>
      <c r="E97" s="82">
        <v>18030</v>
      </c>
      <c r="F97" s="78">
        <f t="shared" si="17"/>
        <v>26222.222222222223</v>
      </c>
      <c r="G97" s="168">
        <f t="shared" si="18"/>
        <v>4929.5967190704032</v>
      </c>
      <c r="H97" s="212">
        <f t="shared" si="19"/>
        <v>10591.618440039494</v>
      </c>
      <c r="I97" s="168">
        <f t="shared" si="20"/>
        <v>623.03637882585258</v>
      </c>
      <c r="J97" s="169">
        <v>928</v>
      </c>
      <c r="K97" s="170">
        <f t="shared" si="21"/>
        <v>43294.473760157976</v>
      </c>
      <c r="L97" s="215">
        <f t="shared" si="22"/>
        <v>68</v>
      </c>
      <c r="M97" s="358">
        <v>10.33</v>
      </c>
      <c r="N97" s="359">
        <v>43.89</v>
      </c>
      <c r="O97" s="431">
        <v>32450</v>
      </c>
      <c r="P97" s="82">
        <v>18030</v>
      </c>
      <c r="Q97" s="167">
        <f t="shared" si="15"/>
        <v>37696.030977734757</v>
      </c>
      <c r="R97" s="168">
        <f t="shared" si="16"/>
        <v>4929.5967190704032</v>
      </c>
      <c r="S97" s="78">
        <f t="shared" si="23"/>
        <v>14492.713416913755</v>
      </c>
      <c r="T97" s="82">
        <f t="shared" si="24"/>
        <v>852.51255393610325</v>
      </c>
      <c r="U97" s="78">
        <v>928</v>
      </c>
      <c r="V97" s="81">
        <f t="shared" si="25"/>
        <v>58898.853667655021</v>
      </c>
    </row>
    <row r="98" spans="1:22" s="442" customFormat="1" ht="16.5" customHeight="1" x14ac:dyDescent="0.2">
      <c r="A98" s="215">
        <v>69</v>
      </c>
      <c r="B98" s="358">
        <v>14.85</v>
      </c>
      <c r="C98" s="359">
        <v>43.89</v>
      </c>
      <c r="D98" s="78">
        <v>32450</v>
      </c>
      <c r="E98" s="82">
        <v>18030</v>
      </c>
      <c r="F98" s="78">
        <f t="shared" si="17"/>
        <v>26222.222222222223</v>
      </c>
      <c r="G98" s="168">
        <f t="shared" si="18"/>
        <v>4929.5967190704032</v>
      </c>
      <c r="H98" s="212">
        <f t="shared" si="19"/>
        <v>10591.618440039494</v>
      </c>
      <c r="I98" s="168">
        <f t="shared" si="20"/>
        <v>623.03637882585258</v>
      </c>
      <c r="J98" s="169">
        <v>928</v>
      </c>
      <c r="K98" s="170">
        <f t="shared" si="21"/>
        <v>43294.473760157976</v>
      </c>
      <c r="L98" s="215">
        <f t="shared" si="22"/>
        <v>69</v>
      </c>
      <c r="M98" s="358">
        <v>10.33</v>
      </c>
      <c r="N98" s="359">
        <v>43.89</v>
      </c>
      <c r="O98" s="431">
        <v>32450</v>
      </c>
      <c r="P98" s="82">
        <v>18030</v>
      </c>
      <c r="Q98" s="167">
        <f t="shared" si="15"/>
        <v>37696.030977734757</v>
      </c>
      <c r="R98" s="168">
        <f t="shared" si="16"/>
        <v>4929.5967190704032</v>
      </c>
      <c r="S98" s="78">
        <f t="shared" si="23"/>
        <v>14492.713416913755</v>
      </c>
      <c r="T98" s="82">
        <f t="shared" si="24"/>
        <v>852.51255393610325</v>
      </c>
      <c r="U98" s="78">
        <v>928</v>
      </c>
      <c r="V98" s="81">
        <f t="shared" si="25"/>
        <v>58898.853667655021</v>
      </c>
    </row>
    <row r="99" spans="1:22" s="442" customFormat="1" ht="16.5" customHeight="1" x14ac:dyDescent="0.2">
      <c r="A99" s="218">
        <v>70</v>
      </c>
      <c r="B99" s="358">
        <v>14.85</v>
      </c>
      <c r="C99" s="359">
        <v>43.89</v>
      </c>
      <c r="D99" s="78">
        <v>32450</v>
      </c>
      <c r="E99" s="82">
        <v>18030</v>
      </c>
      <c r="F99" s="78">
        <f t="shared" si="17"/>
        <v>26222.222222222223</v>
      </c>
      <c r="G99" s="168">
        <f t="shared" si="18"/>
        <v>4929.5967190704032</v>
      </c>
      <c r="H99" s="212">
        <f t="shared" si="19"/>
        <v>10591.618440039494</v>
      </c>
      <c r="I99" s="168">
        <f t="shared" si="20"/>
        <v>623.03637882585258</v>
      </c>
      <c r="J99" s="169">
        <v>928</v>
      </c>
      <c r="K99" s="170">
        <f t="shared" si="21"/>
        <v>43294.473760157976</v>
      </c>
      <c r="L99" s="218">
        <f t="shared" si="22"/>
        <v>70</v>
      </c>
      <c r="M99" s="358">
        <v>10.33</v>
      </c>
      <c r="N99" s="359">
        <v>43.89</v>
      </c>
      <c r="O99" s="431">
        <v>32450</v>
      </c>
      <c r="P99" s="82">
        <v>18030</v>
      </c>
      <c r="Q99" s="167">
        <f t="shared" si="15"/>
        <v>37696.030977734757</v>
      </c>
      <c r="R99" s="168">
        <f t="shared" si="16"/>
        <v>4929.5967190704032</v>
      </c>
      <c r="S99" s="78">
        <f t="shared" si="23"/>
        <v>14492.713416913755</v>
      </c>
      <c r="T99" s="82">
        <f t="shared" si="24"/>
        <v>852.51255393610325</v>
      </c>
      <c r="U99" s="78">
        <v>928</v>
      </c>
      <c r="V99" s="81">
        <f t="shared" si="25"/>
        <v>58898.853667655021</v>
      </c>
    </row>
    <row r="100" spans="1:22" s="442" customFormat="1" ht="16.5" customHeight="1" x14ac:dyDescent="0.2">
      <c r="A100" s="215">
        <v>71</v>
      </c>
      <c r="B100" s="358">
        <v>14.85</v>
      </c>
      <c r="C100" s="359">
        <v>43.89</v>
      </c>
      <c r="D100" s="78">
        <v>32450</v>
      </c>
      <c r="E100" s="82">
        <v>18030</v>
      </c>
      <c r="F100" s="78">
        <f t="shared" si="17"/>
        <v>26222.222222222223</v>
      </c>
      <c r="G100" s="168">
        <f t="shared" si="18"/>
        <v>4929.5967190704032</v>
      </c>
      <c r="H100" s="212">
        <f t="shared" si="19"/>
        <v>10591.618440039494</v>
      </c>
      <c r="I100" s="168">
        <f t="shared" si="20"/>
        <v>623.03637882585258</v>
      </c>
      <c r="J100" s="169">
        <v>928</v>
      </c>
      <c r="K100" s="170">
        <f t="shared" si="21"/>
        <v>43294.473760157976</v>
      </c>
      <c r="L100" s="215">
        <f t="shared" si="22"/>
        <v>71</v>
      </c>
      <c r="M100" s="358">
        <v>10.33</v>
      </c>
      <c r="N100" s="359">
        <v>43.89</v>
      </c>
      <c r="O100" s="431">
        <v>32450</v>
      </c>
      <c r="P100" s="82">
        <v>18030</v>
      </c>
      <c r="Q100" s="167">
        <f t="shared" si="15"/>
        <v>37696.030977734757</v>
      </c>
      <c r="R100" s="168">
        <f t="shared" si="16"/>
        <v>4929.5967190704032</v>
      </c>
      <c r="S100" s="78">
        <f t="shared" si="23"/>
        <v>14492.713416913755</v>
      </c>
      <c r="T100" s="82">
        <f t="shared" si="24"/>
        <v>852.51255393610325</v>
      </c>
      <c r="U100" s="78">
        <v>928</v>
      </c>
      <c r="V100" s="81">
        <f t="shared" si="25"/>
        <v>58898.853667655021</v>
      </c>
    </row>
    <row r="101" spans="1:22" s="442" customFormat="1" ht="16.5" customHeight="1" x14ac:dyDescent="0.2">
      <c r="A101" s="215">
        <v>72</v>
      </c>
      <c r="B101" s="358">
        <v>14.85</v>
      </c>
      <c r="C101" s="359">
        <v>43.89</v>
      </c>
      <c r="D101" s="78">
        <v>32450</v>
      </c>
      <c r="E101" s="82">
        <v>18030</v>
      </c>
      <c r="F101" s="78">
        <f t="shared" si="17"/>
        <v>26222.222222222223</v>
      </c>
      <c r="G101" s="168">
        <f t="shared" si="18"/>
        <v>4929.5967190704032</v>
      </c>
      <c r="H101" s="212">
        <f t="shared" si="19"/>
        <v>10591.618440039494</v>
      </c>
      <c r="I101" s="168">
        <f t="shared" si="20"/>
        <v>623.03637882585258</v>
      </c>
      <c r="J101" s="169">
        <v>928</v>
      </c>
      <c r="K101" s="170">
        <f t="shared" si="21"/>
        <v>43294.473760157976</v>
      </c>
      <c r="L101" s="215">
        <f t="shared" si="22"/>
        <v>72</v>
      </c>
      <c r="M101" s="358">
        <v>10.33</v>
      </c>
      <c r="N101" s="359">
        <v>43.89</v>
      </c>
      <c r="O101" s="431">
        <v>32450</v>
      </c>
      <c r="P101" s="82">
        <v>18030</v>
      </c>
      <c r="Q101" s="167">
        <f t="shared" si="15"/>
        <v>37696.030977734757</v>
      </c>
      <c r="R101" s="168">
        <f t="shared" si="16"/>
        <v>4929.5967190704032</v>
      </c>
      <c r="S101" s="78">
        <f t="shared" si="23"/>
        <v>14492.713416913755</v>
      </c>
      <c r="T101" s="82">
        <f t="shared" si="24"/>
        <v>852.51255393610325</v>
      </c>
      <c r="U101" s="78">
        <v>928</v>
      </c>
      <c r="V101" s="81">
        <f t="shared" si="25"/>
        <v>58898.853667655021</v>
      </c>
    </row>
    <row r="102" spans="1:22" s="442" customFormat="1" ht="16.5" customHeight="1" x14ac:dyDescent="0.2">
      <c r="A102" s="215">
        <v>73</v>
      </c>
      <c r="B102" s="358">
        <v>14.85</v>
      </c>
      <c r="C102" s="359">
        <v>43.89</v>
      </c>
      <c r="D102" s="78">
        <v>32450</v>
      </c>
      <c r="E102" s="82">
        <v>18030</v>
      </c>
      <c r="F102" s="78">
        <f t="shared" si="17"/>
        <v>26222.222222222223</v>
      </c>
      <c r="G102" s="168">
        <f t="shared" si="18"/>
        <v>4929.5967190704032</v>
      </c>
      <c r="H102" s="212">
        <f t="shared" si="19"/>
        <v>10591.618440039494</v>
      </c>
      <c r="I102" s="168">
        <f t="shared" si="20"/>
        <v>623.03637882585258</v>
      </c>
      <c r="J102" s="169">
        <v>928</v>
      </c>
      <c r="K102" s="170">
        <f t="shared" si="21"/>
        <v>43294.473760157976</v>
      </c>
      <c r="L102" s="215">
        <f t="shared" si="22"/>
        <v>73</v>
      </c>
      <c r="M102" s="358">
        <v>10.33</v>
      </c>
      <c r="N102" s="359">
        <v>43.89</v>
      </c>
      <c r="O102" s="431">
        <v>32450</v>
      </c>
      <c r="P102" s="82">
        <v>18030</v>
      </c>
      <c r="Q102" s="167">
        <f t="shared" si="15"/>
        <v>37696.030977734757</v>
      </c>
      <c r="R102" s="168">
        <f t="shared" si="16"/>
        <v>4929.5967190704032</v>
      </c>
      <c r="S102" s="78">
        <f t="shared" si="23"/>
        <v>14492.713416913755</v>
      </c>
      <c r="T102" s="82">
        <f t="shared" si="24"/>
        <v>852.51255393610325</v>
      </c>
      <c r="U102" s="78">
        <v>928</v>
      </c>
      <c r="V102" s="81">
        <f t="shared" si="25"/>
        <v>58898.853667655021</v>
      </c>
    </row>
    <row r="103" spans="1:22" s="442" customFormat="1" ht="16.5" customHeight="1" thickBot="1" x14ac:dyDescent="0.25">
      <c r="A103" s="219">
        <v>74</v>
      </c>
      <c r="B103" s="360">
        <v>14.85</v>
      </c>
      <c r="C103" s="361">
        <v>43.89</v>
      </c>
      <c r="D103" s="93">
        <v>32450</v>
      </c>
      <c r="E103" s="94">
        <v>18030</v>
      </c>
      <c r="F103" s="93">
        <f t="shared" si="17"/>
        <v>26222.222222222223</v>
      </c>
      <c r="G103" s="94">
        <f t="shared" si="18"/>
        <v>4929.5967190704032</v>
      </c>
      <c r="H103" s="222">
        <f t="shared" si="19"/>
        <v>10591.618440039494</v>
      </c>
      <c r="I103" s="94">
        <f t="shared" si="20"/>
        <v>623.03637882585258</v>
      </c>
      <c r="J103" s="476">
        <v>928</v>
      </c>
      <c r="K103" s="96">
        <f t="shared" si="21"/>
        <v>43294.473760157976</v>
      </c>
      <c r="L103" s="219">
        <f t="shared" si="22"/>
        <v>74</v>
      </c>
      <c r="M103" s="360">
        <v>10.33</v>
      </c>
      <c r="N103" s="361">
        <v>43.89</v>
      </c>
      <c r="O103" s="470">
        <v>32450</v>
      </c>
      <c r="P103" s="94">
        <v>18030</v>
      </c>
      <c r="Q103" s="188">
        <f t="shared" si="15"/>
        <v>37696.030977734757</v>
      </c>
      <c r="R103" s="94">
        <f t="shared" si="16"/>
        <v>4929.5967190704032</v>
      </c>
      <c r="S103" s="93">
        <f t="shared" si="23"/>
        <v>14492.713416913755</v>
      </c>
      <c r="T103" s="94">
        <f t="shared" si="24"/>
        <v>852.51255393610325</v>
      </c>
      <c r="U103" s="93">
        <v>928</v>
      </c>
      <c r="V103" s="96">
        <f t="shared" si="25"/>
        <v>58898.853667655021</v>
      </c>
    </row>
    <row r="104" spans="1:22" s="442" customFormat="1" ht="16.5" customHeight="1" x14ac:dyDescent="0.2">
      <c r="A104" s="228">
        <v>75</v>
      </c>
      <c r="B104" s="362">
        <f t="shared" ref="B104:B153" si="26">0.037*A104+12.112</f>
        <v>14.887</v>
      </c>
      <c r="C104" s="357">
        <v>43.965855000000005</v>
      </c>
      <c r="D104" s="169">
        <v>32450</v>
      </c>
      <c r="E104" s="168">
        <v>18030</v>
      </c>
      <c r="F104" s="169">
        <f t="shared" si="17"/>
        <v>26157.049774971449</v>
      </c>
      <c r="G104" s="168">
        <f t="shared" si="18"/>
        <v>4921.0916062021306</v>
      </c>
      <c r="H104" s="212">
        <f t="shared" si="19"/>
        <v>10566.568069599018</v>
      </c>
      <c r="I104" s="168">
        <f t="shared" si="20"/>
        <v>621.56282762347166</v>
      </c>
      <c r="J104" s="169">
        <v>928</v>
      </c>
      <c r="K104" s="170">
        <f t="shared" si="21"/>
        <v>43194.272278396071</v>
      </c>
      <c r="L104" s="228">
        <f t="shared" si="22"/>
        <v>75</v>
      </c>
      <c r="M104" s="362">
        <f t="shared" ref="M104:M153" si="27">0.03*L104+8.11</f>
        <v>10.36</v>
      </c>
      <c r="N104" s="357">
        <v>43.965855000000005</v>
      </c>
      <c r="O104" s="429">
        <v>32450</v>
      </c>
      <c r="P104" s="168">
        <v>18030</v>
      </c>
      <c r="Q104" s="167">
        <f t="shared" si="15"/>
        <v>37586.872586872589</v>
      </c>
      <c r="R104" s="168">
        <f t="shared" si="16"/>
        <v>4921.0916062021306</v>
      </c>
      <c r="S104" s="169">
        <f t="shared" si="23"/>
        <v>14452.707825645404</v>
      </c>
      <c r="T104" s="168">
        <f t="shared" si="24"/>
        <v>850.15928386149437</v>
      </c>
      <c r="U104" s="169">
        <v>928</v>
      </c>
      <c r="V104" s="170">
        <f t="shared" si="25"/>
        <v>58738.831302581617</v>
      </c>
    </row>
    <row r="105" spans="1:22" s="442" customFormat="1" ht="16.5" customHeight="1" x14ac:dyDescent="0.2">
      <c r="A105" s="215">
        <v>76</v>
      </c>
      <c r="B105" s="363">
        <f t="shared" si="26"/>
        <v>14.923999999999999</v>
      </c>
      <c r="C105" s="359">
        <v>44.040334800000004</v>
      </c>
      <c r="D105" s="78">
        <v>32450</v>
      </c>
      <c r="E105" s="82">
        <v>18030</v>
      </c>
      <c r="F105" s="78">
        <f t="shared" si="17"/>
        <v>26092.200482444387</v>
      </c>
      <c r="G105" s="168">
        <f t="shared" si="18"/>
        <v>4912.7691917546454</v>
      </c>
      <c r="H105" s="212">
        <f t="shared" si="19"/>
        <v>10541.689689227673</v>
      </c>
      <c r="I105" s="168">
        <f t="shared" si="20"/>
        <v>620.09939348398063</v>
      </c>
      <c r="J105" s="169">
        <v>928</v>
      </c>
      <c r="K105" s="170">
        <f t="shared" si="21"/>
        <v>43094.758756910684</v>
      </c>
      <c r="L105" s="215">
        <f t="shared" si="22"/>
        <v>76</v>
      </c>
      <c r="M105" s="363">
        <f t="shared" si="27"/>
        <v>10.389999999999999</v>
      </c>
      <c r="N105" s="359">
        <v>44.040334800000004</v>
      </c>
      <c r="O105" s="431">
        <v>32450</v>
      </c>
      <c r="P105" s="82">
        <v>18030</v>
      </c>
      <c r="Q105" s="167">
        <f t="shared" si="15"/>
        <v>37478.344562078928</v>
      </c>
      <c r="R105" s="168">
        <f t="shared" si="16"/>
        <v>4912.7691917546454</v>
      </c>
      <c r="S105" s="78">
        <f t="shared" si="23"/>
        <v>14412.978676303417</v>
      </c>
      <c r="T105" s="82">
        <f t="shared" si="24"/>
        <v>847.82227507667153</v>
      </c>
      <c r="U105" s="78">
        <v>928</v>
      </c>
      <c r="V105" s="81">
        <f t="shared" si="25"/>
        <v>58579.914705213669</v>
      </c>
    </row>
    <row r="106" spans="1:22" s="442" customFormat="1" ht="16.5" customHeight="1" x14ac:dyDescent="0.2">
      <c r="A106" s="215">
        <v>77</v>
      </c>
      <c r="B106" s="363">
        <f t="shared" si="26"/>
        <v>14.961</v>
      </c>
      <c r="C106" s="359">
        <v>44.114716399999999</v>
      </c>
      <c r="D106" s="78">
        <v>32450</v>
      </c>
      <c r="E106" s="82">
        <v>18030</v>
      </c>
      <c r="F106" s="78">
        <f t="shared" si="17"/>
        <v>26027.671947062358</v>
      </c>
      <c r="G106" s="168">
        <f t="shared" si="18"/>
        <v>4904.4857964903522</v>
      </c>
      <c r="H106" s="212">
        <f t="shared" si="19"/>
        <v>10516.933632807923</v>
      </c>
      <c r="I106" s="168">
        <f t="shared" si="20"/>
        <v>618.64315487105421</v>
      </c>
      <c r="J106" s="169">
        <v>928</v>
      </c>
      <c r="K106" s="170">
        <f t="shared" si="21"/>
        <v>42995.73453123169</v>
      </c>
      <c r="L106" s="215">
        <f t="shared" si="22"/>
        <v>77</v>
      </c>
      <c r="M106" s="363">
        <f t="shared" si="27"/>
        <v>10.42</v>
      </c>
      <c r="N106" s="359">
        <v>44.114716399999999</v>
      </c>
      <c r="O106" s="431">
        <v>32450</v>
      </c>
      <c r="P106" s="82">
        <v>18030</v>
      </c>
      <c r="Q106" s="167">
        <f t="shared" si="15"/>
        <v>37370.441458733207</v>
      </c>
      <c r="R106" s="168">
        <f t="shared" si="16"/>
        <v>4904.4857964903522</v>
      </c>
      <c r="S106" s="78">
        <f t="shared" si="23"/>
        <v>14373.475266776009</v>
      </c>
      <c r="T106" s="82">
        <f t="shared" si="24"/>
        <v>845.49854510447119</v>
      </c>
      <c r="U106" s="78">
        <v>928</v>
      </c>
      <c r="V106" s="81">
        <f t="shared" si="25"/>
        <v>58421.901067104038</v>
      </c>
    </row>
    <row r="107" spans="1:22" s="442" customFormat="1" ht="16.5" customHeight="1" x14ac:dyDescent="0.2">
      <c r="A107" s="215">
        <v>78</v>
      </c>
      <c r="B107" s="363">
        <f t="shared" si="26"/>
        <v>14.997999999999999</v>
      </c>
      <c r="C107" s="359">
        <v>44.188999800000005</v>
      </c>
      <c r="D107" s="78">
        <v>32450</v>
      </c>
      <c r="E107" s="82">
        <v>18030</v>
      </c>
      <c r="F107" s="78">
        <f t="shared" si="17"/>
        <v>25963.461794905987</v>
      </c>
      <c r="G107" s="168">
        <f t="shared" si="18"/>
        <v>4896.2411681470094</v>
      </c>
      <c r="H107" s="212">
        <f t="shared" si="19"/>
        <v>10492.29900743802</v>
      </c>
      <c r="I107" s="168">
        <f t="shared" si="20"/>
        <v>617.19405926105992</v>
      </c>
      <c r="J107" s="169">
        <v>928</v>
      </c>
      <c r="K107" s="170">
        <f t="shared" si="21"/>
        <v>42897.196029752078</v>
      </c>
      <c r="L107" s="215">
        <f t="shared" si="22"/>
        <v>78</v>
      </c>
      <c r="M107" s="363">
        <f t="shared" si="27"/>
        <v>10.45</v>
      </c>
      <c r="N107" s="359">
        <v>44.188999800000005</v>
      </c>
      <c r="O107" s="431">
        <v>32450</v>
      </c>
      <c r="P107" s="82">
        <v>18030</v>
      </c>
      <c r="Q107" s="167">
        <f t="shared" si="15"/>
        <v>37263.15789473684</v>
      </c>
      <c r="R107" s="168">
        <f t="shared" si="16"/>
        <v>4896.2411681470094</v>
      </c>
      <c r="S107" s="78">
        <f t="shared" si="23"/>
        <v>14334.19568138051</v>
      </c>
      <c r="T107" s="82">
        <f t="shared" si="24"/>
        <v>843.18798125767705</v>
      </c>
      <c r="U107" s="78">
        <v>928</v>
      </c>
      <c r="V107" s="81">
        <f t="shared" si="25"/>
        <v>58264.782725522033</v>
      </c>
    </row>
    <row r="108" spans="1:22" s="442" customFormat="1" ht="16.5" customHeight="1" x14ac:dyDescent="0.2">
      <c r="A108" s="215">
        <v>79</v>
      </c>
      <c r="B108" s="363">
        <f t="shared" si="26"/>
        <v>15.035</v>
      </c>
      <c r="C108" s="359">
        <v>44.263185</v>
      </c>
      <c r="D108" s="78">
        <v>32450</v>
      </c>
      <c r="E108" s="82">
        <v>18030</v>
      </c>
      <c r="F108" s="78">
        <f t="shared" si="17"/>
        <v>25899.567675424005</v>
      </c>
      <c r="G108" s="168">
        <f t="shared" si="18"/>
        <v>4888.0350566729439</v>
      </c>
      <c r="H108" s="212">
        <f t="shared" si="19"/>
        <v>10467.784928912963</v>
      </c>
      <c r="I108" s="168">
        <f t="shared" si="20"/>
        <v>615.75205464193903</v>
      </c>
      <c r="J108" s="169">
        <v>928</v>
      </c>
      <c r="K108" s="170">
        <f t="shared" si="21"/>
        <v>42799.139715651851</v>
      </c>
      <c r="L108" s="215">
        <f t="shared" si="22"/>
        <v>79</v>
      </c>
      <c r="M108" s="363">
        <f t="shared" si="27"/>
        <v>10.48</v>
      </c>
      <c r="N108" s="359">
        <v>44.263185</v>
      </c>
      <c r="O108" s="431">
        <v>32450</v>
      </c>
      <c r="P108" s="82">
        <v>18030</v>
      </c>
      <c r="Q108" s="167">
        <f t="shared" si="15"/>
        <v>37156.488549618312</v>
      </c>
      <c r="R108" s="168">
        <f t="shared" si="16"/>
        <v>4888.0350566729439</v>
      </c>
      <c r="S108" s="78">
        <f t="shared" si="23"/>
        <v>14295.13802613903</v>
      </c>
      <c r="T108" s="82">
        <f t="shared" si="24"/>
        <v>840.89047212582523</v>
      </c>
      <c r="U108" s="78">
        <v>928</v>
      </c>
      <c r="V108" s="81">
        <f t="shared" si="25"/>
        <v>58108.552104556111</v>
      </c>
    </row>
    <row r="109" spans="1:22" s="442" customFormat="1" ht="16.5" customHeight="1" x14ac:dyDescent="0.2">
      <c r="A109" s="218">
        <v>80</v>
      </c>
      <c r="B109" s="363">
        <f t="shared" si="26"/>
        <v>15.071999999999999</v>
      </c>
      <c r="C109" s="359">
        <v>44.337271999999999</v>
      </c>
      <c r="D109" s="78">
        <v>32450</v>
      </c>
      <c r="E109" s="82">
        <v>18030</v>
      </c>
      <c r="F109" s="78">
        <f t="shared" si="17"/>
        <v>25835.987261146496</v>
      </c>
      <c r="G109" s="168">
        <f t="shared" si="18"/>
        <v>4879.8672142029855</v>
      </c>
      <c r="H109" s="212">
        <f t="shared" si="19"/>
        <v>10443.390521618825</v>
      </c>
      <c r="I109" s="168">
        <f t="shared" si="20"/>
        <v>614.31708950698965</v>
      </c>
      <c r="J109" s="169">
        <v>928</v>
      </c>
      <c r="K109" s="170">
        <f t="shared" si="21"/>
        <v>42701.5620864753</v>
      </c>
      <c r="L109" s="218">
        <f t="shared" si="22"/>
        <v>80</v>
      </c>
      <c r="M109" s="363">
        <f t="shared" si="27"/>
        <v>10.51</v>
      </c>
      <c r="N109" s="359">
        <v>44.337271999999999</v>
      </c>
      <c r="O109" s="431">
        <v>32450</v>
      </c>
      <c r="P109" s="82">
        <v>18030</v>
      </c>
      <c r="Q109" s="167">
        <f t="shared" si="15"/>
        <v>37050.428163653669</v>
      </c>
      <c r="R109" s="168">
        <f t="shared" si="16"/>
        <v>4879.8672142029855</v>
      </c>
      <c r="S109" s="78">
        <f t="shared" si="23"/>
        <v>14256.300428471262</v>
      </c>
      <c r="T109" s="82">
        <f t="shared" si="24"/>
        <v>838.60590755713304</v>
      </c>
      <c r="U109" s="78">
        <v>928</v>
      </c>
      <c r="V109" s="81">
        <f t="shared" si="25"/>
        <v>57953.201713885042</v>
      </c>
    </row>
    <row r="110" spans="1:22" s="442" customFormat="1" ht="16.5" customHeight="1" x14ac:dyDescent="0.2">
      <c r="A110" s="215">
        <v>81</v>
      </c>
      <c r="B110" s="363">
        <f t="shared" si="26"/>
        <v>15.109</v>
      </c>
      <c r="C110" s="359">
        <v>44.411260800000001</v>
      </c>
      <c r="D110" s="78">
        <v>32450</v>
      </c>
      <c r="E110" s="82">
        <v>18030</v>
      </c>
      <c r="F110" s="78">
        <f t="shared" si="17"/>
        <v>25772.718247402212</v>
      </c>
      <c r="G110" s="168">
        <f t="shared" si="18"/>
        <v>4871.7373950347292</v>
      </c>
      <c r="H110" s="212">
        <f t="shared" si="19"/>
        <v>10419.11491842856</v>
      </c>
      <c r="I110" s="168">
        <f t="shared" si="20"/>
        <v>612.88911284873882</v>
      </c>
      <c r="J110" s="169">
        <v>928</v>
      </c>
      <c r="K110" s="170">
        <f t="shared" si="21"/>
        <v>42604.459673714235</v>
      </c>
      <c r="L110" s="215">
        <f t="shared" si="22"/>
        <v>81</v>
      </c>
      <c r="M110" s="363">
        <f t="shared" si="27"/>
        <v>10.54</v>
      </c>
      <c r="N110" s="359">
        <v>44.411260800000001</v>
      </c>
      <c r="O110" s="431">
        <v>32450</v>
      </c>
      <c r="P110" s="82">
        <v>18030</v>
      </c>
      <c r="Q110" s="167">
        <f t="shared" si="15"/>
        <v>36944.971537001897</v>
      </c>
      <c r="R110" s="168">
        <f t="shared" si="16"/>
        <v>4871.7373950347292</v>
      </c>
      <c r="S110" s="78">
        <f t="shared" si="23"/>
        <v>14217.681036892454</v>
      </c>
      <c r="T110" s="82">
        <f t="shared" si="24"/>
        <v>836.3341786407326</v>
      </c>
      <c r="U110" s="78">
        <v>928</v>
      </c>
      <c r="V110" s="81">
        <f t="shared" si="25"/>
        <v>57798.724147569817</v>
      </c>
    </row>
    <row r="111" spans="1:22" s="442" customFormat="1" ht="16.5" customHeight="1" x14ac:dyDescent="0.2">
      <c r="A111" s="215">
        <v>82</v>
      </c>
      <c r="B111" s="363">
        <f t="shared" si="26"/>
        <v>15.146000000000001</v>
      </c>
      <c r="C111" s="359">
        <v>44.485151399999999</v>
      </c>
      <c r="D111" s="78">
        <v>32450</v>
      </c>
      <c r="E111" s="82">
        <v>18030</v>
      </c>
      <c r="F111" s="78">
        <f t="shared" si="17"/>
        <v>25709.758352040139</v>
      </c>
      <c r="G111" s="168">
        <f t="shared" si="18"/>
        <v>4863.6453556051065</v>
      </c>
      <c r="H111" s="212">
        <f t="shared" si="19"/>
        <v>10394.957260599384</v>
      </c>
      <c r="I111" s="168">
        <f t="shared" si="20"/>
        <v>611.46807415290493</v>
      </c>
      <c r="J111" s="169">
        <v>928</v>
      </c>
      <c r="K111" s="170">
        <f t="shared" si="21"/>
        <v>42507.829042397534</v>
      </c>
      <c r="L111" s="215">
        <f t="shared" si="22"/>
        <v>82</v>
      </c>
      <c r="M111" s="363">
        <f t="shared" si="27"/>
        <v>10.57</v>
      </c>
      <c r="N111" s="359">
        <v>44.485151399999999</v>
      </c>
      <c r="O111" s="431">
        <v>32450</v>
      </c>
      <c r="P111" s="82">
        <v>18030</v>
      </c>
      <c r="Q111" s="167">
        <f t="shared" si="15"/>
        <v>36840.113528855254</v>
      </c>
      <c r="R111" s="168">
        <f t="shared" si="16"/>
        <v>4863.6453556051065</v>
      </c>
      <c r="S111" s="78">
        <f t="shared" si="23"/>
        <v>14179.278020716523</v>
      </c>
      <c r="T111" s="82">
        <f t="shared" si="24"/>
        <v>834.07517768920718</v>
      </c>
      <c r="U111" s="78">
        <v>928</v>
      </c>
      <c r="V111" s="81">
        <f t="shared" si="25"/>
        <v>57645.112082866086</v>
      </c>
    </row>
    <row r="112" spans="1:22" s="442" customFormat="1" ht="16.5" customHeight="1" x14ac:dyDescent="0.2">
      <c r="A112" s="215">
        <v>83</v>
      </c>
      <c r="B112" s="363">
        <f t="shared" si="26"/>
        <v>15.183</v>
      </c>
      <c r="C112" s="359">
        <v>44.558943800000002</v>
      </c>
      <c r="D112" s="78">
        <v>32450</v>
      </c>
      <c r="E112" s="82">
        <v>18030</v>
      </c>
      <c r="F112" s="78">
        <f t="shared" si="17"/>
        <v>25647.105315155106</v>
      </c>
      <c r="G112" s="168">
        <f t="shared" si="18"/>
        <v>4855.5908544672457</v>
      </c>
      <c r="H112" s="212">
        <f t="shared" si="19"/>
        <v>10370.916697671601</v>
      </c>
      <c r="I112" s="168">
        <f t="shared" si="20"/>
        <v>610.05392339244702</v>
      </c>
      <c r="J112" s="169">
        <v>928</v>
      </c>
      <c r="K112" s="170">
        <f t="shared" si="21"/>
        <v>42411.666790686402</v>
      </c>
      <c r="L112" s="215">
        <f t="shared" si="22"/>
        <v>83</v>
      </c>
      <c r="M112" s="363">
        <f t="shared" si="27"/>
        <v>10.6</v>
      </c>
      <c r="N112" s="359">
        <v>44.558943800000002</v>
      </c>
      <c r="O112" s="431">
        <v>32450</v>
      </c>
      <c r="P112" s="82">
        <v>18030</v>
      </c>
      <c r="Q112" s="167">
        <f t="shared" si="15"/>
        <v>36735.84905660378</v>
      </c>
      <c r="R112" s="168">
        <f t="shared" si="16"/>
        <v>4855.5908544672457</v>
      </c>
      <c r="S112" s="78">
        <f t="shared" si="23"/>
        <v>14141.089569764148</v>
      </c>
      <c r="T112" s="82">
        <f t="shared" si="24"/>
        <v>831.82879822142047</v>
      </c>
      <c r="U112" s="78">
        <v>928</v>
      </c>
      <c r="V112" s="81">
        <f t="shared" si="25"/>
        <v>57492.358279056585</v>
      </c>
    </row>
    <row r="113" spans="1:22" s="442" customFormat="1" ht="16.5" customHeight="1" x14ac:dyDescent="0.2">
      <c r="A113" s="215">
        <v>84</v>
      </c>
      <c r="B113" s="363">
        <f t="shared" si="26"/>
        <v>15.219999999999999</v>
      </c>
      <c r="C113" s="359">
        <v>44.632638</v>
      </c>
      <c r="D113" s="78">
        <v>32450</v>
      </c>
      <c r="E113" s="82">
        <v>18030</v>
      </c>
      <c r="F113" s="78">
        <f t="shared" si="17"/>
        <v>25584.756898817344</v>
      </c>
      <c r="G113" s="168">
        <f t="shared" si="18"/>
        <v>4847.5736522676525</v>
      </c>
      <c r="H113" s="212">
        <f t="shared" si="19"/>
        <v>10346.9923873689</v>
      </c>
      <c r="I113" s="168">
        <f t="shared" si="20"/>
        <v>608.64661102169998</v>
      </c>
      <c r="J113" s="169">
        <v>928</v>
      </c>
      <c r="K113" s="170">
        <f t="shared" si="21"/>
        <v>42315.969549475602</v>
      </c>
      <c r="L113" s="215">
        <f t="shared" si="22"/>
        <v>84</v>
      </c>
      <c r="M113" s="363">
        <f t="shared" si="27"/>
        <v>10.629999999999999</v>
      </c>
      <c r="N113" s="359">
        <v>44.632638</v>
      </c>
      <c r="O113" s="431">
        <v>32450</v>
      </c>
      <c r="P113" s="82">
        <v>18030</v>
      </c>
      <c r="Q113" s="167">
        <f t="shared" si="15"/>
        <v>36632.173095014121</v>
      </c>
      <c r="R113" s="168">
        <f t="shared" si="16"/>
        <v>4847.5736522676525</v>
      </c>
      <c r="S113" s="78">
        <f t="shared" si="23"/>
        <v>14103.113894075805</v>
      </c>
      <c r="T113" s="82">
        <f t="shared" si="24"/>
        <v>829.59493494563549</v>
      </c>
      <c r="U113" s="78">
        <v>928</v>
      </c>
      <c r="V113" s="81">
        <f t="shared" si="25"/>
        <v>57340.455576303211</v>
      </c>
    </row>
    <row r="114" spans="1:22" s="442" customFormat="1" ht="16.5" customHeight="1" x14ac:dyDescent="0.2">
      <c r="A114" s="215">
        <v>85</v>
      </c>
      <c r="B114" s="363">
        <f t="shared" si="26"/>
        <v>15.257</v>
      </c>
      <c r="C114" s="359">
        <v>44.706234000000002</v>
      </c>
      <c r="D114" s="78">
        <v>32450</v>
      </c>
      <c r="E114" s="82">
        <v>18030</v>
      </c>
      <c r="F114" s="78">
        <f t="shared" si="17"/>
        <v>25522.71088680606</v>
      </c>
      <c r="G114" s="168">
        <f t="shared" si="18"/>
        <v>4839.5935117236668</v>
      </c>
      <c r="H114" s="212">
        <f t="shared" si="19"/>
        <v>10323.183495500107</v>
      </c>
      <c r="I114" s="168">
        <f t="shared" si="20"/>
        <v>607.24608797059454</v>
      </c>
      <c r="J114" s="169">
        <v>928</v>
      </c>
      <c r="K114" s="170">
        <f t="shared" si="21"/>
        <v>42220.733982000434</v>
      </c>
      <c r="L114" s="215">
        <f t="shared" si="22"/>
        <v>85</v>
      </c>
      <c r="M114" s="363">
        <f t="shared" si="27"/>
        <v>10.66</v>
      </c>
      <c r="N114" s="359">
        <v>44.706234000000002</v>
      </c>
      <c r="O114" s="431">
        <v>32450</v>
      </c>
      <c r="P114" s="82">
        <v>18030</v>
      </c>
      <c r="Q114" s="167">
        <f t="shared" si="15"/>
        <v>36529.080675422134</v>
      </c>
      <c r="R114" s="168">
        <f t="shared" si="16"/>
        <v>4839.5935117236668</v>
      </c>
      <c r="S114" s="78">
        <f t="shared" si="23"/>
        <v>14065.349223629573</v>
      </c>
      <c r="T114" s="82">
        <f t="shared" si="24"/>
        <v>827.37348374291605</v>
      </c>
      <c r="U114" s="78">
        <v>928</v>
      </c>
      <c r="V114" s="81">
        <f t="shared" si="25"/>
        <v>57189.396894518286</v>
      </c>
    </row>
    <row r="115" spans="1:22" s="442" customFormat="1" ht="16.5" customHeight="1" x14ac:dyDescent="0.2">
      <c r="A115" s="215">
        <v>86</v>
      </c>
      <c r="B115" s="363">
        <f t="shared" si="26"/>
        <v>15.294</v>
      </c>
      <c r="C115" s="359">
        <v>44.7797318</v>
      </c>
      <c r="D115" s="78">
        <v>32450</v>
      </c>
      <c r="E115" s="82">
        <v>18030</v>
      </c>
      <c r="F115" s="78">
        <f t="shared" si="17"/>
        <v>25460.965084346801</v>
      </c>
      <c r="G115" s="168">
        <f t="shared" si="18"/>
        <v>4831.6501976012278</v>
      </c>
      <c r="H115" s="212">
        <f t="shared" si="19"/>
        <v>10299.48919586233</v>
      </c>
      <c r="I115" s="168">
        <f t="shared" si="20"/>
        <v>605.8523056389605</v>
      </c>
      <c r="J115" s="169">
        <v>928</v>
      </c>
      <c r="K115" s="170">
        <f t="shared" si="21"/>
        <v>42125.956783449314</v>
      </c>
      <c r="L115" s="215">
        <f t="shared" si="22"/>
        <v>86</v>
      </c>
      <c r="M115" s="363">
        <f t="shared" si="27"/>
        <v>10.69</v>
      </c>
      <c r="N115" s="359">
        <v>44.7797318</v>
      </c>
      <c r="O115" s="431">
        <v>32450</v>
      </c>
      <c r="P115" s="82">
        <v>18030</v>
      </c>
      <c r="Q115" s="167">
        <f t="shared" si="15"/>
        <v>36426.566884939195</v>
      </c>
      <c r="R115" s="168">
        <f t="shared" si="16"/>
        <v>4831.6501976012278</v>
      </c>
      <c r="S115" s="78">
        <f t="shared" si="23"/>
        <v>14027.793808063745</v>
      </c>
      <c r="T115" s="82">
        <f t="shared" si="24"/>
        <v>825.16434165080852</v>
      </c>
      <c r="U115" s="78">
        <v>928</v>
      </c>
      <c r="V115" s="81">
        <f t="shared" si="25"/>
        <v>57039.17523225498</v>
      </c>
    </row>
    <row r="116" spans="1:22" s="442" customFormat="1" ht="16.5" customHeight="1" x14ac:dyDescent="0.2">
      <c r="A116" s="215">
        <v>87</v>
      </c>
      <c r="B116" s="363">
        <f t="shared" si="26"/>
        <v>15.331</v>
      </c>
      <c r="C116" s="359">
        <v>44.853131400000002</v>
      </c>
      <c r="D116" s="78">
        <v>32450</v>
      </c>
      <c r="E116" s="82">
        <v>18030</v>
      </c>
      <c r="F116" s="78">
        <f t="shared" si="17"/>
        <v>25399.517317852718</v>
      </c>
      <c r="G116" s="168">
        <f t="shared" si="18"/>
        <v>4823.7434766929118</v>
      </c>
      <c r="H116" s="212">
        <f t="shared" si="19"/>
        <v>10275.908670145514</v>
      </c>
      <c r="I116" s="168">
        <f t="shared" si="20"/>
        <v>604.46521589091265</v>
      </c>
      <c r="J116" s="169">
        <v>928</v>
      </c>
      <c r="K116" s="170">
        <f t="shared" si="21"/>
        <v>42031.634680582058</v>
      </c>
      <c r="L116" s="215">
        <f t="shared" si="22"/>
        <v>87</v>
      </c>
      <c r="M116" s="363">
        <f t="shared" si="27"/>
        <v>10.719999999999999</v>
      </c>
      <c r="N116" s="359">
        <v>44.853131400000002</v>
      </c>
      <c r="O116" s="431">
        <v>32450</v>
      </c>
      <c r="P116" s="82">
        <v>18030</v>
      </c>
      <c r="Q116" s="167">
        <f t="shared" si="15"/>
        <v>36324.626865671642</v>
      </c>
      <c r="R116" s="168">
        <f t="shared" si="16"/>
        <v>4823.7434766929118</v>
      </c>
      <c r="S116" s="78">
        <f t="shared" si="23"/>
        <v>13990.445916403951</v>
      </c>
      <c r="T116" s="82">
        <f t="shared" si="24"/>
        <v>822.96740684729116</v>
      </c>
      <c r="U116" s="78">
        <v>928</v>
      </c>
      <c r="V116" s="81">
        <f t="shared" si="25"/>
        <v>56889.783665615796</v>
      </c>
    </row>
    <row r="117" spans="1:22" s="442" customFormat="1" ht="16.5" customHeight="1" x14ac:dyDescent="0.2">
      <c r="A117" s="215">
        <v>88</v>
      </c>
      <c r="B117" s="363">
        <f t="shared" si="26"/>
        <v>15.368</v>
      </c>
      <c r="C117" s="359">
        <v>44.926432800000001</v>
      </c>
      <c r="D117" s="78">
        <v>32450</v>
      </c>
      <c r="E117" s="82">
        <v>18030</v>
      </c>
      <c r="F117" s="78">
        <f t="shared" si="17"/>
        <v>25338.365434669442</v>
      </c>
      <c r="G117" s="168">
        <f t="shared" si="18"/>
        <v>4815.8731177962563</v>
      </c>
      <c r="H117" s="212">
        <f t="shared" si="19"/>
        <v>10252.441107838338</v>
      </c>
      <c r="I117" s="168">
        <f t="shared" si="20"/>
        <v>603.08477104931399</v>
      </c>
      <c r="J117" s="169">
        <v>928</v>
      </c>
      <c r="K117" s="170">
        <f t="shared" si="21"/>
        <v>41937.764431353353</v>
      </c>
      <c r="L117" s="215">
        <f t="shared" si="22"/>
        <v>88</v>
      </c>
      <c r="M117" s="363">
        <f t="shared" si="27"/>
        <v>10.75</v>
      </c>
      <c r="N117" s="359">
        <v>44.926432800000001</v>
      </c>
      <c r="O117" s="431">
        <v>32450</v>
      </c>
      <c r="P117" s="82">
        <v>18030</v>
      </c>
      <c r="Q117" s="167">
        <f t="shared" si="15"/>
        <v>36223.255813953489</v>
      </c>
      <c r="R117" s="168">
        <f t="shared" si="16"/>
        <v>4815.8731177962563</v>
      </c>
      <c r="S117" s="78">
        <f t="shared" si="23"/>
        <v>13953.303836794914</v>
      </c>
      <c r="T117" s="82">
        <f t="shared" si="24"/>
        <v>820.78257863499493</v>
      </c>
      <c r="U117" s="78">
        <v>928</v>
      </c>
      <c r="V117" s="81">
        <f t="shared" si="25"/>
        <v>56741.215347179648</v>
      </c>
    </row>
    <row r="118" spans="1:22" s="442" customFormat="1" ht="16.5" customHeight="1" x14ac:dyDescent="0.2">
      <c r="A118" s="215">
        <v>89</v>
      </c>
      <c r="B118" s="363">
        <f t="shared" si="26"/>
        <v>15.404999999999999</v>
      </c>
      <c r="C118" s="359">
        <v>44.999636000000002</v>
      </c>
      <c r="D118" s="78">
        <v>32450</v>
      </c>
      <c r="E118" s="82">
        <v>18030</v>
      </c>
      <c r="F118" s="78">
        <f t="shared" si="17"/>
        <v>25277.50730282376</v>
      </c>
      <c r="G118" s="168">
        <f t="shared" si="18"/>
        <v>4808.0388916923685</v>
      </c>
      <c r="H118" s="212">
        <f t="shared" si="19"/>
        <v>10229.085706135485</v>
      </c>
      <c r="I118" s="168">
        <f t="shared" si="20"/>
        <v>601.71092389032265</v>
      </c>
      <c r="J118" s="169">
        <v>928</v>
      </c>
      <c r="K118" s="170">
        <f t="shared" si="21"/>
        <v>41844.342824541935</v>
      </c>
      <c r="L118" s="215">
        <f t="shared" si="22"/>
        <v>89</v>
      </c>
      <c r="M118" s="363">
        <f t="shared" si="27"/>
        <v>10.78</v>
      </c>
      <c r="N118" s="359">
        <v>44.999636000000002</v>
      </c>
      <c r="O118" s="431">
        <v>32450</v>
      </c>
      <c r="P118" s="82">
        <v>18030</v>
      </c>
      <c r="Q118" s="167">
        <f t="shared" si="15"/>
        <v>36122.448979591842</v>
      </c>
      <c r="R118" s="168">
        <f t="shared" si="16"/>
        <v>4808.0388916923685</v>
      </c>
      <c r="S118" s="78">
        <f t="shared" si="23"/>
        <v>13916.365876236632</v>
      </c>
      <c r="T118" s="82">
        <f t="shared" si="24"/>
        <v>818.60975742568428</v>
      </c>
      <c r="U118" s="78">
        <v>928</v>
      </c>
      <c r="V118" s="81">
        <f t="shared" si="25"/>
        <v>56593.463504946529</v>
      </c>
    </row>
    <row r="119" spans="1:22" s="442" customFormat="1" ht="16.5" customHeight="1" x14ac:dyDescent="0.2">
      <c r="A119" s="218">
        <v>90</v>
      </c>
      <c r="B119" s="363">
        <f t="shared" si="26"/>
        <v>15.442</v>
      </c>
      <c r="C119" s="359">
        <v>45.072741000000001</v>
      </c>
      <c r="D119" s="78">
        <v>32450</v>
      </c>
      <c r="E119" s="82">
        <v>18030</v>
      </c>
      <c r="F119" s="78">
        <f t="shared" si="17"/>
        <v>25216.94081077581</v>
      </c>
      <c r="G119" s="168">
        <f t="shared" si="18"/>
        <v>4800.2405711247957</v>
      </c>
      <c r="H119" s="212">
        <f t="shared" si="19"/>
        <v>10205.841669846206</v>
      </c>
      <c r="I119" s="168">
        <f t="shared" si="20"/>
        <v>600.34362763801209</v>
      </c>
      <c r="J119" s="169">
        <v>928</v>
      </c>
      <c r="K119" s="170">
        <f t="shared" si="21"/>
        <v>41751.366679384824</v>
      </c>
      <c r="L119" s="218">
        <f t="shared" si="22"/>
        <v>90</v>
      </c>
      <c r="M119" s="363">
        <f t="shared" si="27"/>
        <v>10.809999999999999</v>
      </c>
      <c r="N119" s="359">
        <v>45.072741000000001</v>
      </c>
      <c r="O119" s="431">
        <v>32450</v>
      </c>
      <c r="P119" s="82">
        <v>18030</v>
      </c>
      <c r="Q119" s="167">
        <f t="shared" si="15"/>
        <v>36022.201665124885</v>
      </c>
      <c r="R119" s="168">
        <f t="shared" si="16"/>
        <v>4800.2405711247957</v>
      </c>
      <c r="S119" s="78">
        <f t="shared" si="23"/>
        <v>13879.630360324894</v>
      </c>
      <c r="T119" s="82">
        <f t="shared" si="24"/>
        <v>816.44884472499371</v>
      </c>
      <c r="U119" s="78">
        <v>928</v>
      </c>
      <c r="V119" s="81">
        <f t="shared" si="25"/>
        <v>56446.521441299577</v>
      </c>
    </row>
    <row r="120" spans="1:22" s="442" customFormat="1" ht="16.5" customHeight="1" x14ac:dyDescent="0.2">
      <c r="A120" s="215">
        <v>91</v>
      </c>
      <c r="B120" s="363">
        <f t="shared" si="26"/>
        <v>15.478999999999999</v>
      </c>
      <c r="C120" s="359">
        <v>45.145747800000002</v>
      </c>
      <c r="D120" s="78">
        <v>32450</v>
      </c>
      <c r="E120" s="82">
        <v>18030</v>
      </c>
      <c r="F120" s="78">
        <f t="shared" si="17"/>
        <v>25156.663867174884</v>
      </c>
      <c r="G120" s="168">
        <f t="shared" si="18"/>
        <v>4792.4779307786766</v>
      </c>
      <c r="H120" s="212">
        <f t="shared" si="19"/>
        <v>10182.708211304212</v>
      </c>
      <c r="I120" s="168">
        <f t="shared" si="20"/>
        <v>598.98283595907128</v>
      </c>
      <c r="J120" s="169">
        <v>928</v>
      </c>
      <c r="K120" s="170">
        <f t="shared" si="21"/>
        <v>41658.832845216843</v>
      </c>
      <c r="L120" s="215">
        <f t="shared" si="22"/>
        <v>91</v>
      </c>
      <c r="M120" s="363">
        <f t="shared" si="27"/>
        <v>10.84</v>
      </c>
      <c r="N120" s="359">
        <v>45.145747800000002</v>
      </c>
      <c r="O120" s="431">
        <v>32450</v>
      </c>
      <c r="P120" s="82">
        <v>18030</v>
      </c>
      <c r="Q120" s="167">
        <f t="shared" si="15"/>
        <v>35922.509225092246</v>
      </c>
      <c r="R120" s="168">
        <f t="shared" si="16"/>
        <v>4792.4779307786766</v>
      </c>
      <c r="S120" s="78">
        <f t="shared" si="23"/>
        <v>13843.095632996114</v>
      </c>
      <c r="T120" s="82">
        <f t="shared" si="24"/>
        <v>814.29974311741842</v>
      </c>
      <c r="U120" s="78">
        <v>928</v>
      </c>
      <c r="V120" s="81">
        <f t="shared" si="25"/>
        <v>56300.382531984447</v>
      </c>
    </row>
    <row r="121" spans="1:22" s="442" customFormat="1" ht="16.5" customHeight="1" x14ac:dyDescent="0.2">
      <c r="A121" s="215">
        <v>92</v>
      </c>
      <c r="B121" s="363">
        <f t="shared" si="26"/>
        <v>15.516</v>
      </c>
      <c r="C121" s="359">
        <v>45.2186564</v>
      </c>
      <c r="D121" s="78">
        <v>32450</v>
      </c>
      <c r="E121" s="82">
        <v>18030</v>
      </c>
      <c r="F121" s="78">
        <f t="shared" si="17"/>
        <v>25096.674400618715</v>
      </c>
      <c r="G121" s="168">
        <f t="shared" si="18"/>
        <v>4784.750747260151</v>
      </c>
      <c r="H121" s="212">
        <f t="shared" si="19"/>
        <v>10159.684550278815</v>
      </c>
      <c r="I121" s="168">
        <f t="shared" si="20"/>
        <v>597.62850295757733</v>
      </c>
      <c r="J121" s="169">
        <v>928</v>
      </c>
      <c r="K121" s="170">
        <f t="shared" si="21"/>
        <v>41566.738201115251</v>
      </c>
      <c r="L121" s="215">
        <f t="shared" si="22"/>
        <v>92</v>
      </c>
      <c r="M121" s="363">
        <f t="shared" si="27"/>
        <v>10.87</v>
      </c>
      <c r="N121" s="359">
        <v>45.2186564</v>
      </c>
      <c r="O121" s="431">
        <v>32450</v>
      </c>
      <c r="P121" s="82">
        <v>18030</v>
      </c>
      <c r="Q121" s="167">
        <f t="shared" si="15"/>
        <v>35823.36706531739</v>
      </c>
      <c r="R121" s="168">
        <f t="shared" si="16"/>
        <v>4784.750747260151</v>
      </c>
      <c r="S121" s="78">
        <f t="shared" si="23"/>
        <v>13806.760056276366</v>
      </c>
      <c r="T121" s="82">
        <f t="shared" si="24"/>
        <v>812.16235625155082</v>
      </c>
      <c r="U121" s="78">
        <v>928</v>
      </c>
      <c r="V121" s="81">
        <f t="shared" si="25"/>
        <v>56155.040225105455</v>
      </c>
    </row>
    <row r="122" spans="1:22" s="442" customFormat="1" ht="16.5" customHeight="1" x14ac:dyDescent="0.2">
      <c r="A122" s="215">
        <v>93</v>
      </c>
      <c r="B122" s="363">
        <f t="shared" si="26"/>
        <v>15.553000000000001</v>
      </c>
      <c r="C122" s="359">
        <v>45.291466800000002</v>
      </c>
      <c r="D122" s="78">
        <v>32450</v>
      </c>
      <c r="E122" s="82">
        <v>18030</v>
      </c>
      <c r="F122" s="78">
        <f t="shared" si="17"/>
        <v>25036.970359416191</v>
      </c>
      <c r="G122" s="168">
        <f t="shared" si="18"/>
        <v>4777.0587990760323</v>
      </c>
      <c r="H122" s="212">
        <f t="shared" si="19"/>
        <v>10136.769913887356</v>
      </c>
      <c r="I122" s="168">
        <f t="shared" si="20"/>
        <v>596.28058316984448</v>
      </c>
      <c r="J122" s="169">
        <v>928</v>
      </c>
      <c r="K122" s="170">
        <f t="shared" si="21"/>
        <v>41475.079655549423</v>
      </c>
      <c r="L122" s="215">
        <f t="shared" si="22"/>
        <v>93</v>
      </c>
      <c r="M122" s="363">
        <f t="shared" si="27"/>
        <v>10.899999999999999</v>
      </c>
      <c r="N122" s="359">
        <v>45.291466800000002</v>
      </c>
      <c r="O122" s="431">
        <v>32450</v>
      </c>
      <c r="P122" s="82">
        <v>18030</v>
      </c>
      <c r="Q122" s="167">
        <f t="shared" si="15"/>
        <v>35724.770642201838</v>
      </c>
      <c r="R122" s="168">
        <f t="shared" si="16"/>
        <v>4777.0587990760323</v>
      </c>
      <c r="S122" s="78">
        <f t="shared" si="23"/>
        <v>13770.622010034476</v>
      </c>
      <c r="T122" s="82">
        <f t="shared" si="24"/>
        <v>810.03658882555737</v>
      </c>
      <c r="U122" s="78">
        <v>928</v>
      </c>
      <c r="V122" s="81">
        <f t="shared" si="25"/>
        <v>56010.488040137898</v>
      </c>
    </row>
    <row r="123" spans="1:22" s="442" customFormat="1" ht="16.5" customHeight="1" x14ac:dyDescent="0.2">
      <c r="A123" s="215">
        <v>94</v>
      </c>
      <c r="B123" s="363">
        <f t="shared" si="26"/>
        <v>15.59</v>
      </c>
      <c r="C123" s="359">
        <v>45.364179</v>
      </c>
      <c r="D123" s="78">
        <v>32450</v>
      </c>
      <c r="E123" s="82">
        <v>18030</v>
      </c>
      <c r="F123" s="78">
        <f t="shared" si="17"/>
        <v>24977.549711353433</v>
      </c>
      <c r="G123" s="168">
        <f t="shared" si="18"/>
        <v>4769.4018666137436</v>
      </c>
      <c r="H123" s="212">
        <f t="shared" si="19"/>
        <v>10113.963536508842</v>
      </c>
      <c r="I123" s="168">
        <f t="shared" si="20"/>
        <v>594.93903155934356</v>
      </c>
      <c r="J123" s="169">
        <v>928</v>
      </c>
      <c r="K123" s="170">
        <f t="shared" si="21"/>
        <v>41383.854146035359</v>
      </c>
      <c r="L123" s="215">
        <f t="shared" si="22"/>
        <v>94</v>
      </c>
      <c r="M123" s="363">
        <f t="shared" si="27"/>
        <v>10.93</v>
      </c>
      <c r="N123" s="359">
        <v>45.364179</v>
      </c>
      <c r="O123" s="431">
        <v>32450</v>
      </c>
      <c r="P123" s="82">
        <v>18030</v>
      </c>
      <c r="Q123" s="167">
        <f t="shared" si="15"/>
        <v>35626.715462031105</v>
      </c>
      <c r="R123" s="168">
        <f t="shared" si="16"/>
        <v>4769.4018666137436</v>
      </c>
      <c r="S123" s="78">
        <f t="shared" si="23"/>
        <v>13734.679891739248</v>
      </c>
      <c r="T123" s="82">
        <f t="shared" si="24"/>
        <v>807.92234657289691</v>
      </c>
      <c r="U123" s="78">
        <v>928</v>
      </c>
      <c r="V123" s="81">
        <f t="shared" si="25"/>
        <v>55866.719566956985</v>
      </c>
    </row>
    <row r="124" spans="1:22" s="442" customFormat="1" ht="16.5" customHeight="1" x14ac:dyDescent="0.2">
      <c r="A124" s="215">
        <v>95</v>
      </c>
      <c r="B124" s="363">
        <f t="shared" si="26"/>
        <v>15.626999999999999</v>
      </c>
      <c r="C124" s="359">
        <v>45.436793000000002</v>
      </c>
      <c r="D124" s="78">
        <v>32450</v>
      </c>
      <c r="E124" s="82">
        <v>18030</v>
      </c>
      <c r="F124" s="78">
        <f t="shared" si="17"/>
        <v>24918.410443463235</v>
      </c>
      <c r="G124" s="168">
        <f t="shared" si="18"/>
        <v>4761.7797321214985</v>
      </c>
      <c r="H124" s="212">
        <f t="shared" si="19"/>
        <v>10091.264659698811</v>
      </c>
      <c r="I124" s="168">
        <f t="shared" si="20"/>
        <v>593.60380351169476</v>
      </c>
      <c r="J124" s="169">
        <v>928</v>
      </c>
      <c r="K124" s="170">
        <f t="shared" si="21"/>
        <v>41293.058638795243</v>
      </c>
      <c r="L124" s="215">
        <f t="shared" si="22"/>
        <v>95</v>
      </c>
      <c r="M124" s="363">
        <f t="shared" si="27"/>
        <v>10.959999999999999</v>
      </c>
      <c r="N124" s="359">
        <v>45.436793000000002</v>
      </c>
      <c r="O124" s="431">
        <v>32450</v>
      </c>
      <c r="P124" s="82">
        <v>18030</v>
      </c>
      <c r="Q124" s="167">
        <f t="shared" si="15"/>
        <v>35529.197080291975</v>
      </c>
      <c r="R124" s="168">
        <f t="shared" si="16"/>
        <v>4761.7797321214985</v>
      </c>
      <c r="S124" s="78">
        <f t="shared" si="23"/>
        <v>13698.932116220582</v>
      </c>
      <c r="T124" s="82">
        <f t="shared" si="24"/>
        <v>805.8195362482694</v>
      </c>
      <c r="U124" s="78">
        <v>928</v>
      </c>
      <c r="V124" s="81">
        <f t="shared" si="25"/>
        <v>55723.728464882326</v>
      </c>
    </row>
    <row r="125" spans="1:22" s="442" customFormat="1" ht="16.5" customHeight="1" x14ac:dyDescent="0.2">
      <c r="A125" s="215">
        <v>96</v>
      </c>
      <c r="B125" s="363">
        <f t="shared" si="26"/>
        <v>15.664</v>
      </c>
      <c r="C125" s="359">
        <v>45.509308799999999</v>
      </c>
      <c r="D125" s="78">
        <v>32450</v>
      </c>
      <c r="E125" s="82">
        <v>18030</v>
      </c>
      <c r="F125" s="78">
        <f t="shared" si="17"/>
        <v>24859.550561797754</v>
      </c>
      <c r="G125" s="168">
        <f t="shared" si="18"/>
        <v>4754.1921796887418</v>
      </c>
      <c r="H125" s="212">
        <f t="shared" si="19"/>
        <v>10068.672532105409</v>
      </c>
      <c r="I125" s="168">
        <f t="shared" si="20"/>
        <v>592.27485482972986</v>
      </c>
      <c r="J125" s="169">
        <v>928</v>
      </c>
      <c r="K125" s="170">
        <f t="shared" si="21"/>
        <v>41202.690128421636</v>
      </c>
      <c r="L125" s="215">
        <f t="shared" si="22"/>
        <v>96</v>
      </c>
      <c r="M125" s="363">
        <f t="shared" si="27"/>
        <v>10.989999999999998</v>
      </c>
      <c r="N125" s="359">
        <v>45.509308799999999</v>
      </c>
      <c r="O125" s="431">
        <v>32450</v>
      </c>
      <c r="P125" s="82">
        <v>18030</v>
      </c>
      <c r="Q125" s="167">
        <f t="shared" si="15"/>
        <v>35432.211101000918</v>
      </c>
      <c r="R125" s="168">
        <f t="shared" si="16"/>
        <v>4754.1921796887418</v>
      </c>
      <c r="S125" s="78">
        <f t="shared" si="23"/>
        <v>13663.377115434485</v>
      </c>
      <c r="T125" s="82">
        <f t="shared" si="24"/>
        <v>803.72806561379321</v>
      </c>
      <c r="U125" s="78">
        <v>928</v>
      </c>
      <c r="V125" s="81">
        <f t="shared" si="25"/>
        <v>55581.50846173794</v>
      </c>
    </row>
    <row r="126" spans="1:22" s="442" customFormat="1" ht="16.5" customHeight="1" x14ac:dyDescent="0.2">
      <c r="A126" s="215">
        <v>97</v>
      </c>
      <c r="B126" s="363">
        <f t="shared" si="26"/>
        <v>15.701000000000001</v>
      </c>
      <c r="C126" s="359">
        <v>45.581726400000001</v>
      </c>
      <c r="D126" s="78">
        <v>32450</v>
      </c>
      <c r="E126" s="82">
        <v>18030</v>
      </c>
      <c r="F126" s="78">
        <f t="shared" si="17"/>
        <v>24800.968091204377</v>
      </c>
      <c r="G126" s="168">
        <f t="shared" si="18"/>
        <v>4746.6389952268237</v>
      </c>
      <c r="H126" s="212">
        <f t="shared" si="19"/>
        <v>10046.186409386608</v>
      </c>
      <c r="I126" s="168">
        <f t="shared" si="20"/>
        <v>590.95214172862404</v>
      </c>
      <c r="J126" s="169">
        <v>928</v>
      </c>
      <c r="K126" s="170">
        <f t="shared" si="21"/>
        <v>41112.745637546432</v>
      </c>
      <c r="L126" s="215">
        <f t="shared" si="22"/>
        <v>97</v>
      </c>
      <c r="M126" s="363">
        <f t="shared" si="27"/>
        <v>11.02</v>
      </c>
      <c r="N126" s="359">
        <v>45.581726400000001</v>
      </c>
      <c r="O126" s="431">
        <v>32450</v>
      </c>
      <c r="P126" s="82">
        <v>18030</v>
      </c>
      <c r="Q126" s="167">
        <f t="shared" si="15"/>
        <v>35335.75317604356</v>
      </c>
      <c r="R126" s="168">
        <f t="shared" si="16"/>
        <v>4746.6389952268237</v>
      </c>
      <c r="S126" s="78">
        <f t="shared" si="23"/>
        <v>13628.013338231931</v>
      </c>
      <c r="T126" s="82">
        <f t="shared" si="24"/>
        <v>801.6478434254077</v>
      </c>
      <c r="U126" s="78">
        <v>928</v>
      </c>
      <c r="V126" s="81">
        <f t="shared" si="25"/>
        <v>55440.053352927724</v>
      </c>
    </row>
    <row r="127" spans="1:22" s="442" customFormat="1" ht="16.5" customHeight="1" x14ac:dyDescent="0.2">
      <c r="A127" s="215">
        <v>98</v>
      </c>
      <c r="B127" s="363">
        <f t="shared" si="26"/>
        <v>15.738</v>
      </c>
      <c r="C127" s="359">
        <v>45.654045799999999</v>
      </c>
      <c r="D127" s="78">
        <v>32450</v>
      </c>
      <c r="E127" s="82">
        <v>18030</v>
      </c>
      <c r="F127" s="78">
        <f t="shared" si="17"/>
        <v>24742.661075104836</v>
      </c>
      <c r="G127" s="168">
        <f t="shared" si="18"/>
        <v>4739.11996644994</v>
      </c>
      <c r="H127" s="212">
        <f t="shared" si="19"/>
        <v>10023.805554128625</v>
      </c>
      <c r="I127" s="168">
        <f t="shared" si="20"/>
        <v>589.63562083109548</v>
      </c>
      <c r="J127" s="169">
        <v>928</v>
      </c>
      <c r="K127" s="170">
        <f t="shared" si="21"/>
        <v>41023.222216514499</v>
      </c>
      <c r="L127" s="215">
        <f t="shared" si="22"/>
        <v>98</v>
      </c>
      <c r="M127" s="363">
        <f t="shared" si="27"/>
        <v>11.049999999999999</v>
      </c>
      <c r="N127" s="359">
        <v>45.654045799999999</v>
      </c>
      <c r="O127" s="431">
        <v>32450</v>
      </c>
      <c r="P127" s="82">
        <v>18030</v>
      </c>
      <c r="Q127" s="167">
        <f t="shared" si="15"/>
        <v>35239.819004524892</v>
      </c>
      <c r="R127" s="168">
        <f t="shared" si="16"/>
        <v>4739.11996644994</v>
      </c>
      <c r="S127" s="78">
        <f t="shared" si="23"/>
        <v>13592.839250131445</v>
      </c>
      <c r="T127" s="82">
        <f t="shared" si="24"/>
        <v>799.57877941949675</v>
      </c>
      <c r="U127" s="78">
        <v>928</v>
      </c>
      <c r="V127" s="81">
        <f t="shared" si="25"/>
        <v>55299.357000525779</v>
      </c>
    </row>
    <row r="128" spans="1:22" s="442" customFormat="1" ht="16.5" customHeight="1" x14ac:dyDescent="0.2">
      <c r="A128" s="215">
        <v>99</v>
      </c>
      <c r="B128" s="363">
        <f t="shared" si="26"/>
        <v>15.775</v>
      </c>
      <c r="C128" s="359">
        <v>45.726267</v>
      </c>
      <c r="D128" s="78">
        <v>32450</v>
      </c>
      <c r="E128" s="82">
        <v>18030</v>
      </c>
      <c r="F128" s="78">
        <f t="shared" si="17"/>
        <v>24684.62757527734</v>
      </c>
      <c r="G128" s="168">
        <f t="shared" si="18"/>
        <v>4731.6348828562805</v>
      </c>
      <c r="H128" s="212">
        <f t="shared" si="19"/>
        <v>10001.529235765433</v>
      </c>
      <c r="I128" s="168">
        <f t="shared" si="20"/>
        <v>588.32524916267243</v>
      </c>
      <c r="J128" s="169">
        <v>928</v>
      </c>
      <c r="K128" s="170">
        <f t="shared" si="21"/>
        <v>40934.116943061723</v>
      </c>
      <c r="L128" s="215">
        <f t="shared" si="22"/>
        <v>99</v>
      </c>
      <c r="M128" s="363">
        <f t="shared" si="27"/>
        <v>11.079999999999998</v>
      </c>
      <c r="N128" s="359">
        <v>45.726267</v>
      </c>
      <c r="O128" s="431">
        <v>32450</v>
      </c>
      <c r="P128" s="82">
        <v>18030</v>
      </c>
      <c r="Q128" s="167">
        <f t="shared" si="15"/>
        <v>35144.404332129969</v>
      </c>
      <c r="R128" s="168">
        <f t="shared" si="16"/>
        <v>4731.6348828562805</v>
      </c>
      <c r="S128" s="78">
        <f t="shared" si="23"/>
        <v>13557.853333095325</v>
      </c>
      <c r="T128" s="82">
        <f t="shared" si="24"/>
        <v>797.52078429972494</v>
      </c>
      <c r="U128" s="78">
        <v>928</v>
      </c>
      <c r="V128" s="81">
        <f t="shared" si="25"/>
        <v>55159.413332381293</v>
      </c>
    </row>
    <row r="129" spans="1:22" s="442" customFormat="1" ht="16.5" customHeight="1" x14ac:dyDescent="0.2">
      <c r="A129" s="218">
        <v>100</v>
      </c>
      <c r="B129" s="363">
        <f t="shared" si="26"/>
        <v>15.811999999999999</v>
      </c>
      <c r="C129" s="359">
        <v>45.798390000000005</v>
      </c>
      <c r="D129" s="78">
        <v>32450</v>
      </c>
      <c r="E129" s="82">
        <v>18030</v>
      </c>
      <c r="F129" s="78">
        <f t="shared" si="17"/>
        <v>24626.86567164179</v>
      </c>
      <c r="G129" s="168">
        <f t="shared" si="18"/>
        <v>4724.1835357094424</v>
      </c>
      <c r="H129" s="212">
        <f t="shared" si="19"/>
        <v>9979.3567304994194</v>
      </c>
      <c r="I129" s="168">
        <f t="shared" si="20"/>
        <v>587.02098414702471</v>
      </c>
      <c r="J129" s="169">
        <v>928</v>
      </c>
      <c r="K129" s="170">
        <f t="shared" si="21"/>
        <v>40845.426921997678</v>
      </c>
      <c r="L129" s="218">
        <f t="shared" si="22"/>
        <v>100</v>
      </c>
      <c r="M129" s="363">
        <f t="shared" si="27"/>
        <v>11.11</v>
      </c>
      <c r="N129" s="359">
        <v>45.798390000000005</v>
      </c>
      <c r="O129" s="431">
        <v>32450</v>
      </c>
      <c r="P129" s="82">
        <v>18030</v>
      </c>
      <c r="Q129" s="167">
        <f t="shared" si="15"/>
        <v>35049.504950495051</v>
      </c>
      <c r="R129" s="168">
        <f t="shared" si="16"/>
        <v>4724.1835357094424</v>
      </c>
      <c r="S129" s="78">
        <f t="shared" si="23"/>
        <v>13523.05408530953</v>
      </c>
      <c r="T129" s="82">
        <f t="shared" si="24"/>
        <v>795.47376972408995</v>
      </c>
      <c r="U129" s="78">
        <v>928</v>
      </c>
      <c r="V129" s="81">
        <f t="shared" si="25"/>
        <v>55020.21634123812</v>
      </c>
    </row>
    <row r="130" spans="1:22" s="442" customFormat="1" ht="16.5" customHeight="1" x14ac:dyDescent="0.2">
      <c r="A130" s="215">
        <v>101</v>
      </c>
      <c r="B130" s="364">
        <f t="shared" si="26"/>
        <v>15.849</v>
      </c>
      <c r="C130" s="359">
        <v>45.870414799999999</v>
      </c>
      <c r="D130" s="78">
        <v>32450</v>
      </c>
      <c r="E130" s="82">
        <v>18030</v>
      </c>
      <c r="F130" s="78">
        <f t="shared" si="17"/>
        <v>24569.373462048079</v>
      </c>
      <c r="G130" s="168">
        <f t="shared" si="18"/>
        <v>4716.7657180200604</v>
      </c>
      <c r="H130" s="212">
        <f t="shared" si="19"/>
        <v>9957.287321223168</v>
      </c>
      <c r="I130" s="168">
        <f t="shared" si="20"/>
        <v>585.72278360136272</v>
      </c>
      <c r="J130" s="169">
        <v>928</v>
      </c>
      <c r="K130" s="170">
        <f t="shared" si="21"/>
        <v>40757.149284892672</v>
      </c>
      <c r="L130" s="215">
        <f t="shared" si="22"/>
        <v>101</v>
      </c>
      <c r="M130" s="364">
        <f t="shared" si="27"/>
        <v>11.139999999999999</v>
      </c>
      <c r="N130" s="359">
        <v>45.870414799999999</v>
      </c>
      <c r="O130" s="431">
        <v>32450</v>
      </c>
      <c r="P130" s="82">
        <v>18030</v>
      </c>
      <c r="Q130" s="167">
        <f t="shared" si="15"/>
        <v>34955.11669658887</v>
      </c>
      <c r="R130" s="168">
        <f t="shared" si="16"/>
        <v>4716.7657180200604</v>
      </c>
      <c r="S130" s="78">
        <f t="shared" si="23"/>
        <v>13488.440020967038</v>
      </c>
      <c r="T130" s="82">
        <f t="shared" si="24"/>
        <v>793.43764829217866</v>
      </c>
      <c r="U130" s="78">
        <v>928</v>
      </c>
      <c r="V130" s="81">
        <f t="shared" si="25"/>
        <v>54881.760083868154</v>
      </c>
    </row>
    <row r="131" spans="1:22" s="442" customFormat="1" ht="16.5" customHeight="1" x14ac:dyDescent="0.2">
      <c r="A131" s="215">
        <v>102</v>
      </c>
      <c r="B131" s="364">
        <f t="shared" si="26"/>
        <v>15.885999999999999</v>
      </c>
      <c r="C131" s="359">
        <v>45.942341400000004</v>
      </c>
      <c r="D131" s="78">
        <v>32450</v>
      </c>
      <c r="E131" s="82">
        <v>18030</v>
      </c>
      <c r="F131" s="78">
        <f t="shared" si="17"/>
        <v>24512.149062067234</v>
      </c>
      <c r="G131" s="168">
        <f t="shared" si="18"/>
        <v>4709.381224527664</v>
      </c>
      <c r="H131" s="212">
        <f t="shared" si="19"/>
        <v>9935.3202974422657</v>
      </c>
      <c r="I131" s="168">
        <f t="shared" si="20"/>
        <v>584.43060573189803</v>
      </c>
      <c r="J131" s="169">
        <v>928</v>
      </c>
      <c r="K131" s="170">
        <f t="shared" si="21"/>
        <v>40669.281189769063</v>
      </c>
      <c r="L131" s="215">
        <f t="shared" si="22"/>
        <v>102</v>
      </c>
      <c r="M131" s="364">
        <f t="shared" si="27"/>
        <v>11.17</v>
      </c>
      <c r="N131" s="359">
        <v>45.942341400000004</v>
      </c>
      <c r="O131" s="431">
        <v>32450</v>
      </c>
      <c r="P131" s="82">
        <v>18030</v>
      </c>
      <c r="Q131" s="167">
        <f t="shared" si="15"/>
        <v>34861.235452103851</v>
      </c>
      <c r="R131" s="168">
        <f t="shared" si="16"/>
        <v>4709.381224527664</v>
      </c>
      <c r="S131" s="78">
        <f t="shared" si="23"/>
        <v>13454.009670054716</v>
      </c>
      <c r="T131" s="82">
        <f t="shared" si="24"/>
        <v>791.41233353263033</v>
      </c>
      <c r="U131" s="78">
        <v>928</v>
      </c>
      <c r="V131" s="81">
        <f t="shared" si="25"/>
        <v>54744.038680218859</v>
      </c>
    </row>
    <row r="132" spans="1:22" s="442" customFormat="1" ht="16.5" customHeight="1" x14ac:dyDescent="0.2">
      <c r="A132" s="215">
        <v>103</v>
      </c>
      <c r="B132" s="364">
        <f t="shared" si="26"/>
        <v>15.923</v>
      </c>
      <c r="C132" s="359">
        <v>46.014169800000005</v>
      </c>
      <c r="D132" s="78">
        <v>32450</v>
      </c>
      <c r="E132" s="82">
        <v>18030</v>
      </c>
      <c r="F132" s="78">
        <f t="shared" si="17"/>
        <v>24455.19060478553</v>
      </c>
      <c r="G132" s="168">
        <f t="shared" si="18"/>
        <v>4702.0298516827734</v>
      </c>
      <c r="H132" s="212">
        <f t="shared" si="19"/>
        <v>9913.4549551992241</v>
      </c>
      <c r="I132" s="168">
        <f t="shared" si="20"/>
        <v>583.14440912936607</v>
      </c>
      <c r="J132" s="169">
        <v>928</v>
      </c>
      <c r="K132" s="170">
        <f t="shared" si="21"/>
        <v>40581.819820796896</v>
      </c>
      <c r="L132" s="215">
        <f t="shared" si="22"/>
        <v>103</v>
      </c>
      <c r="M132" s="364">
        <f t="shared" si="27"/>
        <v>11.2</v>
      </c>
      <c r="N132" s="359">
        <v>46.014169800000005</v>
      </c>
      <c r="O132" s="431">
        <v>32450</v>
      </c>
      <c r="P132" s="82">
        <v>18030</v>
      </c>
      <c r="Q132" s="167">
        <f t="shared" si="15"/>
        <v>34767.857142857145</v>
      </c>
      <c r="R132" s="168">
        <f t="shared" si="16"/>
        <v>4702.0298516827734</v>
      </c>
      <c r="S132" s="78">
        <f t="shared" si="23"/>
        <v>13419.761578143574</v>
      </c>
      <c r="T132" s="82">
        <f t="shared" si="24"/>
        <v>789.39773989079845</v>
      </c>
      <c r="U132" s="78">
        <v>928</v>
      </c>
      <c r="V132" s="81">
        <f t="shared" si="25"/>
        <v>54607.04631257429</v>
      </c>
    </row>
    <row r="133" spans="1:22" s="442" customFormat="1" ht="16.5" customHeight="1" x14ac:dyDescent="0.2">
      <c r="A133" s="215">
        <v>104</v>
      </c>
      <c r="B133" s="364">
        <f t="shared" si="26"/>
        <v>15.96</v>
      </c>
      <c r="C133" s="359">
        <v>46.085900000000002</v>
      </c>
      <c r="D133" s="78">
        <v>32450</v>
      </c>
      <c r="E133" s="82">
        <v>18030</v>
      </c>
      <c r="F133" s="78">
        <f t="shared" si="17"/>
        <v>24398.496240601504</v>
      </c>
      <c r="G133" s="168">
        <f t="shared" si="18"/>
        <v>4694.7113976292094</v>
      </c>
      <c r="H133" s="212">
        <f t="shared" si="19"/>
        <v>9891.6905969984437</v>
      </c>
      <c r="I133" s="168">
        <f t="shared" si="20"/>
        <v>581.86415276461423</v>
      </c>
      <c r="J133" s="169">
        <v>928</v>
      </c>
      <c r="K133" s="170">
        <f t="shared" si="21"/>
        <v>40494.762387993775</v>
      </c>
      <c r="L133" s="215">
        <f t="shared" si="22"/>
        <v>104</v>
      </c>
      <c r="M133" s="364">
        <f t="shared" si="27"/>
        <v>11.23</v>
      </c>
      <c r="N133" s="359">
        <v>46.085900000000002</v>
      </c>
      <c r="O133" s="431">
        <v>32450</v>
      </c>
      <c r="P133" s="82">
        <v>18030</v>
      </c>
      <c r="Q133" s="167">
        <f t="shared" si="15"/>
        <v>34674.97773820124</v>
      </c>
      <c r="R133" s="168">
        <f t="shared" si="16"/>
        <v>4694.7113976292094</v>
      </c>
      <c r="S133" s="78">
        <f t="shared" si="23"/>
        <v>13385.694306182353</v>
      </c>
      <c r="T133" s="82">
        <f t="shared" si="24"/>
        <v>787.39378271660905</v>
      </c>
      <c r="U133" s="78">
        <v>928</v>
      </c>
      <c r="V133" s="81">
        <f t="shared" si="25"/>
        <v>54470.777224729412</v>
      </c>
    </row>
    <row r="134" spans="1:22" s="442" customFormat="1" ht="16.5" customHeight="1" x14ac:dyDescent="0.2">
      <c r="A134" s="215">
        <v>105</v>
      </c>
      <c r="B134" s="364">
        <f t="shared" si="26"/>
        <v>15.997</v>
      </c>
      <c r="C134" s="359">
        <v>46.157532000000003</v>
      </c>
      <c r="D134" s="78">
        <v>32450</v>
      </c>
      <c r="E134" s="82">
        <v>18030</v>
      </c>
      <c r="F134" s="78">
        <f t="shared" si="17"/>
        <v>24342.064137025693</v>
      </c>
      <c r="G134" s="168">
        <f t="shared" si="18"/>
        <v>4687.425662186617</v>
      </c>
      <c r="H134" s="212">
        <f t="shared" si="19"/>
        <v>9870.0265317321846</v>
      </c>
      <c r="I134" s="168">
        <f t="shared" si="20"/>
        <v>580.58979598424617</v>
      </c>
      <c r="J134" s="169">
        <v>928</v>
      </c>
      <c r="K134" s="170">
        <f t="shared" si="21"/>
        <v>40408.106126928738</v>
      </c>
      <c r="L134" s="215">
        <f t="shared" si="22"/>
        <v>105</v>
      </c>
      <c r="M134" s="364">
        <f t="shared" si="27"/>
        <v>11.26</v>
      </c>
      <c r="N134" s="359">
        <v>46.157532000000003</v>
      </c>
      <c r="O134" s="431">
        <v>32450</v>
      </c>
      <c r="P134" s="82">
        <v>18030</v>
      </c>
      <c r="Q134" s="167">
        <f t="shared" si="15"/>
        <v>34582.59325044405</v>
      </c>
      <c r="R134" s="168">
        <f t="shared" si="16"/>
        <v>4687.425662186617</v>
      </c>
      <c r="S134" s="78">
        <f t="shared" si="23"/>
        <v>13351.806430294428</v>
      </c>
      <c r="T134" s="82">
        <f t="shared" si="24"/>
        <v>785.40037825261334</v>
      </c>
      <c r="U134" s="78">
        <v>928</v>
      </c>
      <c r="V134" s="81">
        <f t="shared" si="25"/>
        <v>54335.225721177703</v>
      </c>
    </row>
    <row r="135" spans="1:22" s="442" customFormat="1" ht="16.5" customHeight="1" x14ac:dyDescent="0.2">
      <c r="A135" s="215">
        <v>106</v>
      </c>
      <c r="B135" s="364">
        <f t="shared" si="26"/>
        <v>16.033999999999999</v>
      </c>
      <c r="C135" s="359">
        <v>46.229065800000001</v>
      </c>
      <c r="D135" s="78">
        <v>32450</v>
      </c>
      <c r="E135" s="82">
        <v>18030</v>
      </c>
      <c r="F135" s="78">
        <f t="shared" si="17"/>
        <v>24285.892478483227</v>
      </c>
      <c r="G135" s="168">
        <f t="shared" si="18"/>
        <v>4680.1724468332213</v>
      </c>
      <c r="H135" s="212">
        <f t="shared" si="19"/>
        <v>9848.4620746075925</v>
      </c>
      <c r="I135" s="168">
        <f t="shared" si="20"/>
        <v>579.32129850632896</v>
      </c>
      <c r="J135" s="169">
        <v>928</v>
      </c>
      <c r="K135" s="170">
        <f t="shared" si="21"/>
        <v>40321.84829843037</v>
      </c>
      <c r="L135" s="215">
        <f t="shared" si="22"/>
        <v>106</v>
      </c>
      <c r="M135" s="364">
        <f t="shared" si="27"/>
        <v>11.29</v>
      </c>
      <c r="N135" s="359">
        <v>46.229065800000001</v>
      </c>
      <c r="O135" s="431">
        <v>32450</v>
      </c>
      <c r="P135" s="82">
        <v>18030</v>
      </c>
      <c r="Q135" s="167">
        <f t="shared" si="15"/>
        <v>34490.699734278125</v>
      </c>
      <c r="R135" s="168">
        <f t="shared" si="16"/>
        <v>4680.1724468332213</v>
      </c>
      <c r="S135" s="78">
        <f t="shared" si="23"/>
        <v>13318.096541577859</v>
      </c>
      <c r="T135" s="82">
        <f t="shared" si="24"/>
        <v>783.41744362222698</v>
      </c>
      <c r="U135" s="78">
        <v>928</v>
      </c>
      <c r="V135" s="81">
        <f t="shared" si="25"/>
        <v>54200.386166311437</v>
      </c>
    </row>
    <row r="136" spans="1:22" s="442" customFormat="1" ht="16.5" customHeight="1" x14ac:dyDescent="0.2">
      <c r="A136" s="215">
        <v>107</v>
      </c>
      <c r="B136" s="364">
        <f t="shared" si="26"/>
        <v>16.070999999999998</v>
      </c>
      <c r="C136" s="359">
        <v>46.300501400000002</v>
      </c>
      <c r="D136" s="78">
        <v>32450</v>
      </c>
      <c r="E136" s="82">
        <v>18030</v>
      </c>
      <c r="F136" s="78">
        <f t="shared" si="17"/>
        <v>24229.979466119097</v>
      </c>
      <c r="G136" s="168">
        <f t="shared" si="18"/>
        <v>4672.9515546887797</v>
      </c>
      <c r="H136" s="212">
        <f t="shared" si="19"/>
        <v>9826.9965470746774</v>
      </c>
      <c r="I136" s="168">
        <f t="shared" si="20"/>
        <v>578.05862041615751</v>
      </c>
      <c r="J136" s="169">
        <v>928</v>
      </c>
      <c r="K136" s="170">
        <f t="shared" si="21"/>
        <v>40235.98618829871</v>
      </c>
      <c r="L136" s="215">
        <f t="shared" si="22"/>
        <v>107</v>
      </c>
      <c r="M136" s="364">
        <f t="shared" si="27"/>
        <v>11.32</v>
      </c>
      <c r="N136" s="359">
        <v>46.300501400000002</v>
      </c>
      <c r="O136" s="431">
        <v>32450</v>
      </c>
      <c r="P136" s="82">
        <v>18030</v>
      </c>
      <c r="Q136" s="167">
        <f t="shared" si="15"/>
        <v>34399.293286219079</v>
      </c>
      <c r="R136" s="168">
        <f t="shared" si="16"/>
        <v>4672.9515546887797</v>
      </c>
      <c r="S136" s="78">
        <f t="shared" si="23"/>
        <v>13284.563245908672</v>
      </c>
      <c r="T136" s="82">
        <f t="shared" si="24"/>
        <v>781.44489681815719</v>
      </c>
      <c r="U136" s="78">
        <v>928</v>
      </c>
      <c r="V136" s="81">
        <f t="shared" si="25"/>
        <v>54066.252983634688</v>
      </c>
    </row>
    <row r="137" spans="1:22" s="442" customFormat="1" ht="16.5" customHeight="1" x14ac:dyDescent="0.2">
      <c r="A137" s="215">
        <v>108</v>
      </c>
      <c r="B137" s="364">
        <f t="shared" si="26"/>
        <v>16.108000000000001</v>
      </c>
      <c r="C137" s="359">
        <v>46.371838799999999</v>
      </c>
      <c r="D137" s="78">
        <v>32450</v>
      </c>
      <c r="E137" s="82">
        <v>18030</v>
      </c>
      <c r="F137" s="78">
        <f t="shared" si="17"/>
        <v>24174.323317606159</v>
      </c>
      <c r="G137" s="168">
        <f t="shared" si="18"/>
        <v>4665.7627904977535</v>
      </c>
      <c r="H137" s="212">
        <f t="shared" si="19"/>
        <v>9805.6292767553314</v>
      </c>
      <c r="I137" s="168">
        <f t="shared" si="20"/>
        <v>576.80172216207825</v>
      </c>
      <c r="J137" s="169">
        <v>928</v>
      </c>
      <c r="K137" s="170">
        <f t="shared" si="21"/>
        <v>40150.517107021318</v>
      </c>
      <c r="L137" s="215">
        <f t="shared" si="22"/>
        <v>108</v>
      </c>
      <c r="M137" s="364">
        <f t="shared" si="27"/>
        <v>11.35</v>
      </c>
      <c r="N137" s="359">
        <v>46.371838799999999</v>
      </c>
      <c r="O137" s="431">
        <v>32450</v>
      </c>
      <c r="P137" s="82">
        <v>18030</v>
      </c>
      <c r="Q137" s="167">
        <f t="shared" si="15"/>
        <v>34308.370044052863</v>
      </c>
      <c r="R137" s="168">
        <f t="shared" si="16"/>
        <v>4665.7627904977535</v>
      </c>
      <c r="S137" s="78">
        <f t="shared" si="23"/>
        <v>13251.205163747212</v>
      </c>
      <c r="T137" s="82">
        <f t="shared" si="24"/>
        <v>779.48265669101238</v>
      </c>
      <c r="U137" s="78">
        <v>928</v>
      </c>
      <c r="V137" s="81">
        <f t="shared" si="25"/>
        <v>53932.820654988842</v>
      </c>
    </row>
    <row r="138" spans="1:22" s="442" customFormat="1" ht="16.5" customHeight="1" x14ac:dyDescent="0.2">
      <c r="A138" s="215">
        <v>109</v>
      </c>
      <c r="B138" s="364">
        <f t="shared" si="26"/>
        <v>16.145</v>
      </c>
      <c r="C138" s="359">
        <v>46.443078</v>
      </c>
      <c r="D138" s="78">
        <v>32450</v>
      </c>
      <c r="E138" s="82">
        <v>18030</v>
      </c>
      <c r="F138" s="78">
        <f t="shared" si="17"/>
        <v>24118.922266955713</v>
      </c>
      <c r="G138" s="168">
        <f t="shared" si="18"/>
        <v>4658.6059606126882</v>
      </c>
      <c r="H138" s="212">
        <f t="shared" si="19"/>
        <v>9784.3595973732572</v>
      </c>
      <c r="I138" s="168">
        <f t="shared" si="20"/>
        <v>575.55056455136798</v>
      </c>
      <c r="J138" s="169">
        <v>928</v>
      </c>
      <c r="K138" s="170">
        <f t="shared" si="21"/>
        <v>40065.438389493029</v>
      </c>
      <c r="L138" s="215">
        <f t="shared" si="22"/>
        <v>109</v>
      </c>
      <c r="M138" s="364">
        <f t="shared" si="27"/>
        <v>11.379999999999999</v>
      </c>
      <c r="N138" s="359">
        <v>46.443078</v>
      </c>
      <c r="O138" s="431">
        <v>32450</v>
      </c>
      <c r="P138" s="82">
        <v>18030</v>
      </c>
      <c r="Q138" s="167">
        <f t="shared" si="15"/>
        <v>34217.926186291741</v>
      </c>
      <c r="R138" s="168">
        <f t="shared" si="16"/>
        <v>4658.6059606126882</v>
      </c>
      <c r="S138" s="78">
        <f t="shared" si="23"/>
        <v>13218.020929947506</v>
      </c>
      <c r="T138" s="82">
        <f t="shared" si="24"/>
        <v>777.53064293808859</v>
      </c>
      <c r="U138" s="78">
        <v>928</v>
      </c>
      <c r="V138" s="81">
        <f t="shared" si="25"/>
        <v>53800.083719790025</v>
      </c>
    </row>
    <row r="139" spans="1:22" s="442" customFormat="1" ht="16.5" customHeight="1" x14ac:dyDescent="0.2">
      <c r="A139" s="218">
        <v>110</v>
      </c>
      <c r="B139" s="364">
        <f t="shared" si="26"/>
        <v>16.181999999999999</v>
      </c>
      <c r="C139" s="359">
        <v>46.514218999999997</v>
      </c>
      <c r="D139" s="78">
        <v>32450</v>
      </c>
      <c r="E139" s="82">
        <v>18030</v>
      </c>
      <c r="F139" s="78">
        <f t="shared" si="17"/>
        <v>24063.774564330743</v>
      </c>
      <c r="G139" s="168">
        <f t="shared" si="18"/>
        <v>4651.4808729777878</v>
      </c>
      <c r="H139" s="212">
        <f t="shared" si="19"/>
        <v>9763.1868486849016</v>
      </c>
      <c r="I139" s="168">
        <f t="shared" si="20"/>
        <v>574.30510874617062</v>
      </c>
      <c r="J139" s="169">
        <v>928</v>
      </c>
      <c r="K139" s="170">
        <f t="shared" si="21"/>
        <v>39980.747394739599</v>
      </c>
      <c r="L139" s="218">
        <f t="shared" si="22"/>
        <v>110</v>
      </c>
      <c r="M139" s="364">
        <f t="shared" si="27"/>
        <v>11.41</v>
      </c>
      <c r="N139" s="359">
        <v>46.514218999999997</v>
      </c>
      <c r="O139" s="431">
        <v>32450</v>
      </c>
      <c r="P139" s="82">
        <v>18030</v>
      </c>
      <c r="Q139" s="167">
        <f t="shared" si="15"/>
        <v>34127.957931638914</v>
      </c>
      <c r="R139" s="168">
        <f t="shared" si="16"/>
        <v>4651.4808729777878</v>
      </c>
      <c r="S139" s="78">
        <f t="shared" si="23"/>
        <v>13185.009193569678</v>
      </c>
      <c r="T139" s="82">
        <f t="shared" si="24"/>
        <v>775.588776092334</v>
      </c>
      <c r="U139" s="78">
        <v>928</v>
      </c>
      <c r="V139" s="81">
        <f t="shared" si="25"/>
        <v>53668.036774278713</v>
      </c>
    </row>
    <row r="140" spans="1:22" s="442" customFormat="1" ht="16.5" customHeight="1" x14ac:dyDescent="0.2">
      <c r="A140" s="215">
        <v>111</v>
      </c>
      <c r="B140" s="364">
        <f t="shared" si="26"/>
        <v>16.219000000000001</v>
      </c>
      <c r="C140" s="359">
        <v>46.585261799999998</v>
      </c>
      <c r="D140" s="78">
        <v>32450</v>
      </c>
      <c r="E140" s="82">
        <v>18030</v>
      </c>
      <c r="F140" s="78">
        <f t="shared" si="17"/>
        <v>24008.878475861642</v>
      </c>
      <c r="G140" s="168">
        <f t="shared" si="18"/>
        <v>4644.3873371127011</v>
      </c>
      <c r="H140" s="212">
        <f t="shared" si="19"/>
        <v>9742.1103764112777</v>
      </c>
      <c r="I140" s="168">
        <f t="shared" si="20"/>
        <v>573.06531625948685</v>
      </c>
      <c r="J140" s="169">
        <v>928</v>
      </c>
      <c r="K140" s="170">
        <f t="shared" si="21"/>
        <v>39896.441505645111</v>
      </c>
      <c r="L140" s="215">
        <f t="shared" si="22"/>
        <v>111</v>
      </c>
      <c r="M140" s="364">
        <f t="shared" si="27"/>
        <v>11.44</v>
      </c>
      <c r="N140" s="359">
        <v>46.585261799999998</v>
      </c>
      <c r="O140" s="431">
        <v>32450</v>
      </c>
      <c r="P140" s="82">
        <v>18030</v>
      </c>
      <c r="Q140" s="167">
        <f t="shared" si="15"/>
        <v>34038.461538461546</v>
      </c>
      <c r="R140" s="168">
        <f t="shared" si="16"/>
        <v>4644.3873371127011</v>
      </c>
      <c r="S140" s="78">
        <f t="shared" si="23"/>
        <v>13152.168617695244</v>
      </c>
      <c r="T140" s="82">
        <f t="shared" si="24"/>
        <v>773.65697751148491</v>
      </c>
      <c r="U140" s="78">
        <v>928</v>
      </c>
      <c r="V140" s="81">
        <f t="shared" si="25"/>
        <v>53536.67447078097</v>
      </c>
    </row>
    <row r="141" spans="1:22" s="442" customFormat="1" ht="16.5" customHeight="1" x14ac:dyDescent="0.2">
      <c r="A141" s="215">
        <v>112</v>
      </c>
      <c r="B141" s="364">
        <f t="shared" si="26"/>
        <v>16.256</v>
      </c>
      <c r="C141" s="359">
        <v>46.656206400000002</v>
      </c>
      <c r="D141" s="78">
        <v>32450</v>
      </c>
      <c r="E141" s="82">
        <v>18030</v>
      </c>
      <c r="F141" s="78">
        <f t="shared" si="17"/>
        <v>23954.232283464567</v>
      </c>
      <c r="G141" s="168">
        <f t="shared" si="18"/>
        <v>4637.3251640964963</v>
      </c>
      <c r="H141" s="212">
        <f t="shared" si="19"/>
        <v>9721.1295321707621</v>
      </c>
      <c r="I141" s="168">
        <f t="shared" si="20"/>
        <v>571.83114895122128</v>
      </c>
      <c r="J141" s="169">
        <v>928</v>
      </c>
      <c r="K141" s="170">
        <f t="shared" si="21"/>
        <v>39812.518128683041</v>
      </c>
      <c r="L141" s="215">
        <f t="shared" si="22"/>
        <v>112</v>
      </c>
      <c r="M141" s="364">
        <f t="shared" si="27"/>
        <v>11.469999999999999</v>
      </c>
      <c r="N141" s="359">
        <v>46.656206400000002</v>
      </c>
      <c r="O141" s="431">
        <v>32450</v>
      </c>
      <c r="P141" s="82">
        <v>18030</v>
      </c>
      <c r="Q141" s="167">
        <f t="shared" si="15"/>
        <v>33949.433304272017</v>
      </c>
      <c r="R141" s="168">
        <f t="shared" si="16"/>
        <v>4637.3251640964963</v>
      </c>
      <c r="S141" s="78">
        <f t="shared" si="23"/>
        <v>13119.497879245295</v>
      </c>
      <c r="T141" s="82">
        <f t="shared" si="24"/>
        <v>771.7351693673703</v>
      </c>
      <c r="U141" s="78">
        <v>928</v>
      </c>
      <c r="V141" s="81">
        <f t="shared" si="25"/>
        <v>53405.991516981179</v>
      </c>
    </row>
    <row r="142" spans="1:22" s="442" customFormat="1" ht="16.5" customHeight="1" x14ac:dyDescent="0.2">
      <c r="A142" s="215">
        <v>113</v>
      </c>
      <c r="B142" s="364">
        <f t="shared" si="26"/>
        <v>16.292999999999999</v>
      </c>
      <c r="C142" s="359">
        <v>46.727052800000003</v>
      </c>
      <c r="D142" s="78">
        <v>32450</v>
      </c>
      <c r="E142" s="82">
        <v>18030</v>
      </c>
      <c r="F142" s="78">
        <f t="shared" si="17"/>
        <v>23899.834284662127</v>
      </c>
      <c r="G142" s="168">
        <f t="shared" si="18"/>
        <v>4630.2941665518429</v>
      </c>
      <c r="H142" s="212">
        <f t="shared" si="19"/>
        <v>9700.2436734127496</v>
      </c>
      <c r="I142" s="168">
        <f t="shared" si="20"/>
        <v>570.60256902427943</v>
      </c>
      <c r="J142" s="169">
        <v>928</v>
      </c>
      <c r="K142" s="170">
        <f t="shared" si="21"/>
        <v>39728.974693650998</v>
      </c>
      <c r="L142" s="215">
        <f t="shared" si="22"/>
        <v>113</v>
      </c>
      <c r="M142" s="364">
        <f t="shared" si="27"/>
        <v>11.5</v>
      </c>
      <c r="N142" s="359">
        <v>46.727052800000003</v>
      </c>
      <c r="O142" s="431">
        <v>32450</v>
      </c>
      <c r="P142" s="82">
        <v>18030</v>
      </c>
      <c r="Q142" s="167">
        <f t="shared" si="15"/>
        <v>33860.869565217392</v>
      </c>
      <c r="R142" s="168">
        <f t="shared" si="16"/>
        <v>4630.2941665518429</v>
      </c>
      <c r="S142" s="78">
        <f t="shared" si="23"/>
        <v>13086.995668801541</v>
      </c>
      <c r="T142" s="82">
        <f t="shared" si="24"/>
        <v>769.82327463538479</v>
      </c>
      <c r="U142" s="78">
        <v>928</v>
      </c>
      <c r="V142" s="81">
        <f t="shared" si="25"/>
        <v>53275.982675206156</v>
      </c>
    </row>
    <row r="143" spans="1:22" s="442" customFormat="1" ht="16.5" customHeight="1" x14ac:dyDescent="0.2">
      <c r="A143" s="215">
        <v>114</v>
      </c>
      <c r="B143" s="364">
        <f t="shared" si="26"/>
        <v>16.329999999999998</v>
      </c>
      <c r="C143" s="359">
        <v>46.797801000000007</v>
      </c>
      <c r="D143" s="78">
        <v>32450</v>
      </c>
      <c r="E143" s="82">
        <v>18030</v>
      </c>
      <c r="F143" s="78">
        <f t="shared" si="17"/>
        <v>23845.682792406616</v>
      </c>
      <c r="G143" s="168">
        <f t="shared" si="18"/>
        <v>4623.2941586293764</v>
      </c>
      <c r="H143" s="212">
        <f t="shared" si="19"/>
        <v>9679.4521633522381</v>
      </c>
      <c r="I143" s="168">
        <f t="shared" si="20"/>
        <v>569.37953902071979</v>
      </c>
      <c r="J143" s="169">
        <v>928</v>
      </c>
      <c r="K143" s="170">
        <f t="shared" si="21"/>
        <v>39645.808653408953</v>
      </c>
      <c r="L143" s="215">
        <f t="shared" si="22"/>
        <v>114</v>
      </c>
      <c r="M143" s="364">
        <f t="shared" si="27"/>
        <v>11.53</v>
      </c>
      <c r="N143" s="359">
        <v>46.797801000000007</v>
      </c>
      <c r="O143" s="431">
        <v>32450</v>
      </c>
      <c r="P143" s="82">
        <v>18030</v>
      </c>
      <c r="Q143" s="167">
        <f t="shared" si="15"/>
        <v>33772.766695576756</v>
      </c>
      <c r="R143" s="168">
        <f t="shared" si="16"/>
        <v>4623.2941586293764</v>
      </c>
      <c r="S143" s="78">
        <f t="shared" si="23"/>
        <v>13054.660690430086</v>
      </c>
      <c r="T143" s="82">
        <f t="shared" si="24"/>
        <v>767.92121708412265</v>
      </c>
      <c r="U143" s="78">
        <v>928</v>
      </c>
      <c r="V143" s="81">
        <f t="shared" si="25"/>
        <v>53146.642761720337</v>
      </c>
    </row>
    <row r="144" spans="1:22" s="442" customFormat="1" ht="16.5" customHeight="1" x14ac:dyDescent="0.2">
      <c r="A144" s="215">
        <v>115</v>
      </c>
      <c r="B144" s="364">
        <f t="shared" si="26"/>
        <v>16.367000000000001</v>
      </c>
      <c r="C144" s="359">
        <v>46.868451</v>
      </c>
      <c r="D144" s="78">
        <v>32450</v>
      </c>
      <c r="E144" s="82">
        <v>18030</v>
      </c>
      <c r="F144" s="78">
        <f t="shared" si="17"/>
        <v>23791.776134905602</v>
      </c>
      <c r="G144" s="168">
        <f t="shared" si="18"/>
        <v>4616.3249559922515</v>
      </c>
      <c r="H144" s="212">
        <f t="shared" si="19"/>
        <v>9658.7543709052716</v>
      </c>
      <c r="I144" s="168">
        <f t="shared" si="20"/>
        <v>568.16202181795711</v>
      </c>
      <c r="J144" s="169">
        <v>928</v>
      </c>
      <c r="K144" s="170">
        <f t="shared" si="21"/>
        <v>39563.017483621086</v>
      </c>
      <c r="L144" s="215">
        <f t="shared" si="22"/>
        <v>115</v>
      </c>
      <c r="M144" s="364">
        <f t="shared" si="27"/>
        <v>11.559999999999999</v>
      </c>
      <c r="N144" s="359">
        <v>46.868451</v>
      </c>
      <c r="O144" s="431">
        <v>32450</v>
      </c>
      <c r="P144" s="82">
        <v>18030</v>
      </c>
      <c r="Q144" s="167">
        <f t="shared" si="15"/>
        <v>33685.121107266437</v>
      </c>
      <c r="R144" s="168">
        <f t="shared" si="16"/>
        <v>4616.3249559922515</v>
      </c>
      <c r="S144" s="78">
        <f t="shared" si="23"/>
        <v>13022.491661507955</v>
      </c>
      <c r="T144" s="82">
        <f t="shared" si="24"/>
        <v>766.02892126517372</v>
      </c>
      <c r="U144" s="78">
        <v>928</v>
      </c>
      <c r="V144" s="81">
        <f t="shared" si="25"/>
        <v>53017.966646031819</v>
      </c>
    </row>
    <row r="145" spans="1:22" s="442" customFormat="1" ht="16.5" customHeight="1" x14ac:dyDescent="0.2">
      <c r="A145" s="215">
        <v>116</v>
      </c>
      <c r="B145" s="364">
        <f t="shared" si="26"/>
        <v>16.404</v>
      </c>
      <c r="C145" s="359">
        <v>46.939002800000004</v>
      </c>
      <c r="D145" s="78">
        <v>32450</v>
      </c>
      <c r="E145" s="82">
        <v>18030</v>
      </c>
      <c r="F145" s="78">
        <f t="shared" si="17"/>
        <v>23738.112655449888</v>
      </c>
      <c r="G145" s="168">
        <f t="shared" si="18"/>
        <v>4609.3863758008938</v>
      </c>
      <c r="H145" s="212">
        <f t="shared" si="19"/>
        <v>9638.1496706252656</v>
      </c>
      <c r="I145" s="168">
        <f t="shared" si="20"/>
        <v>566.94998062501566</v>
      </c>
      <c r="J145" s="169">
        <v>928</v>
      </c>
      <c r="K145" s="170">
        <f t="shared" si="21"/>
        <v>39480.598682501062</v>
      </c>
      <c r="L145" s="215">
        <f t="shared" si="22"/>
        <v>116</v>
      </c>
      <c r="M145" s="364">
        <f t="shared" si="27"/>
        <v>11.59</v>
      </c>
      <c r="N145" s="359">
        <v>46.939002800000004</v>
      </c>
      <c r="O145" s="431">
        <v>32450</v>
      </c>
      <c r="P145" s="82">
        <v>18030</v>
      </c>
      <c r="Q145" s="167">
        <f t="shared" si="15"/>
        <v>33597.929249352892</v>
      </c>
      <c r="R145" s="168">
        <f t="shared" si="16"/>
        <v>4609.3863758008938</v>
      </c>
      <c r="S145" s="78">
        <f t="shared" si="23"/>
        <v>12990.487312552288</v>
      </c>
      <c r="T145" s="82">
        <f t="shared" si="24"/>
        <v>764.14631250307582</v>
      </c>
      <c r="U145" s="78">
        <v>928</v>
      </c>
      <c r="V145" s="81">
        <f t="shared" si="25"/>
        <v>52889.949250209153</v>
      </c>
    </row>
    <row r="146" spans="1:22" s="442" customFormat="1" ht="16.5" customHeight="1" x14ac:dyDescent="0.2">
      <c r="A146" s="215">
        <v>117</v>
      </c>
      <c r="B146" s="364">
        <f t="shared" si="26"/>
        <v>16.440999999999999</v>
      </c>
      <c r="C146" s="359">
        <v>47.009456400000005</v>
      </c>
      <c r="D146" s="78">
        <v>32450</v>
      </c>
      <c r="E146" s="82">
        <v>18030</v>
      </c>
      <c r="F146" s="78">
        <f t="shared" si="17"/>
        <v>23684.690712243781</v>
      </c>
      <c r="G146" s="168">
        <f t="shared" si="18"/>
        <v>4602.4782366979252</v>
      </c>
      <c r="H146" s="212">
        <f t="shared" si="19"/>
        <v>9617.6374426401799</v>
      </c>
      <c r="I146" s="168">
        <f t="shared" si="20"/>
        <v>565.74337897883413</v>
      </c>
      <c r="J146" s="169">
        <v>928</v>
      </c>
      <c r="K146" s="170">
        <f t="shared" si="21"/>
        <v>39398.549770560719</v>
      </c>
      <c r="L146" s="215">
        <f t="shared" si="22"/>
        <v>117</v>
      </c>
      <c r="M146" s="364">
        <f t="shared" si="27"/>
        <v>11.62</v>
      </c>
      <c r="N146" s="359">
        <v>47.009456400000005</v>
      </c>
      <c r="O146" s="431">
        <v>32450</v>
      </c>
      <c r="P146" s="82">
        <v>18030</v>
      </c>
      <c r="Q146" s="167">
        <f t="shared" si="15"/>
        <v>33511.187607573156</v>
      </c>
      <c r="R146" s="168">
        <f t="shared" si="16"/>
        <v>4602.4782366979252</v>
      </c>
      <c r="S146" s="78">
        <f t="shared" si="23"/>
        <v>12958.646387052169</v>
      </c>
      <c r="T146" s="82">
        <f t="shared" si="24"/>
        <v>762.27331688542165</v>
      </c>
      <c r="U146" s="78">
        <v>928</v>
      </c>
      <c r="V146" s="81">
        <f t="shared" si="25"/>
        <v>52762.585548208677</v>
      </c>
    </row>
    <row r="147" spans="1:22" s="442" customFormat="1" ht="16.5" customHeight="1" x14ac:dyDescent="0.2">
      <c r="A147" s="215">
        <v>118</v>
      </c>
      <c r="B147" s="364">
        <f t="shared" si="26"/>
        <v>16.478000000000002</v>
      </c>
      <c r="C147" s="359">
        <v>47.079811800000002</v>
      </c>
      <c r="D147" s="78">
        <v>32450</v>
      </c>
      <c r="E147" s="82">
        <v>18030</v>
      </c>
      <c r="F147" s="78">
        <f t="shared" si="17"/>
        <v>23631.508678237649</v>
      </c>
      <c r="G147" s="168">
        <f t="shared" si="18"/>
        <v>4595.6003587932773</v>
      </c>
      <c r="H147" s="212">
        <f t="shared" si="19"/>
        <v>9597.2170725905144</v>
      </c>
      <c r="I147" s="168">
        <f t="shared" si="20"/>
        <v>564.54218074061851</v>
      </c>
      <c r="J147" s="169">
        <v>928</v>
      </c>
      <c r="K147" s="170">
        <f t="shared" si="21"/>
        <v>39316.868290362057</v>
      </c>
      <c r="L147" s="215">
        <f t="shared" si="22"/>
        <v>118</v>
      </c>
      <c r="M147" s="364">
        <f t="shared" si="27"/>
        <v>11.649999999999999</v>
      </c>
      <c r="N147" s="359">
        <v>47.079811800000002</v>
      </c>
      <c r="O147" s="431">
        <v>32450</v>
      </c>
      <c r="P147" s="82">
        <v>18030</v>
      </c>
      <c r="Q147" s="167">
        <f t="shared" si="15"/>
        <v>33424.892703862664</v>
      </c>
      <c r="R147" s="168">
        <f t="shared" si="16"/>
        <v>4595.6003587932773</v>
      </c>
      <c r="S147" s="78">
        <f t="shared" si="23"/>
        <v>12926.967641303021</v>
      </c>
      <c r="T147" s="82">
        <f t="shared" si="24"/>
        <v>760.40986125311883</v>
      </c>
      <c r="U147" s="78">
        <v>928</v>
      </c>
      <c r="V147" s="81">
        <f t="shared" si="25"/>
        <v>52635.870565212077</v>
      </c>
    </row>
    <row r="148" spans="1:22" s="442" customFormat="1" ht="16.5" customHeight="1" x14ac:dyDescent="0.2">
      <c r="A148" s="215">
        <v>119</v>
      </c>
      <c r="B148" s="364">
        <f t="shared" si="26"/>
        <v>16.515000000000001</v>
      </c>
      <c r="C148" s="359">
        <v>47.150069000000002</v>
      </c>
      <c r="D148" s="78">
        <v>32450</v>
      </c>
      <c r="E148" s="82">
        <v>18030</v>
      </c>
      <c r="F148" s="78">
        <f t="shared" si="17"/>
        <v>23578.564940962759</v>
      </c>
      <c r="G148" s="168">
        <f t="shared" si="18"/>
        <v>4588.7525636494829</v>
      </c>
      <c r="H148" s="212">
        <f t="shared" si="19"/>
        <v>9576.887951568162</v>
      </c>
      <c r="I148" s="168">
        <f t="shared" si="20"/>
        <v>563.34635009224485</v>
      </c>
      <c r="J148" s="169">
        <v>928</v>
      </c>
      <c r="K148" s="170">
        <f t="shared" si="21"/>
        <v>39235.551806272648</v>
      </c>
      <c r="L148" s="215">
        <f t="shared" si="22"/>
        <v>119</v>
      </c>
      <c r="M148" s="364">
        <f t="shared" si="27"/>
        <v>11.68</v>
      </c>
      <c r="N148" s="359">
        <v>47.150069000000002</v>
      </c>
      <c r="O148" s="431">
        <v>32450</v>
      </c>
      <c r="P148" s="82">
        <v>18030</v>
      </c>
      <c r="Q148" s="167">
        <f t="shared" si="15"/>
        <v>33339.04109589041</v>
      </c>
      <c r="R148" s="168">
        <f t="shared" si="16"/>
        <v>4588.7525636494829</v>
      </c>
      <c r="S148" s="78">
        <f t="shared" si="23"/>
        <v>12895.449844243565</v>
      </c>
      <c r="T148" s="82">
        <f t="shared" si="24"/>
        <v>758.55587319079791</v>
      </c>
      <c r="U148" s="78">
        <v>928</v>
      </c>
      <c r="V148" s="81">
        <f t="shared" si="25"/>
        <v>52509.799376974253</v>
      </c>
    </row>
    <row r="149" spans="1:22" s="442" customFormat="1" ht="16.5" customHeight="1" x14ac:dyDescent="0.2">
      <c r="A149" s="218">
        <v>120</v>
      </c>
      <c r="B149" s="364">
        <f t="shared" si="26"/>
        <v>16.552</v>
      </c>
      <c r="C149" s="359">
        <v>47.220228000000006</v>
      </c>
      <c r="D149" s="78">
        <v>32450</v>
      </c>
      <c r="E149" s="82">
        <v>18030</v>
      </c>
      <c r="F149" s="78">
        <f t="shared" si="17"/>
        <v>23525.857902368298</v>
      </c>
      <c r="G149" s="168">
        <f t="shared" si="18"/>
        <v>4581.9346742671369</v>
      </c>
      <c r="H149" s="212">
        <f t="shared" si="19"/>
        <v>9556.649476056049</v>
      </c>
      <c r="I149" s="168">
        <f t="shared" si="20"/>
        <v>562.15585153270865</v>
      </c>
      <c r="J149" s="169">
        <v>928</v>
      </c>
      <c r="K149" s="170">
        <f t="shared" si="21"/>
        <v>39154.597904224189</v>
      </c>
      <c r="L149" s="218">
        <f t="shared" si="22"/>
        <v>120</v>
      </c>
      <c r="M149" s="364">
        <f t="shared" si="27"/>
        <v>11.709999999999999</v>
      </c>
      <c r="N149" s="359">
        <v>47.220228000000006</v>
      </c>
      <c r="O149" s="431">
        <v>32450</v>
      </c>
      <c r="P149" s="82">
        <v>18030</v>
      </c>
      <c r="Q149" s="167">
        <f t="shared" si="15"/>
        <v>33253.629376601195</v>
      </c>
      <c r="R149" s="168">
        <f t="shared" si="16"/>
        <v>4581.9346742671369</v>
      </c>
      <c r="S149" s="78">
        <f t="shared" si="23"/>
        <v>12864.091777295233</v>
      </c>
      <c r="T149" s="82">
        <f t="shared" si="24"/>
        <v>756.71128101736656</v>
      </c>
      <c r="U149" s="78">
        <v>928</v>
      </c>
      <c r="V149" s="81">
        <f t="shared" si="25"/>
        <v>52384.367109180923</v>
      </c>
    </row>
    <row r="150" spans="1:22" s="442" customFormat="1" ht="16.5" customHeight="1" x14ac:dyDescent="0.2">
      <c r="A150" s="215">
        <v>121</v>
      </c>
      <c r="B150" s="364">
        <f t="shared" si="26"/>
        <v>16.588999999999999</v>
      </c>
      <c r="C150" s="359">
        <v>47.290288799999999</v>
      </c>
      <c r="D150" s="78">
        <v>32450</v>
      </c>
      <c r="E150" s="82">
        <v>18030</v>
      </c>
      <c r="F150" s="78">
        <f t="shared" si="17"/>
        <v>23473.385978660561</v>
      </c>
      <c r="G150" s="168">
        <f t="shared" si="18"/>
        <v>4575.1465150705535</v>
      </c>
      <c r="H150" s="212">
        <f t="shared" si="19"/>
        <v>9536.5010478685799</v>
      </c>
      <c r="I150" s="168">
        <f t="shared" si="20"/>
        <v>560.97064987462238</v>
      </c>
      <c r="J150" s="169">
        <v>928</v>
      </c>
      <c r="K150" s="170">
        <f t="shared" si="21"/>
        <v>39074.00419147432</v>
      </c>
      <c r="L150" s="215">
        <f t="shared" si="22"/>
        <v>121</v>
      </c>
      <c r="M150" s="364">
        <f t="shared" si="27"/>
        <v>11.739999999999998</v>
      </c>
      <c r="N150" s="359">
        <v>47.290288799999999</v>
      </c>
      <c r="O150" s="431">
        <v>32450</v>
      </c>
      <c r="P150" s="82">
        <v>18030</v>
      </c>
      <c r="Q150" s="167">
        <f t="shared" si="15"/>
        <v>33168.65417376491</v>
      </c>
      <c r="R150" s="168">
        <f t="shared" si="16"/>
        <v>4575.1465150705535</v>
      </c>
      <c r="S150" s="78">
        <f t="shared" si="23"/>
        <v>12832.892234204059</v>
      </c>
      <c r="T150" s="82">
        <f t="shared" si="24"/>
        <v>754.87601377670933</v>
      </c>
      <c r="U150" s="78">
        <v>928</v>
      </c>
      <c r="V150" s="81">
        <f t="shared" si="25"/>
        <v>52259.568936816235</v>
      </c>
    </row>
    <row r="151" spans="1:22" s="442" customFormat="1" ht="16.5" customHeight="1" x14ac:dyDescent="0.2">
      <c r="A151" s="215">
        <v>122</v>
      </c>
      <c r="B151" s="364">
        <f t="shared" si="26"/>
        <v>16.625999999999998</v>
      </c>
      <c r="C151" s="359">
        <v>47.360251400000003</v>
      </c>
      <c r="D151" s="78">
        <v>32450</v>
      </c>
      <c r="E151" s="82">
        <v>18030</v>
      </c>
      <c r="F151" s="78">
        <f t="shared" si="17"/>
        <v>23421.147600144359</v>
      </c>
      <c r="G151" s="168">
        <f t="shared" si="18"/>
        <v>4568.3879118935583</v>
      </c>
      <c r="H151" s="212">
        <f t="shared" si="19"/>
        <v>9516.4420740928927</v>
      </c>
      <c r="I151" s="168">
        <f t="shared" si="20"/>
        <v>559.79071024075836</v>
      </c>
      <c r="J151" s="169">
        <v>928</v>
      </c>
      <c r="K151" s="170">
        <f t="shared" si="21"/>
        <v>38993.768296371563</v>
      </c>
      <c r="L151" s="215">
        <f t="shared" si="22"/>
        <v>122</v>
      </c>
      <c r="M151" s="364">
        <f t="shared" si="27"/>
        <v>11.77</v>
      </c>
      <c r="N151" s="359">
        <v>47.360251400000003</v>
      </c>
      <c r="O151" s="431">
        <v>32450</v>
      </c>
      <c r="P151" s="82">
        <v>18030</v>
      </c>
      <c r="Q151" s="167">
        <f t="shared" si="15"/>
        <v>33084.11214953271</v>
      </c>
      <c r="R151" s="168">
        <f t="shared" si="16"/>
        <v>4568.3879118935583</v>
      </c>
      <c r="S151" s="78">
        <f t="shared" si="23"/>
        <v>12801.850020884933</v>
      </c>
      <c r="T151" s="82">
        <f t="shared" si="24"/>
        <v>753.05000122852539</v>
      </c>
      <c r="U151" s="78">
        <v>928</v>
      </c>
      <c r="V151" s="81">
        <f t="shared" si="25"/>
        <v>52135.400083539724</v>
      </c>
    </row>
    <row r="152" spans="1:22" s="442" customFormat="1" ht="16.5" customHeight="1" x14ac:dyDescent="0.2">
      <c r="A152" s="215">
        <v>123</v>
      </c>
      <c r="B152" s="364">
        <f t="shared" si="26"/>
        <v>16.663</v>
      </c>
      <c r="C152" s="359">
        <v>47.430115800000003</v>
      </c>
      <c r="D152" s="78">
        <v>32450</v>
      </c>
      <c r="E152" s="82">
        <v>18030</v>
      </c>
      <c r="F152" s="78">
        <f t="shared" si="17"/>
        <v>23369.141211066431</v>
      </c>
      <c r="G152" s="168">
        <f t="shared" si="18"/>
        <v>4561.6586919654956</v>
      </c>
      <c r="H152" s="212">
        <f t="shared" si="19"/>
        <v>9496.471967030855</v>
      </c>
      <c r="I152" s="168">
        <f t="shared" si="20"/>
        <v>558.6159980606385</v>
      </c>
      <c r="J152" s="169">
        <v>928</v>
      </c>
      <c r="K152" s="170">
        <f t="shared" si="21"/>
        <v>38913.88786812342</v>
      </c>
      <c r="L152" s="215">
        <f t="shared" si="22"/>
        <v>123</v>
      </c>
      <c r="M152" s="364">
        <f t="shared" si="27"/>
        <v>11.799999999999999</v>
      </c>
      <c r="N152" s="359">
        <v>47.430115800000003</v>
      </c>
      <c r="O152" s="431">
        <v>32450</v>
      </c>
      <c r="P152" s="82">
        <v>18030</v>
      </c>
      <c r="Q152" s="167">
        <f t="shared" si="15"/>
        <v>33000.000000000007</v>
      </c>
      <c r="R152" s="168">
        <f t="shared" si="16"/>
        <v>4561.6586919654956</v>
      </c>
      <c r="S152" s="78">
        <f t="shared" si="23"/>
        <v>12770.963955268271</v>
      </c>
      <c r="T152" s="82">
        <f t="shared" si="24"/>
        <v>751.2331738393101</v>
      </c>
      <c r="U152" s="78">
        <v>928</v>
      </c>
      <c r="V152" s="81">
        <f t="shared" si="25"/>
        <v>52011.855821073084</v>
      </c>
    </row>
    <row r="153" spans="1:22" s="442" customFormat="1" ht="16.5" customHeight="1" thickBot="1" x14ac:dyDescent="0.25">
      <c r="A153" s="219">
        <v>124</v>
      </c>
      <c r="B153" s="365">
        <f t="shared" si="26"/>
        <v>16.7</v>
      </c>
      <c r="C153" s="361">
        <v>47.499881999999999</v>
      </c>
      <c r="D153" s="93">
        <v>32450</v>
      </c>
      <c r="E153" s="94">
        <v>18030</v>
      </c>
      <c r="F153" s="93">
        <f t="shared" si="17"/>
        <v>23317.365269461079</v>
      </c>
      <c r="G153" s="94">
        <f t="shared" si="18"/>
        <v>4554.9586838973628</v>
      </c>
      <c r="H153" s="222">
        <f t="shared" si="19"/>
        <v>9476.59014414187</v>
      </c>
      <c r="I153" s="94">
        <f t="shared" si="20"/>
        <v>557.44647906716887</v>
      </c>
      <c r="J153" s="93">
        <v>928</v>
      </c>
      <c r="K153" s="96">
        <f t="shared" si="21"/>
        <v>38834.36057656748</v>
      </c>
      <c r="L153" s="219">
        <f t="shared" si="22"/>
        <v>124</v>
      </c>
      <c r="M153" s="365">
        <f t="shared" si="27"/>
        <v>11.829999999999998</v>
      </c>
      <c r="N153" s="361">
        <v>47.499881999999999</v>
      </c>
      <c r="O153" s="470">
        <v>32450</v>
      </c>
      <c r="P153" s="94">
        <v>18030</v>
      </c>
      <c r="Q153" s="188">
        <f t="shared" si="15"/>
        <v>32916.314454775995</v>
      </c>
      <c r="R153" s="94">
        <f t="shared" si="16"/>
        <v>4554.9586838973628</v>
      </c>
      <c r="S153" s="93">
        <f t="shared" si="23"/>
        <v>12740.232867148943</v>
      </c>
      <c r="T153" s="94">
        <f t="shared" si="24"/>
        <v>749.42546277346719</v>
      </c>
      <c r="U153" s="93">
        <v>928</v>
      </c>
      <c r="V153" s="96">
        <f t="shared" si="25"/>
        <v>51888.931468595772</v>
      </c>
    </row>
    <row r="154" spans="1:22" s="442" customFormat="1" ht="16.5" customHeight="1" x14ac:dyDescent="0.2">
      <c r="A154" s="228">
        <v>125</v>
      </c>
      <c r="B154" s="366">
        <f t="shared" ref="B154:B217" si="28">0.01929*A154+14.3086</f>
        <v>16.719850000000001</v>
      </c>
      <c r="C154" s="357">
        <v>47.56955</v>
      </c>
      <c r="D154" s="169">
        <v>32450</v>
      </c>
      <c r="E154" s="168">
        <v>18030</v>
      </c>
      <c r="F154" s="169">
        <f t="shared" si="17"/>
        <v>23289.682622750799</v>
      </c>
      <c r="G154" s="168">
        <f t="shared" si="18"/>
        <v>4548.2877176681304</v>
      </c>
      <c r="H154" s="212">
        <f t="shared" si="19"/>
        <v>9464.9099157424353</v>
      </c>
      <c r="I154" s="168">
        <f t="shared" si="20"/>
        <v>556.75940680837857</v>
      </c>
      <c r="J154" s="169">
        <v>928</v>
      </c>
      <c r="K154" s="170">
        <f t="shared" si="21"/>
        <v>38787.639662969741</v>
      </c>
      <c r="L154" s="228">
        <f t="shared" si="22"/>
        <v>125</v>
      </c>
      <c r="M154" s="366">
        <f t="shared" ref="M154:M217" si="29">0.02386*L154+8.87171</f>
        <v>11.85421</v>
      </c>
      <c r="N154" s="357">
        <v>47.56955</v>
      </c>
      <c r="O154" s="429">
        <v>32450</v>
      </c>
      <c r="P154" s="168">
        <v>18030</v>
      </c>
      <c r="Q154" s="167">
        <f t="shared" si="15"/>
        <v>32849.089057811529</v>
      </c>
      <c r="R154" s="168">
        <f t="shared" si="16"/>
        <v>4548.2877176681304</v>
      </c>
      <c r="S154" s="169">
        <f t="shared" si="23"/>
        <v>12715.108103663084</v>
      </c>
      <c r="T154" s="168">
        <f t="shared" si="24"/>
        <v>747.94753550959319</v>
      </c>
      <c r="U154" s="169">
        <v>928</v>
      </c>
      <c r="V154" s="170">
        <f t="shared" si="25"/>
        <v>51788.432414652336</v>
      </c>
    </row>
    <row r="155" spans="1:22" s="442" customFormat="1" ht="16.5" customHeight="1" x14ac:dyDescent="0.2">
      <c r="A155" s="215">
        <v>126</v>
      </c>
      <c r="B155" s="366">
        <f t="shared" si="28"/>
        <v>16.739139999999999</v>
      </c>
      <c r="C155" s="359">
        <v>47.639119800000003</v>
      </c>
      <c r="D155" s="78">
        <v>32450</v>
      </c>
      <c r="E155" s="82">
        <v>18030</v>
      </c>
      <c r="F155" s="78">
        <f t="shared" si="17"/>
        <v>23262.843849803518</v>
      </c>
      <c r="G155" s="168">
        <f t="shared" si="18"/>
        <v>4541.6456246112248</v>
      </c>
      <c r="H155" s="212">
        <f t="shared" si="19"/>
        <v>9453.5264213010123</v>
      </c>
      <c r="I155" s="168">
        <f t="shared" si="20"/>
        <v>556.08978948829485</v>
      </c>
      <c r="J155" s="169">
        <v>928</v>
      </c>
      <c r="K155" s="170">
        <f t="shared" si="21"/>
        <v>38742.105685204049</v>
      </c>
      <c r="L155" s="215">
        <f t="shared" si="22"/>
        <v>126</v>
      </c>
      <c r="M155" s="364">
        <f t="shared" si="29"/>
        <v>11.878070000000001</v>
      </c>
      <c r="N155" s="359">
        <v>47.639119800000003</v>
      </c>
      <c r="O155" s="431">
        <v>32450</v>
      </c>
      <c r="P155" s="82">
        <v>18030</v>
      </c>
      <c r="Q155" s="167">
        <f t="shared" si="15"/>
        <v>32783.103652361031</v>
      </c>
      <c r="R155" s="168">
        <f t="shared" si="16"/>
        <v>4541.6456246112248</v>
      </c>
      <c r="S155" s="78">
        <f t="shared" si="23"/>
        <v>12690.41475417057</v>
      </c>
      <c r="T155" s="82">
        <f t="shared" si="24"/>
        <v>746.49498553944522</v>
      </c>
      <c r="U155" s="78">
        <v>928</v>
      </c>
      <c r="V155" s="81">
        <f t="shared" si="25"/>
        <v>51689.659016682272</v>
      </c>
    </row>
    <row r="156" spans="1:22" s="442" customFormat="1" ht="16.5" customHeight="1" x14ac:dyDescent="0.2">
      <c r="A156" s="215">
        <v>127</v>
      </c>
      <c r="B156" s="366">
        <f t="shared" si="28"/>
        <v>16.758430000000001</v>
      </c>
      <c r="C156" s="359">
        <v>47.708591400000003</v>
      </c>
      <c r="D156" s="78">
        <v>32450</v>
      </c>
      <c r="E156" s="82">
        <v>18030</v>
      </c>
      <c r="F156" s="78">
        <f t="shared" si="17"/>
        <v>23236.066863065331</v>
      </c>
      <c r="G156" s="168">
        <f t="shared" si="18"/>
        <v>4535.0322374011648</v>
      </c>
      <c r="H156" s="212">
        <f t="shared" si="19"/>
        <v>9442.1736941586096</v>
      </c>
      <c r="I156" s="168">
        <f t="shared" si="20"/>
        <v>555.42198200933001</v>
      </c>
      <c r="J156" s="169">
        <v>928</v>
      </c>
      <c r="K156" s="170">
        <f t="shared" si="21"/>
        <v>38696.694776634438</v>
      </c>
      <c r="L156" s="215">
        <f t="shared" si="22"/>
        <v>127</v>
      </c>
      <c r="M156" s="364">
        <f t="shared" si="29"/>
        <v>11.90193</v>
      </c>
      <c r="N156" s="359">
        <v>47.708591400000003</v>
      </c>
      <c r="O156" s="431">
        <v>32450</v>
      </c>
      <c r="P156" s="82">
        <v>18030</v>
      </c>
      <c r="Q156" s="167">
        <f t="shared" si="15"/>
        <v>32717.382811023082</v>
      </c>
      <c r="R156" s="168">
        <f t="shared" si="16"/>
        <v>4535.0322374011648</v>
      </c>
      <c r="S156" s="78">
        <f t="shared" si="23"/>
        <v>12665.821116464245</v>
      </c>
      <c r="T156" s="82">
        <f t="shared" si="24"/>
        <v>745.04830096848502</v>
      </c>
      <c r="U156" s="78">
        <v>928</v>
      </c>
      <c r="V156" s="81">
        <f t="shared" si="25"/>
        <v>51591.284465856981</v>
      </c>
    </row>
    <row r="157" spans="1:22" s="442" customFormat="1" ht="16.5" customHeight="1" x14ac:dyDescent="0.2">
      <c r="A157" s="215">
        <v>128</v>
      </c>
      <c r="B157" s="366">
        <f t="shared" si="28"/>
        <v>16.777720000000002</v>
      </c>
      <c r="C157" s="359">
        <v>47.777964800000007</v>
      </c>
      <c r="D157" s="78">
        <v>32450</v>
      </c>
      <c r="E157" s="82">
        <v>18030</v>
      </c>
      <c r="F157" s="78">
        <f t="shared" si="17"/>
        <v>23209.351449422207</v>
      </c>
      <c r="G157" s="168">
        <f t="shared" si="18"/>
        <v>4528.4473900403545</v>
      </c>
      <c r="H157" s="212">
        <f t="shared" si="19"/>
        <v>9430.8516054172705</v>
      </c>
      <c r="I157" s="168">
        <f t="shared" si="20"/>
        <v>554.75597678925124</v>
      </c>
      <c r="J157" s="169">
        <v>928</v>
      </c>
      <c r="K157" s="170">
        <f t="shared" si="21"/>
        <v>38651.406421669082</v>
      </c>
      <c r="L157" s="215">
        <f t="shared" si="22"/>
        <v>128</v>
      </c>
      <c r="M157" s="364">
        <f t="shared" si="29"/>
        <v>11.925789999999999</v>
      </c>
      <c r="N157" s="359">
        <v>47.777964800000007</v>
      </c>
      <c r="O157" s="431">
        <v>32450</v>
      </c>
      <c r="P157" s="82">
        <v>18030</v>
      </c>
      <c r="Q157" s="167">
        <f t="shared" si="15"/>
        <v>32651.924945852646</v>
      </c>
      <c r="R157" s="168">
        <f t="shared" si="16"/>
        <v>4528.4473900403545</v>
      </c>
      <c r="S157" s="78">
        <f t="shared" si="23"/>
        <v>12641.326594203621</v>
      </c>
      <c r="T157" s="82">
        <f t="shared" si="24"/>
        <v>743.60744671786006</v>
      </c>
      <c r="U157" s="78">
        <v>928</v>
      </c>
      <c r="V157" s="81">
        <f t="shared" si="25"/>
        <v>51493.306376814486</v>
      </c>
    </row>
    <row r="158" spans="1:22" s="442" customFormat="1" ht="16.5" customHeight="1" x14ac:dyDescent="0.2">
      <c r="A158" s="215">
        <v>129</v>
      </c>
      <c r="B158" s="366">
        <f t="shared" si="28"/>
        <v>16.79701</v>
      </c>
      <c r="C158" s="359">
        <v>47.847239999999999</v>
      </c>
      <c r="D158" s="78">
        <v>32450</v>
      </c>
      <c r="E158" s="82">
        <v>18030</v>
      </c>
      <c r="F158" s="78">
        <f t="shared" si="17"/>
        <v>23182.697396739062</v>
      </c>
      <c r="G158" s="168">
        <f t="shared" si="18"/>
        <v>4521.8909178460453</v>
      </c>
      <c r="H158" s="212">
        <f t="shared" si="19"/>
        <v>9419.5600269589377</v>
      </c>
      <c r="I158" s="168">
        <f t="shared" si="20"/>
        <v>554.09176629170213</v>
      </c>
      <c r="J158" s="169">
        <v>928</v>
      </c>
      <c r="K158" s="170">
        <f t="shared" si="21"/>
        <v>38606.240107835751</v>
      </c>
      <c r="L158" s="215">
        <f t="shared" si="22"/>
        <v>129</v>
      </c>
      <c r="M158" s="364">
        <f t="shared" si="29"/>
        <v>11.94965</v>
      </c>
      <c r="N158" s="359">
        <v>47.847239999999999</v>
      </c>
      <c r="O158" s="431">
        <v>32450</v>
      </c>
      <c r="P158" s="82">
        <v>18030</v>
      </c>
      <c r="Q158" s="167">
        <f t="shared" ref="Q158:Q221" si="30">12*(1/M158*O158)</f>
        <v>32586.728481587328</v>
      </c>
      <c r="R158" s="168">
        <f t="shared" ref="R158:R221" si="31">12*(1/N158*P158)</f>
        <v>4521.8909178460453</v>
      </c>
      <c r="S158" s="78">
        <f t="shared" si="23"/>
        <v>12616.930595807347</v>
      </c>
      <c r="T158" s="82">
        <f t="shared" si="24"/>
        <v>742.17238798866754</v>
      </c>
      <c r="U158" s="78">
        <v>928</v>
      </c>
      <c r="V158" s="81">
        <f t="shared" si="25"/>
        <v>51395.722383229389</v>
      </c>
    </row>
    <row r="159" spans="1:22" s="442" customFormat="1" ht="16.5" customHeight="1" x14ac:dyDescent="0.2">
      <c r="A159" s="218">
        <v>130</v>
      </c>
      <c r="B159" s="366">
        <f t="shared" si="28"/>
        <v>16.816300000000002</v>
      </c>
      <c r="C159" s="359">
        <v>47.916417000000003</v>
      </c>
      <c r="D159" s="78">
        <v>32450</v>
      </c>
      <c r="E159" s="82">
        <v>18030</v>
      </c>
      <c r="F159" s="78">
        <f t="shared" ref="F159:F222" si="32">12*(1/B159*D159)</f>
        <v>23156.104493854178</v>
      </c>
      <c r="G159" s="168">
        <f t="shared" ref="G159:G222" si="33">12*(1/C159*E159)</f>
        <v>4515.3626574374284</v>
      </c>
      <c r="H159" s="212">
        <f t="shared" ref="H159:H222" si="34">SUM(F159:G159)*34%</f>
        <v>9408.2988314391478</v>
      </c>
      <c r="I159" s="168">
        <f t="shared" ref="I159:I222" si="35">SUM(F159:G159)*2%</f>
        <v>553.42934302583217</v>
      </c>
      <c r="J159" s="169">
        <v>928</v>
      </c>
      <c r="K159" s="170">
        <f t="shared" ref="K159:K222" si="36">SUM(F159:J159)</f>
        <v>38561.195325756584</v>
      </c>
      <c r="L159" s="218">
        <f t="shared" ref="L159:L222" si="37">1+L158</f>
        <v>130</v>
      </c>
      <c r="M159" s="364">
        <f t="shared" si="29"/>
        <v>11.973510000000001</v>
      </c>
      <c r="N159" s="359">
        <v>47.916417000000003</v>
      </c>
      <c r="O159" s="431">
        <v>32450</v>
      </c>
      <c r="P159" s="82">
        <v>18030</v>
      </c>
      <c r="Q159" s="167">
        <f t="shared" si="30"/>
        <v>32521.791855521056</v>
      </c>
      <c r="R159" s="168">
        <f t="shared" si="31"/>
        <v>4515.3626574374284</v>
      </c>
      <c r="S159" s="78">
        <f t="shared" ref="S159:S222" si="38">(Q159+R159)*34%</f>
        <v>12592.632534405886</v>
      </c>
      <c r="T159" s="82">
        <f t="shared" ref="T159:T222" si="39">SUM(Q159:R159)*2%</f>
        <v>740.74309025916966</v>
      </c>
      <c r="U159" s="78">
        <v>928</v>
      </c>
      <c r="V159" s="81">
        <f t="shared" ref="V159:V222" si="40">SUM(Q159:U159)</f>
        <v>51298.530137623544</v>
      </c>
    </row>
    <row r="160" spans="1:22" s="442" customFormat="1" ht="16.5" customHeight="1" x14ac:dyDescent="0.2">
      <c r="A160" s="215">
        <v>131</v>
      </c>
      <c r="B160" s="366">
        <f t="shared" si="28"/>
        <v>16.83559</v>
      </c>
      <c r="C160" s="359">
        <v>47.985495800000002</v>
      </c>
      <c r="D160" s="78">
        <v>32450</v>
      </c>
      <c r="E160" s="82">
        <v>18030</v>
      </c>
      <c r="F160" s="78">
        <f t="shared" si="32"/>
        <v>23129.572530573623</v>
      </c>
      <c r="G160" s="168">
        <f t="shared" si="33"/>
        <v>4508.862446722911</v>
      </c>
      <c r="H160" s="212">
        <f t="shared" si="34"/>
        <v>9397.0678922808238</v>
      </c>
      <c r="I160" s="168">
        <f t="shared" si="35"/>
        <v>552.76869954593076</v>
      </c>
      <c r="J160" s="169">
        <v>928</v>
      </c>
      <c r="K160" s="170">
        <f t="shared" si="36"/>
        <v>38516.271569123288</v>
      </c>
      <c r="L160" s="215">
        <f t="shared" si="37"/>
        <v>131</v>
      </c>
      <c r="M160" s="364">
        <f t="shared" si="29"/>
        <v>11.99737</v>
      </c>
      <c r="N160" s="359">
        <v>47.985495800000002</v>
      </c>
      <c r="O160" s="431">
        <v>32450</v>
      </c>
      <c r="P160" s="82">
        <v>18030</v>
      </c>
      <c r="Q160" s="167">
        <f t="shared" si="30"/>
        <v>32457.113517379228</v>
      </c>
      <c r="R160" s="168">
        <f t="shared" si="31"/>
        <v>4508.862446722911</v>
      </c>
      <c r="S160" s="78">
        <f t="shared" si="38"/>
        <v>12568.431827794728</v>
      </c>
      <c r="T160" s="82">
        <f t="shared" si="39"/>
        <v>739.31951928204273</v>
      </c>
      <c r="U160" s="78">
        <v>928</v>
      </c>
      <c r="V160" s="81">
        <f t="shared" si="40"/>
        <v>51201.727311178911</v>
      </c>
    </row>
    <row r="161" spans="1:22" s="442" customFormat="1" ht="16.5" customHeight="1" x14ac:dyDescent="0.2">
      <c r="A161" s="215">
        <v>132</v>
      </c>
      <c r="B161" s="366">
        <f t="shared" si="28"/>
        <v>16.854880000000001</v>
      </c>
      <c r="C161" s="359">
        <v>48.054476399999999</v>
      </c>
      <c r="D161" s="78">
        <v>32450</v>
      </c>
      <c r="E161" s="82">
        <v>18030</v>
      </c>
      <c r="F161" s="78">
        <f t="shared" si="32"/>
        <v>23103.101297665718</v>
      </c>
      <c r="G161" s="168">
        <f t="shared" si="33"/>
        <v>4502.3901248875118</v>
      </c>
      <c r="H161" s="212">
        <f t="shared" si="34"/>
        <v>9385.8670836680994</v>
      </c>
      <c r="I161" s="168">
        <f t="shared" si="35"/>
        <v>552.10982845106457</v>
      </c>
      <c r="J161" s="169">
        <v>928</v>
      </c>
      <c r="K161" s="170">
        <f t="shared" si="36"/>
        <v>38471.468334672398</v>
      </c>
      <c r="L161" s="215">
        <f t="shared" si="37"/>
        <v>132</v>
      </c>
      <c r="M161" s="364">
        <f t="shared" si="29"/>
        <v>12.021229999999999</v>
      </c>
      <c r="N161" s="359">
        <v>48.054476399999999</v>
      </c>
      <c r="O161" s="431">
        <v>32450</v>
      </c>
      <c r="P161" s="82">
        <v>18030</v>
      </c>
      <c r="Q161" s="167">
        <f t="shared" si="30"/>
        <v>32392.691929195273</v>
      </c>
      <c r="R161" s="168">
        <f t="shared" si="31"/>
        <v>4502.3901248875118</v>
      </c>
      <c r="S161" s="78">
        <f t="shared" si="38"/>
        <v>12544.327898388148</v>
      </c>
      <c r="T161" s="82">
        <f t="shared" si="39"/>
        <v>737.90164108165573</v>
      </c>
      <c r="U161" s="78">
        <v>928</v>
      </c>
      <c r="V161" s="81">
        <f t="shared" si="40"/>
        <v>51105.311593552586</v>
      </c>
    </row>
    <row r="162" spans="1:22" s="442" customFormat="1" ht="16.5" customHeight="1" x14ac:dyDescent="0.2">
      <c r="A162" s="215">
        <v>133</v>
      </c>
      <c r="B162" s="366">
        <f t="shared" si="28"/>
        <v>16.874169999999999</v>
      </c>
      <c r="C162" s="359">
        <v>48.123358800000005</v>
      </c>
      <c r="D162" s="78">
        <v>32450</v>
      </c>
      <c r="E162" s="82">
        <v>18030</v>
      </c>
      <c r="F162" s="78">
        <f t="shared" si="32"/>
        <v>23076.690586855533</v>
      </c>
      <c r="G162" s="168">
        <f t="shared" si="33"/>
        <v>4495.9455323804204</v>
      </c>
      <c r="H162" s="212">
        <f t="shared" si="34"/>
        <v>9374.6962805402254</v>
      </c>
      <c r="I162" s="168">
        <f t="shared" si="35"/>
        <v>551.4527223847191</v>
      </c>
      <c r="J162" s="169">
        <v>928</v>
      </c>
      <c r="K162" s="170">
        <f t="shared" si="36"/>
        <v>38426.785122160894</v>
      </c>
      <c r="L162" s="215">
        <f t="shared" si="37"/>
        <v>133</v>
      </c>
      <c r="M162" s="364">
        <f t="shared" si="29"/>
        <v>12.04509</v>
      </c>
      <c r="N162" s="359">
        <v>48.123358800000005</v>
      </c>
      <c r="O162" s="431">
        <v>32450</v>
      </c>
      <c r="P162" s="82">
        <v>18030</v>
      </c>
      <c r="Q162" s="167">
        <f t="shared" si="30"/>
        <v>32328.525565188804</v>
      </c>
      <c r="R162" s="168">
        <f t="shared" si="31"/>
        <v>4495.9455323804204</v>
      </c>
      <c r="S162" s="78">
        <f t="shared" si="38"/>
        <v>12520.320173173535</v>
      </c>
      <c r="T162" s="82">
        <f t="shared" si="39"/>
        <v>736.48942195138443</v>
      </c>
      <c r="U162" s="78">
        <v>928</v>
      </c>
      <c r="V162" s="81">
        <f t="shared" si="40"/>
        <v>51009.280692694141</v>
      </c>
    </row>
    <row r="163" spans="1:22" s="442" customFormat="1" ht="16.5" customHeight="1" x14ac:dyDescent="0.2">
      <c r="A163" s="215">
        <v>134</v>
      </c>
      <c r="B163" s="366">
        <f t="shared" si="28"/>
        <v>16.893460000000001</v>
      </c>
      <c r="C163" s="359">
        <v>48.192143000000002</v>
      </c>
      <c r="D163" s="78">
        <v>32450</v>
      </c>
      <c r="E163" s="82">
        <v>18030</v>
      </c>
      <c r="F163" s="78">
        <f t="shared" si="32"/>
        <v>23050.340190819403</v>
      </c>
      <c r="G163" s="168">
        <f t="shared" si="33"/>
        <v>4489.5285109027009</v>
      </c>
      <c r="H163" s="212">
        <f t="shared" si="34"/>
        <v>9363.5553585855159</v>
      </c>
      <c r="I163" s="168">
        <f t="shared" si="35"/>
        <v>550.7973740344421</v>
      </c>
      <c r="J163" s="169">
        <v>928</v>
      </c>
      <c r="K163" s="170">
        <f t="shared" si="36"/>
        <v>38382.221434342056</v>
      </c>
      <c r="L163" s="215">
        <f t="shared" si="37"/>
        <v>134</v>
      </c>
      <c r="M163" s="364">
        <f t="shared" si="29"/>
        <v>12.068950000000001</v>
      </c>
      <c r="N163" s="359">
        <v>48.192143000000002</v>
      </c>
      <c r="O163" s="431">
        <v>32450</v>
      </c>
      <c r="P163" s="82">
        <v>18030</v>
      </c>
      <c r="Q163" s="167">
        <f t="shared" si="30"/>
        <v>32264.612911645167</v>
      </c>
      <c r="R163" s="168">
        <f t="shared" si="31"/>
        <v>4489.5285109027009</v>
      </c>
      <c r="S163" s="78">
        <f t="shared" si="38"/>
        <v>12496.408083666276</v>
      </c>
      <c r="T163" s="82">
        <f t="shared" si="39"/>
        <v>735.08282845095732</v>
      </c>
      <c r="U163" s="78">
        <v>928</v>
      </c>
      <c r="V163" s="81">
        <f t="shared" si="40"/>
        <v>50913.632334665097</v>
      </c>
    </row>
    <row r="164" spans="1:22" s="442" customFormat="1" ht="16.5" customHeight="1" x14ac:dyDescent="0.2">
      <c r="A164" s="215">
        <v>135</v>
      </c>
      <c r="B164" s="366">
        <f t="shared" si="28"/>
        <v>16.912749999999999</v>
      </c>
      <c r="C164" s="359">
        <v>48.260829000000001</v>
      </c>
      <c r="D164" s="78">
        <v>32450</v>
      </c>
      <c r="E164" s="82">
        <v>18030</v>
      </c>
      <c r="F164" s="78">
        <f t="shared" si="32"/>
        <v>23024.049903179555</v>
      </c>
      <c r="G164" s="168">
        <f t="shared" si="33"/>
        <v>4483.1389033951327</v>
      </c>
      <c r="H164" s="212">
        <f t="shared" si="34"/>
        <v>9352.4441942353951</v>
      </c>
      <c r="I164" s="168">
        <f t="shared" si="35"/>
        <v>550.14377613149384</v>
      </c>
      <c r="J164" s="169">
        <v>928</v>
      </c>
      <c r="K164" s="170">
        <f t="shared" si="36"/>
        <v>38337.77677694158</v>
      </c>
      <c r="L164" s="215">
        <f t="shared" si="37"/>
        <v>135</v>
      </c>
      <c r="M164" s="364">
        <f t="shared" si="29"/>
        <v>12.09281</v>
      </c>
      <c r="N164" s="359">
        <v>48.260829000000001</v>
      </c>
      <c r="O164" s="431">
        <v>32450</v>
      </c>
      <c r="P164" s="82">
        <v>18030</v>
      </c>
      <c r="Q164" s="167">
        <f t="shared" si="30"/>
        <v>32200.952466796389</v>
      </c>
      <c r="R164" s="168">
        <f t="shared" si="31"/>
        <v>4483.1389033951327</v>
      </c>
      <c r="S164" s="78">
        <f t="shared" si="38"/>
        <v>12472.591065865117</v>
      </c>
      <c r="T164" s="82">
        <f t="shared" si="39"/>
        <v>733.68182740383043</v>
      </c>
      <c r="U164" s="78">
        <v>928</v>
      </c>
      <c r="V164" s="81">
        <f t="shared" si="40"/>
        <v>50818.364263460469</v>
      </c>
    </row>
    <row r="165" spans="1:22" s="442" customFormat="1" ht="16.5" customHeight="1" x14ac:dyDescent="0.2">
      <c r="A165" s="215">
        <v>136</v>
      </c>
      <c r="B165" s="366">
        <f t="shared" si="28"/>
        <v>16.932040000000001</v>
      </c>
      <c r="C165" s="359">
        <v>48.329416800000004</v>
      </c>
      <c r="D165" s="78">
        <v>32450</v>
      </c>
      <c r="E165" s="82">
        <v>18030</v>
      </c>
      <c r="F165" s="78">
        <f t="shared" si="32"/>
        <v>22997.819518498658</v>
      </c>
      <c r="G165" s="168">
        <f t="shared" si="33"/>
        <v>4476.7765540262008</v>
      </c>
      <c r="H165" s="212">
        <f t="shared" si="34"/>
        <v>9341.3626646584526</v>
      </c>
      <c r="I165" s="168">
        <f t="shared" si="35"/>
        <v>549.49192145049722</v>
      </c>
      <c r="J165" s="169">
        <v>928</v>
      </c>
      <c r="K165" s="170">
        <f t="shared" si="36"/>
        <v>38293.45065863381</v>
      </c>
      <c r="L165" s="215">
        <f t="shared" si="37"/>
        <v>136</v>
      </c>
      <c r="M165" s="364">
        <f t="shared" si="29"/>
        <v>12.116669999999999</v>
      </c>
      <c r="N165" s="359">
        <v>48.329416800000004</v>
      </c>
      <c r="O165" s="431">
        <v>32450</v>
      </c>
      <c r="P165" s="82">
        <v>18030</v>
      </c>
      <c r="Q165" s="167">
        <f t="shared" si="30"/>
        <v>32137.542740703509</v>
      </c>
      <c r="R165" s="168">
        <f t="shared" si="31"/>
        <v>4476.7765540262008</v>
      </c>
      <c r="S165" s="78">
        <f t="shared" si="38"/>
        <v>12448.8685602081</v>
      </c>
      <c r="T165" s="82">
        <f t="shared" si="39"/>
        <v>732.2863858945941</v>
      </c>
      <c r="U165" s="78">
        <v>928</v>
      </c>
      <c r="V165" s="81">
        <f t="shared" si="40"/>
        <v>50723.474240832402</v>
      </c>
    </row>
    <row r="166" spans="1:22" s="442" customFormat="1" ht="16.5" customHeight="1" x14ac:dyDescent="0.2">
      <c r="A166" s="215">
        <v>137</v>
      </c>
      <c r="B166" s="366">
        <f t="shared" si="28"/>
        <v>16.951329999999999</v>
      </c>
      <c r="C166" s="359">
        <v>48.397906400000004</v>
      </c>
      <c r="D166" s="78">
        <v>32450</v>
      </c>
      <c r="E166" s="82">
        <v>18030</v>
      </c>
      <c r="F166" s="78">
        <f t="shared" si="32"/>
        <v>22971.648832274517</v>
      </c>
      <c r="G166" s="168">
        <f t="shared" si="33"/>
        <v>4470.4413081802231</v>
      </c>
      <c r="H166" s="212">
        <f t="shared" si="34"/>
        <v>9330.3106477546116</v>
      </c>
      <c r="I166" s="168">
        <f t="shared" si="35"/>
        <v>548.84180280909482</v>
      </c>
      <c r="J166" s="169">
        <v>928</v>
      </c>
      <c r="K166" s="170">
        <f t="shared" si="36"/>
        <v>38249.242591018447</v>
      </c>
      <c r="L166" s="215">
        <f t="shared" si="37"/>
        <v>137</v>
      </c>
      <c r="M166" s="364">
        <f t="shared" si="29"/>
        <v>12.14053</v>
      </c>
      <c r="N166" s="359">
        <v>48.397906400000004</v>
      </c>
      <c r="O166" s="431">
        <v>32450</v>
      </c>
      <c r="P166" s="82">
        <v>18030</v>
      </c>
      <c r="Q166" s="167">
        <f t="shared" si="30"/>
        <v>32074.382255140426</v>
      </c>
      <c r="R166" s="168">
        <f t="shared" si="31"/>
        <v>4470.4413081802231</v>
      </c>
      <c r="S166" s="78">
        <f t="shared" si="38"/>
        <v>12425.240011529022</v>
      </c>
      <c r="T166" s="82">
        <f t="shared" si="39"/>
        <v>730.89647126641296</v>
      </c>
      <c r="U166" s="78">
        <v>928</v>
      </c>
      <c r="V166" s="81">
        <f t="shared" si="40"/>
        <v>50628.960046116088</v>
      </c>
    </row>
    <row r="167" spans="1:22" s="442" customFormat="1" ht="16.5" customHeight="1" x14ac:dyDescent="0.2">
      <c r="A167" s="215">
        <v>138</v>
      </c>
      <c r="B167" s="366">
        <f t="shared" si="28"/>
        <v>16.97062</v>
      </c>
      <c r="C167" s="359">
        <v>48.466297800000007</v>
      </c>
      <c r="D167" s="78">
        <v>32450</v>
      </c>
      <c r="E167" s="82">
        <v>18030</v>
      </c>
      <c r="F167" s="78">
        <f t="shared" si="32"/>
        <v>22945.537640934745</v>
      </c>
      <c r="G167" s="168">
        <f t="shared" si="33"/>
        <v>4464.133012445609</v>
      </c>
      <c r="H167" s="212">
        <f t="shared" si="34"/>
        <v>9319.2880221493197</v>
      </c>
      <c r="I167" s="168">
        <f t="shared" si="35"/>
        <v>548.19341306760703</v>
      </c>
      <c r="J167" s="169">
        <v>928</v>
      </c>
      <c r="K167" s="170">
        <f t="shared" si="36"/>
        <v>38205.152088597279</v>
      </c>
      <c r="L167" s="215">
        <f t="shared" si="37"/>
        <v>138</v>
      </c>
      <c r="M167" s="364">
        <f t="shared" si="29"/>
        <v>12.164390000000001</v>
      </c>
      <c r="N167" s="359">
        <v>48.466297800000007</v>
      </c>
      <c r="O167" s="431">
        <v>32450</v>
      </c>
      <c r="P167" s="82">
        <v>18030</v>
      </c>
      <c r="Q167" s="167">
        <f t="shared" si="30"/>
        <v>32011.469543478954</v>
      </c>
      <c r="R167" s="168">
        <f t="shared" si="31"/>
        <v>4464.133012445609</v>
      </c>
      <c r="S167" s="78">
        <f t="shared" si="38"/>
        <v>12401.704869014351</v>
      </c>
      <c r="T167" s="82">
        <f t="shared" si="39"/>
        <v>729.51205111849129</v>
      </c>
      <c r="U167" s="78">
        <v>928</v>
      </c>
      <c r="V167" s="81">
        <f t="shared" si="40"/>
        <v>50534.819476057404</v>
      </c>
    </row>
    <row r="168" spans="1:22" s="442" customFormat="1" ht="16.5" customHeight="1" x14ac:dyDescent="0.2">
      <c r="A168" s="215">
        <v>139</v>
      </c>
      <c r="B168" s="366">
        <f t="shared" si="28"/>
        <v>16.989910000000002</v>
      </c>
      <c r="C168" s="359">
        <v>48.534590999999999</v>
      </c>
      <c r="D168" s="78">
        <v>32450</v>
      </c>
      <c r="E168" s="82">
        <v>18030</v>
      </c>
      <c r="F168" s="78">
        <f t="shared" si="32"/>
        <v>22919.485741831471</v>
      </c>
      <c r="G168" s="168">
        <f t="shared" si="33"/>
        <v>4457.851514603266</v>
      </c>
      <c r="H168" s="212">
        <f t="shared" si="34"/>
        <v>9308.2946671878108</v>
      </c>
      <c r="I168" s="168">
        <f t="shared" si="35"/>
        <v>547.54674512869474</v>
      </c>
      <c r="J168" s="169">
        <v>928</v>
      </c>
      <c r="K168" s="170">
        <f t="shared" si="36"/>
        <v>38161.178668751243</v>
      </c>
      <c r="L168" s="215">
        <f t="shared" si="37"/>
        <v>139</v>
      </c>
      <c r="M168" s="364">
        <f t="shared" si="29"/>
        <v>12.18825</v>
      </c>
      <c r="N168" s="359">
        <v>48.534590999999999</v>
      </c>
      <c r="O168" s="431">
        <v>32450</v>
      </c>
      <c r="P168" s="82">
        <v>18030</v>
      </c>
      <c r="Q168" s="167">
        <f t="shared" si="30"/>
        <v>31948.803150575346</v>
      </c>
      <c r="R168" s="168">
        <f t="shared" si="31"/>
        <v>4457.851514603266</v>
      </c>
      <c r="S168" s="78">
        <f t="shared" si="38"/>
        <v>12378.262586160728</v>
      </c>
      <c r="T168" s="82">
        <f t="shared" si="39"/>
        <v>728.13309330357231</v>
      </c>
      <c r="U168" s="78">
        <v>928</v>
      </c>
      <c r="V168" s="81">
        <f t="shared" si="40"/>
        <v>50441.050344642914</v>
      </c>
    </row>
    <row r="169" spans="1:22" s="442" customFormat="1" ht="16.5" customHeight="1" x14ac:dyDescent="0.2">
      <c r="A169" s="218">
        <v>140</v>
      </c>
      <c r="B169" s="366">
        <f t="shared" si="28"/>
        <v>17.0092</v>
      </c>
      <c r="C169" s="359">
        <v>48.602786000000002</v>
      </c>
      <c r="D169" s="78">
        <v>32450</v>
      </c>
      <c r="E169" s="82">
        <v>18030</v>
      </c>
      <c r="F169" s="78">
        <f t="shared" si="32"/>
        <v>22893.492933236128</v>
      </c>
      <c r="G169" s="168">
        <f t="shared" si="33"/>
        <v>4451.596663615127</v>
      </c>
      <c r="H169" s="212">
        <f t="shared" si="34"/>
        <v>9297.3304629294271</v>
      </c>
      <c r="I169" s="168">
        <f t="shared" si="35"/>
        <v>546.90179193702511</v>
      </c>
      <c r="J169" s="169">
        <v>928</v>
      </c>
      <c r="K169" s="170">
        <f t="shared" si="36"/>
        <v>38117.321851717708</v>
      </c>
      <c r="L169" s="218">
        <f t="shared" si="37"/>
        <v>140</v>
      </c>
      <c r="M169" s="364">
        <f t="shared" si="29"/>
        <v>12.212109999999999</v>
      </c>
      <c r="N169" s="359">
        <v>48.602786000000002</v>
      </c>
      <c r="O169" s="431">
        <v>32450</v>
      </c>
      <c r="P169" s="82">
        <v>18030</v>
      </c>
      <c r="Q169" s="167">
        <f t="shared" si="30"/>
        <v>31886.381632658078</v>
      </c>
      <c r="R169" s="168">
        <f t="shared" si="31"/>
        <v>4451.596663615127</v>
      </c>
      <c r="S169" s="78">
        <f t="shared" si="38"/>
        <v>12354.912620732892</v>
      </c>
      <c r="T169" s="82">
        <f t="shared" si="39"/>
        <v>726.75956592546413</v>
      </c>
      <c r="U169" s="78">
        <v>928</v>
      </c>
      <c r="V169" s="81">
        <f t="shared" si="40"/>
        <v>50347.65048293156</v>
      </c>
    </row>
    <row r="170" spans="1:22" s="442" customFormat="1" ht="16.5" customHeight="1" x14ac:dyDescent="0.2">
      <c r="A170" s="215">
        <v>141</v>
      </c>
      <c r="B170" s="366">
        <f t="shared" si="28"/>
        <v>17.028490000000001</v>
      </c>
      <c r="C170" s="359">
        <v>48.670882800000001</v>
      </c>
      <c r="D170" s="78">
        <v>32450</v>
      </c>
      <c r="E170" s="82">
        <v>18030</v>
      </c>
      <c r="F170" s="78">
        <f t="shared" si="32"/>
        <v>22867.559014334212</v>
      </c>
      <c r="G170" s="168">
        <f t="shared" si="33"/>
        <v>4445.3683096128261</v>
      </c>
      <c r="H170" s="212">
        <f t="shared" si="34"/>
        <v>9286.3952901419943</v>
      </c>
      <c r="I170" s="168">
        <f t="shared" si="35"/>
        <v>546.25854647894073</v>
      </c>
      <c r="J170" s="169">
        <v>928</v>
      </c>
      <c r="K170" s="170">
        <f t="shared" si="36"/>
        <v>38073.58116056797</v>
      </c>
      <c r="L170" s="215">
        <f t="shared" si="37"/>
        <v>141</v>
      </c>
      <c r="M170" s="364">
        <f t="shared" si="29"/>
        <v>12.23597</v>
      </c>
      <c r="N170" s="359">
        <v>48.670882800000001</v>
      </c>
      <c r="O170" s="431">
        <v>32450</v>
      </c>
      <c r="P170" s="82">
        <v>18030</v>
      </c>
      <c r="Q170" s="167">
        <f t="shared" si="30"/>
        <v>31824.203557216959</v>
      </c>
      <c r="R170" s="168">
        <f t="shared" si="31"/>
        <v>4445.3683096128261</v>
      </c>
      <c r="S170" s="78">
        <f t="shared" si="38"/>
        <v>12331.654434722128</v>
      </c>
      <c r="T170" s="82">
        <f t="shared" si="39"/>
        <v>725.39143733659569</v>
      </c>
      <c r="U170" s="78">
        <v>928</v>
      </c>
      <c r="V170" s="81">
        <f t="shared" si="40"/>
        <v>50254.617738888512</v>
      </c>
    </row>
    <row r="171" spans="1:22" s="442" customFormat="1" ht="16.5" customHeight="1" x14ac:dyDescent="0.2">
      <c r="A171" s="215">
        <v>142</v>
      </c>
      <c r="B171" s="366">
        <f t="shared" si="28"/>
        <v>17.047779999999999</v>
      </c>
      <c r="C171" s="359">
        <v>48.738881400000004</v>
      </c>
      <c r="D171" s="78">
        <v>32450</v>
      </c>
      <c r="E171" s="82">
        <v>18030</v>
      </c>
      <c r="F171" s="78">
        <f t="shared" si="32"/>
        <v>22841.683785220132</v>
      </c>
      <c r="G171" s="168">
        <f t="shared" si="33"/>
        <v>4439.1663038864899</v>
      </c>
      <c r="H171" s="212">
        <f t="shared" si="34"/>
        <v>9275.4890302962522</v>
      </c>
      <c r="I171" s="168">
        <f t="shared" si="35"/>
        <v>545.61700178213243</v>
      </c>
      <c r="J171" s="169">
        <v>928</v>
      </c>
      <c r="K171" s="170">
        <f t="shared" si="36"/>
        <v>38029.956121185009</v>
      </c>
      <c r="L171" s="215">
        <f t="shared" si="37"/>
        <v>142</v>
      </c>
      <c r="M171" s="364">
        <f t="shared" si="29"/>
        <v>12.259830000000001</v>
      </c>
      <c r="N171" s="359">
        <v>48.738881400000004</v>
      </c>
      <c r="O171" s="431">
        <v>32450</v>
      </c>
      <c r="P171" s="82">
        <v>18030</v>
      </c>
      <c r="Q171" s="167">
        <f t="shared" si="30"/>
        <v>31762.267502893599</v>
      </c>
      <c r="R171" s="168">
        <f t="shared" si="31"/>
        <v>4439.1663038864899</v>
      </c>
      <c r="S171" s="78">
        <f t="shared" si="38"/>
        <v>12308.487494305229</v>
      </c>
      <c r="T171" s="82">
        <f t="shared" si="39"/>
        <v>724.0286761356017</v>
      </c>
      <c r="U171" s="78">
        <v>928</v>
      </c>
      <c r="V171" s="81">
        <f t="shared" si="40"/>
        <v>50161.949977220916</v>
      </c>
    </row>
    <row r="172" spans="1:22" s="442" customFormat="1" ht="16.5" customHeight="1" x14ac:dyDescent="0.2">
      <c r="A172" s="215">
        <v>143</v>
      </c>
      <c r="B172" s="366">
        <f t="shared" si="28"/>
        <v>17.067070000000001</v>
      </c>
      <c r="C172" s="359">
        <v>48.806781800000003</v>
      </c>
      <c r="D172" s="78">
        <v>32450</v>
      </c>
      <c r="E172" s="82">
        <v>18030</v>
      </c>
      <c r="F172" s="78">
        <f t="shared" si="32"/>
        <v>22815.867046892054</v>
      </c>
      <c r="G172" s="168">
        <f t="shared" si="33"/>
        <v>4432.9904988736625</v>
      </c>
      <c r="H172" s="212">
        <f t="shared" si="34"/>
        <v>9264.6115655603444</v>
      </c>
      <c r="I172" s="168">
        <f t="shared" si="35"/>
        <v>544.97715091531438</v>
      </c>
      <c r="J172" s="169">
        <v>928</v>
      </c>
      <c r="K172" s="170">
        <f t="shared" si="36"/>
        <v>37986.446262241378</v>
      </c>
      <c r="L172" s="215">
        <f t="shared" si="37"/>
        <v>143</v>
      </c>
      <c r="M172" s="364">
        <f t="shared" si="29"/>
        <v>12.28369</v>
      </c>
      <c r="N172" s="359">
        <v>48.806781800000003</v>
      </c>
      <c r="O172" s="431">
        <v>32450</v>
      </c>
      <c r="P172" s="82">
        <v>18030</v>
      </c>
      <c r="Q172" s="167">
        <f t="shared" si="30"/>
        <v>31700.572059373037</v>
      </c>
      <c r="R172" s="168">
        <f t="shared" si="31"/>
        <v>4432.9904988736625</v>
      </c>
      <c r="S172" s="78">
        <f t="shared" si="38"/>
        <v>12285.411269803877</v>
      </c>
      <c r="T172" s="82">
        <f t="shared" si="39"/>
        <v>722.67125116493389</v>
      </c>
      <c r="U172" s="78">
        <v>928</v>
      </c>
      <c r="V172" s="81">
        <f t="shared" si="40"/>
        <v>50069.645079215501</v>
      </c>
    </row>
    <row r="173" spans="1:22" s="442" customFormat="1" ht="16.5" customHeight="1" x14ac:dyDescent="0.2">
      <c r="A173" s="215">
        <v>144</v>
      </c>
      <c r="B173" s="366">
        <f t="shared" si="28"/>
        <v>17.086359999999999</v>
      </c>
      <c r="C173" s="359">
        <v>48.874583999999999</v>
      </c>
      <c r="D173" s="78">
        <v>32450</v>
      </c>
      <c r="E173" s="82">
        <v>18030</v>
      </c>
      <c r="F173" s="78">
        <f t="shared" si="32"/>
        <v>22790.108601246844</v>
      </c>
      <c r="G173" s="168">
        <f t="shared" si="33"/>
        <v>4426.8407481483628</v>
      </c>
      <c r="H173" s="212">
        <f t="shared" si="34"/>
        <v>9253.7627787943711</v>
      </c>
      <c r="I173" s="168">
        <f t="shared" si="35"/>
        <v>544.33898698790415</v>
      </c>
      <c r="J173" s="169">
        <v>928</v>
      </c>
      <c r="K173" s="170">
        <f t="shared" si="36"/>
        <v>37943.051115177484</v>
      </c>
      <c r="L173" s="215">
        <f t="shared" si="37"/>
        <v>144</v>
      </c>
      <c r="M173" s="364">
        <f t="shared" si="29"/>
        <v>12.307549999999999</v>
      </c>
      <c r="N173" s="359">
        <v>48.874583999999999</v>
      </c>
      <c r="O173" s="431">
        <v>32450</v>
      </c>
      <c r="P173" s="82">
        <v>18030</v>
      </c>
      <c r="Q173" s="167">
        <f t="shared" si="30"/>
        <v>31639.115827276757</v>
      </c>
      <c r="R173" s="168">
        <f t="shared" si="31"/>
        <v>4426.8407481483628</v>
      </c>
      <c r="S173" s="78">
        <f t="shared" si="38"/>
        <v>12262.425235644543</v>
      </c>
      <c r="T173" s="82">
        <f t="shared" si="39"/>
        <v>721.31913150850244</v>
      </c>
      <c r="U173" s="78">
        <v>928</v>
      </c>
      <c r="V173" s="81">
        <f t="shared" si="40"/>
        <v>49977.700942578173</v>
      </c>
    </row>
    <row r="174" spans="1:22" s="442" customFormat="1" ht="16.5" customHeight="1" x14ac:dyDescent="0.2">
      <c r="A174" s="215">
        <v>145</v>
      </c>
      <c r="B174" s="366">
        <f t="shared" si="28"/>
        <v>17.105650000000001</v>
      </c>
      <c r="C174" s="359">
        <v>48.942288000000005</v>
      </c>
      <c r="D174" s="78">
        <v>32450</v>
      </c>
      <c r="E174" s="82">
        <v>18030</v>
      </c>
      <c r="F174" s="78">
        <f t="shared" si="32"/>
        <v>22764.408251074936</v>
      </c>
      <c r="G174" s="168">
        <f t="shared" si="33"/>
        <v>4420.71690641026</v>
      </c>
      <c r="H174" s="212">
        <f t="shared" si="34"/>
        <v>9242.9425535449664</v>
      </c>
      <c r="I174" s="168">
        <f t="shared" si="35"/>
        <v>543.70250314970394</v>
      </c>
      <c r="J174" s="169">
        <v>928</v>
      </c>
      <c r="K174" s="170">
        <f t="shared" si="36"/>
        <v>37899.770214179865</v>
      </c>
      <c r="L174" s="215">
        <f t="shared" si="37"/>
        <v>145</v>
      </c>
      <c r="M174" s="364">
        <f t="shared" si="29"/>
        <v>12.33141</v>
      </c>
      <c r="N174" s="359">
        <v>48.942288000000005</v>
      </c>
      <c r="O174" s="431">
        <v>32450</v>
      </c>
      <c r="P174" s="82">
        <v>18030</v>
      </c>
      <c r="Q174" s="167">
        <f t="shared" si="30"/>
        <v>31577.897418056818</v>
      </c>
      <c r="R174" s="168">
        <f t="shared" si="31"/>
        <v>4420.71690641026</v>
      </c>
      <c r="S174" s="78">
        <f t="shared" si="38"/>
        <v>12239.528870318809</v>
      </c>
      <c r="T174" s="82">
        <f t="shared" si="39"/>
        <v>719.97228648934163</v>
      </c>
      <c r="U174" s="78">
        <v>928</v>
      </c>
      <c r="V174" s="81">
        <f t="shared" si="40"/>
        <v>49886.115481275236</v>
      </c>
    </row>
    <row r="175" spans="1:22" s="442" customFormat="1" ht="16.5" customHeight="1" x14ac:dyDescent="0.2">
      <c r="A175" s="215">
        <v>146</v>
      </c>
      <c r="B175" s="366">
        <f t="shared" si="28"/>
        <v>17.124940000000002</v>
      </c>
      <c r="C175" s="359">
        <v>49.0098938</v>
      </c>
      <c r="D175" s="78">
        <v>32450</v>
      </c>
      <c r="E175" s="82">
        <v>18030</v>
      </c>
      <c r="F175" s="78">
        <f t="shared" si="32"/>
        <v>22738.765800055357</v>
      </c>
      <c r="G175" s="168">
        <f t="shared" si="33"/>
        <v>4414.6188294739786</v>
      </c>
      <c r="H175" s="212">
        <f t="shared" si="34"/>
        <v>9232.1507740399738</v>
      </c>
      <c r="I175" s="168">
        <f t="shared" si="35"/>
        <v>543.06769259058672</v>
      </c>
      <c r="J175" s="169">
        <v>928</v>
      </c>
      <c r="K175" s="170">
        <f t="shared" si="36"/>
        <v>37856.603096159895</v>
      </c>
      <c r="L175" s="215">
        <f t="shared" si="37"/>
        <v>146</v>
      </c>
      <c r="M175" s="364">
        <f t="shared" si="29"/>
        <v>12.355270000000001</v>
      </c>
      <c r="N175" s="359">
        <v>49.0098938</v>
      </c>
      <c r="O175" s="431">
        <v>32450</v>
      </c>
      <c r="P175" s="82">
        <v>18030</v>
      </c>
      <c r="Q175" s="167">
        <f t="shared" si="30"/>
        <v>31516.915453891335</v>
      </c>
      <c r="R175" s="168">
        <f t="shared" si="31"/>
        <v>4414.6188294739786</v>
      </c>
      <c r="S175" s="78">
        <f t="shared" si="38"/>
        <v>12216.721656344207</v>
      </c>
      <c r="T175" s="82">
        <f t="shared" si="39"/>
        <v>718.63068566730624</v>
      </c>
      <c r="U175" s="78">
        <v>928</v>
      </c>
      <c r="V175" s="81">
        <f t="shared" si="40"/>
        <v>49794.886625376821</v>
      </c>
    </row>
    <row r="176" spans="1:22" s="442" customFormat="1" ht="16.5" customHeight="1" x14ac:dyDescent="0.2">
      <c r="A176" s="215">
        <v>147</v>
      </c>
      <c r="B176" s="366">
        <f t="shared" si="28"/>
        <v>17.14423</v>
      </c>
      <c r="C176" s="359">
        <v>49.077401399999999</v>
      </c>
      <c r="D176" s="78">
        <v>32450</v>
      </c>
      <c r="E176" s="82">
        <v>18030</v>
      </c>
      <c r="F176" s="78">
        <f t="shared" si="32"/>
        <v>22713.181052750693</v>
      </c>
      <c r="G176" s="168">
        <f t="shared" si="33"/>
        <v>4408.5463742585198</v>
      </c>
      <c r="H176" s="212">
        <f t="shared" si="34"/>
        <v>9221.3873251831337</v>
      </c>
      <c r="I176" s="168">
        <f t="shared" si="35"/>
        <v>542.43454854018432</v>
      </c>
      <c r="J176" s="169">
        <v>928</v>
      </c>
      <c r="K176" s="170">
        <f t="shared" si="36"/>
        <v>37813.549300732535</v>
      </c>
      <c r="L176" s="215">
        <f t="shared" si="37"/>
        <v>147</v>
      </c>
      <c r="M176" s="364">
        <f t="shared" si="29"/>
        <v>12.37913</v>
      </c>
      <c r="N176" s="359">
        <v>49.077401399999999</v>
      </c>
      <c r="O176" s="431">
        <v>32450</v>
      </c>
      <c r="P176" s="82">
        <v>18030</v>
      </c>
      <c r="Q176" s="167">
        <f t="shared" si="30"/>
        <v>31456.168567581084</v>
      </c>
      <c r="R176" s="168">
        <f t="shared" si="31"/>
        <v>4408.5463742585198</v>
      </c>
      <c r="S176" s="78">
        <f t="shared" si="38"/>
        <v>12194.003080225464</v>
      </c>
      <c r="T176" s="82">
        <f t="shared" si="39"/>
        <v>717.294298836792</v>
      </c>
      <c r="U176" s="78">
        <v>928</v>
      </c>
      <c r="V176" s="81">
        <f t="shared" si="40"/>
        <v>49704.012320901857</v>
      </c>
    </row>
    <row r="177" spans="1:22" s="442" customFormat="1" ht="16.5" customHeight="1" x14ac:dyDescent="0.2">
      <c r="A177" s="215">
        <v>148</v>
      </c>
      <c r="B177" s="366">
        <f t="shared" si="28"/>
        <v>17.163520000000002</v>
      </c>
      <c r="C177" s="359">
        <v>49.144810800000002</v>
      </c>
      <c r="D177" s="78">
        <v>32450</v>
      </c>
      <c r="E177" s="82">
        <v>18030</v>
      </c>
      <c r="F177" s="78">
        <f t="shared" si="32"/>
        <v>22687.65381460213</v>
      </c>
      <c r="G177" s="168">
        <f t="shared" si="33"/>
        <v>4402.4993987768084</v>
      </c>
      <c r="H177" s="212">
        <f t="shared" si="34"/>
        <v>9210.6520925488385</v>
      </c>
      <c r="I177" s="168">
        <f t="shared" si="35"/>
        <v>541.80306426757875</v>
      </c>
      <c r="J177" s="169">
        <v>928</v>
      </c>
      <c r="K177" s="170">
        <f t="shared" si="36"/>
        <v>37770.608370195354</v>
      </c>
      <c r="L177" s="215">
        <f t="shared" si="37"/>
        <v>148</v>
      </c>
      <c r="M177" s="364">
        <f t="shared" si="29"/>
        <v>12.402989999999999</v>
      </c>
      <c r="N177" s="359">
        <v>49.144810800000002</v>
      </c>
      <c r="O177" s="431">
        <v>32450</v>
      </c>
      <c r="P177" s="82">
        <v>18030</v>
      </c>
      <c r="Q177" s="167">
        <f t="shared" si="30"/>
        <v>31395.655402447315</v>
      </c>
      <c r="R177" s="168">
        <f t="shared" si="31"/>
        <v>4402.4993987768084</v>
      </c>
      <c r="S177" s="78">
        <f t="shared" si="38"/>
        <v>12171.372632416203</v>
      </c>
      <c r="T177" s="82">
        <f t="shared" si="39"/>
        <v>715.96309602448252</v>
      </c>
      <c r="U177" s="78">
        <v>928</v>
      </c>
      <c r="V177" s="81">
        <f t="shared" si="40"/>
        <v>49613.490529664814</v>
      </c>
    </row>
    <row r="178" spans="1:22" s="442" customFormat="1" ht="16.5" customHeight="1" x14ac:dyDescent="0.2">
      <c r="A178" s="215">
        <v>149</v>
      </c>
      <c r="B178" s="366">
        <f t="shared" si="28"/>
        <v>17.18281</v>
      </c>
      <c r="C178" s="359">
        <v>49.212122000000001</v>
      </c>
      <c r="D178" s="78">
        <v>32450</v>
      </c>
      <c r="E178" s="82">
        <v>18030</v>
      </c>
      <c r="F178" s="78">
        <f t="shared" si="32"/>
        <v>22662.183891924546</v>
      </c>
      <c r="G178" s="168">
        <f t="shared" si="33"/>
        <v>4396.4777621253561</v>
      </c>
      <c r="H178" s="212">
        <f t="shared" si="34"/>
        <v>9199.9449623769669</v>
      </c>
      <c r="I178" s="168">
        <f t="shared" si="35"/>
        <v>541.17323308099799</v>
      </c>
      <c r="J178" s="169">
        <v>928</v>
      </c>
      <c r="K178" s="170">
        <f t="shared" si="36"/>
        <v>37727.779849507868</v>
      </c>
      <c r="L178" s="215">
        <f t="shared" si="37"/>
        <v>149</v>
      </c>
      <c r="M178" s="364">
        <f t="shared" si="29"/>
        <v>12.42685</v>
      </c>
      <c r="N178" s="359">
        <v>49.212122000000001</v>
      </c>
      <c r="O178" s="431">
        <v>32450</v>
      </c>
      <c r="P178" s="82">
        <v>18030</v>
      </c>
      <c r="Q178" s="167">
        <f t="shared" si="30"/>
        <v>31335.374612230775</v>
      </c>
      <c r="R178" s="168">
        <f t="shared" si="31"/>
        <v>4396.4777621253561</v>
      </c>
      <c r="S178" s="78">
        <f t="shared" si="38"/>
        <v>12148.829807281085</v>
      </c>
      <c r="T178" s="82">
        <f t="shared" si="39"/>
        <v>714.63704748712269</v>
      </c>
      <c r="U178" s="78">
        <v>928</v>
      </c>
      <c r="V178" s="81">
        <f t="shared" si="40"/>
        <v>49523.319229124339</v>
      </c>
    </row>
    <row r="179" spans="1:22" s="442" customFormat="1" ht="16.5" customHeight="1" x14ac:dyDescent="0.2">
      <c r="A179" s="218">
        <v>150</v>
      </c>
      <c r="B179" s="366">
        <f t="shared" si="28"/>
        <v>17.202100000000002</v>
      </c>
      <c r="C179" s="359">
        <v>49.279335000000003</v>
      </c>
      <c r="D179" s="78">
        <v>32450</v>
      </c>
      <c r="E179" s="82">
        <v>18030</v>
      </c>
      <c r="F179" s="78">
        <f t="shared" si="32"/>
        <v>22636.77109190157</v>
      </c>
      <c r="G179" s="168">
        <f t="shared" si="33"/>
        <v>4390.4813244740417</v>
      </c>
      <c r="H179" s="212">
        <f t="shared" si="34"/>
        <v>9189.2658215677075</v>
      </c>
      <c r="I179" s="168">
        <f t="shared" si="35"/>
        <v>540.54504832751218</v>
      </c>
      <c r="J179" s="169">
        <v>928</v>
      </c>
      <c r="K179" s="170">
        <f t="shared" si="36"/>
        <v>37685.06328627083</v>
      </c>
      <c r="L179" s="218">
        <f t="shared" si="37"/>
        <v>150</v>
      </c>
      <c r="M179" s="364">
        <f t="shared" si="29"/>
        <v>12.450710000000001</v>
      </c>
      <c r="N179" s="359">
        <v>49.279335000000003</v>
      </c>
      <c r="O179" s="431">
        <v>32450</v>
      </c>
      <c r="P179" s="82">
        <v>18030</v>
      </c>
      <c r="Q179" s="167">
        <f t="shared" si="30"/>
        <v>31275.324860991859</v>
      </c>
      <c r="R179" s="168">
        <f t="shared" si="31"/>
        <v>4390.4813244740417</v>
      </c>
      <c r="S179" s="78">
        <f t="shared" si="38"/>
        <v>12126.374103058408</v>
      </c>
      <c r="T179" s="82">
        <f t="shared" si="39"/>
        <v>713.31612370931805</v>
      </c>
      <c r="U179" s="78">
        <v>928</v>
      </c>
      <c r="V179" s="81">
        <f t="shared" si="40"/>
        <v>49433.496412233624</v>
      </c>
    </row>
    <row r="180" spans="1:22" s="442" customFormat="1" ht="16.5" customHeight="1" x14ac:dyDescent="0.2">
      <c r="A180" s="215">
        <v>151</v>
      </c>
      <c r="B180" s="366">
        <f t="shared" si="28"/>
        <v>17.22139</v>
      </c>
      <c r="C180" s="359">
        <v>49.346449800000002</v>
      </c>
      <c r="D180" s="78">
        <v>32450</v>
      </c>
      <c r="E180" s="82">
        <v>18030</v>
      </c>
      <c r="F180" s="78">
        <f t="shared" si="32"/>
        <v>22611.415222580756</v>
      </c>
      <c r="G180" s="168">
        <f t="shared" si="33"/>
        <v>4384.509947056009</v>
      </c>
      <c r="H180" s="212">
        <f t="shared" si="34"/>
        <v>9178.6145576765011</v>
      </c>
      <c r="I180" s="168">
        <f t="shared" si="35"/>
        <v>539.91850339273526</v>
      </c>
      <c r="J180" s="169">
        <v>928</v>
      </c>
      <c r="K180" s="170">
        <f t="shared" si="36"/>
        <v>37642.458230706005</v>
      </c>
      <c r="L180" s="215">
        <f t="shared" si="37"/>
        <v>151</v>
      </c>
      <c r="M180" s="364">
        <f t="shared" si="29"/>
        <v>12.47457</v>
      </c>
      <c r="N180" s="359">
        <v>49.346449800000002</v>
      </c>
      <c r="O180" s="431">
        <v>32450</v>
      </c>
      <c r="P180" s="82">
        <v>18030</v>
      </c>
      <c r="Q180" s="167">
        <f t="shared" si="30"/>
        <v>31215.504823011939</v>
      </c>
      <c r="R180" s="168">
        <f t="shared" si="31"/>
        <v>4384.509947056009</v>
      </c>
      <c r="S180" s="78">
        <f t="shared" si="38"/>
        <v>12104.005021823104</v>
      </c>
      <c r="T180" s="82">
        <f t="shared" si="39"/>
        <v>712.00029540135904</v>
      </c>
      <c r="U180" s="78">
        <v>928</v>
      </c>
      <c r="V180" s="81">
        <f t="shared" si="40"/>
        <v>49344.020087292418</v>
      </c>
    </row>
    <row r="181" spans="1:22" s="442" customFormat="1" ht="16.5" customHeight="1" x14ac:dyDescent="0.2">
      <c r="A181" s="215">
        <v>152</v>
      </c>
      <c r="B181" s="366">
        <f t="shared" si="28"/>
        <v>17.240680000000001</v>
      </c>
      <c r="C181" s="359">
        <v>49.413466400000004</v>
      </c>
      <c r="D181" s="78">
        <v>32450</v>
      </c>
      <c r="E181" s="82">
        <v>18030</v>
      </c>
      <c r="F181" s="78">
        <f t="shared" si="32"/>
        <v>22586.116092868724</v>
      </c>
      <c r="G181" s="168">
        <f t="shared" si="33"/>
        <v>4378.5634921576757</v>
      </c>
      <c r="H181" s="212">
        <f t="shared" si="34"/>
        <v>9167.9910589089759</v>
      </c>
      <c r="I181" s="168">
        <f t="shared" si="35"/>
        <v>539.29359170052794</v>
      </c>
      <c r="J181" s="169">
        <v>928</v>
      </c>
      <c r="K181" s="170">
        <f t="shared" si="36"/>
        <v>37599.964235635904</v>
      </c>
      <c r="L181" s="215">
        <f t="shared" si="37"/>
        <v>152</v>
      </c>
      <c r="M181" s="364">
        <f t="shared" si="29"/>
        <v>12.498429999999999</v>
      </c>
      <c r="N181" s="359">
        <v>49.413466400000004</v>
      </c>
      <c r="O181" s="431">
        <v>32450</v>
      </c>
      <c r="P181" s="82">
        <v>18030</v>
      </c>
      <c r="Q181" s="167">
        <f t="shared" si="30"/>
        <v>31155.913182695749</v>
      </c>
      <c r="R181" s="168">
        <f t="shared" si="31"/>
        <v>4378.5634921576757</v>
      </c>
      <c r="S181" s="78">
        <f t="shared" si="38"/>
        <v>12081.722069450165</v>
      </c>
      <c r="T181" s="82">
        <f t="shared" si="39"/>
        <v>710.68953349706851</v>
      </c>
      <c r="U181" s="78">
        <v>928</v>
      </c>
      <c r="V181" s="81">
        <f t="shared" si="40"/>
        <v>49254.888277800659</v>
      </c>
    </row>
    <row r="182" spans="1:22" s="442" customFormat="1" ht="16.5" customHeight="1" x14ac:dyDescent="0.2">
      <c r="A182" s="215">
        <v>153</v>
      </c>
      <c r="B182" s="366">
        <f t="shared" si="28"/>
        <v>17.259969999999999</v>
      </c>
      <c r="C182" s="359">
        <v>49.480384800000003</v>
      </c>
      <c r="D182" s="78">
        <v>32450</v>
      </c>
      <c r="E182" s="82">
        <v>18030</v>
      </c>
      <c r="F182" s="78">
        <f t="shared" si="32"/>
        <v>22560.873512526385</v>
      </c>
      <c r="G182" s="168">
        <f t="shared" si="33"/>
        <v>4372.641823108861</v>
      </c>
      <c r="H182" s="212">
        <f t="shared" si="34"/>
        <v>9157.3952141159843</v>
      </c>
      <c r="I182" s="168">
        <f t="shared" si="35"/>
        <v>538.67030671270493</v>
      </c>
      <c r="J182" s="169">
        <v>928</v>
      </c>
      <c r="K182" s="170">
        <f t="shared" si="36"/>
        <v>37557.58085646393</v>
      </c>
      <c r="L182" s="215">
        <f t="shared" si="37"/>
        <v>153</v>
      </c>
      <c r="M182" s="364">
        <f t="shared" si="29"/>
        <v>12.52229</v>
      </c>
      <c r="N182" s="359">
        <v>49.480384800000003</v>
      </c>
      <c r="O182" s="431">
        <v>32450</v>
      </c>
      <c r="P182" s="82">
        <v>18030</v>
      </c>
      <c r="Q182" s="167">
        <f t="shared" si="30"/>
        <v>31096.54863447501</v>
      </c>
      <c r="R182" s="168">
        <f t="shared" si="31"/>
        <v>4372.641823108861</v>
      </c>
      <c r="S182" s="78">
        <f t="shared" si="38"/>
        <v>12059.524755578517</v>
      </c>
      <c r="T182" s="82">
        <f t="shared" si="39"/>
        <v>709.38380915167738</v>
      </c>
      <c r="U182" s="78">
        <v>928</v>
      </c>
      <c r="V182" s="81">
        <f t="shared" si="40"/>
        <v>49166.099022314069</v>
      </c>
    </row>
    <row r="183" spans="1:22" s="442" customFormat="1" ht="16.5" customHeight="1" x14ac:dyDescent="0.2">
      <c r="A183" s="215">
        <v>154</v>
      </c>
      <c r="B183" s="366">
        <f t="shared" si="28"/>
        <v>17.279260000000001</v>
      </c>
      <c r="C183" s="359">
        <v>49.547205000000005</v>
      </c>
      <c r="D183" s="78">
        <v>32450</v>
      </c>
      <c r="E183" s="82">
        <v>18030</v>
      </c>
      <c r="F183" s="78">
        <f t="shared" si="32"/>
        <v>22535.687292164133</v>
      </c>
      <c r="G183" s="168">
        <f t="shared" si="33"/>
        <v>4366.7448042730157</v>
      </c>
      <c r="H183" s="212">
        <f t="shared" si="34"/>
        <v>9146.8269127886324</v>
      </c>
      <c r="I183" s="168">
        <f t="shared" si="35"/>
        <v>538.048641928743</v>
      </c>
      <c r="J183" s="169">
        <v>928</v>
      </c>
      <c r="K183" s="170">
        <f t="shared" si="36"/>
        <v>37515.307651154522</v>
      </c>
      <c r="L183" s="215">
        <f t="shared" si="37"/>
        <v>154</v>
      </c>
      <c r="M183" s="364">
        <f t="shared" si="29"/>
        <v>12.546150000000001</v>
      </c>
      <c r="N183" s="359">
        <v>49.547205000000005</v>
      </c>
      <c r="O183" s="431">
        <v>32450</v>
      </c>
      <c r="P183" s="82">
        <v>18030</v>
      </c>
      <c r="Q183" s="167">
        <f t="shared" si="30"/>
        <v>31037.409882713022</v>
      </c>
      <c r="R183" s="168">
        <f t="shared" si="31"/>
        <v>4366.7448042730157</v>
      </c>
      <c r="S183" s="78">
        <f t="shared" si="38"/>
        <v>12037.412593575255</v>
      </c>
      <c r="T183" s="82">
        <f t="shared" si="39"/>
        <v>708.08309373972077</v>
      </c>
      <c r="U183" s="78">
        <v>928</v>
      </c>
      <c r="V183" s="81">
        <f t="shared" si="40"/>
        <v>49077.650374301011</v>
      </c>
    </row>
    <row r="184" spans="1:22" s="442" customFormat="1" ht="16.5" customHeight="1" x14ac:dyDescent="0.2">
      <c r="A184" s="215">
        <v>155</v>
      </c>
      <c r="B184" s="366">
        <f t="shared" si="28"/>
        <v>17.298549999999999</v>
      </c>
      <c r="C184" s="359">
        <v>49.613927000000004</v>
      </c>
      <c r="D184" s="78">
        <v>32450</v>
      </c>
      <c r="E184" s="82">
        <v>18030</v>
      </c>
      <c r="F184" s="78">
        <f t="shared" si="32"/>
        <v>22510.557243237148</v>
      </c>
      <c r="G184" s="168">
        <f t="shared" si="33"/>
        <v>4360.8723010375688</v>
      </c>
      <c r="H184" s="212">
        <f t="shared" si="34"/>
        <v>9136.2860450534045</v>
      </c>
      <c r="I184" s="168">
        <f t="shared" si="35"/>
        <v>537.42859088549437</v>
      </c>
      <c r="J184" s="169">
        <v>928</v>
      </c>
      <c r="K184" s="170">
        <f t="shared" si="36"/>
        <v>37473.144180213618</v>
      </c>
      <c r="L184" s="215">
        <f t="shared" si="37"/>
        <v>155</v>
      </c>
      <c r="M184" s="364">
        <f t="shared" si="29"/>
        <v>12.57001</v>
      </c>
      <c r="N184" s="359">
        <v>49.613927000000004</v>
      </c>
      <c r="O184" s="431">
        <v>32450</v>
      </c>
      <c r="P184" s="82">
        <v>18030</v>
      </c>
      <c r="Q184" s="167">
        <f t="shared" si="30"/>
        <v>30978.495641610472</v>
      </c>
      <c r="R184" s="168">
        <f t="shared" si="31"/>
        <v>4360.8723010375688</v>
      </c>
      <c r="S184" s="78">
        <f t="shared" si="38"/>
        <v>12015.385100500334</v>
      </c>
      <c r="T184" s="82">
        <f t="shared" si="39"/>
        <v>706.78735885296078</v>
      </c>
      <c r="U184" s="78">
        <v>928</v>
      </c>
      <c r="V184" s="81">
        <f t="shared" si="40"/>
        <v>48989.540402001337</v>
      </c>
    </row>
    <row r="185" spans="1:22" s="442" customFormat="1" ht="16.5" customHeight="1" x14ac:dyDescent="0.2">
      <c r="A185" s="215">
        <v>156</v>
      </c>
      <c r="B185" s="366">
        <f t="shared" si="28"/>
        <v>17.31784</v>
      </c>
      <c r="C185" s="359">
        <v>49.680550800000006</v>
      </c>
      <c r="D185" s="78">
        <v>32450</v>
      </c>
      <c r="E185" s="82">
        <v>18030</v>
      </c>
      <c r="F185" s="78">
        <f t="shared" si="32"/>
        <v>22485.483178040678</v>
      </c>
      <c r="G185" s="168">
        <f t="shared" si="33"/>
        <v>4355.0241798043826</v>
      </c>
      <c r="H185" s="212">
        <f t="shared" si="34"/>
        <v>9125.7725016673212</v>
      </c>
      <c r="I185" s="168">
        <f t="shared" si="35"/>
        <v>536.81014715690128</v>
      </c>
      <c r="J185" s="169">
        <v>928</v>
      </c>
      <c r="K185" s="170">
        <f t="shared" si="36"/>
        <v>37431.090006669285</v>
      </c>
      <c r="L185" s="215">
        <f t="shared" si="37"/>
        <v>156</v>
      </c>
      <c r="M185" s="364">
        <f t="shared" si="29"/>
        <v>12.593869999999999</v>
      </c>
      <c r="N185" s="359">
        <v>49.680550800000006</v>
      </c>
      <c r="O185" s="431">
        <v>32450</v>
      </c>
      <c r="P185" s="82">
        <v>18030</v>
      </c>
      <c r="Q185" s="167">
        <f t="shared" si="30"/>
        <v>30919.804635112159</v>
      </c>
      <c r="R185" s="168">
        <f t="shared" si="31"/>
        <v>4355.0241798043826</v>
      </c>
      <c r="S185" s="78">
        <f t="shared" si="38"/>
        <v>11993.441797071626</v>
      </c>
      <c r="T185" s="82">
        <f t="shared" si="39"/>
        <v>705.49657629833098</v>
      </c>
      <c r="U185" s="78">
        <v>928</v>
      </c>
      <c r="V185" s="81">
        <f t="shared" si="40"/>
        <v>48901.767188286503</v>
      </c>
    </row>
    <row r="186" spans="1:22" s="442" customFormat="1" ht="16.5" customHeight="1" x14ac:dyDescent="0.2">
      <c r="A186" s="215">
        <v>157</v>
      </c>
      <c r="B186" s="366">
        <f t="shared" si="28"/>
        <v>17.337130000000002</v>
      </c>
      <c r="C186" s="359">
        <v>49.747076400000005</v>
      </c>
      <c r="D186" s="78">
        <v>32450</v>
      </c>
      <c r="E186" s="82">
        <v>18030</v>
      </c>
      <c r="F186" s="78">
        <f t="shared" si="32"/>
        <v>22460.464909705352</v>
      </c>
      <c r="G186" s="168">
        <f t="shared" si="33"/>
        <v>4349.2003079803089</v>
      </c>
      <c r="H186" s="212">
        <f t="shared" si="34"/>
        <v>9115.2861740131248</v>
      </c>
      <c r="I186" s="168">
        <f t="shared" si="35"/>
        <v>536.19330435371319</v>
      </c>
      <c r="J186" s="169">
        <v>928</v>
      </c>
      <c r="K186" s="170">
        <f t="shared" si="36"/>
        <v>37389.144696052499</v>
      </c>
      <c r="L186" s="215">
        <f t="shared" si="37"/>
        <v>157</v>
      </c>
      <c r="M186" s="364">
        <f t="shared" si="29"/>
        <v>12.61773</v>
      </c>
      <c r="N186" s="359">
        <v>49.747076400000005</v>
      </c>
      <c r="O186" s="431">
        <v>32450</v>
      </c>
      <c r="P186" s="82">
        <v>18030</v>
      </c>
      <c r="Q186" s="167">
        <f t="shared" si="30"/>
        <v>30861.335596814955</v>
      </c>
      <c r="R186" s="168">
        <f t="shared" si="31"/>
        <v>4349.2003079803089</v>
      </c>
      <c r="S186" s="78">
        <f t="shared" si="38"/>
        <v>11971.582207630392</v>
      </c>
      <c r="T186" s="82">
        <f t="shared" si="39"/>
        <v>704.21071809590535</v>
      </c>
      <c r="U186" s="78">
        <v>928</v>
      </c>
      <c r="V186" s="81">
        <f t="shared" si="40"/>
        <v>48814.328830521561</v>
      </c>
    </row>
    <row r="187" spans="1:22" s="442" customFormat="1" ht="16.5" customHeight="1" x14ac:dyDescent="0.2">
      <c r="A187" s="215">
        <v>158</v>
      </c>
      <c r="B187" s="366">
        <f t="shared" si="28"/>
        <v>17.35642</v>
      </c>
      <c r="C187" s="359">
        <v>49.813503800000007</v>
      </c>
      <c r="D187" s="78">
        <v>32450</v>
      </c>
      <c r="E187" s="82">
        <v>18030</v>
      </c>
      <c r="F187" s="78">
        <f t="shared" si="32"/>
        <v>22435.502252192557</v>
      </c>
      <c r="G187" s="168">
        <f t="shared" si="33"/>
        <v>4343.4005539678574</v>
      </c>
      <c r="H187" s="212">
        <f t="shared" si="34"/>
        <v>9104.8269540945421</v>
      </c>
      <c r="I187" s="168">
        <f t="shared" si="35"/>
        <v>535.57805612320828</v>
      </c>
      <c r="J187" s="169">
        <v>928</v>
      </c>
      <c r="K187" s="170">
        <f t="shared" si="36"/>
        <v>37347.307816378168</v>
      </c>
      <c r="L187" s="215">
        <f t="shared" si="37"/>
        <v>158</v>
      </c>
      <c r="M187" s="364">
        <f t="shared" si="29"/>
        <v>12.641590000000001</v>
      </c>
      <c r="N187" s="359">
        <v>49.813503800000007</v>
      </c>
      <c r="O187" s="431">
        <v>32450</v>
      </c>
      <c r="P187" s="82">
        <v>18030</v>
      </c>
      <c r="Q187" s="167">
        <f t="shared" si="30"/>
        <v>30803.087269876654</v>
      </c>
      <c r="R187" s="168">
        <f t="shared" si="31"/>
        <v>4343.4005539678574</v>
      </c>
      <c r="S187" s="78">
        <f t="shared" si="38"/>
        <v>11949.805860107133</v>
      </c>
      <c r="T187" s="82">
        <f t="shared" si="39"/>
        <v>702.92975647689025</v>
      </c>
      <c r="U187" s="78">
        <v>928</v>
      </c>
      <c r="V187" s="81">
        <f t="shared" si="40"/>
        <v>48727.223440428534</v>
      </c>
    </row>
    <row r="188" spans="1:22" s="442" customFormat="1" ht="16.5" customHeight="1" x14ac:dyDescent="0.2">
      <c r="A188" s="215">
        <v>159</v>
      </c>
      <c r="B188" s="366">
        <f t="shared" si="28"/>
        <v>17.375710000000002</v>
      </c>
      <c r="C188" s="359">
        <v>49.879833000000005</v>
      </c>
      <c r="D188" s="78">
        <v>32450</v>
      </c>
      <c r="E188" s="82">
        <v>18030</v>
      </c>
      <c r="F188" s="78">
        <f t="shared" si="32"/>
        <v>22410.595020289813</v>
      </c>
      <c r="G188" s="168">
        <f t="shared" si="33"/>
        <v>4337.6247871559626</v>
      </c>
      <c r="H188" s="212">
        <f t="shared" si="34"/>
        <v>9094.3947345315646</v>
      </c>
      <c r="I188" s="168">
        <f t="shared" si="35"/>
        <v>534.96439614891551</v>
      </c>
      <c r="J188" s="169">
        <v>928</v>
      </c>
      <c r="K188" s="170">
        <f t="shared" si="36"/>
        <v>37305.578938126251</v>
      </c>
      <c r="L188" s="215">
        <f t="shared" si="37"/>
        <v>159</v>
      </c>
      <c r="M188" s="364">
        <f t="shared" si="29"/>
        <v>12.66545</v>
      </c>
      <c r="N188" s="359">
        <v>49.879833000000005</v>
      </c>
      <c r="O188" s="431">
        <v>32450</v>
      </c>
      <c r="P188" s="82">
        <v>18030</v>
      </c>
      <c r="Q188" s="167">
        <f t="shared" si="30"/>
        <v>30745.058406925931</v>
      </c>
      <c r="R188" s="168">
        <f t="shared" si="31"/>
        <v>4337.6247871559626</v>
      </c>
      <c r="S188" s="78">
        <f t="shared" si="38"/>
        <v>11928.112285987845</v>
      </c>
      <c r="T188" s="82">
        <f t="shared" si="39"/>
        <v>701.65366388163795</v>
      </c>
      <c r="U188" s="78">
        <v>928</v>
      </c>
      <c r="V188" s="81">
        <f t="shared" si="40"/>
        <v>48640.44914395138</v>
      </c>
    </row>
    <row r="189" spans="1:22" s="442" customFormat="1" ht="16.5" customHeight="1" x14ac:dyDescent="0.2">
      <c r="A189" s="218">
        <v>160</v>
      </c>
      <c r="B189" s="366">
        <f t="shared" si="28"/>
        <v>17.395</v>
      </c>
      <c r="C189" s="359">
        <v>49.946064000000007</v>
      </c>
      <c r="D189" s="78">
        <v>32450</v>
      </c>
      <c r="E189" s="82">
        <v>18030</v>
      </c>
      <c r="F189" s="78">
        <f t="shared" si="32"/>
        <v>22385.743029606208</v>
      </c>
      <c r="G189" s="168">
        <f t="shared" si="33"/>
        <v>4331.8728779108596</v>
      </c>
      <c r="H189" s="212">
        <f t="shared" si="34"/>
        <v>9083.9894085558044</v>
      </c>
      <c r="I189" s="168">
        <f t="shared" si="35"/>
        <v>534.35231815034138</v>
      </c>
      <c r="J189" s="169">
        <v>928</v>
      </c>
      <c r="K189" s="170">
        <f t="shared" si="36"/>
        <v>37263.957634223218</v>
      </c>
      <c r="L189" s="218">
        <f t="shared" si="37"/>
        <v>160</v>
      </c>
      <c r="M189" s="364">
        <f t="shared" si="29"/>
        <v>12.689309999999999</v>
      </c>
      <c r="N189" s="359">
        <v>49.946064000000007</v>
      </c>
      <c r="O189" s="431">
        <v>32450</v>
      </c>
      <c r="P189" s="82">
        <v>18030</v>
      </c>
      <c r="Q189" s="167">
        <f t="shared" si="30"/>
        <v>30687.24776997331</v>
      </c>
      <c r="R189" s="168">
        <f t="shared" si="31"/>
        <v>4331.8728779108596</v>
      </c>
      <c r="S189" s="78">
        <f t="shared" si="38"/>
        <v>11906.501020280619</v>
      </c>
      <c r="T189" s="82">
        <f t="shared" si="39"/>
        <v>700.38241295768341</v>
      </c>
      <c r="U189" s="78">
        <v>928</v>
      </c>
      <c r="V189" s="81">
        <f t="shared" si="40"/>
        <v>48554.004081122475</v>
      </c>
    </row>
    <row r="190" spans="1:22" s="442" customFormat="1" ht="16.5" customHeight="1" x14ac:dyDescent="0.2">
      <c r="A190" s="215">
        <v>161</v>
      </c>
      <c r="B190" s="366">
        <f t="shared" si="28"/>
        <v>17.414290000000001</v>
      </c>
      <c r="C190" s="359">
        <v>50.012196799999998</v>
      </c>
      <c r="D190" s="78">
        <v>32450</v>
      </c>
      <c r="E190" s="82">
        <v>18030</v>
      </c>
      <c r="F190" s="78">
        <f t="shared" si="32"/>
        <v>22360.946096567815</v>
      </c>
      <c r="G190" s="168">
        <f t="shared" si="33"/>
        <v>4326.1446975670542</v>
      </c>
      <c r="H190" s="212">
        <f t="shared" si="34"/>
        <v>9073.6108700058558</v>
      </c>
      <c r="I190" s="168">
        <f t="shared" si="35"/>
        <v>533.74181588269744</v>
      </c>
      <c r="J190" s="169">
        <v>928</v>
      </c>
      <c r="K190" s="170">
        <f t="shared" si="36"/>
        <v>37222.443480023423</v>
      </c>
      <c r="L190" s="215">
        <f t="shared" si="37"/>
        <v>161</v>
      </c>
      <c r="M190" s="364">
        <f t="shared" si="29"/>
        <v>12.71317</v>
      </c>
      <c r="N190" s="359">
        <v>50.012196799999998</v>
      </c>
      <c r="O190" s="431">
        <v>32450</v>
      </c>
      <c r="P190" s="82">
        <v>18030</v>
      </c>
      <c r="Q190" s="167">
        <f t="shared" si="30"/>
        <v>30629.654130323124</v>
      </c>
      <c r="R190" s="168">
        <f t="shared" si="31"/>
        <v>4326.1446975670542</v>
      </c>
      <c r="S190" s="78">
        <f t="shared" si="38"/>
        <v>11884.971601482661</v>
      </c>
      <c r="T190" s="82">
        <f t="shared" si="39"/>
        <v>699.11597655780349</v>
      </c>
      <c r="U190" s="78">
        <v>928</v>
      </c>
      <c r="V190" s="81">
        <f t="shared" si="40"/>
        <v>48467.886405930643</v>
      </c>
    </row>
    <row r="191" spans="1:22" s="442" customFormat="1" ht="16.5" customHeight="1" x14ac:dyDescent="0.2">
      <c r="A191" s="215">
        <v>162</v>
      </c>
      <c r="B191" s="366">
        <f t="shared" si="28"/>
        <v>17.433579999999999</v>
      </c>
      <c r="C191" s="359">
        <v>50.0782314</v>
      </c>
      <c r="D191" s="78">
        <v>32450</v>
      </c>
      <c r="E191" s="82">
        <v>18030</v>
      </c>
      <c r="F191" s="78">
        <f t="shared" si="32"/>
        <v>22336.204038413227</v>
      </c>
      <c r="G191" s="168">
        <f t="shared" si="33"/>
        <v>4320.4401184183989</v>
      </c>
      <c r="H191" s="212">
        <f t="shared" si="34"/>
        <v>9063.2590133227532</v>
      </c>
      <c r="I191" s="168">
        <f t="shared" si="35"/>
        <v>533.13288313663247</v>
      </c>
      <c r="J191" s="169">
        <v>928</v>
      </c>
      <c r="K191" s="170">
        <f t="shared" si="36"/>
        <v>37181.036053291013</v>
      </c>
      <c r="L191" s="215">
        <f t="shared" si="37"/>
        <v>162</v>
      </c>
      <c r="M191" s="364">
        <f t="shared" si="29"/>
        <v>12.737030000000001</v>
      </c>
      <c r="N191" s="359">
        <v>50.0782314</v>
      </c>
      <c r="O191" s="431">
        <v>32450</v>
      </c>
      <c r="P191" s="82">
        <v>18030</v>
      </c>
      <c r="Q191" s="167">
        <f t="shared" si="30"/>
        <v>30572.276268486454</v>
      </c>
      <c r="R191" s="168">
        <f t="shared" si="31"/>
        <v>4320.4401184183989</v>
      </c>
      <c r="S191" s="78">
        <f t="shared" si="38"/>
        <v>11863.52357154765</v>
      </c>
      <c r="T191" s="82">
        <f t="shared" si="39"/>
        <v>697.85432773809703</v>
      </c>
      <c r="U191" s="78">
        <v>928</v>
      </c>
      <c r="V191" s="81">
        <f t="shared" si="40"/>
        <v>48382.094286190601</v>
      </c>
    </row>
    <row r="192" spans="1:22" s="442" customFormat="1" ht="16.5" customHeight="1" x14ac:dyDescent="0.2">
      <c r="A192" s="215">
        <v>163</v>
      </c>
      <c r="B192" s="366">
        <f t="shared" si="28"/>
        <v>17.452870000000001</v>
      </c>
      <c r="C192" s="359">
        <v>50.144167800000005</v>
      </c>
      <c r="D192" s="78">
        <v>32450</v>
      </c>
      <c r="E192" s="82">
        <v>18030</v>
      </c>
      <c r="F192" s="78">
        <f t="shared" si="32"/>
        <v>22311.516673188995</v>
      </c>
      <c r="G192" s="168">
        <f t="shared" si="33"/>
        <v>4314.7590137092666</v>
      </c>
      <c r="H192" s="212">
        <f t="shared" si="34"/>
        <v>9052.9337335454093</v>
      </c>
      <c r="I192" s="168">
        <f t="shared" si="35"/>
        <v>532.52551373796518</v>
      </c>
      <c r="J192" s="169">
        <v>928</v>
      </c>
      <c r="K192" s="170">
        <f t="shared" si="36"/>
        <v>37139.734934181637</v>
      </c>
      <c r="L192" s="215">
        <f t="shared" si="37"/>
        <v>163</v>
      </c>
      <c r="M192" s="364">
        <f t="shared" si="29"/>
        <v>12.76089</v>
      </c>
      <c r="N192" s="359">
        <v>50.144167800000005</v>
      </c>
      <c r="O192" s="431">
        <v>32450</v>
      </c>
      <c r="P192" s="82">
        <v>18030</v>
      </c>
      <c r="Q192" s="167">
        <f t="shared" si="30"/>
        <v>30515.112974095067</v>
      </c>
      <c r="R192" s="168">
        <f t="shared" si="31"/>
        <v>4314.7590137092666</v>
      </c>
      <c r="S192" s="78">
        <f t="shared" si="38"/>
        <v>11842.156475853475</v>
      </c>
      <c r="T192" s="82">
        <f t="shared" si="39"/>
        <v>696.59743975608671</v>
      </c>
      <c r="U192" s="78">
        <v>928</v>
      </c>
      <c r="V192" s="81">
        <f t="shared" si="40"/>
        <v>48296.625903413893</v>
      </c>
    </row>
    <row r="193" spans="1:22" s="442" customFormat="1" ht="16.5" customHeight="1" x14ac:dyDescent="0.2">
      <c r="A193" s="215">
        <v>164</v>
      </c>
      <c r="B193" s="366">
        <f t="shared" si="28"/>
        <v>17.472160000000002</v>
      </c>
      <c r="C193" s="359">
        <v>50.210006</v>
      </c>
      <c r="D193" s="78">
        <v>32450</v>
      </c>
      <c r="E193" s="82">
        <v>18030</v>
      </c>
      <c r="F193" s="78">
        <f t="shared" si="32"/>
        <v>22286.883819745239</v>
      </c>
      <c r="G193" s="168">
        <f t="shared" si="33"/>
        <v>4309.1012576258208</v>
      </c>
      <c r="H193" s="212">
        <f t="shared" si="34"/>
        <v>9042.634926306162</v>
      </c>
      <c r="I193" s="168">
        <f t="shared" si="35"/>
        <v>531.91970154742125</v>
      </c>
      <c r="J193" s="169">
        <v>928</v>
      </c>
      <c r="K193" s="170">
        <f t="shared" si="36"/>
        <v>37098.539705224641</v>
      </c>
      <c r="L193" s="215">
        <f t="shared" si="37"/>
        <v>164</v>
      </c>
      <c r="M193" s="364">
        <f t="shared" si="29"/>
        <v>12.784750000000001</v>
      </c>
      <c r="N193" s="359">
        <v>50.210006</v>
      </c>
      <c r="O193" s="431">
        <v>32450</v>
      </c>
      <c r="P193" s="82">
        <v>18030</v>
      </c>
      <c r="Q193" s="167">
        <f t="shared" si="30"/>
        <v>30458.163045816305</v>
      </c>
      <c r="R193" s="168">
        <f t="shared" si="31"/>
        <v>4309.1012576258208</v>
      </c>
      <c r="S193" s="78">
        <f t="shared" si="38"/>
        <v>11820.869863170325</v>
      </c>
      <c r="T193" s="82">
        <f t="shared" si="39"/>
        <v>695.3452860688426</v>
      </c>
      <c r="U193" s="78">
        <v>928</v>
      </c>
      <c r="V193" s="81">
        <f t="shared" si="40"/>
        <v>48211.479452681291</v>
      </c>
    </row>
    <row r="194" spans="1:22" s="442" customFormat="1" ht="16.5" customHeight="1" x14ac:dyDescent="0.2">
      <c r="A194" s="215">
        <v>165</v>
      </c>
      <c r="B194" s="366">
        <f t="shared" si="28"/>
        <v>17.49145</v>
      </c>
      <c r="C194" s="359">
        <v>50.275746000000005</v>
      </c>
      <c r="D194" s="78">
        <v>32450</v>
      </c>
      <c r="E194" s="82">
        <v>18030</v>
      </c>
      <c r="F194" s="78">
        <f t="shared" si="32"/>
        <v>22262.305297731178</v>
      </c>
      <c r="G194" s="168">
        <f t="shared" si="33"/>
        <v>4303.4667252873769</v>
      </c>
      <c r="H194" s="212">
        <f t="shared" si="34"/>
        <v>9032.362487826309</v>
      </c>
      <c r="I194" s="168">
        <f t="shared" si="35"/>
        <v>531.31544046037106</v>
      </c>
      <c r="J194" s="169">
        <v>928</v>
      </c>
      <c r="K194" s="170">
        <f t="shared" si="36"/>
        <v>37057.449951305236</v>
      </c>
      <c r="L194" s="215">
        <f t="shared" si="37"/>
        <v>165</v>
      </c>
      <c r="M194" s="364">
        <f t="shared" si="29"/>
        <v>12.80861</v>
      </c>
      <c r="N194" s="359">
        <v>50.275746000000005</v>
      </c>
      <c r="O194" s="431">
        <v>32450</v>
      </c>
      <c r="P194" s="82">
        <v>18030</v>
      </c>
      <c r="Q194" s="167">
        <f t="shared" si="30"/>
        <v>30401.425291268919</v>
      </c>
      <c r="R194" s="168">
        <f t="shared" si="31"/>
        <v>4303.4667252873769</v>
      </c>
      <c r="S194" s="78">
        <f t="shared" si="38"/>
        <v>11799.663285629142</v>
      </c>
      <c r="T194" s="82">
        <f t="shared" si="39"/>
        <v>694.09784033112589</v>
      </c>
      <c r="U194" s="78">
        <v>928</v>
      </c>
      <c r="V194" s="81">
        <f t="shared" si="40"/>
        <v>48126.653142516559</v>
      </c>
    </row>
    <row r="195" spans="1:22" s="442" customFormat="1" ht="16.5" customHeight="1" x14ac:dyDescent="0.2">
      <c r="A195" s="215">
        <v>166</v>
      </c>
      <c r="B195" s="366">
        <f t="shared" si="28"/>
        <v>17.510740000000002</v>
      </c>
      <c r="C195" s="359">
        <v>50.3413878</v>
      </c>
      <c r="D195" s="78">
        <v>32450</v>
      </c>
      <c r="E195" s="82">
        <v>18030</v>
      </c>
      <c r="F195" s="78">
        <f t="shared" si="32"/>
        <v>22237.78092759072</v>
      </c>
      <c r="G195" s="168">
        <f t="shared" si="33"/>
        <v>4297.8552927378778</v>
      </c>
      <c r="H195" s="212">
        <f t="shared" si="34"/>
        <v>9022.1163149117237</v>
      </c>
      <c r="I195" s="168">
        <f t="shared" si="35"/>
        <v>530.71272440657197</v>
      </c>
      <c r="J195" s="169">
        <v>928</v>
      </c>
      <c r="K195" s="170">
        <f t="shared" si="36"/>
        <v>37016.465259646888</v>
      </c>
      <c r="L195" s="215">
        <f t="shared" si="37"/>
        <v>166</v>
      </c>
      <c r="M195" s="364">
        <f t="shared" si="29"/>
        <v>12.832470000000001</v>
      </c>
      <c r="N195" s="359">
        <v>50.3413878</v>
      </c>
      <c r="O195" s="431">
        <v>32450</v>
      </c>
      <c r="P195" s="82">
        <v>18030</v>
      </c>
      <c r="Q195" s="167">
        <f t="shared" si="30"/>
        <v>30344.898526939858</v>
      </c>
      <c r="R195" s="168">
        <f t="shared" si="31"/>
        <v>4297.8552927378778</v>
      </c>
      <c r="S195" s="78">
        <f t="shared" si="38"/>
        <v>11778.536298690433</v>
      </c>
      <c r="T195" s="82">
        <f t="shared" si="39"/>
        <v>692.85507639355478</v>
      </c>
      <c r="U195" s="78">
        <v>928</v>
      </c>
      <c r="V195" s="81">
        <f t="shared" si="40"/>
        <v>48042.145194761724</v>
      </c>
    </row>
    <row r="196" spans="1:22" s="442" customFormat="1" ht="16.5" customHeight="1" x14ac:dyDescent="0.2">
      <c r="A196" s="215">
        <v>167</v>
      </c>
      <c r="B196" s="366">
        <f t="shared" si="28"/>
        <v>17.53003</v>
      </c>
      <c r="C196" s="359">
        <v>50.406931400000005</v>
      </c>
      <c r="D196" s="78">
        <v>32450</v>
      </c>
      <c r="E196" s="82">
        <v>18030</v>
      </c>
      <c r="F196" s="78">
        <f t="shared" si="32"/>
        <v>22213.310530558134</v>
      </c>
      <c r="G196" s="168">
        <f t="shared" si="33"/>
        <v>4292.2668369374296</v>
      </c>
      <c r="H196" s="212">
        <f t="shared" si="34"/>
        <v>9011.8963049484919</v>
      </c>
      <c r="I196" s="168">
        <f t="shared" si="35"/>
        <v>530.11154734991123</v>
      </c>
      <c r="J196" s="169">
        <v>928</v>
      </c>
      <c r="K196" s="170">
        <f t="shared" si="36"/>
        <v>36975.585219793968</v>
      </c>
      <c r="L196" s="215">
        <f t="shared" si="37"/>
        <v>167</v>
      </c>
      <c r="M196" s="364">
        <f t="shared" si="29"/>
        <v>12.85633</v>
      </c>
      <c r="N196" s="359">
        <v>50.406931400000005</v>
      </c>
      <c r="O196" s="431">
        <v>32450</v>
      </c>
      <c r="P196" s="82">
        <v>18030</v>
      </c>
      <c r="Q196" s="167">
        <f t="shared" si="30"/>
        <v>30288.581578101992</v>
      </c>
      <c r="R196" s="168">
        <f t="shared" si="31"/>
        <v>4292.2668369374296</v>
      </c>
      <c r="S196" s="78">
        <f t="shared" si="38"/>
        <v>11757.488461113404</v>
      </c>
      <c r="T196" s="82">
        <f t="shared" si="39"/>
        <v>691.61696830078847</v>
      </c>
      <c r="U196" s="78">
        <v>928</v>
      </c>
      <c r="V196" s="81">
        <f t="shared" si="40"/>
        <v>47957.953844453616</v>
      </c>
    </row>
    <row r="197" spans="1:22" s="442" customFormat="1" ht="16.5" customHeight="1" x14ac:dyDescent="0.2">
      <c r="A197" s="215">
        <v>168</v>
      </c>
      <c r="B197" s="366">
        <f t="shared" si="28"/>
        <v>17.549320000000002</v>
      </c>
      <c r="C197" s="359">
        <v>50.472376799999999</v>
      </c>
      <c r="D197" s="78">
        <v>32450</v>
      </c>
      <c r="E197" s="82">
        <v>18030</v>
      </c>
      <c r="F197" s="78">
        <f t="shared" si="32"/>
        <v>22188.893928653644</v>
      </c>
      <c r="G197" s="168">
        <f t="shared" si="33"/>
        <v>4286.7012357539706</v>
      </c>
      <c r="H197" s="212">
        <f t="shared" si="34"/>
        <v>9001.7023558985893</v>
      </c>
      <c r="I197" s="168">
        <f t="shared" si="35"/>
        <v>529.51190328815233</v>
      </c>
      <c r="J197" s="169">
        <v>928</v>
      </c>
      <c r="K197" s="170">
        <f t="shared" si="36"/>
        <v>36934.809423594364</v>
      </c>
      <c r="L197" s="215">
        <f t="shared" si="37"/>
        <v>168</v>
      </c>
      <c r="M197" s="364">
        <f t="shared" si="29"/>
        <v>12.880189999999999</v>
      </c>
      <c r="N197" s="359">
        <v>50.472376799999999</v>
      </c>
      <c r="O197" s="431">
        <v>32450</v>
      </c>
      <c r="P197" s="82">
        <v>18030</v>
      </c>
      <c r="Q197" s="167">
        <f t="shared" si="30"/>
        <v>30232.473278732694</v>
      </c>
      <c r="R197" s="168">
        <f t="shared" si="31"/>
        <v>4286.7012357539706</v>
      </c>
      <c r="S197" s="78">
        <f t="shared" si="38"/>
        <v>11736.519334925468</v>
      </c>
      <c r="T197" s="82">
        <f t="shared" si="39"/>
        <v>690.38349028973334</v>
      </c>
      <c r="U197" s="78">
        <v>928</v>
      </c>
      <c r="V197" s="81">
        <f t="shared" si="40"/>
        <v>47874.077339701871</v>
      </c>
    </row>
    <row r="198" spans="1:22" s="442" customFormat="1" ht="16.5" customHeight="1" x14ac:dyDescent="0.2">
      <c r="A198" s="215">
        <v>169</v>
      </c>
      <c r="B198" s="366">
        <f t="shared" si="28"/>
        <v>17.56861</v>
      </c>
      <c r="C198" s="359">
        <v>50.537724000000004</v>
      </c>
      <c r="D198" s="78">
        <v>32450</v>
      </c>
      <c r="E198" s="82">
        <v>18030</v>
      </c>
      <c r="F198" s="78">
        <f t="shared" si="32"/>
        <v>22164.530944679176</v>
      </c>
      <c r="G198" s="168">
        <f t="shared" si="33"/>
        <v>4281.1583679549958</v>
      </c>
      <c r="H198" s="212">
        <f t="shared" si="34"/>
        <v>8991.5343662956184</v>
      </c>
      <c r="I198" s="168">
        <f t="shared" si="35"/>
        <v>528.91378625268339</v>
      </c>
      <c r="J198" s="169">
        <v>928</v>
      </c>
      <c r="K198" s="170">
        <f t="shared" si="36"/>
        <v>36894.137465182474</v>
      </c>
      <c r="L198" s="215">
        <f t="shared" si="37"/>
        <v>169</v>
      </c>
      <c r="M198" s="364">
        <f t="shared" si="29"/>
        <v>12.90405</v>
      </c>
      <c r="N198" s="359">
        <v>50.537724000000004</v>
      </c>
      <c r="O198" s="431">
        <v>32450</v>
      </c>
      <c r="P198" s="82">
        <v>18030</v>
      </c>
      <c r="Q198" s="167">
        <f t="shared" si="30"/>
        <v>30176.572471433385</v>
      </c>
      <c r="R198" s="168">
        <f t="shared" si="31"/>
        <v>4281.1583679549958</v>
      </c>
      <c r="S198" s="78">
        <f t="shared" si="38"/>
        <v>11715.62848539205</v>
      </c>
      <c r="T198" s="82">
        <f t="shared" si="39"/>
        <v>689.15461678776762</v>
      </c>
      <c r="U198" s="78">
        <v>928</v>
      </c>
      <c r="V198" s="81">
        <f t="shared" si="40"/>
        <v>47790.513941568199</v>
      </c>
    </row>
    <row r="199" spans="1:22" s="442" customFormat="1" ht="16.5" customHeight="1" x14ac:dyDescent="0.2">
      <c r="A199" s="218">
        <v>170</v>
      </c>
      <c r="B199" s="366">
        <f t="shared" si="28"/>
        <v>17.587900000000001</v>
      </c>
      <c r="C199" s="359">
        <v>50.602973000000006</v>
      </c>
      <c r="D199" s="78">
        <v>32450</v>
      </c>
      <c r="E199" s="82">
        <v>18030</v>
      </c>
      <c r="F199" s="78">
        <f t="shared" si="32"/>
        <v>22140.221402214022</v>
      </c>
      <c r="G199" s="168">
        <f t="shared" si="33"/>
        <v>4275.6381131993958</v>
      </c>
      <c r="H199" s="212">
        <f t="shared" si="34"/>
        <v>8981.3922352405625</v>
      </c>
      <c r="I199" s="168">
        <f t="shared" si="35"/>
        <v>528.31719030826832</v>
      </c>
      <c r="J199" s="169">
        <v>928</v>
      </c>
      <c r="K199" s="170">
        <f t="shared" si="36"/>
        <v>36853.56894096225</v>
      </c>
      <c r="L199" s="218">
        <f t="shared" si="37"/>
        <v>170</v>
      </c>
      <c r="M199" s="364">
        <f t="shared" si="29"/>
        <v>12.927910000000001</v>
      </c>
      <c r="N199" s="359">
        <v>50.602973000000006</v>
      </c>
      <c r="O199" s="431">
        <v>32450</v>
      </c>
      <c r="P199" s="82">
        <v>18030</v>
      </c>
      <c r="Q199" s="167">
        <f t="shared" si="30"/>
        <v>30120.878007349987</v>
      </c>
      <c r="R199" s="168">
        <f t="shared" si="31"/>
        <v>4275.6381131993958</v>
      </c>
      <c r="S199" s="78">
        <f t="shared" si="38"/>
        <v>11694.815480986792</v>
      </c>
      <c r="T199" s="82">
        <f t="shared" si="39"/>
        <v>687.93032241098774</v>
      </c>
      <c r="U199" s="78">
        <v>928</v>
      </c>
      <c r="V199" s="81">
        <f t="shared" si="40"/>
        <v>47707.261923947168</v>
      </c>
    </row>
    <row r="200" spans="1:22" s="442" customFormat="1" ht="16.5" customHeight="1" x14ac:dyDescent="0.2">
      <c r="A200" s="215">
        <v>171</v>
      </c>
      <c r="B200" s="366">
        <f t="shared" si="28"/>
        <v>17.607189999999999</v>
      </c>
      <c r="C200" s="359">
        <v>50.668123800000004</v>
      </c>
      <c r="D200" s="78">
        <v>32450</v>
      </c>
      <c r="E200" s="82">
        <v>18030</v>
      </c>
      <c r="F200" s="78">
        <f t="shared" si="32"/>
        <v>22115.965125610619</v>
      </c>
      <c r="G200" s="168">
        <f t="shared" si="33"/>
        <v>4270.1403520293752</v>
      </c>
      <c r="H200" s="212">
        <f t="shared" si="34"/>
        <v>8971.2758623975988</v>
      </c>
      <c r="I200" s="168">
        <f t="shared" si="35"/>
        <v>527.72210955279991</v>
      </c>
      <c r="J200" s="169">
        <v>928</v>
      </c>
      <c r="K200" s="170">
        <f t="shared" si="36"/>
        <v>36813.103449590395</v>
      </c>
      <c r="L200" s="215">
        <f t="shared" si="37"/>
        <v>171</v>
      </c>
      <c r="M200" s="364">
        <f t="shared" si="29"/>
        <v>12.95177</v>
      </c>
      <c r="N200" s="359">
        <v>50.668123800000004</v>
      </c>
      <c r="O200" s="431">
        <v>32450</v>
      </c>
      <c r="P200" s="82">
        <v>18030</v>
      </c>
      <c r="Q200" s="167">
        <f t="shared" si="30"/>
        <v>30065.388746094162</v>
      </c>
      <c r="R200" s="168">
        <f t="shared" si="31"/>
        <v>4270.1403520293752</v>
      </c>
      <c r="S200" s="78">
        <f t="shared" si="38"/>
        <v>11674.079893362004</v>
      </c>
      <c r="T200" s="82">
        <f t="shared" si="39"/>
        <v>686.71058196247077</v>
      </c>
      <c r="U200" s="78">
        <v>928</v>
      </c>
      <c r="V200" s="81">
        <f t="shared" si="40"/>
        <v>47624.31957344801</v>
      </c>
    </row>
    <row r="201" spans="1:22" s="442" customFormat="1" ht="16.5" customHeight="1" x14ac:dyDescent="0.2">
      <c r="A201" s="215">
        <v>172</v>
      </c>
      <c r="B201" s="366">
        <f t="shared" si="28"/>
        <v>17.626480000000001</v>
      </c>
      <c r="C201" s="359">
        <v>50.733176400000005</v>
      </c>
      <c r="D201" s="78">
        <v>32450</v>
      </c>
      <c r="E201" s="82">
        <v>18030</v>
      </c>
      <c r="F201" s="78">
        <f t="shared" si="32"/>
        <v>22091.761939990287</v>
      </c>
      <c r="G201" s="168">
        <f t="shared" si="33"/>
        <v>4264.6649658624565</v>
      </c>
      <c r="H201" s="212">
        <f t="shared" si="34"/>
        <v>8961.1851479899324</v>
      </c>
      <c r="I201" s="168">
        <f t="shared" si="35"/>
        <v>527.12853811705486</v>
      </c>
      <c r="J201" s="169">
        <v>928</v>
      </c>
      <c r="K201" s="170">
        <f t="shared" si="36"/>
        <v>36772.740591959729</v>
      </c>
      <c r="L201" s="215">
        <f t="shared" si="37"/>
        <v>172</v>
      </c>
      <c r="M201" s="364">
        <f t="shared" si="29"/>
        <v>12.975629999999999</v>
      </c>
      <c r="N201" s="359">
        <v>50.733176400000005</v>
      </c>
      <c r="O201" s="431">
        <v>32450</v>
      </c>
      <c r="P201" s="82">
        <v>18030</v>
      </c>
      <c r="Q201" s="167">
        <f t="shared" si="30"/>
        <v>30010.103555665508</v>
      </c>
      <c r="R201" s="168">
        <f t="shared" si="31"/>
        <v>4264.6649658624565</v>
      </c>
      <c r="S201" s="78">
        <f t="shared" si="38"/>
        <v>11653.421297319508</v>
      </c>
      <c r="T201" s="82">
        <f t="shared" si="39"/>
        <v>685.49537043055932</v>
      </c>
      <c r="U201" s="78">
        <v>928</v>
      </c>
      <c r="V201" s="81">
        <f t="shared" si="40"/>
        <v>47541.685189278032</v>
      </c>
    </row>
    <row r="202" spans="1:22" s="442" customFormat="1" ht="16.5" customHeight="1" x14ac:dyDescent="0.2">
      <c r="A202" s="215">
        <v>173</v>
      </c>
      <c r="B202" s="366">
        <f t="shared" si="28"/>
        <v>17.645769999999999</v>
      </c>
      <c r="C202" s="359">
        <v>50.798130800000003</v>
      </c>
      <c r="D202" s="78">
        <v>32450</v>
      </c>
      <c r="E202" s="82">
        <v>18030</v>
      </c>
      <c r="F202" s="78">
        <f t="shared" si="32"/>
        <v>22067.611671239058</v>
      </c>
      <c r="G202" s="168">
        <f t="shared" si="33"/>
        <v>4259.2118369835762</v>
      </c>
      <c r="H202" s="212">
        <f t="shared" si="34"/>
        <v>8951.1199927956968</v>
      </c>
      <c r="I202" s="168">
        <f t="shared" si="35"/>
        <v>526.53647016445268</v>
      </c>
      <c r="J202" s="169">
        <v>928</v>
      </c>
      <c r="K202" s="170">
        <f t="shared" si="36"/>
        <v>36732.47997118278</v>
      </c>
      <c r="L202" s="215">
        <f t="shared" si="37"/>
        <v>173</v>
      </c>
      <c r="M202" s="364">
        <f t="shared" si="29"/>
        <v>12.99949</v>
      </c>
      <c r="N202" s="359">
        <v>50.798130800000003</v>
      </c>
      <c r="O202" s="431">
        <v>32450</v>
      </c>
      <c r="P202" s="82">
        <v>18030</v>
      </c>
      <c r="Q202" s="167">
        <f t="shared" si="30"/>
        <v>29955.021312374563</v>
      </c>
      <c r="R202" s="168">
        <f t="shared" si="31"/>
        <v>4259.2118369835762</v>
      </c>
      <c r="S202" s="78">
        <f t="shared" si="38"/>
        <v>11632.839270781767</v>
      </c>
      <c r="T202" s="82">
        <f t="shared" si="39"/>
        <v>684.28466298716273</v>
      </c>
      <c r="U202" s="78">
        <v>928</v>
      </c>
      <c r="V202" s="81">
        <f t="shared" si="40"/>
        <v>47459.35708312707</v>
      </c>
    </row>
    <row r="203" spans="1:22" s="442" customFormat="1" ht="16.5" customHeight="1" x14ac:dyDescent="0.2">
      <c r="A203" s="215">
        <v>174</v>
      </c>
      <c r="B203" s="366">
        <f t="shared" si="28"/>
        <v>17.66506</v>
      </c>
      <c r="C203" s="359">
        <v>50.862987000000004</v>
      </c>
      <c r="D203" s="78">
        <v>32450</v>
      </c>
      <c r="E203" s="82">
        <v>18030</v>
      </c>
      <c r="F203" s="78">
        <f t="shared" si="32"/>
        <v>22043.514146003465</v>
      </c>
      <c r="G203" s="168">
        <f t="shared" si="33"/>
        <v>4253.780848537267</v>
      </c>
      <c r="H203" s="212">
        <f t="shared" si="34"/>
        <v>8941.0802981438483</v>
      </c>
      <c r="I203" s="168">
        <f t="shared" si="35"/>
        <v>525.94589989081464</v>
      </c>
      <c r="J203" s="169">
        <v>928</v>
      </c>
      <c r="K203" s="170">
        <f t="shared" si="36"/>
        <v>36692.321192575393</v>
      </c>
      <c r="L203" s="215">
        <f t="shared" si="37"/>
        <v>174</v>
      </c>
      <c r="M203" s="364">
        <f t="shared" si="29"/>
        <v>13.023350000000001</v>
      </c>
      <c r="N203" s="359">
        <v>50.862987000000004</v>
      </c>
      <c r="O203" s="431">
        <v>32450</v>
      </c>
      <c r="P203" s="82">
        <v>18030</v>
      </c>
      <c r="Q203" s="167">
        <f t="shared" si="30"/>
        <v>29900.140900766695</v>
      </c>
      <c r="R203" s="168">
        <f t="shared" si="31"/>
        <v>4253.780848537267</v>
      </c>
      <c r="S203" s="78">
        <f t="shared" si="38"/>
        <v>11612.333394763347</v>
      </c>
      <c r="T203" s="82">
        <f t="shared" si="39"/>
        <v>683.07843498607929</v>
      </c>
      <c r="U203" s="78">
        <v>928</v>
      </c>
      <c r="V203" s="81">
        <f t="shared" si="40"/>
        <v>47377.333579053389</v>
      </c>
    </row>
    <row r="204" spans="1:22" s="442" customFormat="1" ht="16.5" customHeight="1" x14ac:dyDescent="0.2">
      <c r="A204" s="215">
        <v>175</v>
      </c>
      <c r="B204" s="366">
        <f t="shared" si="28"/>
        <v>17.684350000000002</v>
      </c>
      <c r="C204" s="359">
        <v>50.927745000000002</v>
      </c>
      <c r="D204" s="78">
        <v>32450</v>
      </c>
      <c r="E204" s="82">
        <v>18030</v>
      </c>
      <c r="F204" s="78">
        <f t="shared" si="32"/>
        <v>22019.469191686432</v>
      </c>
      <c r="G204" s="168">
        <f t="shared" si="33"/>
        <v>4248.371884519921</v>
      </c>
      <c r="H204" s="212">
        <f t="shared" si="34"/>
        <v>8931.0659659101602</v>
      </c>
      <c r="I204" s="168">
        <f t="shared" si="35"/>
        <v>525.3568215241271</v>
      </c>
      <c r="J204" s="169">
        <v>928</v>
      </c>
      <c r="K204" s="170">
        <f t="shared" si="36"/>
        <v>36652.263863640641</v>
      </c>
      <c r="L204" s="215">
        <f t="shared" si="37"/>
        <v>175</v>
      </c>
      <c r="M204" s="364">
        <f t="shared" si="29"/>
        <v>13.04721</v>
      </c>
      <c r="N204" s="359">
        <v>50.927745000000002</v>
      </c>
      <c r="O204" s="431">
        <v>32450</v>
      </c>
      <c r="P204" s="82">
        <v>18030</v>
      </c>
      <c r="Q204" s="167">
        <f t="shared" si="30"/>
        <v>29845.461213546805</v>
      </c>
      <c r="R204" s="168">
        <f t="shared" si="31"/>
        <v>4248.371884519921</v>
      </c>
      <c r="S204" s="78">
        <f t="shared" si="38"/>
        <v>11591.903253342687</v>
      </c>
      <c r="T204" s="82">
        <f t="shared" si="39"/>
        <v>681.87666196133443</v>
      </c>
      <c r="U204" s="78">
        <v>928</v>
      </c>
      <c r="V204" s="81">
        <f t="shared" si="40"/>
        <v>47295.613013370748</v>
      </c>
    </row>
    <row r="205" spans="1:22" s="442" customFormat="1" ht="16.5" customHeight="1" x14ac:dyDescent="0.2">
      <c r="A205" s="215">
        <v>176</v>
      </c>
      <c r="B205" s="366">
        <f t="shared" si="28"/>
        <v>17.70364</v>
      </c>
      <c r="C205" s="359">
        <v>50.992404800000003</v>
      </c>
      <c r="D205" s="78">
        <v>32450</v>
      </c>
      <c r="E205" s="82">
        <v>18030</v>
      </c>
      <c r="F205" s="78">
        <f t="shared" si="32"/>
        <v>21995.476636443127</v>
      </c>
      <c r="G205" s="168">
        <f t="shared" si="33"/>
        <v>4242.9848297721383</v>
      </c>
      <c r="H205" s="212">
        <f t="shared" si="34"/>
        <v>8921.0768985131908</v>
      </c>
      <c r="I205" s="168">
        <f t="shared" si="35"/>
        <v>524.76922932430534</v>
      </c>
      <c r="J205" s="169">
        <v>928</v>
      </c>
      <c r="K205" s="170">
        <f t="shared" si="36"/>
        <v>36612.307594052763</v>
      </c>
      <c r="L205" s="215">
        <f t="shared" si="37"/>
        <v>176</v>
      </c>
      <c r="M205" s="364">
        <f t="shared" si="29"/>
        <v>13.071069999999999</v>
      </c>
      <c r="N205" s="359">
        <v>50.992404800000003</v>
      </c>
      <c r="O205" s="431">
        <v>32450</v>
      </c>
      <c r="P205" s="82">
        <v>18030</v>
      </c>
      <c r="Q205" s="167">
        <f t="shared" si="30"/>
        <v>29790.981151504813</v>
      </c>
      <c r="R205" s="168">
        <f t="shared" si="31"/>
        <v>4242.9848297721383</v>
      </c>
      <c r="S205" s="78">
        <f t="shared" si="38"/>
        <v>11571.548433634165</v>
      </c>
      <c r="T205" s="82">
        <f t="shared" si="39"/>
        <v>680.67931962553905</v>
      </c>
      <c r="U205" s="78">
        <v>928</v>
      </c>
      <c r="V205" s="81">
        <f t="shared" si="40"/>
        <v>47214.193734536653</v>
      </c>
    </row>
    <row r="206" spans="1:22" s="442" customFormat="1" ht="16.5" customHeight="1" x14ac:dyDescent="0.2">
      <c r="A206" s="215">
        <v>177</v>
      </c>
      <c r="B206" s="366">
        <f t="shared" si="28"/>
        <v>17.722930000000002</v>
      </c>
      <c r="C206" s="359">
        <v>51.056966400000007</v>
      </c>
      <c r="D206" s="78">
        <v>32450</v>
      </c>
      <c r="E206" s="82">
        <v>18030</v>
      </c>
      <c r="F206" s="78">
        <f t="shared" si="32"/>
        <v>21971.536309176867</v>
      </c>
      <c r="G206" s="168">
        <f t="shared" si="33"/>
        <v>4237.6195699711607</v>
      </c>
      <c r="H206" s="212">
        <f t="shared" si="34"/>
        <v>8911.1129989103301</v>
      </c>
      <c r="I206" s="168">
        <f t="shared" si="35"/>
        <v>524.18311758296056</v>
      </c>
      <c r="J206" s="169">
        <v>928</v>
      </c>
      <c r="K206" s="170">
        <f t="shared" si="36"/>
        <v>36572.451995641313</v>
      </c>
      <c r="L206" s="215">
        <f t="shared" si="37"/>
        <v>177</v>
      </c>
      <c r="M206" s="364">
        <f t="shared" si="29"/>
        <v>13.09493</v>
      </c>
      <c r="N206" s="359">
        <v>51.056966400000007</v>
      </c>
      <c r="O206" s="431">
        <v>32450</v>
      </c>
      <c r="P206" s="82">
        <v>18030</v>
      </c>
      <c r="Q206" s="167">
        <f t="shared" si="30"/>
        <v>29736.699623442051</v>
      </c>
      <c r="R206" s="168">
        <f t="shared" si="31"/>
        <v>4237.6195699711607</v>
      </c>
      <c r="S206" s="78">
        <f t="shared" si="38"/>
        <v>11551.268525760494</v>
      </c>
      <c r="T206" s="82">
        <f t="shared" si="39"/>
        <v>679.48638386826428</v>
      </c>
      <c r="U206" s="78">
        <v>928</v>
      </c>
      <c r="V206" s="81">
        <f t="shared" si="40"/>
        <v>47133.074103041974</v>
      </c>
    </row>
    <row r="207" spans="1:22" s="442" customFormat="1" ht="16.5" customHeight="1" x14ac:dyDescent="0.2">
      <c r="A207" s="215">
        <v>178</v>
      </c>
      <c r="B207" s="366">
        <f t="shared" si="28"/>
        <v>17.74222</v>
      </c>
      <c r="C207" s="359">
        <v>51.121429800000001</v>
      </c>
      <c r="D207" s="78">
        <v>32450</v>
      </c>
      <c r="E207" s="82">
        <v>18030</v>
      </c>
      <c r="F207" s="78">
        <f t="shared" si="32"/>
        <v>21947.648039535077</v>
      </c>
      <c r="G207" s="168">
        <f t="shared" si="33"/>
        <v>4232.2759916233799</v>
      </c>
      <c r="H207" s="212">
        <f t="shared" si="34"/>
        <v>8901.1741705938766</v>
      </c>
      <c r="I207" s="168">
        <f t="shared" si="35"/>
        <v>523.59848062316917</v>
      </c>
      <c r="J207" s="169">
        <v>928</v>
      </c>
      <c r="K207" s="170">
        <f t="shared" si="36"/>
        <v>36532.696682375506</v>
      </c>
      <c r="L207" s="215">
        <f t="shared" si="37"/>
        <v>178</v>
      </c>
      <c r="M207" s="364">
        <f t="shared" si="29"/>
        <v>13.118790000000001</v>
      </c>
      <c r="N207" s="359">
        <v>51.121429800000001</v>
      </c>
      <c r="O207" s="431">
        <v>32450</v>
      </c>
      <c r="P207" s="82">
        <v>18030</v>
      </c>
      <c r="Q207" s="167">
        <f t="shared" si="30"/>
        <v>29682.615546098379</v>
      </c>
      <c r="R207" s="168">
        <f t="shared" si="31"/>
        <v>4232.2759916233799</v>
      </c>
      <c r="S207" s="78">
        <f t="shared" si="38"/>
        <v>11531.063122825399</v>
      </c>
      <c r="T207" s="82">
        <f t="shared" si="39"/>
        <v>678.29783075443515</v>
      </c>
      <c r="U207" s="78">
        <v>928</v>
      </c>
      <c r="V207" s="81">
        <f t="shared" si="40"/>
        <v>47052.252491301588</v>
      </c>
    </row>
    <row r="208" spans="1:22" s="442" customFormat="1" ht="16.5" customHeight="1" x14ac:dyDescent="0.2">
      <c r="A208" s="215">
        <v>179</v>
      </c>
      <c r="B208" s="366">
        <f t="shared" si="28"/>
        <v>17.761510000000001</v>
      </c>
      <c r="C208" s="359">
        <v>51.185794999999999</v>
      </c>
      <c r="D208" s="78">
        <v>32450</v>
      </c>
      <c r="E208" s="82">
        <v>18030</v>
      </c>
      <c r="F208" s="78">
        <f t="shared" si="32"/>
        <v>21923.811657905208</v>
      </c>
      <c r="G208" s="168">
        <f t="shared" si="33"/>
        <v>4226.9539820569353</v>
      </c>
      <c r="H208" s="212">
        <f t="shared" si="34"/>
        <v>8891.2603175871282</v>
      </c>
      <c r="I208" s="168">
        <f t="shared" si="35"/>
        <v>523.01531279924279</v>
      </c>
      <c r="J208" s="169">
        <v>928</v>
      </c>
      <c r="K208" s="170">
        <f t="shared" si="36"/>
        <v>36493.041270348513</v>
      </c>
      <c r="L208" s="215">
        <f t="shared" si="37"/>
        <v>179</v>
      </c>
      <c r="M208" s="364">
        <f t="shared" si="29"/>
        <v>13.14265</v>
      </c>
      <c r="N208" s="359">
        <v>51.185794999999999</v>
      </c>
      <c r="O208" s="431">
        <v>32450</v>
      </c>
      <c r="P208" s="82">
        <v>18030</v>
      </c>
      <c r="Q208" s="167">
        <f t="shared" si="30"/>
        <v>29628.727844080149</v>
      </c>
      <c r="R208" s="168">
        <f t="shared" si="31"/>
        <v>4226.9539820569353</v>
      </c>
      <c r="S208" s="78">
        <f t="shared" si="38"/>
        <v>11510.93182088661</v>
      </c>
      <c r="T208" s="82">
        <f t="shared" si="39"/>
        <v>677.11363652274179</v>
      </c>
      <c r="U208" s="78">
        <v>928</v>
      </c>
      <c r="V208" s="81">
        <f t="shared" si="40"/>
        <v>46971.727283546439</v>
      </c>
    </row>
    <row r="209" spans="1:22" s="442" customFormat="1" ht="16.5" customHeight="1" x14ac:dyDescent="0.2">
      <c r="A209" s="218">
        <v>180</v>
      </c>
      <c r="B209" s="366">
        <f t="shared" si="28"/>
        <v>17.780799999999999</v>
      </c>
      <c r="C209" s="359">
        <v>51.250062</v>
      </c>
      <c r="D209" s="78">
        <v>32450</v>
      </c>
      <c r="E209" s="82">
        <v>18030</v>
      </c>
      <c r="F209" s="78">
        <f t="shared" si="32"/>
        <v>21900.026995410779</v>
      </c>
      <c r="G209" s="168">
        <f t="shared" si="33"/>
        <v>4221.6534294143876</v>
      </c>
      <c r="H209" s="212">
        <f t="shared" si="34"/>
        <v>8881.3713444405566</v>
      </c>
      <c r="I209" s="168">
        <f t="shared" si="35"/>
        <v>522.43360849650333</v>
      </c>
      <c r="J209" s="169">
        <v>928</v>
      </c>
      <c r="K209" s="170">
        <f t="shared" si="36"/>
        <v>36453.485377762227</v>
      </c>
      <c r="L209" s="218">
        <f t="shared" si="37"/>
        <v>180</v>
      </c>
      <c r="M209" s="364">
        <f t="shared" si="29"/>
        <v>13.166509999999999</v>
      </c>
      <c r="N209" s="359">
        <v>51.250062</v>
      </c>
      <c r="O209" s="431">
        <v>32450</v>
      </c>
      <c r="P209" s="82">
        <v>18030</v>
      </c>
      <c r="Q209" s="167">
        <f t="shared" si="30"/>
        <v>29575.035449788895</v>
      </c>
      <c r="R209" s="168">
        <f t="shared" si="31"/>
        <v>4221.6534294143876</v>
      </c>
      <c r="S209" s="78">
        <f t="shared" si="38"/>
        <v>11490.874218929117</v>
      </c>
      <c r="T209" s="82">
        <f t="shared" si="39"/>
        <v>675.93377758406575</v>
      </c>
      <c r="U209" s="78">
        <v>928</v>
      </c>
      <c r="V209" s="81">
        <f t="shared" si="40"/>
        <v>46891.496875716468</v>
      </c>
    </row>
    <row r="210" spans="1:22" s="442" customFormat="1" ht="16.5" customHeight="1" x14ac:dyDescent="0.2">
      <c r="A210" s="215">
        <v>181</v>
      </c>
      <c r="B210" s="366">
        <f t="shared" si="28"/>
        <v>17.800090000000001</v>
      </c>
      <c r="C210" s="359">
        <v>51.314230800000004</v>
      </c>
      <c r="D210" s="78">
        <v>32450</v>
      </c>
      <c r="E210" s="82">
        <v>18030</v>
      </c>
      <c r="F210" s="78">
        <f t="shared" si="32"/>
        <v>21876.293883907329</v>
      </c>
      <c r="G210" s="168">
        <f t="shared" si="33"/>
        <v>4216.3742226454651</v>
      </c>
      <c r="H210" s="212">
        <f t="shared" si="34"/>
        <v>8871.5071562279518</v>
      </c>
      <c r="I210" s="168">
        <f t="shared" si="35"/>
        <v>521.85336213105597</v>
      </c>
      <c r="J210" s="169">
        <v>928</v>
      </c>
      <c r="K210" s="170">
        <f t="shared" si="36"/>
        <v>36414.0286249118</v>
      </c>
      <c r="L210" s="215">
        <f t="shared" si="37"/>
        <v>181</v>
      </c>
      <c r="M210" s="364">
        <f t="shared" si="29"/>
        <v>13.19037</v>
      </c>
      <c r="N210" s="359">
        <v>51.314230800000004</v>
      </c>
      <c r="O210" s="431">
        <v>32450</v>
      </c>
      <c r="P210" s="82">
        <v>18030</v>
      </c>
      <c r="Q210" s="167">
        <f t="shared" si="30"/>
        <v>29521.537303350859</v>
      </c>
      <c r="R210" s="168">
        <f t="shared" si="31"/>
        <v>4216.3742226454651</v>
      </c>
      <c r="S210" s="78">
        <f t="shared" si="38"/>
        <v>11470.88991883875</v>
      </c>
      <c r="T210" s="82">
        <f t="shared" si="39"/>
        <v>674.75823051992643</v>
      </c>
      <c r="U210" s="78">
        <v>928</v>
      </c>
      <c r="V210" s="81">
        <f t="shared" si="40"/>
        <v>46811.559675354998</v>
      </c>
    </row>
    <row r="211" spans="1:22" s="442" customFormat="1" ht="16.5" customHeight="1" x14ac:dyDescent="0.2">
      <c r="A211" s="215">
        <v>182</v>
      </c>
      <c r="B211" s="366">
        <f t="shared" si="28"/>
        <v>17.819380000000002</v>
      </c>
      <c r="C211" s="359">
        <v>51.378301400000005</v>
      </c>
      <c r="D211" s="78">
        <v>32450</v>
      </c>
      <c r="E211" s="82">
        <v>18030</v>
      </c>
      <c r="F211" s="78">
        <f t="shared" si="32"/>
        <v>21852.612155978488</v>
      </c>
      <c r="G211" s="168">
        <f t="shared" si="33"/>
        <v>4211.1162514998978</v>
      </c>
      <c r="H211" s="212">
        <f t="shared" si="34"/>
        <v>8861.6676585426521</v>
      </c>
      <c r="I211" s="168">
        <f t="shared" si="35"/>
        <v>521.2745681495677</v>
      </c>
      <c r="J211" s="169">
        <v>928</v>
      </c>
      <c r="K211" s="170">
        <f t="shared" si="36"/>
        <v>36374.670634170601</v>
      </c>
      <c r="L211" s="215">
        <f t="shared" si="37"/>
        <v>182</v>
      </c>
      <c r="M211" s="364">
        <f t="shared" si="29"/>
        <v>13.214230000000001</v>
      </c>
      <c r="N211" s="359">
        <v>51.378301400000005</v>
      </c>
      <c r="O211" s="431">
        <v>32450</v>
      </c>
      <c r="P211" s="82">
        <v>18030</v>
      </c>
      <c r="Q211" s="167">
        <f t="shared" si="30"/>
        <v>29468.232352547217</v>
      </c>
      <c r="R211" s="168">
        <f t="shared" si="31"/>
        <v>4211.1162514998978</v>
      </c>
      <c r="S211" s="78">
        <f t="shared" si="38"/>
        <v>11450.97852537602</v>
      </c>
      <c r="T211" s="82">
        <f t="shared" si="39"/>
        <v>673.58697208094236</v>
      </c>
      <c r="U211" s="78">
        <v>928</v>
      </c>
      <c r="V211" s="81">
        <f t="shared" si="40"/>
        <v>46731.91410150408</v>
      </c>
    </row>
    <row r="212" spans="1:22" s="442" customFormat="1" ht="16.5" customHeight="1" x14ac:dyDescent="0.2">
      <c r="A212" s="215">
        <v>183</v>
      </c>
      <c r="B212" s="366">
        <f t="shared" si="28"/>
        <v>17.83867</v>
      </c>
      <c r="C212" s="359">
        <v>51.442273800000002</v>
      </c>
      <c r="D212" s="78">
        <v>32450</v>
      </c>
      <c r="E212" s="82">
        <v>18030</v>
      </c>
      <c r="F212" s="78">
        <f t="shared" si="32"/>
        <v>21828.98164493205</v>
      </c>
      <c r="G212" s="168">
        <f t="shared" si="33"/>
        <v>4205.8794065203238</v>
      </c>
      <c r="H212" s="212">
        <f t="shared" si="34"/>
        <v>8851.8527574938089</v>
      </c>
      <c r="I212" s="168">
        <f t="shared" si="35"/>
        <v>520.69722102904757</v>
      </c>
      <c r="J212" s="169">
        <v>928</v>
      </c>
      <c r="K212" s="170">
        <f t="shared" si="36"/>
        <v>36335.411029975228</v>
      </c>
      <c r="L212" s="215">
        <f t="shared" si="37"/>
        <v>183</v>
      </c>
      <c r="M212" s="364">
        <f t="shared" si="29"/>
        <v>13.23809</v>
      </c>
      <c r="N212" s="359">
        <v>51.442273800000002</v>
      </c>
      <c r="O212" s="431">
        <v>32450</v>
      </c>
      <c r="P212" s="82">
        <v>18030</v>
      </c>
      <c r="Q212" s="167">
        <f t="shared" si="30"/>
        <v>29415.119552745149</v>
      </c>
      <c r="R212" s="168">
        <f t="shared" si="31"/>
        <v>4205.8794065203238</v>
      </c>
      <c r="S212" s="78">
        <f t="shared" si="38"/>
        <v>11431.139646150263</v>
      </c>
      <c r="T212" s="82">
        <f t="shared" si="39"/>
        <v>672.41997918530956</v>
      </c>
      <c r="U212" s="78">
        <v>928</v>
      </c>
      <c r="V212" s="81">
        <f t="shared" si="40"/>
        <v>46652.558584601044</v>
      </c>
    </row>
    <row r="213" spans="1:22" s="442" customFormat="1" ht="16.5" customHeight="1" x14ac:dyDescent="0.2">
      <c r="A213" s="215">
        <v>184</v>
      </c>
      <c r="B213" s="366">
        <f t="shared" si="28"/>
        <v>17.857959999999999</v>
      </c>
      <c r="C213" s="359">
        <v>51.506148000000003</v>
      </c>
      <c r="D213" s="78">
        <v>32450</v>
      </c>
      <c r="E213" s="82">
        <v>18030</v>
      </c>
      <c r="F213" s="78">
        <f t="shared" si="32"/>
        <v>21805.402184796025</v>
      </c>
      <c r="G213" s="168">
        <f t="shared" si="33"/>
        <v>4200.6635790352639</v>
      </c>
      <c r="H213" s="212">
        <f t="shared" si="34"/>
        <v>8842.0623597026388</v>
      </c>
      <c r="I213" s="168">
        <f t="shared" si="35"/>
        <v>520.12131527662575</v>
      </c>
      <c r="J213" s="169">
        <v>928</v>
      </c>
      <c r="K213" s="170">
        <f t="shared" si="36"/>
        <v>36296.249438810555</v>
      </c>
      <c r="L213" s="215">
        <f t="shared" si="37"/>
        <v>184</v>
      </c>
      <c r="M213" s="364">
        <f t="shared" si="29"/>
        <v>13.261949999999999</v>
      </c>
      <c r="N213" s="359">
        <v>51.506148000000003</v>
      </c>
      <c r="O213" s="431">
        <v>32450</v>
      </c>
      <c r="P213" s="82">
        <v>18030</v>
      </c>
      <c r="Q213" s="167">
        <f t="shared" si="30"/>
        <v>29362.197866829541</v>
      </c>
      <c r="R213" s="168">
        <f t="shared" si="31"/>
        <v>4200.6635790352639</v>
      </c>
      <c r="S213" s="78">
        <f t="shared" si="38"/>
        <v>11411.372891594036</v>
      </c>
      <c r="T213" s="82">
        <f t="shared" si="39"/>
        <v>671.25722891729617</v>
      </c>
      <c r="U213" s="78">
        <v>928</v>
      </c>
      <c r="V213" s="81">
        <f t="shared" si="40"/>
        <v>46573.491566376142</v>
      </c>
    </row>
    <row r="214" spans="1:22" s="442" customFormat="1" ht="16.5" customHeight="1" x14ac:dyDescent="0.2">
      <c r="A214" s="215">
        <v>185</v>
      </c>
      <c r="B214" s="366">
        <f t="shared" si="28"/>
        <v>17.87725</v>
      </c>
      <c r="C214" s="359">
        <v>51.569924</v>
      </c>
      <c r="D214" s="78">
        <v>32450</v>
      </c>
      <c r="E214" s="82">
        <v>18030</v>
      </c>
      <c r="F214" s="78">
        <f t="shared" si="32"/>
        <v>21781.873610314782</v>
      </c>
      <c r="G214" s="168">
        <f t="shared" si="33"/>
        <v>4195.4686611521865</v>
      </c>
      <c r="H214" s="212">
        <f t="shared" si="34"/>
        <v>8832.2963722987697</v>
      </c>
      <c r="I214" s="168">
        <f t="shared" si="35"/>
        <v>519.54684542933933</v>
      </c>
      <c r="J214" s="169">
        <v>928</v>
      </c>
      <c r="K214" s="170">
        <f t="shared" si="36"/>
        <v>36257.185489195072</v>
      </c>
      <c r="L214" s="215">
        <f t="shared" si="37"/>
        <v>185</v>
      </c>
      <c r="M214" s="364">
        <f t="shared" si="29"/>
        <v>13.28581</v>
      </c>
      <c r="N214" s="359">
        <v>51.569924</v>
      </c>
      <c r="O214" s="431">
        <v>32450</v>
      </c>
      <c r="P214" s="82">
        <v>18030</v>
      </c>
      <c r="Q214" s="167">
        <f t="shared" si="30"/>
        <v>29309.46626513551</v>
      </c>
      <c r="R214" s="168">
        <f t="shared" si="31"/>
        <v>4195.4686611521865</v>
      </c>
      <c r="S214" s="78">
        <f t="shared" si="38"/>
        <v>11391.677874937817</v>
      </c>
      <c r="T214" s="82">
        <f t="shared" si="39"/>
        <v>670.09869852575389</v>
      </c>
      <c r="U214" s="78">
        <v>928</v>
      </c>
      <c r="V214" s="81">
        <f t="shared" si="40"/>
        <v>46494.711499751262</v>
      </c>
    </row>
    <row r="215" spans="1:22" s="442" customFormat="1" ht="16.5" customHeight="1" x14ac:dyDescent="0.2">
      <c r="A215" s="215">
        <v>186</v>
      </c>
      <c r="B215" s="366">
        <f t="shared" si="28"/>
        <v>17.896540000000002</v>
      </c>
      <c r="C215" s="359">
        <v>51.633601800000001</v>
      </c>
      <c r="D215" s="78">
        <v>32450</v>
      </c>
      <c r="E215" s="82">
        <v>18030</v>
      </c>
      <c r="F215" s="78">
        <f t="shared" si="32"/>
        <v>21758.395756945196</v>
      </c>
      <c r="G215" s="168">
        <f t="shared" si="33"/>
        <v>4190.2945457506321</v>
      </c>
      <c r="H215" s="212">
        <f t="shared" si="34"/>
        <v>8822.5547029165828</v>
      </c>
      <c r="I215" s="168">
        <f t="shared" si="35"/>
        <v>518.97380605391652</v>
      </c>
      <c r="J215" s="169">
        <v>928</v>
      </c>
      <c r="K215" s="170">
        <f t="shared" si="36"/>
        <v>36218.218811666324</v>
      </c>
      <c r="L215" s="215">
        <f t="shared" si="37"/>
        <v>186</v>
      </c>
      <c r="M215" s="364">
        <f t="shared" si="29"/>
        <v>13.309670000000001</v>
      </c>
      <c r="N215" s="359">
        <v>51.633601800000001</v>
      </c>
      <c r="O215" s="431">
        <v>32450</v>
      </c>
      <c r="P215" s="82">
        <v>18030</v>
      </c>
      <c r="Q215" s="167">
        <f t="shared" si="30"/>
        <v>29256.923725381617</v>
      </c>
      <c r="R215" s="168">
        <f t="shared" si="31"/>
        <v>4190.2945457506321</v>
      </c>
      <c r="S215" s="78">
        <f t="shared" si="38"/>
        <v>11372.054212184967</v>
      </c>
      <c r="T215" s="82">
        <f t="shared" si="39"/>
        <v>668.94436542264509</v>
      </c>
      <c r="U215" s="78">
        <v>928</v>
      </c>
      <c r="V215" s="81">
        <f t="shared" si="40"/>
        <v>46416.216848739859</v>
      </c>
    </row>
    <row r="216" spans="1:22" s="442" customFormat="1" ht="16.5" customHeight="1" x14ac:dyDescent="0.2">
      <c r="A216" s="215">
        <v>187</v>
      </c>
      <c r="B216" s="366">
        <f t="shared" si="28"/>
        <v>17.91583</v>
      </c>
      <c r="C216" s="359">
        <v>51.697181400000005</v>
      </c>
      <c r="D216" s="78">
        <v>32450</v>
      </c>
      <c r="E216" s="82">
        <v>18030</v>
      </c>
      <c r="F216" s="78">
        <f t="shared" si="32"/>
        <v>21734.968460852779</v>
      </c>
      <c r="G216" s="168">
        <f t="shared" si="33"/>
        <v>4185.141126475417</v>
      </c>
      <c r="H216" s="212">
        <f t="shared" si="34"/>
        <v>8812.837259691587</v>
      </c>
      <c r="I216" s="168">
        <f t="shared" si="35"/>
        <v>518.40219174656397</v>
      </c>
      <c r="J216" s="169">
        <v>928</v>
      </c>
      <c r="K216" s="170">
        <f t="shared" si="36"/>
        <v>36179.349038766348</v>
      </c>
      <c r="L216" s="215">
        <f t="shared" si="37"/>
        <v>187</v>
      </c>
      <c r="M216" s="364">
        <f t="shared" si="29"/>
        <v>13.33353</v>
      </c>
      <c r="N216" s="359">
        <v>51.697181400000005</v>
      </c>
      <c r="O216" s="431">
        <v>32450</v>
      </c>
      <c r="P216" s="82">
        <v>18030</v>
      </c>
      <c r="Q216" s="167">
        <f t="shared" si="30"/>
        <v>29204.569232603819</v>
      </c>
      <c r="R216" s="168">
        <f t="shared" si="31"/>
        <v>4185.141126475417</v>
      </c>
      <c r="S216" s="78">
        <f t="shared" si="38"/>
        <v>11352.501522086943</v>
      </c>
      <c r="T216" s="82">
        <f t="shared" si="39"/>
        <v>667.79420718158485</v>
      </c>
      <c r="U216" s="78">
        <v>928</v>
      </c>
      <c r="V216" s="81">
        <f t="shared" si="40"/>
        <v>46338.006088347764</v>
      </c>
    </row>
    <row r="217" spans="1:22" s="442" customFormat="1" ht="16.5" customHeight="1" x14ac:dyDescent="0.2">
      <c r="A217" s="215">
        <v>188</v>
      </c>
      <c r="B217" s="366">
        <f t="shared" si="28"/>
        <v>17.935120000000001</v>
      </c>
      <c r="C217" s="359">
        <v>51.760662800000006</v>
      </c>
      <c r="D217" s="78">
        <v>32450</v>
      </c>
      <c r="E217" s="82">
        <v>18030</v>
      </c>
      <c r="F217" s="78">
        <f t="shared" si="32"/>
        <v>21711.591558907887</v>
      </c>
      <c r="G217" s="168">
        <f t="shared" si="33"/>
        <v>4180.0082977299116</v>
      </c>
      <c r="H217" s="212">
        <f t="shared" si="34"/>
        <v>8803.1439512568522</v>
      </c>
      <c r="I217" s="168">
        <f t="shared" si="35"/>
        <v>517.83199713275599</v>
      </c>
      <c r="J217" s="169">
        <v>928</v>
      </c>
      <c r="K217" s="170">
        <f t="shared" si="36"/>
        <v>36140.575805027409</v>
      </c>
      <c r="L217" s="215">
        <f t="shared" si="37"/>
        <v>188</v>
      </c>
      <c r="M217" s="364">
        <f t="shared" si="29"/>
        <v>13.357389999999999</v>
      </c>
      <c r="N217" s="359">
        <v>51.760662800000006</v>
      </c>
      <c r="O217" s="431">
        <v>32450</v>
      </c>
      <c r="P217" s="82">
        <v>18030</v>
      </c>
      <c r="Q217" s="167">
        <f t="shared" si="30"/>
        <v>29152.401779090083</v>
      </c>
      <c r="R217" s="168">
        <f t="shared" si="31"/>
        <v>4180.0082977299116</v>
      </c>
      <c r="S217" s="78">
        <f t="shared" si="38"/>
        <v>11333.019426118799</v>
      </c>
      <c r="T217" s="82">
        <f t="shared" si="39"/>
        <v>666.64820153639982</v>
      </c>
      <c r="U217" s="78">
        <v>928</v>
      </c>
      <c r="V217" s="81">
        <f t="shared" si="40"/>
        <v>46260.077704475196</v>
      </c>
    </row>
    <row r="218" spans="1:22" s="442" customFormat="1" ht="16.5" customHeight="1" x14ac:dyDescent="0.2">
      <c r="A218" s="215">
        <v>189</v>
      </c>
      <c r="B218" s="366">
        <f t="shared" ref="B218:B223" si="41">0.01929*A218+14.3086</f>
        <v>17.954409999999999</v>
      </c>
      <c r="C218" s="359">
        <v>51.824046000000003</v>
      </c>
      <c r="D218" s="78">
        <v>32450</v>
      </c>
      <c r="E218" s="82">
        <v>18030</v>
      </c>
      <c r="F218" s="78">
        <f t="shared" si="32"/>
        <v>21688.264888681944</v>
      </c>
      <c r="G218" s="168">
        <f t="shared" si="33"/>
        <v>4174.8959546693823</v>
      </c>
      <c r="H218" s="212">
        <f t="shared" si="34"/>
        <v>8793.4746867394515</v>
      </c>
      <c r="I218" s="168">
        <f t="shared" si="35"/>
        <v>517.26321686702647</v>
      </c>
      <c r="J218" s="169">
        <v>928</v>
      </c>
      <c r="K218" s="170">
        <f t="shared" si="36"/>
        <v>36101.898746957799</v>
      </c>
      <c r="L218" s="215">
        <f t="shared" si="37"/>
        <v>189</v>
      </c>
      <c r="M218" s="364">
        <f t="shared" ref="M218:M223" si="42">0.02386*L218+8.87171</f>
        <v>13.38125</v>
      </c>
      <c r="N218" s="359">
        <v>51.824046000000003</v>
      </c>
      <c r="O218" s="431">
        <v>32450</v>
      </c>
      <c r="P218" s="82">
        <v>18030</v>
      </c>
      <c r="Q218" s="167">
        <f t="shared" si="30"/>
        <v>29100.420364315742</v>
      </c>
      <c r="R218" s="168">
        <f t="shared" si="31"/>
        <v>4174.8959546693823</v>
      </c>
      <c r="S218" s="78">
        <f t="shared" si="38"/>
        <v>11313.607548454944</v>
      </c>
      <c r="T218" s="82">
        <f t="shared" si="39"/>
        <v>665.5063263797025</v>
      </c>
      <c r="U218" s="78">
        <v>928</v>
      </c>
      <c r="V218" s="81">
        <f t="shared" si="40"/>
        <v>46182.430193819775</v>
      </c>
    </row>
    <row r="219" spans="1:22" s="442" customFormat="1" ht="16.5" customHeight="1" x14ac:dyDescent="0.2">
      <c r="A219" s="218">
        <v>190</v>
      </c>
      <c r="B219" s="366">
        <f t="shared" si="41"/>
        <v>17.973700000000001</v>
      </c>
      <c r="C219" s="359">
        <v>51.887331000000003</v>
      </c>
      <c r="D219" s="78">
        <v>32450</v>
      </c>
      <c r="E219" s="82">
        <v>18030</v>
      </c>
      <c r="F219" s="78">
        <f t="shared" si="32"/>
        <v>21664.98828844367</v>
      </c>
      <c r="G219" s="168">
        <f t="shared" si="33"/>
        <v>4169.8039931944077</v>
      </c>
      <c r="H219" s="212">
        <f t="shared" si="34"/>
        <v>8783.8293757569463</v>
      </c>
      <c r="I219" s="168">
        <f t="shared" si="35"/>
        <v>516.69584563276157</v>
      </c>
      <c r="J219" s="169">
        <v>928</v>
      </c>
      <c r="K219" s="170">
        <f t="shared" si="36"/>
        <v>36063.317503027785</v>
      </c>
      <c r="L219" s="218">
        <f t="shared" si="37"/>
        <v>190</v>
      </c>
      <c r="M219" s="364">
        <f t="shared" si="42"/>
        <v>13.405110000000001</v>
      </c>
      <c r="N219" s="359">
        <v>51.887331000000003</v>
      </c>
      <c r="O219" s="431">
        <v>32450</v>
      </c>
      <c r="P219" s="82">
        <v>18030</v>
      </c>
      <c r="Q219" s="167">
        <f t="shared" si="30"/>
        <v>29048.623994879563</v>
      </c>
      <c r="R219" s="168">
        <f t="shared" si="31"/>
        <v>4169.8039931944077</v>
      </c>
      <c r="S219" s="78">
        <f t="shared" si="38"/>
        <v>11294.265515945151</v>
      </c>
      <c r="T219" s="82">
        <f t="shared" si="39"/>
        <v>664.36855976147945</v>
      </c>
      <c r="U219" s="78">
        <v>928</v>
      </c>
      <c r="V219" s="81">
        <f t="shared" si="40"/>
        <v>46105.062063780606</v>
      </c>
    </row>
    <row r="220" spans="1:22" s="442" customFormat="1" ht="16.5" customHeight="1" x14ac:dyDescent="0.2">
      <c r="A220" s="215">
        <v>191</v>
      </c>
      <c r="B220" s="366">
        <f t="shared" si="41"/>
        <v>17.992989999999999</v>
      </c>
      <c r="C220" s="359">
        <v>51.9505178</v>
      </c>
      <c r="D220" s="78">
        <v>32450</v>
      </c>
      <c r="E220" s="82">
        <v>18030</v>
      </c>
      <c r="F220" s="78">
        <f t="shared" si="32"/>
        <v>21641.761597155335</v>
      </c>
      <c r="G220" s="168">
        <f t="shared" si="33"/>
        <v>4164.7323099443674</v>
      </c>
      <c r="H220" s="212">
        <f t="shared" si="34"/>
        <v>8774.2079284138999</v>
      </c>
      <c r="I220" s="168">
        <f t="shared" si="35"/>
        <v>516.12987814199403</v>
      </c>
      <c r="J220" s="169">
        <v>928</v>
      </c>
      <c r="K220" s="170">
        <f t="shared" si="36"/>
        <v>36024.8317136556</v>
      </c>
      <c r="L220" s="215">
        <f t="shared" si="37"/>
        <v>191</v>
      </c>
      <c r="M220" s="364">
        <f t="shared" si="42"/>
        <v>13.42897</v>
      </c>
      <c r="N220" s="359">
        <v>51.9505178</v>
      </c>
      <c r="O220" s="431">
        <v>32450</v>
      </c>
      <c r="P220" s="82">
        <v>18030</v>
      </c>
      <c r="Q220" s="167">
        <f t="shared" si="30"/>
        <v>28997.011684440429</v>
      </c>
      <c r="R220" s="168">
        <f t="shared" si="31"/>
        <v>4164.7323099443674</v>
      </c>
      <c r="S220" s="78">
        <f t="shared" si="38"/>
        <v>11274.992958090834</v>
      </c>
      <c r="T220" s="82">
        <f t="shared" si="39"/>
        <v>663.23487988769602</v>
      </c>
      <c r="U220" s="78">
        <v>928</v>
      </c>
      <c r="V220" s="81">
        <f t="shared" si="40"/>
        <v>46027.971832363335</v>
      </c>
    </row>
    <row r="221" spans="1:22" s="442" customFormat="1" ht="16.5" customHeight="1" x14ac:dyDescent="0.2">
      <c r="A221" s="215">
        <v>192</v>
      </c>
      <c r="B221" s="366">
        <f t="shared" si="41"/>
        <v>18.012280000000001</v>
      </c>
      <c r="C221" s="359">
        <v>52.0136064</v>
      </c>
      <c r="D221" s="78">
        <v>32450</v>
      </c>
      <c r="E221" s="82">
        <v>18030</v>
      </c>
      <c r="F221" s="78">
        <f t="shared" si="32"/>
        <v>21618.584654469061</v>
      </c>
      <c r="G221" s="168">
        <f t="shared" si="33"/>
        <v>4159.6808022909936</v>
      </c>
      <c r="H221" s="212">
        <f t="shared" si="34"/>
        <v>8764.6102552984194</v>
      </c>
      <c r="I221" s="168">
        <f t="shared" si="35"/>
        <v>515.56530913520112</v>
      </c>
      <c r="J221" s="169">
        <v>928</v>
      </c>
      <c r="K221" s="170">
        <f t="shared" si="36"/>
        <v>35986.441021193677</v>
      </c>
      <c r="L221" s="215">
        <f t="shared" si="37"/>
        <v>192</v>
      </c>
      <c r="M221" s="364">
        <f t="shared" si="42"/>
        <v>13.452830000000001</v>
      </c>
      <c r="N221" s="359">
        <v>52.0136064</v>
      </c>
      <c r="O221" s="431">
        <v>32450</v>
      </c>
      <c r="P221" s="82">
        <v>18030</v>
      </c>
      <c r="Q221" s="167">
        <f t="shared" si="30"/>
        <v>28945.58245365473</v>
      </c>
      <c r="R221" s="168">
        <f t="shared" si="31"/>
        <v>4159.6808022909936</v>
      </c>
      <c r="S221" s="78">
        <f t="shared" si="38"/>
        <v>11255.789507021547</v>
      </c>
      <c r="T221" s="82">
        <f t="shared" si="39"/>
        <v>662.10526511891453</v>
      </c>
      <c r="U221" s="78">
        <v>928</v>
      </c>
      <c r="V221" s="81">
        <f t="shared" si="40"/>
        <v>45951.158028086189</v>
      </c>
    </row>
    <row r="222" spans="1:22" s="442" customFormat="1" ht="16.5" customHeight="1" x14ac:dyDescent="0.2">
      <c r="A222" s="215">
        <v>193</v>
      </c>
      <c r="B222" s="366">
        <f t="shared" si="41"/>
        <v>18.031570000000002</v>
      </c>
      <c r="C222" s="359">
        <v>52.076596800000004</v>
      </c>
      <c r="D222" s="78">
        <v>32450</v>
      </c>
      <c r="E222" s="82">
        <v>18030</v>
      </c>
      <c r="F222" s="78">
        <f t="shared" si="32"/>
        <v>21595.457300723119</v>
      </c>
      <c r="G222" s="168">
        <f t="shared" si="33"/>
        <v>4154.649368331995</v>
      </c>
      <c r="H222" s="212">
        <f t="shared" si="34"/>
        <v>8755.0362674787393</v>
      </c>
      <c r="I222" s="168">
        <f t="shared" si="35"/>
        <v>515.00213338110234</v>
      </c>
      <c r="J222" s="169">
        <v>928</v>
      </c>
      <c r="K222" s="170">
        <f t="shared" si="36"/>
        <v>35948.145069914957</v>
      </c>
      <c r="L222" s="215">
        <f t="shared" si="37"/>
        <v>193</v>
      </c>
      <c r="M222" s="364">
        <f t="shared" si="42"/>
        <v>13.476690000000001</v>
      </c>
      <c r="N222" s="359">
        <v>52.076596800000004</v>
      </c>
      <c r="O222" s="431">
        <v>32450</v>
      </c>
      <c r="P222" s="82">
        <v>18030</v>
      </c>
      <c r="Q222" s="167">
        <f t="shared" ref="Q222:Q285" si="43">12*(1/M222*O222)</f>
        <v>28894.335330114438</v>
      </c>
      <c r="R222" s="168">
        <f t="shared" ref="R222:R285" si="44">12*(1/N222*P222)</f>
        <v>4154.649368331995</v>
      </c>
      <c r="S222" s="78">
        <f t="shared" si="38"/>
        <v>11236.654797471787</v>
      </c>
      <c r="T222" s="82">
        <f t="shared" si="39"/>
        <v>660.97969396892859</v>
      </c>
      <c r="U222" s="78">
        <v>928</v>
      </c>
      <c r="V222" s="81">
        <f t="shared" si="40"/>
        <v>45874.619189887148</v>
      </c>
    </row>
    <row r="223" spans="1:22" s="442" customFormat="1" ht="16.5" customHeight="1" thickBot="1" x14ac:dyDescent="0.25">
      <c r="A223" s="219">
        <v>194</v>
      </c>
      <c r="B223" s="367">
        <f t="shared" si="41"/>
        <v>18.05086</v>
      </c>
      <c r="C223" s="361">
        <v>52.139489000000005</v>
      </c>
      <c r="D223" s="93">
        <v>32450</v>
      </c>
      <c r="E223" s="94">
        <v>18030</v>
      </c>
      <c r="F223" s="93">
        <f t="shared" ref="F223:F286" si="45">12*(1/B223*D223)</f>
        <v>21572.379376938276</v>
      </c>
      <c r="G223" s="94">
        <f t="shared" ref="G223:G286" si="46">12*(1/C223*E223)</f>
        <v>4149.6379068847418</v>
      </c>
      <c r="H223" s="222">
        <f t="shared" ref="H223:H286" si="47">SUM(F223:G223)*34%</f>
        <v>8745.4858764998262</v>
      </c>
      <c r="I223" s="94">
        <f t="shared" ref="I223:I286" si="48">SUM(F223:G223)*2%</f>
        <v>514.44034567646031</v>
      </c>
      <c r="J223" s="93">
        <v>928</v>
      </c>
      <c r="K223" s="96">
        <f t="shared" ref="K223:K286" si="49">SUM(F223:J223)</f>
        <v>35909.943505999305</v>
      </c>
      <c r="L223" s="219">
        <f t="shared" ref="L223:L286" si="50">1+L222</f>
        <v>194</v>
      </c>
      <c r="M223" s="365">
        <f t="shared" si="42"/>
        <v>13.50055</v>
      </c>
      <c r="N223" s="361">
        <v>52.139489000000005</v>
      </c>
      <c r="O223" s="470">
        <v>32450</v>
      </c>
      <c r="P223" s="94">
        <v>18030</v>
      </c>
      <c r="Q223" s="188">
        <f t="shared" si="43"/>
        <v>28843.269348285809</v>
      </c>
      <c r="R223" s="94">
        <f t="shared" si="44"/>
        <v>4149.6379068847418</v>
      </c>
      <c r="S223" s="93">
        <f t="shared" ref="S223:S286" si="51">(Q223+R223)*34%</f>
        <v>11217.588466757987</v>
      </c>
      <c r="T223" s="94">
        <f t="shared" ref="T223:T286" si="52">SUM(Q223:R223)*2%</f>
        <v>659.85814510341095</v>
      </c>
      <c r="U223" s="93">
        <v>928</v>
      </c>
      <c r="V223" s="96">
        <f t="shared" ref="V223:V286" si="53">SUM(Q223:U223)</f>
        <v>45798.353867031947</v>
      </c>
    </row>
    <row r="224" spans="1:22" s="442" customFormat="1" ht="16.5" customHeight="1" x14ac:dyDescent="0.2">
      <c r="A224" s="228">
        <v>195</v>
      </c>
      <c r="B224" s="368">
        <f t="shared" ref="B224:B287" si="54">0.00743*A224+16.6089</f>
        <v>18.057749999999999</v>
      </c>
      <c r="C224" s="357">
        <v>52.202283000000001</v>
      </c>
      <c r="D224" s="169">
        <v>32450</v>
      </c>
      <c r="E224" s="168">
        <v>18030</v>
      </c>
      <c r="F224" s="169">
        <f t="shared" si="45"/>
        <v>21564.148357353493</v>
      </c>
      <c r="G224" s="168">
        <f t="shared" si="46"/>
        <v>4144.6463174800228</v>
      </c>
      <c r="H224" s="212">
        <f t="shared" si="47"/>
        <v>8740.990189443397</v>
      </c>
      <c r="I224" s="168">
        <f t="shared" si="48"/>
        <v>514.17589349667037</v>
      </c>
      <c r="J224" s="169">
        <v>928</v>
      </c>
      <c r="K224" s="170">
        <f t="shared" si="49"/>
        <v>35891.960757773581</v>
      </c>
      <c r="L224" s="228">
        <f t="shared" si="50"/>
        <v>195</v>
      </c>
      <c r="M224" s="366">
        <f t="shared" ref="M224:M287" si="55">0.01257*L224+11.0611</f>
        <v>13.51225</v>
      </c>
      <c r="N224" s="357">
        <v>52.202283000000001</v>
      </c>
      <c r="O224" s="429">
        <v>32450</v>
      </c>
      <c r="P224" s="168">
        <v>18030</v>
      </c>
      <c r="Q224" s="167">
        <f t="shared" si="43"/>
        <v>28818.294510536733</v>
      </c>
      <c r="R224" s="168">
        <f t="shared" si="44"/>
        <v>4144.6463174800228</v>
      </c>
      <c r="S224" s="169">
        <f t="shared" si="51"/>
        <v>11207.399881525698</v>
      </c>
      <c r="T224" s="168">
        <f t="shared" si="52"/>
        <v>659.25881656033516</v>
      </c>
      <c r="U224" s="169">
        <v>928</v>
      </c>
      <c r="V224" s="170">
        <f t="shared" si="53"/>
        <v>45757.599526102793</v>
      </c>
    </row>
    <row r="225" spans="1:22" s="442" customFormat="1" ht="16.5" customHeight="1" x14ac:dyDescent="0.2">
      <c r="A225" s="215">
        <v>196</v>
      </c>
      <c r="B225" s="364">
        <f t="shared" si="54"/>
        <v>18.065179999999998</v>
      </c>
      <c r="C225" s="359">
        <v>52.264978800000002</v>
      </c>
      <c r="D225" s="78">
        <v>32450</v>
      </c>
      <c r="E225" s="82">
        <v>18030</v>
      </c>
      <c r="F225" s="78">
        <f t="shared" si="45"/>
        <v>21555.279272058186</v>
      </c>
      <c r="G225" s="168">
        <f t="shared" si="46"/>
        <v>4139.6745003558672</v>
      </c>
      <c r="H225" s="212">
        <f t="shared" si="47"/>
        <v>8736.2842826207798</v>
      </c>
      <c r="I225" s="168">
        <f t="shared" si="48"/>
        <v>513.89907544828111</v>
      </c>
      <c r="J225" s="169">
        <v>928</v>
      </c>
      <c r="K225" s="170">
        <f t="shared" si="49"/>
        <v>35873.137130483112</v>
      </c>
      <c r="L225" s="215">
        <f t="shared" si="50"/>
        <v>196</v>
      </c>
      <c r="M225" s="364">
        <f t="shared" si="55"/>
        <v>13.52482</v>
      </c>
      <c r="N225" s="359">
        <v>52.264978800000002</v>
      </c>
      <c r="O225" s="431">
        <v>32450</v>
      </c>
      <c r="P225" s="82">
        <v>18030</v>
      </c>
      <c r="Q225" s="167">
        <f t="shared" si="43"/>
        <v>28791.510718811787</v>
      </c>
      <c r="R225" s="168">
        <f t="shared" si="44"/>
        <v>4139.6745003558672</v>
      </c>
      <c r="S225" s="78">
        <f t="shared" si="51"/>
        <v>11196.602974517002</v>
      </c>
      <c r="T225" s="82">
        <f t="shared" si="52"/>
        <v>658.62370438335302</v>
      </c>
      <c r="U225" s="78">
        <v>928</v>
      </c>
      <c r="V225" s="81">
        <f t="shared" si="53"/>
        <v>45714.411898068007</v>
      </c>
    </row>
    <row r="226" spans="1:22" s="442" customFormat="1" ht="16.5" customHeight="1" x14ac:dyDescent="0.2">
      <c r="A226" s="215">
        <v>197</v>
      </c>
      <c r="B226" s="364">
        <f t="shared" si="54"/>
        <v>18.072609999999997</v>
      </c>
      <c r="C226" s="359">
        <v>52.327576399999998</v>
      </c>
      <c r="D226" s="78">
        <v>32450</v>
      </c>
      <c r="E226" s="82">
        <v>18030</v>
      </c>
      <c r="F226" s="78">
        <f t="shared" si="45"/>
        <v>21546.417479268355</v>
      </c>
      <c r="G226" s="168">
        <f t="shared" si="46"/>
        <v>4134.7223564514252</v>
      </c>
      <c r="H226" s="212">
        <f t="shared" si="47"/>
        <v>8731.5875441447261</v>
      </c>
      <c r="I226" s="168">
        <f t="shared" si="48"/>
        <v>513.62279671439558</v>
      </c>
      <c r="J226" s="169">
        <v>928</v>
      </c>
      <c r="K226" s="170">
        <f t="shared" si="49"/>
        <v>35854.350176578897</v>
      </c>
      <c r="L226" s="215">
        <f t="shared" si="50"/>
        <v>197</v>
      </c>
      <c r="M226" s="364">
        <f t="shared" si="55"/>
        <v>13.53739</v>
      </c>
      <c r="N226" s="359">
        <v>52.327576399999998</v>
      </c>
      <c r="O226" s="431">
        <v>32450</v>
      </c>
      <c r="P226" s="82">
        <v>18030</v>
      </c>
      <c r="Q226" s="167">
        <f t="shared" si="43"/>
        <v>28764.776666698672</v>
      </c>
      <c r="R226" s="168">
        <f t="shared" si="44"/>
        <v>4134.7223564514252</v>
      </c>
      <c r="S226" s="78">
        <f t="shared" si="51"/>
        <v>11185.829667871034</v>
      </c>
      <c r="T226" s="82">
        <f t="shared" si="52"/>
        <v>657.98998046300198</v>
      </c>
      <c r="U226" s="78">
        <v>928</v>
      </c>
      <c r="V226" s="81">
        <f t="shared" si="53"/>
        <v>45671.318671484136</v>
      </c>
    </row>
    <row r="227" spans="1:22" s="442" customFormat="1" ht="16.5" customHeight="1" x14ac:dyDescent="0.2">
      <c r="A227" s="215">
        <v>198</v>
      </c>
      <c r="B227" s="364">
        <f t="shared" si="54"/>
        <v>18.080039999999997</v>
      </c>
      <c r="C227" s="359">
        <v>52.390075800000005</v>
      </c>
      <c r="D227" s="78">
        <v>32450</v>
      </c>
      <c r="E227" s="82">
        <v>18030</v>
      </c>
      <c r="F227" s="78">
        <f t="shared" si="45"/>
        <v>21537.562969993432</v>
      </c>
      <c r="G227" s="168">
        <f t="shared" si="46"/>
        <v>4129.7897874009177</v>
      </c>
      <c r="H227" s="212">
        <f t="shared" si="47"/>
        <v>8726.8999375140793</v>
      </c>
      <c r="I227" s="168">
        <f t="shared" si="48"/>
        <v>513.34705514788698</v>
      </c>
      <c r="J227" s="169">
        <v>928</v>
      </c>
      <c r="K227" s="170">
        <f t="shared" si="49"/>
        <v>35835.599750056317</v>
      </c>
      <c r="L227" s="215">
        <f t="shared" si="50"/>
        <v>198</v>
      </c>
      <c r="M227" s="364">
        <f t="shared" si="55"/>
        <v>13.549959999999999</v>
      </c>
      <c r="N227" s="359">
        <v>52.390075800000005</v>
      </c>
      <c r="O227" s="431">
        <v>32450</v>
      </c>
      <c r="P227" s="82">
        <v>18030</v>
      </c>
      <c r="Q227" s="167">
        <f t="shared" si="43"/>
        <v>28738.092215770383</v>
      </c>
      <c r="R227" s="168">
        <f t="shared" si="44"/>
        <v>4129.7897874009177</v>
      </c>
      <c r="S227" s="78">
        <f t="shared" si="51"/>
        <v>11175.079881078242</v>
      </c>
      <c r="T227" s="82">
        <f t="shared" si="52"/>
        <v>657.35764006342595</v>
      </c>
      <c r="U227" s="78">
        <v>928</v>
      </c>
      <c r="V227" s="81">
        <f t="shared" si="53"/>
        <v>45628.319524312967</v>
      </c>
    </row>
    <row r="228" spans="1:22" s="442" customFormat="1" ht="16.5" customHeight="1" x14ac:dyDescent="0.2">
      <c r="A228" s="215">
        <v>199</v>
      </c>
      <c r="B228" s="364">
        <f t="shared" si="54"/>
        <v>18.08747</v>
      </c>
      <c r="C228" s="359">
        <v>52.452477000000002</v>
      </c>
      <c r="D228" s="78">
        <v>32450</v>
      </c>
      <c r="E228" s="82">
        <v>18030</v>
      </c>
      <c r="F228" s="78">
        <f t="shared" si="45"/>
        <v>21528.715735257614</v>
      </c>
      <c r="G228" s="168">
        <f t="shared" si="46"/>
        <v>4124.8766955276487</v>
      </c>
      <c r="H228" s="212">
        <f t="shared" si="47"/>
        <v>8722.2214264669892</v>
      </c>
      <c r="I228" s="168">
        <f t="shared" si="48"/>
        <v>513.07184861570522</v>
      </c>
      <c r="J228" s="169">
        <v>928</v>
      </c>
      <c r="K228" s="170">
        <f t="shared" si="49"/>
        <v>35816.885705867957</v>
      </c>
      <c r="L228" s="215">
        <f t="shared" si="50"/>
        <v>199</v>
      </c>
      <c r="M228" s="364">
        <f t="shared" si="55"/>
        <v>13.562529999999999</v>
      </c>
      <c r="N228" s="359">
        <v>52.452477000000002</v>
      </c>
      <c r="O228" s="431">
        <v>32450</v>
      </c>
      <c r="P228" s="82">
        <v>18030</v>
      </c>
      <c r="Q228" s="167">
        <f t="shared" si="43"/>
        <v>28711.457228113046</v>
      </c>
      <c r="R228" s="168">
        <f t="shared" si="44"/>
        <v>4124.8766955276487</v>
      </c>
      <c r="S228" s="78">
        <f t="shared" si="51"/>
        <v>11164.353534037838</v>
      </c>
      <c r="T228" s="82">
        <f t="shared" si="52"/>
        <v>656.726678472814</v>
      </c>
      <c r="U228" s="78">
        <v>928</v>
      </c>
      <c r="V228" s="81">
        <f t="shared" si="53"/>
        <v>45585.414136151347</v>
      </c>
    </row>
    <row r="229" spans="1:22" s="442" customFormat="1" ht="16.5" customHeight="1" x14ac:dyDescent="0.2">
      <c r="A229" s="218">
        <v>200</v>
      </c>
      <c r="B229" s="364">
        <f t="shared" si="54"/>
        <v>18.094899999999999</v>
      </c>
      <c r="C229" s="359">
        <v>52.514780000000002</v>
      </c>
      <c r="D229" s="78">
        <v>32450</v>
      </c>
      <c r="E229" s="82">
        <v>18030</v>
      </c>
      <c r="F229" s="78">
        <f t="shared" si="45"/>
        <v>21519.875766099842</v>
      </c>
      <c r="G229" s="168">
        <f t="shared" si="46"/>
        <v>4119.9829838380738</v>
      </c>
      <c r="H229" s="212">
        <f t="shared" si="47"/>
        <v>8717.5519749788909</v>
      </c>
      <c r="I229" s="168">
        <f t="shared" si="48"/>
        <v>512.79717499875824</v>
      </c>
      <c r="J229" s="169">
        <v>928</v>
      </c>
      <c r="K229" s="170">
        <f t="shared" si="49"/>
        <v>35798.207899915556</v>
      </c>
      <c r="L229" s="218">
        <f t="shared" si="50"/>
        <v>200</v>
      </c>
      <c r="M229" s="364">
        <f t="shared" si="55"/>
        <v>13.575099999999999</v>
      </c>
      <c r="N229" s="359">
        <v>52.514780000000002</v>
      </c>
      <c r="O229" s="431">
        <v>32450</v>
      </c>
      <c r="P229" s="82">
        <v>18030</v>
      </c>
      <c r="Q229" s="167">
        <f t="shared" si="43"/>
        <v>28684.871566323643</v>
      </c>
      <c r="R229" s="168">
        <f t="shared" si="44"/>
        <v>4119.9829838380738</v>
      </c>
      <c r="S229" s="78">
        <f t="shared" si="51"/>
        <v>11153.650547054986</v>
      </c>
      <c r="T229" s="82">
        <f t="shared" si="52"/>
        <v>656.09709100323437</v>
      </c>
      <c r="U229" s="78">
        <v>928</v>
      </c>
      <c r="V229" s="81">
        <f t="shared" si="53"/>
        <v>45542.602188219942</v>
      </c>
    </row>
    <row r="230" spans="1:22" s="442" customFormat="1" ht="16.5" customHeight="1" x14ac:dyDescent="0.2">
      <c r="A230" s="215">
        <v>201</v>
      </c>
      <c r="B230" s="364">
        <f t="shared" si="54"/>
        <v>18.102329999999998</v>
      </c>
      <c r="C230" s="359">
        <v>52.576984800000005</v>
      </c>
      <c r="D230" s="78">
        <v>32450</v>
      </c>
      <c r="E230" s="82">
        <v>18030</v>
      </c>
      <c r="F230" s="78">
        <f t="shared" si="45"/>
        <v>21511.043053573769</v>
      </c>
      <c r="G230" s="168">
        <f t="shared" si="46"/>
        <v>4115.108556015939</v>
      </c>
      <c r="H230" s="212">
        <f t="shared" si="47"/>
        <v>8712.8915472605022</v>
      </c>
      <c r="I230" s="168">
        <f t="shared" si="48"/>
        <v>512.52303219179419</v>
      </c>
      <c r="J230" s="169">
        <v>928</v>
      </c>
      <c r="K230" s="170">
        <f t="shared" si="49"/>
        <v>35779.566189042001</v>
      </c>
      <c r="L230" s="215">
        <f t="shared" si="50"/>
        <v>201</v>
      </c>
      <c r="M230" s="364">
        <f t="shared" si="55"/>
        <v>13.587669999999999</v>
      </c>
      <c r="N230" s="359">
        <v>52.576984800000005</v>
      </c>
      <c r="O230" s="431">
        <v>32450</v>
      </c>
      <c r="P230" s="82">
        <v>18030</v>
      </c>
      <c r="Q230" s="167">
        <f t="shared" si="43"/>
        <v>28658.335093507569</v>
      </c>
      <c r="R230" s="168">
        <f t="shared" si="44"/>
        <v>4115.108556015939</v>
      </c>
      <c r="S230" s="78">
        <f t="shared" si="51"/>
        <v>11142.970840837992</v>
      </c>
      <c r="T230" s="82">
        <f t="shared" si="52"/>
        <v>655.46887299047012</v>
      </c>
      <c r="U230" s="78">
        <v>928</v>
      </c>
      <c r="V230" s="81">
        <f t="shared" si="53"/>
        <v>45499.883363351968</v>
      </c>
    </row>
    <row r="231" spans="1:22" s="442" customFormat="1" ht="16.5" customHeight="1" x14ac:dyDescent="0.2">
      <c r="A231" s="215">
        <v>202</v>
      </c>
      <c r="B231" s="364">
        <f t="shared" si="54"/>
        <v>18.109759999999998</v>
      </c>
      <c r="C231" s="359">
        <v>52.639091399999998</v>
      </c>
      <c r="D231" s="78">
        <v>32450</v>
      </c>
      <c r="E231" s="82">
        <v>18030</v>
      </c>
      <c r="F231" s="78">
        <f t="shared" si="45"/>
        <v>21502.217588747728</v>
      </c>
      <c r="G231" s="168">
        <f t="shared" si="46"/>
        <v>4110.2533164164761</v>
      </c>
      <c r="H231" s="212">
        <f t="shared" si="47"/>
        <v>8708.2401077558297</v>
      </c>
      <c r="I231" s="168">
        <f t="shared" si="48"/>
        <v>512.24941810328414</v>
      </c>
      <c r="J231" s="169">
        <v>928</v>
      </c>
      <c r="K231" s="170">
        <f t="shared" si="49"/>
        <v>35760.960431023319</v>
      </c>
      <c r="L231" s="215">
        <f t="shared" si="50"/>
        <v>202</v>
      </c>
      <c r="M231" s="364">
        <f t="shared" si="55"/>
        <v>13.600239999999999</v>
      </c>
      <c r="N231" s="359">
        <v>52.639091399999998</v>
      </c>
      <c r="O231" s="431">
        <v>32450</v>
      </c>
      <c r="P231" s="82">
        <v>18030</v>
      </c>
      <c r="Q231" s="167">
        <f t="shared" si="43"/>
        <v>28631.847673276352</v>
      </c>
      <c r="R231" s="168">
        <f t="shared" si="44"/>
        <v>4110.2533164164761</v>
      </c>
      <c r="S231" s="78">
        <f t="shared" si="51"/>
        <v>11132.314336495563</v>
      </c>
      <c r="T231" s="82">
        <f t="shared" si="52"/>
        <v>654.84201979385659</v>
      </c>
      <c r="U231" s="78">
        <v>928</v>
      </c>
      <c r="V231" s="81">
        <f t="shared" si="53"/>
        <v>45457.257345982245</v>
      </c>
    </row>
    <row r="232" spans="1:22" s="442" customFormat="1" ht="16.5" customHeight="1" x14ac:dyDescent="0.2">
      <c r="A232" s="215">
        <v>203</v>
      </c>
      <c r="B232" s="364">
        <f t="shared" si="54"/>
        <v>18.117189999999997</v>
      </c>
      <c r="C232" s="359">
        <v>52.701099800000001</v>
      </c>
      <c r="D232" s="78">
        <v>32450</v>
      </c>
      <c r="E232" s="82">
        <v>18030</v>
      </c>
      <c r="F232" s="78">
        <f t="shared" si="45"/>
        <v>21493.399362704706</v>
      </c>
      <c r="G232" s="168">
        <f t="shared" si="46"/>
        <v>4105.4171700606521</v>
      </c>
      <c r="H232" s="212">
        <f t="shared" si="47"/>
        <v>8703.5976211402231</v>
      </c>
      <c r="I232" s="168">
        <f t="shared" si="48"/>
        <v>511.97633065530721</v>
      </c>
      <c r="J232" s="169">
        <v>928</v>
      </c>
      <c r="K232" s="170">
        <f t="shared" si="49"/>
        <v>35742.390484560892</v>
      </c>
      <c r="L232" s="215">
        <f t="shared" si="50"/>
        <v>203</v>
      </c>
      <c r="M232" s="364">
        <f t="shared" si="55"/>
        <v>13.61281</v>
      </c>
      <c r="N232" s="359">
        <v>52.701099800000001</v>
      </c>
      <c r="O232" s="431">
        <v>32450</v>
      </c>
      <c r="P232" s="82">
        <v>18030</v>
      </c>
      <c r="Q232" s="167">
        <f t="shared" si="43"/>
        <v>28605.40916974526</v>
      </c>
      <c r="R232" s="168">
        <f t="shared" si="44"/>
        <v>4105.4171700606521</v>
      </c>
      <c r="S232" s="78">
        <f t="shared" si="51"/>
        <v>11121.680955534011</v>
      </c>
      <c r="T232" s="82">
        <f t="shared" si="52"/>
        <v>654.21652679611827</v>
      </c>
      <c r="U232" s="78">
        <v>928</v>
      </c>
      <c r="V232" s="81">
        <f t="shared" si="53"/>
        <v>45414.723822136039</v>
      </c>
    </row>
    <row r="233" spans="1:22" s="442" customFormat="1" ht="16.5" customHeight="1" x14ac:dyDescent="0.2">
      <c r="A233" s="215">
        <v>204</v>
      </c>
      <c r="B233" s="364">
        <f t="shared" si="54"/>
        <v>18.12462</v>
      </c>
      <c r="C233" s="359">
        <v>52.763010000000001</v>
      </c>
      <c r="D233" s="78">
        <v>32450</v>
      </c>
      <c r="E233" s="82">
        <v>18030</v>
      </c>
      <c r="F233" s="78">
        <f t="shared" si="45"/>
        <v>21484.588366542306</v>
      </c>
      <c r="G233" s="168">
        <f t="shared" si="46"/>
        <v>4100.6000226294891</v>
      </c>
      <c r="H233" s="212">
        <f t="shared" si="47"/>
        <v>8698.9640523184116</v>
      </c>
      <c r="I233" s="168">
        <f t="shared" si="48"/>
        <v>511.70376778343592</v>
      </c>
      <c r="J233" s="169">
        <v>928</v>
      </c>
      <c r="K233" s="170">
        <f t="shared" si="49"/>
        <v>35723.856209273647</v>
      </c>
      <c r="L233" s="215">
        <f t="shared" si="50"/>
        <v>204</v>
      </c>
      <c r="M233" s="364">
        <f t="shared" si="55"/>
        <v>13.62538</v>
      </c>
      <c r="N233" s="359">
        <v>52.763010000000001</v>
      </c>
      <c r="O233" s="431">
        <v>32450</v>
      </c>
      <c r="P233" s="82">
        <v>18030</v>
      </c>
      <c r="Q233" s="167">
        <f t="shared" si="43"/>
        <v>28579.019447531005</v>
      </c>
      <c r="R233" s="168">
        <f t="shared" si="44"/>
        <v>4100.6000226294891</v>
      </c>
      <c r="S233" s="78">
        <f t="shared" si="51"/>
        <v>11111.070619854569</v>
      </c>
      <c r="T233" s="82">
        <f t="shared" si="52"/>
        <v>653.59238940320995</v>
      </c>
      <c r="U233" s="78">
        <v>928</v>
      </c>
      <c r="V233" s="81">
        <f t="shared" si="53"/>
        <v>45372.282479418274</v>
      </c>
    </row>
    <row r="234" spans="1:22" s="442" customFormat="1" ht="16.5" customHeight="1" x14ac:dyDescent="0.2">
      <c r="A234" s="215">
        <v>205</v>
      </c>
      <c r="B234" s="364">
        <f t="shared" si="54"/>
        <v>18.13205</v>
      </c>
      <c r="C234" s="359">
        <v>52.824822000000005</v>
      </c>
      <c r="D234" s="78">
        <v>32450</v>
      </c>
      <c r="E234" s="82">
        <v>18030</v>
      </c>
      <c r="F234" s="78">
        <f t="shared" si="45"/>
        <v>21475.784591372736</v>
      </c>
      <c r="G234" s="168">
        <f t="shared" si="46"/>
        <v>4095.801780458436</v>
      </c>
      <c r="H234" s="212">
        <f t="shared" si="47"/>
        <v>8694.3393664226005</v>
      </c>
      <c r="I234" s="168">
        <f t="shared" si="48"/>
        <v>511.43172743662348</v>
      </c>
      <c r="J234" s="169">
        <v>928</v>
      </c>
      <c r="K234" s="170">
        <f t="shared" si="49"/>
        <v>35705.357465690402</v>
      </c>
      <c r="L234" s="215">
        <f t="shared" si="50"/>
        <v>205</v>
      </c>
      <c r="M234" s="364">
        <f t="shared" si="55"/>
        <v>13.63795</v>
      </c>
      <c r="N234" s="359">
        <v>52.824822000000005</v>
      </c>
      <c r="O234" s="431">
        <v>32450</v>
      </c>
      <c r="P234" s="82">
        <v>18030</v>
      </c>
      <c r="Q234" s="167">
        <f t="shared" si="43"/>
        <v>28552.678371749418</v>
      </c>
      <c r="R234" s="168">
        <f t="shared" si="44"/>
        <v>4095.801780458436</v>
      </c>
      <c r="S234" s="78">
        <f t="shared" si="51"/>
        <v>11100.483251750671</v>
      </c>
      <c r="T234" s="82">
        <f t="shared" si="52"/>
        <v>652.96960304415711</v>
      </c>
      <c r="U234" s="78">
        <v>928</v>
      </c>
      <c r="V234" s="81">
        <f t="shared" si="53"/>
        <v>45329.933007002684</v>
      </c>
    </row>
    <row r="235" spans="1:22" s="442" customFormat="1" ht="16.5" customHeight="1" x14ac:dyDescent="0.2">
      <c r="A235" s="215">
        <v>206</v>
      </c>
      <c r="B235" s="364">
        <f t="shared" si="54"/>
        <v>18.139479999999999</v>
      </c>
      <c r="C235" s="359">
        <v>52.886535800000004</v>
      </c>
      <c r="D235" s="78">
        <v>32450</v>
      </c>
      <c r="E235" s="82">
        <v>18030</v>
      </c>
      <c r="F235" s="78">
        <f t="shared" si="45"/>
        <v>21466.988028322754</v>
      </c>
      <c r="G235" s="168">
        <f t="shared" si="46"/>
        <v>4091.0223505317963</v>
      </c>
      <c r="H235" s="212">
        <f t="shared" si="47"/>
        <v>8689.7235288105476</v>
      </c>
      <c r="I235" s="168">
        <f t="shared" si="48"/>
        <v>511.160207577091</v>
      </c>
      <c r="J235" s="169">
        <v>928</v>
      </c>
      <c r="K235" s="170">
        <f t="shared" si="49"/>
        <v>35686.89411524219</v>
      </c>
      <c r="L235" s="215">
        <f t="shared" si="50"/>
        <v>206</v>
      </c>
      <c r="M235" s="364">
        <f t="shared" si="55"/>
        <v>13.65052</v>
      </c>
      <c r="N235" s="359">
        <v>52.886535800000004</v>
      </c>
      <c r="O235" s="431">
        <v>32450</v>
      </c>
      <c r="P235" s="82">
        <v>18030</v>
      </c>
      <c r="Q235" s="167">
        <f t="shared" si="43"/>
        <v>28526.385808013176</v>
      </c>
      <c r="R235" s="168">
        <f t="shared" si="44"/>
        <v>4091.0223505317963</v>
      </c>
      <c r="S235" s="78">
        <f t="shared" si="51"/>
        <v>11089.91877390529</v>
      </c>
      <c r="T235" s="82">
        <f t="shared" si="52"/>
        <v>652.3481631708994</v>
      </c>
      <c r="U235" s="78">
        <v>928</v>
      </c>
      <c r="V235" s="81">
        <f t="shared" si="53"/>
        <v>45287.675095621162</v>
      </c>
    </row>
    <row r="236" spans="1:22" s="442" customFormat="1" ht="16.5" customHeight="1" x14ac:dyDescent="0.2">
      <c r="A236" s="215">
        <v>207</v>
      </c>
      <c r="B236" s="364">
        <f t="shared" si="54"/>
        <v>18.146909999999998</v>
      </c>
      <c r="C236" s="359">
        <v>52.9481514</v>
      </c>
      <c r="D236" s="78">
        <v>32450</v>
      </c>
      <c r="E236" s="82">
        <v>18030</v>
      </c>
      <c r="F236" s="78">
        <f t="shared" si="45"/>
        <v>21458.198668533652</v>
      </c>
      <c r="G236" s="168">
        <f t="shared" si="46"/>
        <v>4086.2616404772157</v>
      </c>
      <c r="H236" s="212">
        <f t="shared" si="47"/>
        <v>8685.1165050636955</v>
      </c>
      <c r="I236" s="168">
        <f t="shared" si="48"/>
        <v>510.8892061802174</v>
      </c>
      <c r="J236" s="169">
        <v>928</v>
      </c>
      <c r="K236" s="170">
        <f t="shared" si="49"/>
        <v>35668.466020254782</v>
      </c>
      <c r="L236" s="215">
        <f t="shared" si="50"/>
        <v>207</v>
      </c>
      <c r="M236" s="364">
        <f t="shared" si="55"/>
        <v>13.66309</v>
      </c>
      <c r="N236" s="359">
        <v>52.9481514</v>
      </c>
      <c r="O236" s="431">
        <v>32450</v>
      </c>
      <c r="P236" s="82">
        <v>18030</v>
      </c>
      <c r="Q236" s="167">
        <f t="shared" si="43"/>
        <v>28500.141622429481</v>
      </c>
      <c r="R236" s="168">
        <f t="shared" si="44"/>
        <v>4086.2616404772157</v>
      </c>
      <c r="S236" s="78">
        <f t="shared" si="51"/>
        <v>11079.377109388277</v>
      </c>
      <c r="T236" s="82">
        <f t="shared" si="52"/>
        <v>651.72806525813394</v>
      </c>
      <c r="U236" s="78">
        <v>928</v>
      </c>
      <c r="V236" s="81">
        <f t="shared" si="53"/>
        <v>45245.508437553108</v>
      </c>
    </row>
    <row r="237" spans="1:22" s="442" customFormat="1" ht="16.5" customHeight="1" x14ac:dyDescent="0.2">
      <c r="A237" s="215">
        <v>208</v>
      </c>
      <c r="B237" s="364">
        <f t="shared" si="54"/>
        <v>18.154339999999998</v>
      </c>
      <c r="C237" s="359">
        <v>53.0096688</v>
      </c>
      <c r="D237" s="78">
        <v>32450</v>
      </c>
      <c r="E237" s="82">
        <v>18030</v>
      </c>
      <c r="F237" s="78">
        <f t="shared" si="45"/>
        <v>21449.416503161232</v>
      </c>
      <c r="G237" s="168">
        <f t="shared" si="46"/>
        <v>4081.5195585602305</v>
      </c>
      <c r="H237" s="212">
        <f t="shared" si="47"/>
        <v>8680.5182609852982</v>
      </c>
      <c r="I237" s="168">
        <f t="shared" si="48"/>
        <v>510.61872123442924</v>
      </c>
      <c r="J237" s="169">
        <v>928</v>
      </c>
      <c r="K237" s="170">
        <f t="shared" si="49"/>
        <v>35650.073043941193</v>
      </c>
      <c r="L237" s="215">
        <f t="shared" si="50"/>
        <v>208</v>
      </c>
      <c r="M237" s="364">
        <f t="shared" si="55"/>
        <v>13.675660000000001</v>
      </c>
      <c r="N237" s="359">
        <v>53.0096688</v>
      </c>
      <c r="O237" s="431">
        <v>32450</v>
      </c>
      <c r="P237" s="82">
        <v>18030</v>
      </c>
      <c r="Q237" s="167">
        <f t="shared" si="43"/>
        <v>28473.945681597812</v>
      </c>
      <c r="R237" s="168">
        <f t="shared" si="44"/>
        <v>4081.5195585602305</v>
      </c>
      <c r="S237" s="78">
        <f t="shared" si="51"/>
        <v>11068.858181653735</v>
      </c>
      <c r="T237" s="82">
        <f t="shared" si="52"/>
        <v>651.10930480316085</v>
      </c>
      <c r="U237" s="78">
        <v>928</v>
      </c>
      <c r="V237" s="81">
        <f t="shared" si="53"/>
        <v>45203.432726614941</v>
      </c>
    </row>
    <row r="238" spans="1:22" s="442" customFormat="1" ht="16.5" customHeight="1" x14ac:dyDescent="0.2">
      <c r="A238" s="215">
        <v>209</v>
      </c>
      <c r="B238" s="364">
        <f t="shared" si="54"/>
        <v>18.161769999999997</v>
      </c>
      <c r="C238" s="359">
        <v>53.071088000000003</v>
      </c>
      <c r="D238" s="78">
        <v>32450</v>
      </c>
      <c r="E238" s="82">
        <v>18030</v>
      </c>
      <c r="F238" s="78">
        <f t="shared" si="45"/>
        <v>21440.641523375754</v>
      </c>
      <c r="G238" s="168">
        <f t="shared" si="46"/>
        <v>4076.7960136788602</v>
      </c>
      <c r="H238" s="212">
        <f t="shared" si="47"/>
        <v>8675.9287625985689</v>
      </c>
      <c r="I238" s="168">
        <f t="shared" si="48"/>
        <v>510.34875074109232</v>
      </c>
      <c r="J238" s="169">
        <v>928</v>
      </c>
      <c r="K238" s="170">
        <f t="shared" si="49"/>
        <v>35631.715050394276</v>
      </c>
      <c r="L238" s="215">
        <f t="shared" si="50"/>
        <v>209</v>
      </c>
      <c r="M238" s="364">
        <f t="shared" si="55"/>
        <v>13.688229999999999</v>
      </c>
      <c r="N238" s="359">
        <v>53.071088000000003</v>
      </c>
      <c r="O238" s="431">
        <v>32450</v>
      </c>
      <c r="P238" s="82">
        <v>18030</v>
      </c>
      <c r="Q238" s="167">
        <f t="shared" si="43"/>
        <v>28447.797852607684</v>
      </c>
      <c r="R238" s="168">
        <f t="shared" si="44"/>
        <v>4076.7960136788602</v>
      </c>
      <c r="S238" s="78">
        <f t="shared" si="51"/>
        <v>11058.361914537427</v>
      </c>
      <c r="T238" s="82">
        <f t="shared" si="52"/>
        <v>650.49187732573091</v>
      </c>
      <c r="U238" s="78">
        <v>928</v>
      </c>
      <c r="V238" s="81">
        <f t="shared" si="53"/>
        <v>45161.4476581497</v>
      </c>
    </row>
    <row r="239" spans="1:22" s="442" customFormat="1" ht="16.5" customHeight="1" x14ac:dyDescent="0.2">
      <c r="A239" s="218">
        <v>210</v>
      </c>
      <c r="B239" s="364">
        <f t="shared" si="54"/>
        <v>18.1692</v>
      </c>
      <c r="C239" s="359">
        <v>53.132409000000003</v>
      </c>
      <c r="D239" s="78">
        <v>32450</v>
      </c>
      <c r="E239" s="82">
        <v>18030</v>
      </c>
      <c r="F239" s="78">
        <f t="shared" si="45"/>
        <v>21431.873720361931</v>
      </c>
      <c r="G239" s="168">
        <f t="shared" si="46"/>
        <v>4072.0909153582702</v>
      </c>
      <c r="H239" s="212">
        <f t="shared" si="47"/>
        <v>8671.3479761448689</v>
      </c>
      <c r="I239" s="168">
        <f t="shared" si="48"/>
        <v>510.079292714404</v>
      </c>
      <c r="J239" s="169">
        <v>928</v>
      </c>
      <c r="K239" s="170">
        <f t="shared" si="49"/>
        <v>35613.391904579476</v>
      </c>
      <c r="L239" s="218">
        <f t="shared" si="50"/>
        <v>210</v>
      </c>
      <c r="M239" s="364">
        <f t="shared" si="55"/>
        <v>13.700799999999999</v>
      </c>
      <c r="N239" s="359">
        <v>53.132409000000003</v>
      </c>
      <c r="O239" s="431">
        <v>32450</v>
      </c>
      <c r="P239" s="82">
        <v>18030</v>
      </c>
      <c r="Q239" s="167">
        <f t="shared" si="43"/>
        <v>28421.698003036319</v>
      </c>
      <c r="R239" s="168">
        <f t="shared" si="44"/>
        <v>4072.0909153582702</v>
      </c>
      <c r="S239" s="78">
        <f t="shared" si="51"/>
        <v>11047.888232254161</v>
      </c>
      <c r="T239" s="82">
        <f t="shared" si="52"/>
        <v>649.87577836789183</v>
      </c>
      <c r="U239" s="78">
        <v>928</v>
      </c>
      <c r="V239" s="81">
        <f t="shared" si="53"/>
        <v>45119.552929016638</v>
      </c>
    </row>
    <row r="240" spans="1:22" s="442" customFormat="1" ht="16.5" customHeight="1" x14ac:dyDescent="0.2">
      <c r="A240" s="215">
        <v>211</v>
      </c>
      <c r="B240" s="364">
        <f t="shared" si="54"/>
        <v>18.176629999999999</v>
      </c>
      <c r="C240" s="359">
        <v>53.193631800000006</v>
      </c>
      <c r="D240" s="78">
        <v>32450</v>
      </c>
      <c r="E240" s="82">
        <v>18030</v>
      </c>
      <c r="F240" s="78">
        <f t="shared" si="45"/>
        <v>21423.113085318895</v>
      </c>
      <c r="G240" s="168">
        <f t="shared" si="46"/>
        <v>4067.4041737454736</v>
      </c>
      <c r="H240" s="212">
        <f t="shared" si="47"/>
        <v>8666.7758680818861</v>
      </c>
      <c r="I240" s="168">
        <f t="shared" si="48"/>
        <v>509.8103451812874</v>
      </c>
      <c r="J240" s="169">
        <v>928</v>
      </c>
      <c r="K240" s="170">
        <f t="shared" si="49"/>
        <v>35595.103472327544</v>
      </c>
      <c r="L240" s="215">
        <f t="shared" si="50"/>
        <v>211</v>
      </c>
      <c r="M240" s="364">
        <f t="shared" si="55"/>
        <v>13.713369999999999</v>
      </c>
      <c r="N240" s="359">
        <v>53.193631800000006</v>
      </c>
      <c r="O240" s="431">
        <v>32450</v>
      </c>
      <c r="P240" s="82">
        <v>18030</v>
      </c>
      <c r="Q240" s="167">
        <f t="shared" si="43"/>
        <v>28395.646000946523</v>
      </c>
      <c r="R240" s="168">
        <f t="shared" si="44"/>
        <v>4067.4041737454736</v>
      </c>
      <c r="S240" s="78">
        <f t="shared" si="51"/>
        <v>11037.437059395281</v>
      </c>
      <c r="T240" s="82">
        <f t="shared" si="52"/>
        <v>649.26100349384001</v>
      </c>
      <c r="U240" s="78">
        <v>928</v>
      </c>
      <c r="V240" s="81">
        <f t="shared" si="53"/>
        <v>45077.748237581123</v>
      </c>
    </row>
    <row r="241" spans="1:22" s="442" customFormat="1" ht="16.5" customHeight="1" x14ac:dyDescent="0.2">
      <c r="A241" s="215">
        <v>212</v>
      </c>
      <c r="B241" s="364">
        <f t="shared" si="54"/>
        <v>18.184059999999999</v>
      </c>
      <c r="C241" s="359">
        <v>53.254756400000005</v>
      </c>
      <c r="D241" s="78">
        <v>32450</v>
      </c>
      <c r="E241" s="82">
        <v>18030</v>
      </c>
      <c r="F241" s="78">
        <f t="shared" si="45"/>
        <v>21414.359609460153</v>
      </c>
      <c r="G241" s="168">
        <f t="shared" si="46"/>
        <v>4062.7356996041017</v>
      </c>
      <c r="H241" s="212">
        <f t="shared" si="47"/>
        <v>8662.2124050818475</v>
      </c>
      <c r="I241" s="168">
        <f t="shared" si="48"/>
        <v>509.54190618128507</v>
      </c>
      <c r="J241" s="169">
        <v>928</v>
      </c>
      <c r="K241" s="170">
        <f t="shared" si="49"/>
        <v>35576.84962032739</v>
      </c>
      <c r="L241" s="215">
        <f t="shared" si="50"/>
        <v>212</v>
      </c>
      <c r="M241" s="364">
        <f t="shared" si="55"/>
        <v>13.72594</v>
      </c>
      <c r="N241" s="359">
        <v>53.254756400000005</v>
      </c>
      <c r="O241" s="431">
        <v>32450</v>
      </c>
      <c r="P241" s="82">
        <v>18030</v>
      </c>
      <c r="Q241" s="167">
        <f t="shared" si="43"/>
        <v>28369.641714884376</v>
      </c>
      <c r="R241" s="168">
        <f t="shared" si="44"/>
        <v>4062.7356996041017</v>
      </c>
      <c r="S241" s="78">
        <f t="shared" si="51"/>
        <v>11027.008320926083</v>
      </c>
      <c r="T241" s="82">
        <f t="shared" si="52"/>
        <v>648.64754828976959</v>
      </c>
      <c r="U241" s="78">
        <v>928</v>
      </c>
      <c r="V241" s="81">
        <f t="shared" si="53"/>
        <v>45036.033283704332</v>
      </c>
    </row>
    <row r="242" spans="1:22" s="442" customFormat="1" ht="16.5" customHeight="1" x14ac:dyDescent="0.2">
      <c r="A242" s="215">
        <v>213</v>
      </c>
      <c r="B242" s="364">
        <f t="shared" si="54"/>
        <v>18.191489999999998</v>
      </c>
      <c r="C242" s="359">
        <v>53.315782800000001</v>
      </c>
      <c r="D242" s="78">
        <v>32450</v>
      </c>
      <c r="E242" s="82">
        <v>18030</v>
      </c>
      <c r="F242" s="78">
        <f t="shared" si="45"/>
        <v>21405.613284013572</v>
      </c>
      <c r="G242" s="168">
        <f t="shared" si="46"/>
        <v>4058.085404309209</v>
      </c>
      <c r="H242" s="212">
        <f t="shared" si="47"/>
        <v>8657.6575540297454</v>
      </c>
      <c r="I242" s="168">
        <f t="shared" si="48"/>
        <v>509.27397376645564</v>
      </c>
      <c r="J242" s="169">
        <v>928</v>
      </c>
      <c r="K242" s="170">
        <f t="shared" si="49"/>
        <v>35558.630216118981</v>
      </c>
      <c r="L242" s="215">
        <f t="shared" si="50"/>
        <v>213</v>
      </c>
      <c r="M242" s="364">
        <f t="shared" si="55"/>
        <v>13.73851</v>
      </c>
      <c r="N242" s="359">
        <v>53.315782800000001</v>
      </c>
      <c r="O242" s="431">
        <v>32450</v>
      </c>
      <c r="P242" s="82">
        <v>18030</v>
      </c>
      <c r="Q242" s="167">
        <f t="shared" si="43"/>
        <v>28343.68501387705</v>
      </c>
      <c r="R242" s="168">
        <f t="shared" si="44"/>
        <v>4058.085404309209</v>
      </c>
      <c r="S242" s="78">
        <f t="shared" si="51"/>
        <v>11016.601942183328</v>
      </c>
      <c r="T242" s="82">
        <f t="shared" si="52"/>
        <v>648.0354083637252</v>
      </c>
      <c r="U242" s="78">
        <v>928</v>
      </c>
      <c r="V242" s="81">
        <f t="shared" si="53"/>
        <v>44994.407768733312</v>
      </c>
    </row>
    <row r="243" spans="1:22" s="442" customFormat="1" ht="16.5" customHeight="1" x14ac:dyDescent="0.2">
      <c r="A243" s="215">
        <v>214</v>
      </c>
      <c r="B243" s="364">
        <f t="shared" si="54"/>
        <v>18.198919999999998</v>
      </c>
      <c r="C243" s="359">
        <v>53.376711</v>
      </c>
      <c r="D243" s="78">
        <v>32450</v>
      </c>
      <c r="E243" s="82">
        <v>18030</v>
      </c>
      <c r="F243" s="78">
        <f t="shared" si="45"/>
        <v>21396.874100221336</v>
      </c>
      <c r="G243" s="168">
        <f t="shared" si="46"/>
        <v>4053.4531998421562</v>
      </c>
      <c r="H243" s="212">
        <f t="shared" si="47"/>
        <v>8653.1112820215876</v>
      </c>
      <c r="I243" s="168">
        <f t="shared" si="48"/>
        <v>509.00654600126984</v>
      </c>
      <c r="J243" s="169">
        <v>928</v>
      </c>
      <c r="K243" s="170">
        <f t="shared" si="49"/>
        <v>35540.44512808635</v>
      </c>
      <c r="L243" s="215">
        <f t="shared" si="50"/>
        <v>214</v>
      </c>
      <c r="M243" s="364">
        <f t="shared" si="55"/>
        <v>13.75108</v>
      </c>
      <c r="N243" s="359">
        <v>53.376711</v>
      </c>
      <c r="O243" s="431">
        <v>32450</v>
      </c>
      <c r="P243" s="82">
        <v>18030</v>
      </c>
      <c r="Q243" s="167">
        <f t="shared" si="43"/>
        <v>28317.775767430627</v>
      </c>
      <c r="R243" s="168">
        <f t="shared" si="44"/>
        <v>4053.4531998421562</v>
      </c>
      <c r="S243" s="78">
        <f t="shared" si="51"/>
        <v>11006.217848872746</v>
      </c>
      <c r="T243" s="82">
        <f t="shared" si="52"/>
        <v>647.42457934545564</v>
      </c>
      <c r="U243" s="78">
        <v>928</v>
      </c>
      <c r="V243" s="81">
        <f t="shared" si="53"/>
        <v>44952.871395490984</v>
      </c>
    </row>
    <row r="244" spans="1:22" s="442" customFormat="1" ht="16.5" customHeight="1" x14ac:dyDescent="0.2">
      <c r="A244" s="215">
        <v>215</v>
      </c>
      <c r="B244" s="364">
        <f t="shared" si="54"/>
        <v>18.206349999999997</v>
      </c>
      <c r="C244" s="359">
        <v>53.437541000000003</v>
      </c>
      <c r="D244" s="78">
        <v>32450</v>
      </c>
      <c r="E244" s="82">
        <v>18030</v>
      </c>
      <c r="F244" s="78">
        <f t="shared" si="45"/>
        <v>21388.142049339931</v>
      </c>
      <c r="G244" s="168">
        <f t="shared" si="46"/>
        <v>4048.8389987855162</v>
      </c>
      <c r="H244" s="212">
        <f t="shared" si="47"/>
        <v>8648.5735563626531</v>
      </c>
      <c r="I244" s="168">
        <f t="shared" si="48"/>
        <v>508.73962096250892</v>
      </c>
      <c r="J244" s="169">
        <v>928</v>
      </c>
      <c r="K244" s="170">
        <f t="shared" si="49"/>
        <v>35522.294225450605</v>
      </c>
      <c r="L244" s="215">
        <f t="shared" si="50"/>
        <v>215</v>
      </c>
      <c r="M244" s="364">
        <f t="shared" si="55"/>
        <v>13.76365</v>
      </c>
      <c r="N244" s="359">
        <v>53.437541000000003</v>
      </c>
      <c r="O244" s="431">
        <v>32450</v>
      </c>
      <c r="P244" s="82">
        <v>18030</v>
      </c>
      <c r="Q244" s="167">
        <f t="shared" si="43"/>
        <v>28291.913845527895</v>
      </c>
      <c r="R244" s="168">
        <f t="shared" si="44"/>
        <v>4048.8389987855162</v>
      </c>
      <c r="S244" s="78">
        <f t="shared" si="51"/>
        <v>10995.85596706656</v>
      </c>
      <c r="T244" s="82">
        <f t="shared" si="52"/>
        <v>646.81505688626828</v>
      </c>
      <c r="U244" s="78">
        <v>928</v>
      </c>
      <c r="V244" s="81">
        <f t="shared" si="53"/>
        <v>44911.42386826624</v>
      </c>
    </row>
    <row r="245" spans="1:22" s="442" customFormat="1" ht="16.5" customHeight="1" x14ac:dyDescent="0.2">
      <c r="A245" s="215">
        <v>216</v>
      </c>
      <c r="B245" s="364">
        <f t="shared" si="54"/>
        <v>18.21378</v>
      </c>
      <c r="C245" s="359">
        <v>53.498272800000002</v>
      </c>
      <c r="D245" s="78">
        <v>32450</v>
      </c>
      <c r="E245" s="82">
        <v>18030</v>
      </c>
      <c r="F245" s="78">
        <f t="shared" si="45"/>
        <v>21379.417122640112</v>
      </c>
      <c r="G245" s="168">
        <f t="shared" si="46"/>
        <v>4044.2427143180594</v>
      </c>
      <c r="H245" s="212">
        <f t="shared" si="47"/>
        <v>8644.0443445657784</v>
      </c>
      <c r="I245" s="168">
        <f t="shared" si="48"/>
        <v>508.47319673916343</v>
      </c>
      <c r="J245" s="169">
        <v>928</v>
      </c>
      <c r="K245" s="170">
        <f t="shared" si="49"/>
        <v>35504.177378263113</v>
      </c>
      <c r="L245" s="215">
        <f t="shared" si="50"/>
        <v>216</v>
      </c>
      <c r="M245" s="364">
        <f t="shared" si="55"/>
        <v>13.776219999999999</v>
      </c>
      <c r="N245" s="359">
        <v>53.498272800000002</v>
      </c>
      <c r="O245" s="431">
        <v>32450</v>
      </c>
      <c r="P245" s="82">
        <v>18030</v>
      </c>
      <c r="Q245" s="167">
        <f t="shared" si="43"/>
        <v>28266.09911862616</v>
      </c>
      <c r="R245" s="168">
        <f t="shared" si="44"/>
        <v>4044.2427143180594</v>
      </c>
      <c r="S245" s="78">
        <f t="shared" si="51"/>
        <v>10985.516223201035</v>
      </c>
      <c r="T245" s="82">
        <f t="shared" si="52"/>
        <v>646.20683665888441</v>
      </c>
      <c r="U245" s="78">
        <v>928</v>
      </c>
      <c r="V245" s="81">
        <f t="shared" si="53"/>
        <v>44870.064892804141</v>
      </c>
    </row>
    <row r="246" spans="1:22" s="442" customFormat="1" ht="16.5" customHeight="1" x14ac:dyDescent="0.2">
      <c r="A246" s="215">
        <v>217</v>
      </c>
      <c r="B246" s="364">
        <f t="shared" si="54"/>
        <v>18.221209999999999</v>
      </c>
      <c r="C246" s="359">
        <v>53.558906399999998</v>
      </c>
      <c r="D246" s="78">
        <v>32450</v>
      </c>
      <c r="E246" s="82">
        <v>18030</v>
      </c>
      <c r="F246" s="78">
        <f t="shared" si="45"/>
        <v>21370.699311406872</v>
      </c>
      <c r="G246" s="168">
        <f t="shared" si="46"/>
        <v>4039.6642602097636</v>
      </c>
      <c r="H246" s="212">
        <f t="shared" si="47"/>
        <v>8639.5236143496568</v>
      </c>
      <c r="I246" s="168">
        <f t="shared" si="48"/>
        <v>508.20727143233273</v>
      </c>
      <c r="J246" s="169">
        <v>928</v>
      </c>
      <c r="K246" s="170">
        <f t="shared" si="49"/>
        <v>35486.09445739862</v>
      </c>
      <c r="L246" s="215">
        <f t="shared" si="50"/>
        <v>217</v>
      </c>
      <c r="M246" s="364">
        <f t="shared" si="55"/>
        <v>13.788789999999999</v>
      </c>
      <c r="N246" s="359">
        <v>53.558906399999998</v>
      </c>
      <c r="O246" s="431">
        <v>32450</v>
      </c>
      <c r="P246" s="82">
        <v>18030</v>
      </c>
      <c r="Q246" s="167">
        <f t="shared" si="43"/>
        <v>28240.331457655098</v>
      </c>
      <c r="R246" s="168">
        <f t="shared" si="44"/>
        <v>4039.6642602097636</v>
      </c>
      <c r="S246" s="78">
        <f t="shared" si="51"/>
        <v>10975.198544074054</v>
      </c>
      <c r="T246" s="82">
        <f t="shared" si="52"/>
        <v>645.59991435729728</v>
      </c>
      <c r="U246" s="78">
        <v>928</v>
      </c>
      <c r="V246" s="81">
        <f t="shared" si="53"/>
        <v>44828.794176296215</v>
      </c>
    </row>
    <row r="247" spans="1:22" s="442" customFormat="1" ht="16.5" customHeight="1" x14ac:dyDescent="0.2">
      <c r="A247" s="215">
        <v>218</v>
      </c>
      <c r="B247" s="364">
        <f t="shared" si="54"/>
        <v>18.228639999999999</v>
      </c>
      <c r="C247" s="359">
        <v>53.619441800000004</v>
      </c>
      <c r="D247" s="78">
        <v>32450</v>
      </c>
      <c r="E247" s="82">
        <v>18030</v>
      </c>
      <c r="F247" s="78">
        <f t="shared" si="45"/>
        <v>21361.988606939412</v>
      </c>
      <c r="G247" s="168">
        <f t="shared" si="46"/>
        <v>4035.103550816898</v>
      </c>
      <c r="H247" s="212">
        <f t="shared" si="47"/>
        <v>8635.0113336371451</v>
      </c>
      <c r="I247" s="168">
        <f t="shared" si="48"/>
        <v>507.94184315512621</v>
      </c>
      <c r="J247" s="169">
        <v>928</v>
      </c>
      <c r="K247" s="170">
        <f t="shared" si="49"/>
        <v>35468.04533454858</v>
      </c>
      <c r="L247" s="215">
        <f t="shared" si="50"/>
        <v>218</v>
      </c>
      <c r="M247" s="364">
        <f t="shared" si="55"/>
        <v>13.801359999999999</v>
      </c>
      <c r="N247" s="359">
        <v>53.619441800000004</v>
      </c>
      <c r="O247" s="431">
        <v>32450</v>
      </c>
      <c r="P247" s="82">
        <v>18030</v>
      </c>
      <c r="Q247" s="167">
        <f t="shared" si="43"/>
        <v>28214.610734014626</v>
      </c>
      <c r="R247" s="168">
        <f t="shared" si="44"/>
        <v>4035.103550816898</v>
      </c>
      <c r="S247" s="78">
        <f t="shared" si="51"/>
        <v>10964.902856842718</v>
      </c>
      <c r="T247" s="82">
        <f t="shared" si="52"/>
        <v>644.99428569663053</v>
      </c>
      <c r="U247" s="78">
        <v>928</v>
      </c>
      <c r="V247" s="81">
        <f t="shared" si="53"/>
        <v>44787.611427370874</v>
      </c>
    </row>
    <row r="248" spans="1:22" s="442" customFormat="1" ht="16.5" customHeight="1" x14ac:dyDescent="0.2">
      <c r="A248" s="215">
        <v>219</v>
      </c>
      <c r="B248" s="364">
        <f t="shared" si="54"/>
        <v>18.236069999999998</v>
      </c>
      <c r="C248" s="359">
        <v>53.679879</v>
      </c>
      <c r="D248" s="78">
        <v>32450</v>
      </c>
      <c r="E248" s="82">
        <v>18030</v>
      </c>
      <c r="F248" s="78">
        <f t="shared" si="45"/>
        <v>21353.28500055111</v>
      </c>
      <c r="G248" s="168">
        <f t="shared" si="46"/>
        <v>4030.560501077136</v>
      </c>
      <c r="H248" s="212">
        <f t="shared" si="47"/>
        <v>8630.5074705536044</v>
      </c>
      <c r="I248" s="168">
        <f t="shared" si="48"/>
        <v>507.67691003256493</v>
      </c>
      <c r="J248" s="169">
        <v>928</v>
      </c>
      <c r="K248" s="170">
        <f t="shared" si="49"/>
        <v>35450.02988221441</v>
      </c>
      <c r="L248" s="215">
        <f t="shared" si="50"/>
        <v>219</v>
      </c>
      <c r="M248" s="364">
        <f t="shared" si="55"/>
        <v>13.813929999999999</v>
      </c>
      <c r="N248" s="359">
        <v>53.679879</v>
      </c>
      <c r="O248" s="431">
        <v>32450</v>
      </c>
      <c r="P248" s="82">
        <v>18030</v>
      </c>
      <c r="Q248" s="167">
        <f t="shared" si="43"/>
        <v>28188.936819572715</v>
      </c>
      <c r="R248" s="168">
        <f t="shared" si="44"/>
        <v>4030.560501077136</v>
      </c>
      <c r="S248" s="78">
        <f t="shared" si="51"/>
        <v>10954.629089020949</v>
      </c>
      <c r="T248" s="82">
        <f t="shared" si="52"/>
        <v>644.38994641299701</v>
      </c>
      <c r="U248" s="78">
        <v>928</v>
      </c>
      <c r="V248" s="81">
        <f t="shared" si="53"/>
        <v>44746.516356083797</v>
      </c>
    </row>
    <row r="249" spans="1:22" s="442" customFormat="1" ht="16.5" customHeight="1" x14ac:dyDescent="0.2">
      <c r="A249" s="218">
        <v>220</v>
      </c>
      <c r="B249" s="364">
        <f t="shared" si="54"/>
        <v>18.243499999999997</v>
      </c>
      <c r="C249" s="359">
        <v>53.740217999999999</v>
      </c>
      <c r="D249" s="78">
        <v>32450</v>
      </c>
      <c r="E249" s="82">
        <v>18030</v>
      </c>
      <c r="F249" s="78">
        <f t="shared" si="45"/>
        <v>21344.588483569496</v>
      </c>
      <c r="G249" s="168">
        <f t="shared" si="46"/>
        <v>4026.03502650473</v>
      </c>
      <c r="H249" s="212">
        <f t="shared" si="47"/>
        <v>8626.011993425238</v>
      </c>
      <c r="I249" s="168">
        <f t="shared" si="48"/>
        <v>507.41247020148455</v>
      </c>
      <c r="J249" s="169">
        <v>928</v>
      </c>
      <c r="K249" s="170">
        <f t="shared" si="49"/>
        <v>35432.047973700945</v>
      </c>
      <c r="L249" s="218">
        <f t="shared" si="50"/>
        <v>220</v>
      </c>
      <c r="M249" s="364">
        <f t="shared" si="55"/>
        <v>13.826499999999999</v>
      </c>
      <c r="N249" s="359">
        <v>53.740217999999999</v>
      </c>
      <c r="O249" s="431">
        <v>32450</v>
      </c>
      <c r="P249" s="82">
        <v>18030</v>
      </c>
      <c r="Q249" s="167">
        <f t="shared" si="43"/>
        <v>28163.309586663294</v>
      </c>
      <c r="R249" s="168">
        <f t="shared" si="44"/>
        <v>4026.03502650473</v>
      </c>
      <c r="S249" s="78">
        <f t="shared" si="51"/>
        <v>10944.377168477129</v>
      </c>
      <c r="T249" s="82">
        <f t="shared" si="52"/>
        <v>643.78689226336053</v>
      </c>
      <c r="U249" s="78">
        <v>928</v>
      </c>
      <c r="V249" s="81">
        <f t="shared" si="53"/>
        <v>44705.508673908509</v>
      </c>
    </row>
    <row r="250" spans="1:22" s="442" customFormat="1" ht="16.5" customHeight="1" x14ac:dyDescent="0.2">
      <c r="A250" s="215">
        <v>221</v>
      </c>
      <c r="B250" s="364">
        <f t="shared" si="54"/>
        <v>18.250929999999997</v>
      </c>
      <c r="C250" s="359">
        <v>53.800458800000001</v>
      </c>
      <c r="D250" s="78">
        <v>32450</v>
      </c>
      <c r="E250" s="82">
        <v>18030</v>
      </c>
      <c r="F250" s="78">
        <f t="shared" si="45"/>
        <v>21335.899047336225</v>
      </c>
      <c r="G250" s="168">
        <f t="shared" si="46"/>
        <v>4021.5270431857357</v>
      </c>
      <c r="H250" s="212">
        <f t="shared" si="47"/>
        <v>8621.5248707774663</v>
      </c>
      <c r="I250" s="168">
        <f t="shared" si="48"/>
        <v>507.14852181043921</v>
      </c>
      <c r="J250" s="169">
        <v>928</v>
      </c>
      <c r="K250" s="170">
        <f t="shared" si="49"/>
        <v>35414.099483109872</v>
      </c>
      <c r="L250" s="215">
        <f t="shared" si="50"/>
        <v>221</v>
      </c>
      <c r="M250" s="364">
        <f t="shared" si="55"/>
        <v>13.83907</v>
      </c>
      <c r="N250" s="359">
        <v>53.800458800000001</v>
      </c>
      <c r="O250" s="431">
        <v>32450</v>
      </c>
      <c r="P250" s="82">
        <v>18030</v>
      </c>
      <c r="Q250" s="167">
        <f t="shared" si="43"/>
        <v>28137.728908084144</v>
      </c>
      <c r="R250" s="168">
        <f t="shared" si="44"/>
        <v>4021.5270431857357</v>
      </c>
      <c r="S250" s="78">
        <f t="shared" si="51"/>
        <v>10934.14702343176</v>
      </c>
      <c r="T250" s="82">
        <f t="shared" si="52"/>
        <v>643.18511902539763</v>
      </c>
      <c r="U250" s="78">
        <v>928</v>
      </c>
      <c r="V250" s="81">
        <f t="shared" si="53"/>
        <v>44664.588093727034</v>
      </c>
    </row>
    <row r="251" spans="1:22" s="442" customFormat="1" ht="16.5" customHeight="1" x14ac:dyDescent="0.2">
      <c r="A251" s="215">
        <v>222</v>
      </c>
      <c r="B251" s="364">
        <f t="shared" si="54"/>
        <v>18.25836</v>
      </c>
      <c r="C251" s="359">
        <v>53.8606014</v>
      </c>
      <c r="D251" s="78">
        <v>32450</v>
      </c>
      <c r="E251" s="82">
        <v>18030</v>
      </c>
      <c r="F251" s="78">
        <f t="shared" si="45"/>
        <v>21327.216683207036</v>
      </c>
      <c r="G251" s="168">
        <f t="shared" si="46"/>
        <v>4017.0364677732691</v>
      </c>
      <c r="H251" s="212">
        <f t="shared" si="47"/>
        <v>8617.046071333305</v>
      </c>
      <c r="I251" s="168">
        <f t="shared" si="48"/>
        <v>506.88506301960609</v>
      </c>
      <c r="J251" s="169">
        <v>928</v>
      </c>
      <c r="K251" s="170">
        <f t="shared" si="49"/>
        <v>35396.184285333213</v>
      </c>
      <c r="L251" s="215">
        <f t="shared" si="50"/>
        <v>222</v>
      </c>
      <c r="M251" s="364">
        <f t="shared" si="55"/>
        <v>13.85164</v>
      </c>
      <c r="N251" s="359">
        <v>53.8606014</v>
      </c>
      <c r="O251" s="431">
        <v>32450</v>
      </c>
      <c r="P251" s="82">
        <v>18030</v>
      </c>
      <c r="Q251" s="167">
        <f t="shared" si="43"/>
        <v>28112.194657094758</v>
      </c>
      <c r="R251" s="168">
        <f t="shared" si="44"/>
        <v>4017.0364677732691</v>
      </c>
      <c r="S251" s="78">
        <f t="shared" si="51"/>
        <v>10923.93858245513</v>
      </c>
      <c r="T251" s="82">
        <f t="shared" si="52"/>
        <v>642.58462249736056</v>
      </c>
      <c r="U251" s="78">
        <v>928</v>
      </c>
      <c r="V251" s="81">
        <f t="shared" si="53"/>
        <v>44623.754329820513</v>
      </c>
    </row>
    <row r="252" spans="1:22" s="442" customFormat="1" ht="16.5" customHeight="1" x14ac:dyDescent="0.2">
      <c r="A252" s="215">
        <v>223</v>
      </c>
      <c r="B252" s="364">
        <f t="shared" si="54"/>
        <v>18.265789999999999</v>
      </c>
      <c r="C252" s="359">
        <v>53.920645800000003</v>
      </c>
      <c r="D252" s="78">
        <v>32450</v>
      </c>
      <c r="E252" s="82">
        <v>18030</v>
      </c>
      <c r="F252" s="78">
        <f t="shared" si="45"/>
        <v>21318.541382551757</v>
      </c>
      <c r="G252" s="168">
        <f t="shared" si="46"/>
        <v>4012.5632174828288</v>
      </c>
      <c r="H252" s="212">
        <f t="shared" si="47"/>
        <v>8612.5755640117604</v>
      </c>
      <c r="I252" s="168">
        <f t="shared" si="48"/>
        <v>506.62209200069174</v>
      </c>
      <c r="J252" s="169">
        <v>928</v>
      </c>
      <c r="K252" s="170">
        <f t="shared" si="49"/>
        <v>35378.302256047034</v>
      </c>
      <c r="L252" s="215">
        <f t="shared" si="50"/>
        <v>223</v>
      </c>
      <c r="M252" s="364">
        <f t="shared" si="55"/>
        <v>13.86421</v>
      </c>
      <c r="N252" s="359">
        <v>53.920645800000003</v>
      </c>
      <c r="O252" s="431">
        <v>32450</v>
      </c>
      <c r="P252" s="82">
        <v>18030</v>
      </c>
      <c r="Q252" s="167">
        <f t="shared" si="43"/>
        <v>28086.706707414272</v>
      </c>
      <c r="R252" s="168">
        <f t="shared" si="44"/>
        <v>4012.5632174828288</v>
      </c>
      <c r="S252" s="78">
        <f t="shared" si="51"/>
        <v>10913.751774465014</v>
      </c>
      <c r="T252" s="82">
        <f t="shared" si="52"/>
        <v>641.98539849794201</v>
      </c>
      <c r="U252" s="78">
        <v>928</v>
      </c>
      <c r="V252" s="81">
        <f t="shared" si="53"/>
        <v>44583.007097860056</v>
      </c>
    </row>
    <row r="253" spans="1:22" s="442" customFormat="1" ht="16.5" customHeight="1" x14ac:dyDescent="0.2">
      <c r="A253" s="215">
        <v>224</v>
      </c>
      <c r="B253" s="364">
        <f t="shared" si="54"/>
        <v>18.273219999999998</v>
      </c>
      <c r="C253" s="359">
        <v>53.980592000000001</v>
      </c>
      <c r="D253" s="78">
        <v>32450</v>
      </c>
      <c r="E253" s="82">
        <v>18030</v>
      </c>
      <c r="F253" s="78">
        <f t="shared" si="45"/>
        <v>21309.873136754224</v>
      </c>
      <c r="G253" s="168">
        <f t="shared" si="46"/>
        <v>4008.1072100876554</v>
      </c>
      <c r="H253" s="212">
        <f t="shared" si="47"/>
        <v>8608.1133179262397</v>
      </c>
      <c r="I253" s="168">
        <f t="shared" si="48"/>
        <v>506.35960693683762</v>
      </c>
      <c r="J253" s="169">
        <v>928</v>
      </c>
      <c r="K253" s="170">
        <f t="shared" si="49"/>
        <v>35360.453271704959</v>
      </c>
      <c r="L253" s="215">
        <f t="shared" si="50"/>
        <v>224</v>
      </c>
      <c r="M253" s="364">
        <f t="shared" si="55"/>
        <v>13.87678</v>
      </c>
      <c r="N253" s="359">
        <v>53.980592000000001</v>
      </c>
      <c r="O253" s="431">
        <v>32450</v>
      </c>
      <c r="P253" s="82">
        <v>18030</v>
      </c>
      <c r="Q253" s="167">
        <f t="shared" si="43"/>
        <v>28061.264933219376</v>
      </c>
      <c r="R253" s="168">
        <f t="shared" si="44"/>
        <v>4008.1072100876554</v>
      </c>
      <c r="S253" s="78">
        <f t="shared" si="51"/>
        <v>10903.586528724392</v>
      </c>
      <c r="T253" s="82">
        <f t="shared" si="52"/>
        <v>641.38744286614065</v>
      </c>
      <c r="U253" s="78">
        <v>928</v>
      </c>
      <c r="V253" s="81">
        <f t="shared" si="53"/>
        <v>44542.346114897569</v>
      </c>
    </row>
    <row r="254" spans="1:22" s="442" customFormat="1" ht="16.5" customHeight="1" x14ac:dyDescent="0.2">
      <c r="A254" s="215">
        <v>225</v>
      </c>
      <c r="B254" s="364">
        <f t="shared" si="54"/>
        <v>18.280649999999998</v>
      </c>
      <c r="C254" s="359">
        <v>54.040440000000004</v>
      </c>
      <c r="D254" s="78">
        <v>32450</v>
      </c>
      <c r="E254" s="82">
        <v>18030</v>
      </c>
      <c r="F254" s="78">
        <f t="shared" si="45"/>
        <v>21301.211937212298</v>
      </c>
      <c r="G254" s="168">
        <f t="shared" si="46"/>
        <v>4003.6683639141352</v>
      </c>
      <c r="H254" s="212">
        <f t="shared" si="47"/>
        <v>8603.6593023829882</v>
      </c>
      <c r="I254" s="168">
        <f t="shared" si="48"/>
        <v>506.09760602252862</v>
      </c>
      <c r="J254" s="169">
        <v>928</v>
      </c>
      <c r="K254" s="170">
        <f t="shared" si="49"/>
        <v>35342.637209531946</v>
      </c>
      <c r="L254" s="215">
        <f t="shared" si="50"/>
        <v>225</v>
      </c>
      <c r="M254" s="364">
        <f t="shared" si="55"/>
        <v>13.88935</v>
      </c>
      <c r="N254" s="359">
        <v>54.040440000000004</v>
      </c>
      <c r="O254" s="431">
        <v>32450</v>
      </c>
      <c r="P254" s="82">
        <v>18030</v>
      </c>
      <c r="Q254" s="167">
        <f t="shared" si="43"/>
        <v>28035.869209142256</v>
      </c>
      <c r="R254" s="168">
        <f t="shared" si="44"/>
        <v>4003.6683639141352</v>
      </c>
      <c r="S254" s="78">
        <f t="shared" si="51"/>
        <v>10893.442774839174</v>
      </c>
      <c r="T254" s="82">
        <f t="shared" si="52"/>
        <v>640.7907514611278</v>
      </c>
      <c r="U254" s="78">
        <v>928</v>
      </c>
      <c r="V254" s="81">
        <f t="shared" si="53"/>
        <v>44501.771099356694</v>
      </c>
    </row>
    <row r="255" spans="1:22" s="442" customFormat="1" ht="16.5" customHeight="1" x14ac:dyDescent="0.2">
      <c r="A255" s="215">
        <v>226</v>
      </c>
      <c r="B255" s="364">
        <f t="shared" si="54"/>
        <v>18.288079999999997</v>
      </c>
      <c r="C255" s="359">
        <v>54.100189800000003</v>
      </c>
      <c r="D255" s="78">
        <v>32450</v>
      </c>
      <c r="E255" s="82">
        <v>18030</v>
      </c>
      <c r="F255" s="78">
        <f t="shared" si="45"/>
        <v>21292.55777533782</v>
      </c>
      <c r="G255" s="168">
        <f t="shared" si="46"/>
        <v>3999.2465978372593</v>
      </c>
      <c r="H255" s="212">
        <f t="shared" si="47"/>
        <v>8599.2134868795274</v>
      </c>
      <c r="I255" s="168">
        <f t="shared" si="48"/>
        <v>505.8360874635016</v>
      </c>
      <c r="J255" s="169">
        <v>928</v>
      </c>
      <c r="K255" s="170">
        <f t="shared" si="49"/>
        <v>35324.85394751811</v>
      </c>
      <c r="L255" s="215">
        <f t="shared" si="50"/>
        <v>226</v>
      </c>
      <c r="M255" s="364">
        <f t="shared" si="55"/>
        <v>13.90192</v>
      </c>
      <c r="N255" s="359">
        <v>54.100189800000003</v>
      </c>
      <c r="O255" s="431">
        <v>32450</v>
      </c>
      <c r="P255" s="82">
        <v>18030</v>
      </c>
      <c r="Q255" s="167">
        <f t="shared" si="43"/>
        <v>28010.519410268513</v>
      </c>
      <c r="R255" s="168">
        <f t="shared" si="44"/>
        <v>3999.2465978372593</v>
      </c>
      <c r="S255" s="78">
        <f t="shared" si="51"/>
        <v>10883.320442755963</v>
      </c>
      <c r="T255" s="82">
        <f t="shared" si="52"/>
        <v>640.19532016211542</v>
      </c>
      <c r="U255" s="78">
        <v>928</v>
      </c>
      <c r="V255" s="81">
        <f t="shared" si="53"/>
        <v>44461.281771023852</v>
      </c>
    </row>
    <row r="256" spans="1:22" s="442" customFormat="1" ht="16.5" customHeight="1" x14ac:dyDescent="0.2">
      <c r="A256" s="215">
        <v>227</v>
      </c>
      <c r="B256" s="364">
        <f t="shared" si="54"/>
        <v>18.29551</v>
      </c>
      <c r="C256" s="359">
        <v>54.159841400000005</v>
      </c>
      <c r="D256" s="78">
        <v>32450</v>
      </c>
      <c r="E256" s="82">
        <v>18030</v>
      </c>
      <c r="F256" s="78">
        <f t="shared" si="45"/>
        <v>21283.910642556562</v>
      </c>
      <c r="G256" s="168">
        <f t="shared" si="46"/>
        <v>3994.841831276116</v>
      </c>
      <c r="H256" s="212">
        <f t="shared" si="47"/>
        <v>8594.7758411031118</v>
      </c>
      <c r="I256" s="168">
        <f t="shared" si="48"/>
        <v>505.57504947665359</v>
      </c>
      <c r="J256" s="169">
        <v>928</v>
      </c>
      <c r="K256" s="170">
        <f t="shared" si="49"/>
        <v>35307.103364412447</v>
      </c>
      <c r="L256" s="215">
        <f t="shared" si="50"/>
        <v>227</v>
      </c>
      <c r="M256" s="364">
        <f t="shared" si="55"/>
        <v>13.914490000000001</v>
      </c>
      <c r="N256" s="359">
        <v>54.159841400000005</v>
      </c>
      <c r="O256" s="431">
        <v>32450</v>
      </c>
      <c r="P256" s="82">
        <v>18030</v>
      </c>
      <c r="Q256" s="167">
        <f t="shared" si="43"/>
        <v>27985.21541213512</v>
      </c>
      <c r="R256" s="168">
        <f t="shared" si="44"/>
        <v>3994.841831276116</v>
      </c>
      <c r="S256" s="78">
        <f t="shared" si="51"/>
        <v>10873.219462759822</v>
      </c>
      <c r="T256" s="82">
        <f t="shared" si="52"/>
        <v>639.60114486822476</v>
      </c>
      <c r="U256" s="78">
        <v>928</v>
      </c>
      <c r="V256" s="81">
        <f t="shared" si="53"/>
        <v>44420.877851039288</v>
      </c>
    </row>
    <row r="257" spans="1:22" s="442" customFormat="1" ht="16.5" customHeight="1" x14ac:dyDescent="0.2">
      <c r="A257" s="215">
        <v>228</v>
      </c>
      <c r="B257" s="364">
        <f t="shared" si="54"/>
        <v>18.30294</v>
      </c>
      <c r="C257" s="359">
        <v>54.219394800000003</v>
      </c>
      <c r="D257" s="78">
        <v>32450</v>
      </c>
      <c r="E257" s="82">
        <v>18030</v>
      </c>
      <c r="F257" s="78">
        <f t="shared" si="45"/>
        <v>21275.270530308248</v>
      </c>
      <c r="G257" s="168">
        <f t="shared" si="46"/>
        <v>3990.4539841894357</v>
      </c>
      <c r="H257" s="212">
        <f t="shared" si="47"/>
        <v>8590.3463349292124</v>
      </c>
      <c r="I257" s="168">
        <f t="shared" si="48"/>
        <v>505.31449028995371</v>
      </c>
      <c r="J257" s="169">
        <v>928</v>
      </c>
      <c r="K257" s="170">
        <f t="shared" si="49"/>
        <v>35289.38533971685</v>
      </c>
      <c r="L257" s="215">
        <f t="shared" si="50"/>
        <v>228</v>
      </c>
      <c r="M257" s="364">
        <f t="shared" si="55"/>
        <v>13.927059999999999</v>
      </c>
      <c r="N257" s="359">
        <v>54.219394800000003</v>
      </c>
      <c r="O257" s="431">
        <v>32450</v>
      </c>
      <c r="P257" s="82">
        <v>18030</v>
      </c>
      <c r="Q257" s="167">
        <f t="shared" si="43"/>
        <v>27959.957090728414</v>
      </c>
      <c r="R257" s="168">
        <f t="shared" si="44"/>
        <v>3990.4539841894357</v>
      </c>
      <c r="S257" s="78">
        <f t="shared" si="51"/>
        <v>10863.139765472069</v>
      </c>
      <c r="T257" s="82">
        <f t="shared" si="52"/>
        <v>639.00822149835699</v>
      </c>
      <c r="U257" s="78">
        <v>928</v>
      </c>
      <c r="V257" s="81">
        <f t="shared" si="53"/>
        <v>44380.559061888278</v>
      </c>
    </row>
    <row r="258" spans="1:22" s="442" customFormat="1" ht="16.5" customHeight="1" x14ac:dyDescent="0.2">
      <c r="A258" s="215">
        <v>229</v>
      </c>
      <c r="B258" s="364">
        <f t="shared" si="54"/>
        <v>18.310369999999999</v>
      </c>
      <c r="C258" s="359">
        <v>54.278850000000006</v>
      </c>
      <c r="D258" s="78">
        <v>32450</v>
      </c>
      <c r="E258" s="82">
        <v>18030</v>
      </c>
      <c r="F258" s="78">
        <f t="shared" si="45"/>
        <v>21266.637430046474</v>
      </c>
      <c r="G258" s="168">
        <f t="shared" si="46"/>
        <v>3986.0829770711789</v>
      </c>
      <c r="H258" s="212">
        <f t="shared" si="47"/>
        <v>8585.9249384200029</v>
      </c>
      <c r="I258" s="168">
        <f t="shared" si="48"/>
        <v>505.05440814235305</v>
      </c>
      <c r="J258" s="169">
        <v>928</v>
      </c>
      <c r="K258" s="170">
        <f t="shared" si="49"/>
        <v>35271.699753680005</v>
      </c>
      <c r="L258" s="215">
        <f t="shared" si="50"/>
        <v>229</v>
      </c>
      <c r="M258" s="364">
        <f t="shared" si="55"/>
        <v>13.939629999999999</v>
      </c>
      <c r="N258" s="359">
        <v>54.278850000000006</v>
      </c>
      <c r="O258" s="431">
        <v>32450</v>
      </c>
      <c r="P258" s="82">
        <v>18030</v>
      </c>
      <c r="Q258" s="167">
        <f t="shared" si="43"/>
        <v>27934.744322482016</v>
      </c>
      <c r="R258" s="168">
        <f t="shared" si="44"/>
        <v>3986.0829770711789</v>
      </c>
      <c r="S258" s="78">
        <f t="shared" si="51"/>
        <v>10853.081281848086</v>
      </c>
      <c r="T258" s="82">
        <f t="shared" si="52"/>
        <v>638.41654599106391</v>
      </c>
      <c r="U258" s="78">
        <v>928</v>
      </c>
      <c r="V258" s="81">
        <f t="shared" si="53"/>
        <v>44340.325127392345</v>
      </c>
    </row>
    <row r="259" spans="1:22" s="442" customFormat="1" ht="16.5" customHeight="1" x14ac:dyDescent="0.2">
      <c r="A259" s="218">
        <v>230</v>
      </c>
      <c r="B259" s="364">
        <f t="shared" si="54"/>
        <v>18.317799999999998</v>
      </c>
      <c r="C259" s="359">
        <v>54.338206999999997</v>
      </c>
      <c r="D259" s="78">
        <v>32450</v>
      </c>
      <c r="E259" s="82">
        <v>18030</v>
      </c>
      <c r="F259" s="78">
        <f t="shared" si="45"/>
        <v>21258.011333238712</v>
      </c>
      <c r="G259" s="168">
        <f t="shared" si="46"/>
        <v>3981.7287309461644</v>
      </c>
      <c r="H259" s="212">
        <f t="shared" si="47"/>
        <v>8581.5116218228577</v>
      </c>
      <c r="I259" s="168">
        <f t="shared" si="48"/>
        <v>504.79480128369755</v>
      </c>
      <c r="J259" s="169">
        <v>928</v>
      </c>
      <c r="K259" s="170">
        <f t="shared" si="49"/>
        <v>35254.046487291431</v>
      </c>
      <c r="L259" s="218">
        <f t="shared" si="50"/>
        <v>230</v>
      </c>
      <c r="M259" s="364">
        <f t="shared" si="55"/>
        <v>13.952199999999999</v>
      </c>
      <c r="N259" s="359">
        <v>54.338206999999997</v>
      </c>
      <c r="O259" s="431">
        <v>32450</v>
      </c>
      <c r="P259" s="82">
        <v>18030</v>
      </c>
      <c r="Q259" s="167">
        <f t="shared" si="43"/>
        <v>27909.576984274881</v>
      </c>
      <c r="R259" s="168">
        <f t="shared" si="44"/>
        <v>3981.7287309461644</v>
      </c>
      <c r="S259" s="78">
        <f t="shared" si="51"/>
        <v>10843.043943175157</v>
      </c>
      <c r="T259" s="82">
        <f t="shared" si="52"/>
        <v>637.82611430442091</v>
      </c>
      <c r="U259" s="78">
        <v>928</v>
      </c>
      <c r="V259" s="81">
        <f t="shared" si="53"/>
        <v>44300.175772700626</v>
      </c>
    </row>
    <row r="260" spans="1:22" s="442" customFormat="1" ht="16.5" customHeight="1" x14ac:dyDescent="0.2">
      <c r="A260" s="215">
        <v>231</v>
      </c>
      <c r="B260" s="364">
        <f t="shared" si="54"/>
        <v>18.325229999999998</v>
      </c>
      <c r="C260" s="359">
        <v>54.397465800000006</v>
      </c>
      <c r="D260" s="78">
        <v>32450</v>
      </c>
      <c r="E260" s="82">
        <v>18030</v>
      </c>
      <c r="F260" s="78">
        <f t="shared" si="45"/>
        <v>21249.392231366266</v>
      </c>
      <c r="G260" s="168">
        <f t="shared" si="46"/>
        <v>3977.3911673657417</v>
      </c>
      <c r="H260" s="212">
        <f t="shared" si="47"/>
        <v>8577.1063555688834</v>
      </c>
      <c r="I260" s="168">
        <f t="shared" si="48"/>
        <v>504.53566797464015</v>
      </c>
      <c r="J260" s="169">
        <v>928</v>
      </c>
      <c r="K260" s="170">
        <f t="shared" si="49"/>
        <v>35236.425422275533</v>
      </c>
      <c r="L260" s="215">
        <f t="shared" si="50"/>
        <v>231</v>
      </c>
      <c r="M260" s="364">
        <f t="shared" si="55"/>
        <v>13.96477</v>
      </c>
      <c r="N260" s="359">
        <v>54.397465800000006</v>
      </c>
      <c r="O260" s="431">
        <v>32450</v>
      </c>
      <c r="P260" s="82">
        <v>18030</v>
      </c>
      <c r="Q260" s="167">
        <f t="shared" si="43"/>
        <v>27884.454953429231</v>
      </c>
      <c r="R260" s="168">
        <f t="shared" si="44"/>
        <v>3977.3911673657417</v>
      </c>
      <c r="S260" s="78">
        <f t="shared" si="51"/>
        <v>10833.027681070291</v>
      </c>
      <c r="T260" s="82">
        <f t="shared" si="52"/>
        <v>637.23692241589947</v>
      </c>
      <c r="U260" s="78">
        <v>928</v>
      </c>
      <c r="V260" s="81">
        <f t="shared" si="53"/>
        <v>44260.110724281163</v>
      </c>
    </row>
    <row r="261" spans="1:22" s="442" customFormat="1" ht="16.5" customHeight="1" x14ac:dyDescent="0.2">
      <c r="A261" s="215">
        <v>232</v>
      </c>
      <c r="B261" s="364">
        <f t="shared" si="54"/>
        <v>18.332659999999997</v>
      </c>
      <c r="C261" s="359">
        <v>54.456626400000005</v>
      </c>
      <c r="D261" s="78">
        <v>32450</v>
      </c>
      <c r="E261" s="82">
        <v>18030</v>
      </c>
      <c r="F261" s="78">
        <f t="shared" si="45"/>
        <v>21240.780115924263</v>
      </c>
      <c r="G261" s="168">
        <f t="shared" si="46"/>
        <v>3973.0702084035083</v>
      </c>
      <c r="H261" s="212">
        <f t="shared" si="47"/>
        <v>8572.7091102714421</v>
      </c>
      <c r="I261" s="168">
        <f t="shared" si="48"/>
        <v>504.27700648655542</v>
      </c>
      <c r="J261" s="169">
        <v>928</v>
      </c>
      <c r="K261" s="170">
        <f t="shared" si="49"/>
        <v>35218.836441085768</v>
      </c>
      <c r="L261" s="215">
        <f t="shared" si="50"/>
        <v>232</v>
      </c>
      <c r="M261" s="364">
        <f t="shared" si="55"/>
        <v>13.97734</v>
      </c>
      <c r="N261" s="359">
        <v>54.456626400000005</v>
      </c>
      <c r="O261" s="431">
        <v>32450</v>
      </c>
      <c r="P261" s="82">
        <v>18030</v>
      </c>
      <c r="Q261" s="167">
        <f t="shared" si="43"/>
        <v>27859.378107708621</v>
      </c>
      <c r="R261" s="168">
        <f t="shared" si="44"/>
        <v>3973.0702084035083</v>
      </c>
      <c r="S261" s="78">
        <f t="shared" si="51"/>
        <v>10823.032427478125</v>
      </c>
      <c r="T261" s="82">
        <f t="shared" si="52"/>
        <v>636.64896632224259</v>
      </c>
      <c r="U261" s="78">
        <v>928</v>
      </c>
      <c r="V261" s="81">
        <f t="shared" si="53"/>
        <v>44220.1297099125</v>
      </c>
    </row>
    <row r="262" spans="1:22" s="442" customFormat="1" ht="16.5" customHeight="1" x14ac:dyDescent="0.2">
      <c r="A262" s="215">
        <v>233</v>
      </c>
      <c r="B262" s="364">
        <f t="shared" si="54"/>
        <v>18.34009</v>
      </c>
      <c r="C262" s="359">
        <v>54.515688800000007</v>
      </c>
      <c r="D262" s="78">
        <v>32450</v>
      </c>
      <c r="E262" s="82">
        <v>18030</v>
      </c>
      <c r="F262" s="78">
        <f t="shared" si="45"/>
        <v>21232.17497842159</v>
      </c>
      <c r="G262" s="168">
        <f t="shared" si="46"/>
        <v>3968.7657766510688</v>
      </c>
      <c r="H262" s="212">
        <f t="shared" si="47"/>
        <v>8568.3198567247036</v>
      </c>
      <c r="I262" s="168">
        <f t="shared" si="48"/>
        <v>504.01881510145319</v>
      </c>
      <c r="J262" s="169">
        <v>928</v>
      </c>
      <c r="K262" s="170">
        <f t="shared" si="49"/>
        <v>35201.279426898815</v>
      </c>
      <c r="L262" s="215">
        <f t="shared" si="50"/>
        <v>233</v>
      </c>
      <c r="M262" s="364">
        <f t="shared" si="55"/>
        <v>13.98991</v>
      </c>
      <c r="N262" s="359">
        <v>54.515688800000007</v>
      </c>
      <c r="O262" s="431">
        <v>32450</v>
      </c>
      <c r="P262" s="82">
        <v>18030</v>
      </c>
      <c r="Q262" s="167">
        <f t="shared" si="43"/>
        <v>27834.346325315888</v>
      </c>
      <c r="R262" s="168">
        <f t="shared" si="44"/>
        <v>3968.7657766510688</v>
      </c>
      <c r="S262" s="78">
        <f t="shared" si="51"/>
        <v>10813.058114668765</v>
      </c>
      <c r="T262" s="82">
        <f t="shared" si="52"/>
        <v>636.06224203933914</v>
      </c>
      <c r="U262" s="78">
        <v>928</v>
      </c>
      <c r="V262" s="81">
        <f t="shared" si="53"/>
        <v>44180.232458675062</v>
      </c>
    </row>
    <row r="263" spans="1:22" s="442" customFormat="1" ht="16.5" customHeight="1" x14ac:dyDescent="0.2">
      <c r="A263" s="215">
        <v>234</v>
      </c>
      <c r="B263" s="364">
        <f t="shared" si="54"/>
        <v>18.347519999999999</v>
      </c>
      <c r="C263" s="359">
        <v>54.574653000000005</v>
      </c>
      <c r="D263" s="78">
        <v>32450</v>
      </c>
      <c r="E263" s="82">
        <v>18030</v>
      </c>
      <c r="F263" s="78">
        <f t="shared" si="45"/>
        <v>21223.576810380913</v>
      </c>
      <c r="G263" s="168">
        <f t="shared" si="46"/>
        <v>3964.4777952138329</v>
      </c>
      <c r="H263" s="212">
        <f t="shared" si="47"/>
        <v>8563.9385659022137</v>
      </c>
      <c r="I263" s="168">
        <f t="shared" si="48"/>
        <v>503.76109211189492</v>
      </c>
      <c r="J263" s="169">
        <v>928</v>
      </c>
      <c r="K263" s="170">
        <f t="shared" si="49"/>
        <v>35183.754263608855</v>
      </c>
      <c r="L263" s="215">
        <f t="shared" si="50"/>
        <v>234</v>
      </c>
      <c r="M263" s="364">
        <f t="shared" si="55"/>
        <v>14.00248</v>
      </c>
      <c r="N263" s="359">
        <v>54.574653000000005</v>
      </c>
      <c r="O263" s="431">
        <v>32450</v>
      </c>
      <c r="P263" s="82">
        <v>18030</v>
      </c>
      <c r="Q263" s="167">
        <f t="shared" si="43"/>
        <v>27809.359484891247</v>
      </c>
      <c r="R263" s="168">
        <f t="shared" si="44"/>
        <v>3964.4777952138329</v>
      </c>
      <c r="S263" s="78">
        <f t="shared" si="51"/>
        <v>10803.104675235727</v>
      </c>
      <c r="T263" s="82">
        <f t="shared" si="52"/>
        <v>635.47674560210157</v>
      </c>
      <c r="U263" s="78">
        <v>928</v>
      </c>
      <c r="V263" s="81">
        <f t="shared" si="53"/>
        <v>44140.418700942908</v>
      </c>
    </row>
    <row r="264" spans="1:22" s="442" customFormat="1" ht="16.5" customHeight="1" x14ac:dyDescent="0.2">
      <c r="A264" s="215">
        <v>235</v>
      </c>
      <c r="B264" s="364">
        <f t="shared" si="54"/>
        <v>18.354949999999999</v>
      </c>
      <c r="C264" s="359">
        <v>54.633519</v>
      </c>
      <c r="D264" s="78">
        <v>32450</v>
      </c>
      <c r="E264" s="82">
        <v>18030</v>
      </c>
      <c r="F264" s="78">
        <f t="shared" si="45"/>
        <v>21214.98560333861</v>
      </c>
      <c r="G264" s="168">
        <f t="shared" si="46"/>
        <v>3960.206187706855</v>
      </c>
      <c r="H264" s="212">
        <f t="shared" si="47"/>
        <v>8559.5652089554587</v>
      </c>
      <c r="I264" s="168">
        <f t="shared" si="48"/>
        <v>503.50383582090933</v>
      </c>
      <c r="J264" s="169">
        <v>928</v>
      </c>
      <c r="K264" s="170">
        <f t="shared" si="49"/>
        <v>35166.260835821828</v>
      </c>
      <c r="L264" s="215">
        <f t="shared" si="50"/>
        <v>235</v>
      </c>
      <c r="M264" s="364">
        <f t="shared" si="55"/>
        <v>14.015049999999999</v>
      </c>
      <c r="N264" s="359">
        <v>54.633519</v>
      </c>
      <c r="O264" s="431">
        <v>32450</v>
      </c>
      <c r="P264" s="82">
        <v>18030</v>
      </c>
      <c r="Q264" s="167">
        <f t="shared" si="43"/>
        <v>27784.417465510298</v>
      </c>
      <c r="R264" s="168">
        <f t="shared" si="44"/>
        <v>3960.206187706855</v>
      </c>
      <c r="S264" s="78">
        <f t="shared" si="51"/>
        <v>10793.172042093833</v>
      </c>
      <c r="T264" s="82">
        <f t="shared" si="52"/>
        <v>634.89247306434311</v>
      </c>
      <c r="U264" s="78">
        <v>928</v>
      </c>
      <c r="V264" s="81">
        <f t="shared" si="53"/>
        <v>44100.688168375324</v>
      </c>
    </row>
    <row r="265" spans="1:22" s="442" customFormat="1" ht="16.5" customHeight="1" x14ac:dyDescent="0.2">
      <c r="A265" s="215">
        <v>236</v>
      </c>
      <c r="B265" s="364">
        <f t="shared" si="54"/>
        <v>18.362379999999998</v>
      </c>
      <c r="C265" s="359">
        <v>54.692286800000005</v>
      </c>
      <c r="D265" s="78">
        <v>32450</v>
      </c>
      <c r="E265" s="82">
        <v>18030</v>
      </c>
      <c r="F265" s="78">
        <f t="shared" si="45"/>
        <v>21206.40134884476</v>
      </c>
      <c r="G265" s="168">
        <f t="shared" si="46"/>
        <v>3955.950878250715</v>
      </c>
      <c r="H265" s="212">
        <f t="shared" si="47"/>
        <v>8555.1997572124619</v>
      </c>
      <c r="I265" s="168">
        <f t="shared" si="48"/>
        <v>503.24704454190947</v>
      </c>
      <c r="J265" s="169">
        <v>928</v>
      </c>
      <c r="K265" s="170">
        <f t="shared" si="49"/>
        <v>35148.799028849848</v>
      </c>
      <c r="L265" s="215">
        <f t="shared" si="50"/>
        <v>236</v>
      </c>
      <c r="M265" s="364">
        <f t="shared" si="55"/>
        <v>14.027619999999999</v>
      </c>
      <c r="N265" s="359">
        <v>54.692286800000005</v>
      </c>
      <c r="O265" s="431">
        <v>32450</v>
      </c>
      <c r="P265" s="82">
        <v>18030</v>
      </c>
      <c r="Q265" s="167">
        <f t="shared" si="43"/>
        <v>27759.520146682051</v>
      </c>
      <c r="R265" s="168">
        <f t="shared" si="44"/>
        <v>3955.950878250715</v>
      </c>
      <c r="S265" s="78">
        <f t="shared" si="51"/>
        <v>10783.26014847714</v>
      </c>
      <c r="T265" s="82">
        <f t="shared" si="52"/>
        <v>634.3094204986553</v>
      </c>
      <c r="U265" s="78">
        <v>928</v>
      </c>
      <c r="V265" s="81">
        <f t="shared" si="53"/>
        <v>44061.040593908561</v>
      </c>
    </row>
    <row r="266" spans="1:22" s="442" customFormat="1" ht="16.5" customHeight="1" x14ac:dyDescent="0.2">
      <c r="A266" s="215">
        <v>237</v>
      </c>
      <c r="B266" s="364">
        <f t="shared" si="54"/>
        <v>18.369809999999998</v>
      </c>
      <c r="C266" s="359">
        <v>54.750956400000007</v>
      </c>
      <c r="D266" s="78">
        <v>32450</v>
      </c>
      <c r="E266" s="82">
        <v>18030</v>
      </c>
      <c r="F266" s="78">
        <f t="shared" si="45"/>
        <v>21197.824038463114</v>
      </c>
      <c r="G266" s="168">
        <f t="shared" si="46"/>
        <v>3951.7117914674454</v>
      </c>
      <c r="H266" s="212">
        <f t="shared" si="47"/>
        <v>8550.8421821763914</v>
      </c>
      <c r="I266" s="168">
        <f t="shared" si="48"/>
        <v>502.99071659861119</v>
      </c>
      <c r="J266" s="169">
        <v>928</v>
      </c>
      <c r="K266" s="170">
        <f t="shared" si="49"/>
        <v>35131.368728705558</v>
      </c>
      <c r="L266" s="215">
        <f t="shared" si="50"/>
        <v>237</v>
      </c>
      <c r="M266" s="364">
        <f t="shared" si="55"/>
        <v>14.040189999999999</v>
      </c>
      <c r="N266" s="359">
        <v>54.750956400000007</v>
      </c>
      <c r="O266" s="431">
        <v>32450</v>
      </c>
      <c r="P266" s="82">
        <v>18030</v>
      </c>
      <c r="Q266" s="167">
        <f t="shared" si="43"/>
        <v>27734.667408347035</v>
      </c>
      <c r="R266" s="168">
        <f t="shared" si="44"/>
        <v>3951.7117914674454</v>
      </c>
      <c r="S266" s="78">
        <f t="shared" si="51"/>
        <v>10773.368927936925</v>
      </c>
      <c r="T266" s="82">
        <f t="shared" si="52"/>
        <v>633.72758399628958</v>
      </c>
      <c r="U266" s="78">
        <v>928</v>
      </c>
      <c r="V266" s="81">
        <f t="shared" si="53"/>
        <v>44021.475711747691</v>
      </c>
    </row>
    <row r="267" spans="1:22" s="442" customFormat="1" ht="16.5" customHeight="1" x14ac:dyDescent="0.2">
      <c r="A267" s="215">
        <v>238</v>
      </c>
      <c r="B267" s="364">
        <f t="shared" si="54"/>
        <v>18.377239999999997</v>
      </c>
      <c r="C267" s="359">
        <v>54.809527800000005</v>
      </c>
      <c r="D267" s="78">
        <v>32450</v>
      </c>
      <c r="E267" s="82">
        <v>18030</v>
      </c>
      <c r="F267" s="78">
        <f t="shared" si="45"/>
        <v>21189.253663771058</v>
      </c>
      <c r="G267" s="168">
        <f t="shared" si="46"/>
        <v>3947.4888524764847</v>
      </c>
      <c r="H267" s="212">
        <f t="shared" si="47"/>
        <v>8546.4924555241651</v>
      </c>
      <c r="I267" s="168">
        <f t="shared" si="48"/>
        <v>502.73485032495086</v>
      </c>
      <c r="J267" s="169">
        <v>928</v>
      </c>
      <c r="K267" s="170">
        <f t="shared" si="49"/>
        <v>35113.96982209666</v>
      </c>
      <c r="L267" s="215">
        <f t="shared" si="50"/>
        <v>238</v>
      </c>
      <c r="M267" s="364">
        <f t="shared" si="55"/>
        <v>14.052759999999999</v>
      </c>
      <c r="N267" s="359">
        <v>54.809527800000005</v>
      </c>
      <c r="O267" s="431">
        <v>32450</v>
      </c>
      <c r="P267" s="82">
        <v>18030</v>
      </c>
      <c r="Q267" s="167">
        <f t="shared" si="43"/>
        <v>27709.85913087536</v>
      </c>
      <c r="R267" s="168">
        <f t="shared" si="44"/>
        <v>3947.4888524764847</v>
      </c>
      <c r="S267" s="78">
        <f t="shared" si="51"/>
        <v>10763.498314339628</v>
      </c>
      <c r="T267" s="82">
        <f t="shared" si="52"/>
        <v>633.14695966703687</v>
      </c>
      <c r="U267" s="78">
        <v>928</v>
      </c>
      <c r="V267" s="81">
        <f t="shared" si="53"/>
        <v>43981.99325735851</v>
      </c>
    </row>
    <row r="268" spans="1:22" s="442" customFormat="1" ht="16.5" customHeight="1" x14ac:dyDescent="0.2">
      <c r="A268" s="215">
        <v>239</v>
      </c>
      <c r="B268" s="364">
        <f t="shared" si="54"/>
        <v>18.38467</v>
      </c>
      <c r="C268" s="359">
        <v>54.868001000000007</v>
      </c>
      <c r="D268" s="78">
        <v>32450</v>
      </c>
      <c r="E268" s="82">
        <v>18030</v>
      </c>
      <c r="F268" s="78">
        <f t="shared" si="45"/>
        <v>21180.69021635961</v>
      </c>
      <c r="G268" s="168">
        <f t="shared" si="46"/>
        <v>3943.2819868906827</v>
      </c>
      <c r="H268" s="212">
        <f t="shared" si="47"/>
        <v>8542.1505491050993</v>
      </c>
      <c r="I268" s="168">
        <f t="shared" si="48"/>
        <v>502.47944406500579</v>
      </c>
      <c r="J268" s="169">
        <v>928</v>
      </c>
      <c r="K268" s="170">
        <f t="shared" si="49"/>
        <v>35096.602196420397</v>
      </c>
      <c r="L268" s="215">
        <f t="shared" si="50"/>
        <v>239</v>
      </c>
      <c r="M268" s="364">
        <f t="shared" si="55"/>
        <v>14.065329999999999</v>
      </c>
      <c r="N268" s="359">
        <v>54.868001000000007</v>
      </c>
      <c r="O268" s="431">
        <v>32450</v>
      </c>
      <c r="P268" s="82">
        <v>18030</v>
      </c>
      <c r="Q268" s="167">
        <f t="shared" si="43"/>
        <v>27685.095195064747</v>
      </c>
      <c r="R268" s="168">
        <f t="shared" si="44"/>
        <v>3943.2819868906827</v>
      </c>
      <c r="S268" s="78">
        <f t="shared" si="51"/>
        <v>10753.648241864847</v>
      </c>
      <c r="T268" s="82">
        <f t="shared" si="52"/>
        <v>632.56754363910864</v>
      </c>
      <c r="U268" s="78">
        <v>928</v>
      </c>
      <c r="V268" s="81">
        <f t="shared" si="53"/>
        <v>43942.592967459386</v>
      </c>
    </row>
    <row r="269" spans="1:22" s="442" customFormat="1" ht="16.5" customHeight="1" x14ac:dyDescent="0.2">
      <c r="A269" s="218">
        <v>240</v>
      </c>
      <c r="B269" s="364">
        <f t="shared" si="54"/>
        <v>18.392099999999999</v>
      </c>
      <c r="C269" s="359">
        <v>54.926376000000005</v>
      </c>
      <c r="D269" s="78">
        <v>32450</v>
      </c>
      <c r="E269" s="82">
        <v>18030</v>
      </c>
      <c r="F269" s="78">
        <f t="shared" si="45"/>
        <v>21172.133687833364</v>
      </c>
      <c r="G269" s="168">
        <f t="shared" si="46"/>
        <v>3939.0911208123398</v>
      </c>
      <c r="H269" s="212">
        <f t="shared" si="47"/>
        <v>8537.8164349395392</v>
      </c>
      <c r="I269" s="168">
        <f t="shared" si="48"/>
        <v>502.22449617291409</v>
      </c>
      <c r="J269" s="169">
        <v>928</v>
      </c>
      <c r="K269" s="170">
        <f t="shared" si="49"/>
        <v>35079.265739758157</v>
      </c>
      <c r="L269" s="218">
        <f t="shared" si="50"/>
        <v>240</v>
      </c>
      <c r="M269" s="364">
        <f t="shared" si="55"/>
        <v>14.0779</v>
      </c>
      <c r="N269" s="359">
        <v>54.926376000000005</v>
      </c>
      <c r="O269" s="431">
        <v>32450</v>
      </c>
      <c r="P269" s="82">
        <v>18030</v>
      </c>
      <c r="Q269" s="167">
        <f t="shared" si="43"/>
        <v>27660.375482138672</v>
      </c>
      <c r="R269" s="168">
        <f t="shared" si="44"/>
        <v>3939.0911208123398</v>
      </c>
      <c r="S269" s="78">
        <f t="shared" si="51"/>
        <v>10743.818645003344</v>
      </c>
      <c r="T269" s="82">
        <f t="shared" si="52"/>
        <v>631.98933205902028</v>
      </c>
      <c r="U269" s="78">
        <v>928</v>
      </c>
      <c r="V269" s="81">
        <f t="shared" si="53"/>
        <v>43903.274580013378</v>
      </c>
    </row>
    <row r="270" spans="1:22" s="442" customFormat="1" ht="16.5" customHeight="1" x14ac:dyDescent="0.2">
      <c r="A270" s="215">
        <v>241</v>
      </c>
      <c r="B270" s="364">
        <f t="shared" si="54"/>
        <v>18.399529999999999</v>
      </c>
      <c r="C270" s="359">
        <v>54.984652800000006</v>
      </c>
      <c r="D270" s="78">
        <v>32450</v>
      </c>
      <c r="E270" s="82">
        <v>18030</v>
      </c>
      <c r="F270" s="78">
        <f t="shared" si="45"/>
        <v>21163.58406981048</v>
      </c>
      <c r="G270" s="168">
        <f t="shared" si="46"/>
        <v>3934.9161808292793</v>
      </c>
      <c r="H270" s="212">
        <f t="shared" si="47"/>
        <v>8533.4900852175178</v>
      </c>
      <c r="I270" s="168">
        <f t="shared" si="48"/>
        <v>501.97000501279518</v>
      </c>
      <c r="J270" s="169">
        <v>928</v>
      </c>
      <c r="K270" s="170">
        <f t="shared" si="49"/>
        <v>35061.960340870071</v>
      </c>
      <c r="L270" s="215">
        <f t="shared" si="50"/>
        <v>241</v>
      </c>
      <c r="M270" s="364">
        <f t="shared" si="55"/>
        <v>14.09047</v>
      </c>
      <c r="N270" s="359">
        <v>54.984652800000006</v>
      </c>
      <c r="O270" s="431">
        <v>32450</v>
      </c>
      <c r="P270" s="82">
        <v>18030</v>
      </c>
      <c r="Q270" s="167">
        <f t="shared" si="43"/>
        <v>27635.699873744456</v>
      </c>
      <c r="R270" s="168">
        <f t="shared" si="44"/>
        <v>3934.9161808292793</v>
      </c>
      <c r="S270" s="78">
        <f t="shared" si="51"/>
        <v>10734.009458555071</v>
      </c>
      <c r="T270" s="82">
        <f t="shared" si="52"/>
        <v>631.41232109147472</v>
      </c>
      <c r="U270" s="78">
        <v>928</v>
      </c>
      <c r="V270" s="81">
        <f t="shared" si="53"/>
        <v>43864.037834220282</v>
      </c>
    </row>
    <row r="271" spans="1:22" s="442" customFormat="1" ht="16.5" customHeight="1" x14ac:dyDescent="0.2">
      <c r="A271" s="215">
        <v>242</v>
      </c>
      <c r="B271" s="364">
        <f t="shared" si="54"/>
        <v>18.406959999999998</v>
      </c>
      <c r="C271" s="359">
        <v>55.042831400000004</v>
      </c>
      <c r="D271" s="78">
        <v>32450</v>
      </c>
      <c r="E271" s="82">
        <v>18030</v>
      </c>
      <c r="F271" s="78">
        <f t="shared" si="45"/>
        <v>21155.04135392265</v>
      </c>
      <c r="G271" s="168">
        <f t="shared" si="46"/>
        <v>3930.7570940109736</v>
      </c>
      <c r="H271" s="212">
        <f t="shared" si="47"/>
        <v>8529.171472297432</v>
      </c>
      <c r="I271" s="168">
        <f t="shared" si="48"/>
        <v>501.71596895867248</v>
      </c>
      <c r="J271" s="169">
        <v>928</v>
      </c>
      <c r="K271" s="170">
        <f t="shared" si="49"/>
        <v>35044.685889189728</v>
      </c>
      <c r="L271" s="215">
        <f t="shared" si="50"/>
        <v>242</v>
      </c>
      <c r="M271" s="364">
        <f t="shared" si="55"/>
        <v>14.10304</v>
      </c>
      <c r="N271" s="359">
        <v>55.042831400000004</v>
      </c>
      <c r="O271" s="431">
        <v>32450</v>
      </c>
      <c r="P271" s="82">
        <v>18030</v>
      </c>
      <c r="Q271" s="167">
        <f t="shared" si="43"/>
        <v>27611.06825195135</v>
      </c>
      <c r="R271" s="168">
        <f t="shared" si="44"/>
        <v>3930.7570940109736</v>
      </c>
      <c r="S271" s="78">
        <f t="shared" si="51"/>
        <v>10724.22061762719</v>
      </c>
      <c r="T271" s="82">
        <f t="shared" si="52"/>
        <v>630.83650691924652</v>
      </c>
      <c r="U271" s="78">
        <v>928</v>
      </c>
      <c r="V271" s="81">
        <f t="shared" si="53"/>
        <v>43824.882470508754</v>
      </c>
    </row>
    <row r="272" spans="1:22" s="442" customFormat="1" ht="16.5" customHeight="1" x14ac:dyDescent="0.2">
      <c r="A272" s="215">
        <v>243</v>
      </c>
      <c r="B272" s="364">
        <f t="shared" si="54"/>
        <v>18.414389999999997</v>
      </c>
      <c r="C272" s="359">
        <v>55.100911800000006</v>
      </c>
      <c r="D272" s="78">
        <v>32450</v>
      </c>
      <c r="E272" s="82">
        <v>18030</v>
      </c>
      <c r="F272" s="78">
        <f t="shared" si="45"/>
        <v>21146.505531815066</v>
      </c>
      <c r="G272" s="168">
        <f t="shared" si="46"/>
        <v>3926.6137879046855</v>
      </c>
      <c r="H272" s="212">
        <f t="shared" si="47"/>
        <v>8524.8605687047148</v>
      </c>
      <c r="I272" s="168">
        <f t="shared" si="48"/>
        <v>501.46238639439503</v>
      </c>
      <c r="J272" s="169">
        <v>928</v>
      </c>
      <c r="K272" s="170">
        <f t="shared" si="49"/>
        <v>35027.442274818859</v>
      </c>
      <c r="L272" s="215">
        <f t="shared" si="50"/>
        <v>243</v>
      </c>
      <c r="M272" s="364">
        <f t="shared" si="55"/>
        <v>14.11561</v>
      </c>
      <c r="N272" s="359">
        <v>55.100911800000006</v>
      </c>
      <c r="O272" s="431">
        <v>32450</v>
      </c>
      <c r="P272" s="82">
        <v>18030</v>
      </c>
      <c r="Q272" s="167">
        <f t="shared" si="43"/>
        <v>27586.480499248704</v>
      </c>
      <c r="R272" s="168">
        <f t="shared" si="44"/>
        <v>3926.6137879046855</v>
      </c>
      <c r="S272" s="78">
        <f t="shared" si="51"/>
        <v>10714.452057632154</v>
      </c>
      <c r="T272" s="82">
        <f t="shared" si="52"/>
        <v>630.26188574306786</v>
      </c>
      <c r="U272" s="78">
        <v>928</v>
      </c>
      <c r="V272" s="81">
        <f t="shared" si="53"/>
        <v>43785.808230528608</v>
      </c>
    </row>
    <row r="273" spans="1:22" s="442" customFormat="1" ht="16.5" customHeight="1" x14ac:dyDescent="0.2">
      <c r="A273" s="215">
        <v>244</v>
      </c>
      <c r="B273" s="364">
        <f t="shared" si="54"/>
        <v>18.421819999999997</v>
      </c>
      <c r="C273" s="359">
        <v>55.158894000000004</v>
      </c>
      <c r="D273" s="78">
        <v>32450</v>
      </c>
      <c r="E273" s="82">
        <v>18030</v>
      </c>
      <c r="F273" s="78">
        <f t="shared" si="45"/>
        <v>21137.976595146411</v>
      </c>
      <c r="G273" s="168">
        <f t="shared" si="46"/>
        <v>3922.4861905316666</v>
      </c>
      <c r="H273" s="212">
        <f t="shared" si="47"/>
        <v>8520.557347130547</v>
      </c>
      <c r="I273" s="168">
        <f t="shared" si="48"/>
        <v>501.20925571356162</v>
      </c>
      <c r="J273" s="169">
        <v>928</v>
      </c>
      <c r="K273" s="170">
        <f t="shared" si="49"/>
        <v>35010.229388522188</v>
      </c>
      <c r="L273" s="215">
        <f t="shared" si="50"/>
        <v>244</v>
      </c>
      <c r="M273" s="364">
        <f t="shared" si="55"/>
        <v>14.12818</v>
      </c>
      <c r="N273" s="359">
        <v>55.158894000000004</v>
      </c>
      <c r="O273" s="431">
        <v>32450</v>
      </c>
      <c r="P273" s="82">
        <v>18030</v>
      </c>
      <c r="Q273" s="167">
        <f t="shared" si="43"/>
        <v>27561.936498544048</v>
      </c>
      <c r="R273" s="168">
        <f t="shared" si="44"/>
        <v>3922.4861905316666</v>
      </c>
      <c r="S273" s="78">
        <f t="shared" si="51"/>
        <v>10704.703714285743</v>
      </c>
      <c r="T273" s="82">
        <f t="shared" si="52"/>
        <v>629.68845378151423</v>
      </c>
      <c r="U273" s="78">
        <v>928</v>
      </c>
      <c r="V273" s="81">
        <f t="shared" si="53"/>
        <v>43746.81485714297</v>
      </c>
    </row>
    <row r="274" spans="1:22" s="442" customFormat="1" ht="16.5" customHeight="1" x14ac:dyDescent="0.2">
      <c r="A274" s="215">
        <v>245</v>
      </c>
      <c r="B274" s="364">
        <f t="shared" si="54"/>
        <v>18.42925</v>
      </c>
      <c r="C274" s="359">
        <v>55.216778000000005</v>
      </c>
      <c r="D274" s="78">
        <v>32450</v>
      </c>
      <c r="E274" s="82">
        <v>18030</v>
      </c>
      <c r="F274" s="78">
        <f t="shared" si="45"/>
        <v>21129.454535588808</v>
      </c>
      <c r="G274" s="168">
        <f t="shared" si="46"/>
        <v>3918.3742303833806</v>
      </c>
      <c r="H274" s="212">
        <f t="shared" si="47"/>
        <v>8516.2617804305446</v>
      </c>
      <c r="I274" s="168">
        <f t="shared" si="48"/>
        <v>500.9565753194438</v>
      </c>
      <c r="J274" s="169">
        <v>928</v>
      </c>
      <c r="K274" s="170">
        <f t="shared" si="49"/>
        <v>34993.047121722178</v>
      </c>
      <c r="L274" s="215">
        <f t="shared" si="50"/>
        <v>245</v>
      </c>
      <c r="M274" s="364">
        <f t="shared" si="55"/>
        <v>14.140750000000001</v>
      </c>
      <c r="N274" s="359">
        <v>55.216778000000005</v>
      </c>
      <c r="O274" s="431">
        <v>32450</v>
      </c>
      <c r="P274" s="82">
        <v>18030</v>
      </c>
      <c r="Q274" s="167">
        <f t="shared" si="43"/>
        <v>27537.436133161253</v>
      </c>
      <c r="R274" s="168">
        <f t="shared" si="44"/>
        <v>3918.3742303833806</v>
      </c>
      <c r="S274" s="78">
        <f t="shared" si="51"/>
        <v>10694.975523605175</v>
      </c>
      <c r="T274" s="82">
        <f t="shared" si="52"/>
        <v>629.11620727089269</v>
      </c>
      <c r="U274" s="78">
        <v>928</v>
      </c>
      <c r="V274" s="81">
        <f t="shared" si="53"/>
        <v>43707.902094420693</v>
      </c>
    </row>
    <row r="275" spans="1:22" s="442" customFormat="1" ht="16.5" customHeight="1" x14ac:dyDescent="0.2">
      <c r="A275" s="215">
        <v>246</v>
      </c>
      <c r="B275" s="364">
        <f t="shared" si="54"/>
        <v>18.436679999999999</v>
      </c>
      <c r="C275" s="359">
        <v>55.274563800000003</v>
      </c>
      <c r="D275" s="78">
        <v>32450</v>
      </c>
      <c r="E275" s="82">
        <v>18030</v>
      </c>
      <c r="F275" s="78">
        <f t="shared" si="45"/>
        <v>21120.93934482781</v>
      </c>
      <c r="G275" s="168">
        <f t="shared" si="46"/>
        <v>3914.2778364177702</v>
      </c>
      <c r="H275" s="212">
        <f t="shared" si="47"/>
        <v>8511.9738416234977</v>
      </c>
      <c r="I275" s="168">
        <f t="shared" si="48"/>
        <v>500.70434362491159</v>
      </c>
      <c r="J275" s="169">
        <v>928</v>
      </c>
      <c r="K275" s="170">
        <f t="shared" si="49"/>
        <v>34975.895366493991</v>
      </c>
      <c r="L275" s="215">
        <f t="shared" si="50"/>
        <v>246</v>
      </c>
      <c r="M275" s="364">
        <f t="shared" si="55"/>
        <v>14.153319999999999</v>
      </c>
      <c r="N275" s="359">
        <v>55.274563800000003</v>
      </c>
      <c r="O275" s="431">
        <v>32450</v>
      </c>
      <c r="P275" s="82">
        <v>18030</v>
      </c>
      <c r="Q275" s="167">
        <f t="shared" si="43"/>
        <v>27512.979286838709</v>
      </c>
      <c r="R275" s="168">
        <f t="shared" si="44"/>
        <v>3914.2778364177702</v>
      </c>
      <c r="S275" s="78">
        <f t="shared" si="51"/>
        <v>10685.267421907205</v>
      </c>
      <c r="T275" s="82">
        <f t="shared" si="52"/>
        <v>628.54514246512963</v>
      </c>
      <c r="U275" s="78">
        <v>928</v>
      </c>
      <c r="V275" s="81">
        <f t="shared" si="53"/>
        <v>43669.06968762882</v>
      </c>
    </row>
    <row r="276" spans="1:22" s="442" customFormat="1" ht="16.5" customHeight="1" x14ac:dyDescent="0.2">
      <c r="A276" s="215">
        <v>247</v>
      </c>
      <c r="B276" s="364">
        <f t="shared" si="54"/>
        <v>18.444109999999998</v>
      </c>
      <c r="C276" s="359">
        <v>55.332251400000004</v>
      </c>
      <c r="D276" s="78">
        <v>32450</v>
      </c>
      <c r="E276" s="82">
        <v>18030</v>
      </c>
      <c r="F276" s="78">
        <f t="shared" si="45"/>
        <v>21112.431014562375</v>
      </c>
      <c r="G276" s="168">
        <f t="shared" si="46"/>
        <v>3910.1969380555511</v>
      </c>
      <c r="H276" s="212">
        <f t="shared" si="47"/>
        <v>8507.6935038900956</v>
      </c>
      <c r="I276" s="168">
        <f t="shared" si="48"/>
        <v>500.45255905235859</v>
      </c>
      <c r="J276" s="169">
        <v>928</v>
      </c>
      <c r="K276" s="170">
        <f t="shared" si="49"/>
        <v>34958.774015560382</v>
      </c>
      <c r="L276" s="215">
        <f t="shared" si="50"/>
        <v>247</v>
      </c>
      <c r="M276" s="364">
        <f t="shared" si="55"/>
        <v>14.165889999999999</v>
      </c>
      <c r="N276" s="359">
        <v>55.332251400000004</v>
      </c>
      <c r="O276" s="431">
        <v>32450</v>
      </c>
      <c r="P276" s="82">
        <v>18030</v>
      </c>
      <c r="Q276" s="167">
        <f t="shared" si="43"/>
        <v>27488.565843727436</v>
      </c>
      <c r="R276" s="168">
        <f t="shared" si="44"/>
        <v>3910.1969380555511</v>
      </c>
      <c r="S276" s="78">
        <f t="shared" si="51"/>
        <v>10675.579345806216</v>
      </c>
      <c r="T276" s="82">
        <f t="shared" si="52"/>
        <v>627.97525563565966</v>
      </c>
      <c r="U276" s="78">
        <v>928</v>
      </c>
      <c r="V276" s="81">
        <f t="shared" si="53"/>
        <v>43630.317383224865</v>
      </c>
    </row>
    <row r="277" spans="1:22" s="442" customFormat="1" ht="16.5" customHeight="1" x14ac:dyDescent="0.2">
      <c r="A277" s="215">
        <v>248</v>
      </c>
      <c r="B277" s="364">
        <f t="shared" si="54"/>
        <v>18.451539999999998</v>
      </c>
      <c r="C277" s="359">
        <v>55.389840800000002</v>
      </c>
      <c r="D277" s="78">
        <v>32450</v>
      </c>
      <c r="E277" s="82">
        <v>18030</v>
      </c>
      <c r="F277" s="78">
        <f t="shared" si="45"/>
        <v>21103.929536504816</v>
      </c>
      <c r="G277" s="168">
        <f t="shared" si="46"/>
        <v>3906.1314651765524</v>
      </c>
      <c r="H277" s="212">
        <f t="shared" si="47"/>
        <v>8503.4207405716661</v>
      </c>
      <c r="I277" s="168">
        <f t="shared" si="48"/>
        <v>500.20122003362741</v>
      </c>
      <c r="J277" s="169">
        <v>928</v>
      </c>
      <c r="K277" s="170">
        <f t="shared" si="49"/>
        <v>34941.682962286657</v>
      </c>
      <c r="L277" s="215">
        <f t="shared" si="50"/>
        <v>248</v>
      </c>
      <c r="M277" s="364">
        <f t="shared" si="55"/>
        <v>14.178459999999999</v>
      </c>
      <c r="N277" s="359">
        <v>55.389840800000002</v>
      </c>
      <c r="O277" s="431">
        <v>32450</v>
      </c>
      <c r="P277" s="82">
        <v>18030</v>
      </c>
      <c r="Q277" s="167">
        <f t="shared" si="43"/>
        <v>27464.195688389293</v>
      </c>
      <c r="R277" s="168">
        <f t="shared" si="44"/>
        <v>3906.1314651765524</v>
      </c>
      <c r="S277" s="78">
        <f t="shared" si="51"/>
        <v>10665.911232212389</v>
      </c>
      <c r="T277" s="82">
        <f t="shared" si="52"/>
        <v>627.40654307131695</v>
      </c>
      <c r="U277" s="78">
        <v>928</v>
      </c>
      <c r="V277" s="81">
        <f t="shared" si="53"/>
        <v>43591.64492884955</v>
      </c>
    </row>
    <row r="278" spans="1:22" s="442" customFormat="1" ht="16.5" customHeight="1" x14ac:dyDescent="0.2">
      <c r="A278" s="215">
        <v>249</v>
      </c>
      <c r="B278" s="364">
        <f t="shared" si="54"/>
        <v>18.458969999999997</v>
      </c>
      <c r="C278" s="359">
        <v>55.447332000000003</v>
      </c>
      <c r="D278" s="78">
        <v>32450</v>
      </c>
      <c r="E278" s="82">
        <v>18030</v>
      </c>
      <c r="F278" s="78">
        <f t="shared" si="45"/>
        <v>21095.434902380795</v>
      </c>
      <c r="G278" s="168">
        <f t="shared" si="46"/>
        <v>3902.0813481160822</v>
      </c>
      <c r="H278" s="212">
        <f t="shared" si="47"/>
        <v>8499.1555251689388</v>
      </c>
      <c r="I278" s="168">
        <f t="shared" si="48"/>
        <v>499.9503250099375</v>
      </c>
      <c r="J278" s="169">
        <v>928</v>
      </c>
      <c r="K278" s="170">
        <f t="shared" si="49"/>
        <v>34924.622100675755</v>
      </c>
      <c r="L278" s="215">
        <f t="shared" si="50"/>
        <v>249</v>
      </c>
      <c r="M278" s="364">
        <f t="shared" si="55"/>
        <v>14.19103</v>
      </c>
      <c r="N278" s="359">
        <v>55.447332000000003</v>
      </c>
      <c r="O278" s="431">
        <v>32450</v>
      </c>
      <c r="P278" s="82">
        <v>18030</v>
      </c>
      <c r="Q278" s="167">
        <f t="shared" si="43"/>
        <v>27439.868705795143</v>
      </c>
      <c r="R278" s="168">
        <f t="shared" si="44"/>
        <v>3902.0813481160822</v>
      </c>
      <c r="S278" s="78">
        <f t="shared" si="51"/>
        <v>10656.263018329819</v>
      </c>
      <c r="T278" s="82">
        <f t="shared" si="52"/>
        <v>626.83900107822456</v>
      </c>
      <c r="U278" s="78">
        <v>928</v>
      </c>
      <c r="V278" s="81">
        <f t="shared" si="53"/>
        <v>43553.052073319268</v>
      </c>
    </row>
    <row r="279" spans="1:22" s="442" customFormat="1" ht="16.5" customHeight="1" x14ac:dyDescent="0.2">
      <c r="A279" s="218">
        <v>250</v>
      </c>
      <c r="B279" s="364">
        <f t="shared" si="54"/>
        <v>18.4664</v>
      </c>
      <c r="C279" s="359">
        <v>55.504725000000001</v>
      </c>
      <c r="D279" s="78">
        <v>32450</v>
      </c>
      <c r="E279" s="82">
        <v>18030</v>
      </c>
      <c r="F279" s="78">
        <f t="shared" si="45"/>
        <v>21086.947103929298</v>
      </c>
      <c r="G279" s="168">
        <f t="shared" si="46"/>
        <v>3898.0465176613343</v>
      </c>
      <c r="H279" s="212">
        <f t="shared" si="47"/>
        <v>8494.897831340817</v>
      </c>
      <c r="I279" s="168">
        <f t="shared" si="48"/>
        <v>499.69987243181271</v>
      </c>
      <c r="J279" s="169">
        <v>928</v>
      </c>
      <c r="K279" s="170">
        <f t="shared" si="49"/>
        <v>34907.591325363261</v>
      </c>
      <c r="L279" s="218">
        <f t="shared" si="50"/>
        <v>250</v>
      </c>
      <c r="M279" s="364">
        <f t="shared" si="55"/>
        <v>14.2036</v>
      </c>
      <c r="N279" s="359">
        <v>55.504725000000001</v>
      </c>
      <c r="O279" s="431">
        <v>32450</v>
      </c>
      <c r="P279" s="82">
        <v>18030</v>
      </c>
      <c r="Q279" s="167">
        <f t="shared" si="43"/>
        <v>27415.584781323043</v>
      </c>
      <c r="R279" s="168">
        <f t="shared" si="44"/>
        <v>3898.0465176613343</v>
      </c>
      <c r="S279" s="78">
        <f t="shared" si="51"/>
        <v>10646.634641654689</v>
      </c>
      <c r="T279" s="82">
        <f t="shared" si="52"/>
        <v>626.27262597968763</v>
      </c>
      <c r="U279" s="78">
        <v>928</v>
      </c>
      <c r="V279" s="81">
        <f t="shared" si="53"/>
        <v>43514.538566618758</v>
      </c>
    </row>
    <row r="280" spans="1:22" s="442" customFormat="1" ht="16.5" customHeight="1" x14ac:dyDescent="0.2">
      <c r="A280" s="215">
        <v>251</v>
      </c>
      <c r="B280" s="364">
        <f t="shared" si="54"/>
        <v>18.47383</v>
      </c>
      <c r="C280" s="359">
        <v>55.562019800000002</v>
      </c>
      <c r="D280" s="78">
        <v>32450</v>
      </c>
      <c r="E280" s="82">
        <v>18030</v>
      </c>
      <c r="F280" s="78">
        <f t="shared" si="45"/>
        <v>21078.466132902598</v>
      </c>
      <c r="G280" s="168">
        <f t="shared" si="46"/>
        <v>3894.0269050478255</v>
      </c>
      <c r="H280" s="212">
        <f t="shared" si="47"/>
        <v>8490.6476329031448</v>
      </c>
      <c r="I280" s="168">
        <f t="shared" si="48"/>
        <v>499.44986075900846</v>
      </c>
      <c r="J280" s="169">
        <v>928</v>
      </c>
      <c r="K280" s="170">
        <f t="shared" si="49"/>
        <v>34890.590531612572</v>
      </c>
      <c r="L280" s="215">
        <f t="shared" si="50"/>
        <v>251</v>
      </c>
      <c r="M280" s="364">
        <f t="shared" si="55"/>
        <v>14.21617</v>
      </c>
      <c r="N280" s="359">
        <v>55.562019800000002</v>
      </c>
      <c r="O280" s="431">
        <v>32450</v>
      </c>
      <c r="P280" s="82">
        <v>18030</v>
      </c>
      <c r="Q280" s="167">
        <f t="shared" si="43"/>
        <v>27391.343800756462</v>
      </c>
      <c r="R280" s="168">
        <f t="shared" si="44"/>
        <v>3894.0269050478255</v>
      </c>
      <c r="S280" s="78">
        <f t="shared" si="51"/>
        <v>10637.026039973458</v>
      </c>
      <c r="T280" s="82">
        <f t="shared" si="52"/>
        <v>625.70741411608572</v>
      </c>
      <c r="U280" s="78">
        <v>928</v>
      </c>
      <c r="V280" s="81">
        <f t="shared" si="53"/>
        <v>43476.104159893832</v>
      </c>
    </row>
    <row r="281" spans="1:22" s="442" customFormat="1" ht="16.5" customHeight="1" x14ac:dyDescent="0.2">
      <c r="A281" s="215">
        <v>252</v>
      </c>
      <c r="B281" s="364">
        <f t="shared" si="54"/>
        <v>18.481259999999999</v>
      </c>
      <c r="C281" s="359">
        <v>55.619216399999999</v>
      </c>
      <c r="D281" s="78">
        <v>32450</v>
      </c>
      <c r="E281" s="82">
        <v>18030</v>
      </c>
      <c r="F281" s="78">
        <f t="shared" si="45"/>
        <v>21069.991981066225</v>
      </c>
      <c r="G281" s="168">
        <f t="shared" si="46"/>
        <v>3890.0224419558704</v>
      </c>
      <c r="H281" s="212">
        <f t="shared" si="47"/>
        <v>8486.4049038275134</v>
      </c>
      <c r="I281" s="168">
        <f t="shared" si="48"/>
        <v>499.20028846044187</v>
      </c>
      <c r="J281" s="169">
        <v>928</v>
      </c>
      <c r="K281" s="170">
        <f t="shared" si="49"/>
        <v>34873.619615310054</v>
      </c>
      <c r="L281" s="215">
        <f t="shared" si="50"/>
        <v>252</v>
      </c>
      <c r="M281" s="364">
        <f t="shared" si="55"/>
        <v>14.22874</v>
      </c>
      <c r="N281" s="359">
        <v>55.619216399999999</v>
      </c>
      <c r="O281" s="431">
        <v>32450</v>
      </c>
      <c r="P281" s="82">
        <v>18030</v>
      </c>
      <c r="Q281" s="167">
        <f t="shared" si="43"/>
        <v>27367.145650282459</v>
      </c>
      <c r="R281" s="168">
        <f t="shared" si="44"/>
        <v>3890.0224419558704</v>
      </c>
      <c r="S281" s="78">
        <f t="shared" si="51"/>
        <v>10627.437151361031</v>
      </c>
      <c r="T281" s="82">
        <f t="shared" si="52"/>
        <v>625.14336184476656</v>
      </c>
      <c r="U281" s="78">
        <v>928</v>
      </c>
      <c r="V281" s="81">
        <f t="shared" si="53"/>
        <v>43437.748605444132</v>
      </c>
    </row>
    <row r="282" spans="1:22" s="442" customFormat="1" ht="16.5" customHeight="1" x14ac:dyDescent="0.2">
      <c r="A282" s="215">
        <v>253</v>
      </c>
      <c r="B282" s="364">
        <f t="shared" si="54"/>
        <v>18.488689999999998</v>
      </c>
      <c r="C282" s="359">
        <v>55.6763148</v>
      </c>
      <c r="D282" s="78">
        <v>32450</v>
      </c>
      <c r="E282" s="82">
        <v>18030</v>
      </c>
      <c r="F282" s="78">
        <f t="shared" si="45"/>
        <v>21061.524640198953</v>
      </c>
      <c r="G282" s="168">
        <f t="shared" si="46"/>
        <v>3886.0330605070867</v>
      </c>
      <c r="H282" s="212">
        <f t="shared" si="47"/>
        <v>8482.1696182400556</v>
      </c>
      <c r="I282" s="168">
        <f t="shared" si="48"/>
        <v>498.95115401412085</v>
      </c>
      <c r="J282" s="169">
        <v>928</v>
      </c>
      <c r="K282" s="170">
        <f t="shared" si="49"/>
        <v>34856.678472960215</v>
      </c>
      <c r="L282" s="215">
        <f t="shared" si="50"/>
        <v>253</v>
      </c>
      <c r="M282" s="364">
        <f t="shared" si="55"/>
        <v>14.241309999999999</v>
      </c>
      <c r="N282" s="359">
        <v>55.6763148</v>
      </c>
      <c r="O282" s="431">
        <v>32450</v>
      </c>
      <c r="P282" s="82">
        <v>18030</v>
      </c>
      <c r="Q282" s="167">
        <f t="shared" si="43"/>
        <v>27342.990216489918</v>
      </c>
      <c r="R282" s="168">
        <f t="shared" si="44"/>
        <v>3886.0330605070867</v>
      </c>
      <c r="S282" s="78">
        <f t="shared" si="51"/>
        <v>10617.867914178982</v>
      </c>
      <c r="T282" s="82">
        <f t="shared" si="52"/>
        <v>624.58046553994006</v>
      </c>
      <c r="U282" s="78">
        <v>928</v>
      </c>
      <c r="V282" s="81">
        <f t="shared" si="53"/>
        <v>43399.471656715927</v>
      </c>
    </row>
    <row r="283" spans="1:22" s="442" customFormat="1" ht="16.5" customHeight="1" x14ac:dyDescent="0.2">
      <c r="A283" s="215">
        <v>254</v>
      </c>
      <c r="B283" s="364">
        <f t="shared" si="54"/>
        <v>18.496119999999998</v>
      </c>
      <c r="C283" s="359">
        <v>55.733315000000005</v>
      </c>
      <c r="D283" s="78">
        <v>32450</v>
      </c>
      <c r="E283" s="82">
        <v>18030</v>
      </c>
      <c r="F283" s="78">
        <f t="shared" si="45"/>
        <v>21053.064102092769</v>
      </c>
      <c r="G283" s="168">
        <f t="shared" si="46"/>
        <v>3882.0586932609331</v>
      </c>
      <c r="H283" s="212">
        <f t="shared" si="47"/>
        <v>8477.9417504202593</v>
      </c>
      <c r="I283" s="168">
        <f t="shared" si="48"/>
        <v>498.70245590707407</v>
      </c>
      <c r="J283" s="169">
        <v>928</v>
      </c>
      <c r="K283" s="170">
        <f t="shared" si="49"/>
        <v>34839.76700168103</v>
      </c>
      <c r="L283" s="215">
        <f t="shared" si="50"/>
        <v>254</v>
      </c>
      <c r="M283" s="364">
        <f t="shared" si="55"/>
        <v>14.253879999999999</v>
      </c>
      <c r="N283" s="359">
        <v>55.733315000000005</v>
      </c>
      <c r="O283" s="431">
        <v>32450</v>
      </c>
      <c r="P283" s="82">
        <v>18030</v>
      </c>
      <c r="Q283" s="167">
        <f t="shared" si="43"/>
        <v>27318.877386367785</v>
      </c>
      <c r="R283" s="168">
        <f t="shared" si="44"/>
        <v>3882.0586932609331</v>
      </c>
      <c r="S283" s="78">
        <f t="shared" si="51"/>
        <v>10608.318267073764</v>
      </c>
      <c r="T283" s="82">
        <f t="shared" si="52"/>
        <v>624.01872159257437</v>
      </c>
      <c r="U283" s="78">
        <v>928</v>
      </c>
      <c r="V283" s="81">
        <f t="shared" si="53"/>
        <v>43361.273068295057</v>
      </c>
    </row>
    <row r="284" spans="1:22" s="442" customFormat="1" ht="16.5" customHeight="1" x14ac:dyDescent="0.2">
      <c r="A284" s="215">
        <v>255</v>
      </c>
      <c r="B284" s="364">
        <f t="shared" si="54"/>
        <v>18.503549999999997</v>
      </c>
      <c r="C284" s="359">
        <v>55.790216999999998</v>
      </c>
      <c r="D284" s="78">
        <v>32450</v>
      </c>
      <c r="E284" s="82">
        <v>18030</v>
      </c>
      <c r="F284" s="78">
        <f t="shared" si="45"/>
        <v>21044.610358552822</v>
      </c>
      <c r="G284" s="168">
        <f t="shared" si="46"/>
        <v>3878.0992732112882</v>
      </c>
      <c r="H284" s="212">
        <f t="shared" si="47"/>
        <v>8473.7212747997983</v>
      </c>
      <c r="I284" s="168">
        <f t="shared" si="48"/>
        <v>498.45419263528225</v>
      </c>
      <c r="J284" s="169">
        <v>928</v>
      </c>
      <c r="K284" s="170">
        <f t="shared" si="49"/>
        <v>34822.885099199193</v>
      </c>
      <c r="L284" s="215">
        <f t="shared" si="50"/>
        <v>255</v>
      </c>
      <c r="M284" s="364">
        <f t="shared" si="55"/>
        <v>14.266449999999999</v>
      </c>
      <c r="N284" s="359">
        <v>55.790216999999998</v>
      </c>
      <c r="O284" s="431">
        <v>32450</v>
      </c>
      <c r="P284" s="82">
        <v>18030</v>
      </c>
      <c r="Q284" s="167">
        <f t="shared" si="43"/>
        <v>27294.807047303286</v>
      </c>
      <c r="R284" s="168">
        <f t="shared" si="44"/>
        <v>3878.0992732112882</v>
      </c>
      <c r="S284" s="78">
        <f t="shared" si="51"/>
        <v>10598.788148974956</v>
      </c>
      <c r="T284" s="82">
        <f t="shared" si="52"/>
        <v>623.45812641029147</v>
      </c>
      <c r="U284" s="78">
        <v>928</v>
      </c>
      <c r="V284" s="81">
        <f t="shared" si="53"/>
        <v>43323.152595899817</v>
      </c>
    </row>
    <row r="285" spans="1:22" s="442" customFormat="1" ht="16.5" customHeight="1" x14ac:dyDescent="0.2">
      <c r="A285" s="215">
        <v>256</v>
      </c>
      <c r="B285" s="364">
        <f t="shared" si="54"/>
        <v>18.51098</v>
      </c>
      <c r="C285" s="359">
        <v>55.847020800000003</v>
      </c>
      <c r="D285" s="78">
        <v>32450</v>
      </c>
      <c r="E285" s="82">
        <v>18030</v>
      </c>
      <c r="F285" s="78">
        <f t="shared" si="45"/>
        <v>21036.16340139744</v>
      </c>
      <c r="G285" s="168">
        <f t="shared" si="46"/>
        <v>3874.1547337830416</v>
      </c>
      <c r="H285" s="212">
        <f t="shared" si="47"/>
        <v>8469.5081659613643</v>
      </c>
      <c r="I285" s="168">
        <f t="shared" si="48"/>
        <v>498.20636270360961</v>
      </c>
      <c r="J285" s="169">
        <v>928</v>
      </c>
      <c r="K285" s="170">
        <f t="shared" si="49"/>
        <v>34806.032663845457</v>
      </c>
      <c r="L285" s="215">
        <f t="shared" si="50"/>
        <v>256</v>
      </c>
      <c r="M285" s="364">
        <f t="shared" si="55"/>
        <v>14.279019999999999</v>
      </c>
      <c r="N285" s="359">
        <v>55.847020800000003</v>
      </c>
      <c r="O285" s="431">
        <v>32450</v>
      </c>
      <c r="P285" s="82">
        <v>18030</v>
      </c>
      <c r="Q285" s="167">
        <f t="shared" si="43"/>
        <v>27270.779087080205</v>
      </c>
      <c r="R285" s="168">
        <f t="shared" si="44"/>
        <v>3874.1547337830416</v>
      </c>
      <c r="S285" s="78">
        <f t="shared" si="51"/>
        <v>10589.277499093505</v>
      </c>
      <c r="T285" s="82">
        <f t="shared" si="52"/>
        <v>622.89867641726494</v>
      </c>
      <c r="U285" s="78">
        <v>928</v>
      </c>
      <c r="V285" s="81">
        <f t="shared" si="53"/>
        <v>43285.10999637402</v>
      </c>
    </row>
    <row r="286" spans="1:22" s="442" customFormat="1" ht="16.5" customHeight="1" x14ac:dyDescent="0.2">
      <c r="A286" s="215">
        <v>257</v>
      </c>
      <c r="B286" s="364">
        <f t="shared" si="54"/>
        <v>18.518409999999999</v>
      </c>
      <c r="C286" s="359">
        <v>55.903726400000004</v>
      </c>
      <c r="D286" s="78">
        <v>32450</v>
      </c>
      <c r="E286" s="82">
        <v>18030</v>
      </c>
      <c r="F286" s="78">
        <f t="shared" si="45"/>
        <v>21027.723222458084</v>
      </c>
      <c r="G286" s="168">
        <f t="shared" si="46"/>
        <v>3870.2250088287492</v>
      </c>
      <c r="H286" s="212">
        <f t="shared" si="47"/>
        <v>8465.3023986375247</v>
      </c>
      <c r="I286" s="168">
        <f t="shared" si="48"/>
        <v>497.95896462573671</v>
      </c>
      <c r="J286" s="169">
        <v>928</v>
      </c>
      <c r="K286" s="170">
        <f t="shared" si="49"/>
        <v>34789.209594550099</v>
      </c>
      <c r="L286" s="215">
        <f t="shared" si="50"/>
        <v>257</v>
      </c>
      <c r="M286" s="364">
        <f t="shared" si="55"/>
        <v>14.291589999999999</v>
      </c>
      <c r="N286" s="359">
        <v>55.903726400000004</v>
      </c>
      <c r="O286" s="431">
        <v>32450</v>
      </c>
      <c r="P286" s="82">
        <v>18030</v>
      </c>
      <c r="Q286" s="167">
        <f t="shared" ref="Q286:Q349" si="56">12*(1/M286*O286)</f>
        <v>27246.793393877098</v>
      </c>
      <c r="R286" s="168">
        <f t="shared" ref="R286:R349" si="57">12*(1/N286*P286)</f>
        <v>3870.2250088287492</v>
      </c>
      <c r="S286" s="78">
        <f t="shared" si="51"/>
        <v>10579.78625691999</v>
      </c>
      <c r="T286" s="82">
        <f t="shared" si="52"/>
        <v>622.34036805411699</v>
      </c>
      <c r="U286" s="78">
        <v>928</v>
      </c>
      <c r="V286" s="81">
        <f t="shared" si="53"/>
        <v>43247.145027679951</v>
      </c>
    </row>
    <row r="287" spans="1:22" s="442" customFormat="1" ht="16.5" customHeight="1" x14ac:dyDescent="0.2">
      <c r="A287" s="215">
        <v>258</v>
      </c>
      <c r="B287" s="364">
        <f t="shared" si="54"/>
        <v>18.525839999999999</v>
      </c>
      <c r="C287" s="359">
        <v>55.960333800000001</v>
      </c>
      <c r="D287" s="78">
        <v>32450</v>
      </c>
      <c r="E287" s="82">
        <v>18030</v>
      </c>
      <c r="F287" s="78">
        <f t="shared" ref="F287:F350" si="58">12*(1/B287*D287)</f>
        <v>21019.289813579308</v>
      </c>
      <c r="G287" s="168">
        <f t="shared" ref="G287:G350" si="59">12*(1/C287*E287)</f>
        <v>3866.3100326252879</v>
      </c>
      <c r="H287" s="212">
        <f t="shared" ref="H287:H350" si="60">SUM(F287:G287)*34%</f>
        <v>8461.1039477095637</v>
      </c>
      <c r="I287" s="168">
        <f t="shared" ref="I287:I350" si="61">SUM(F287:G287)*2%</f>
        <v>497.71199692409198</v>
      </c>
      <c r="J287" s="169">
        <v>928</v>
      </c>
      <c r="K287" s="170">
        <f t="shared" ref="K287:K350" si="62">SUM(F287:J287)</f>
        <v>34772.415790838248</v>
      </c>
      <c r="L287" s="215">
        <f t="shared" ref="L287:L350" si="63">1+L286</f>
        <v>258</v>
      </c>
      <c r="M287" s="364">
        <f t="shared" si="55"/>
        <v>14.30416</v>
      </c>
      <c r="N287" s="359">
        <v>55.960333800000001</v>
      </c>
      <c r="O287" s="431">
        <v>32450</v>
      </c>
      <c r="P287" s="82">
        <v>18030</v>
      </c>
      <c r="Q287" s="167">
        <f t="shared" si="56"/>
        <v>27222.849856265595</v>
      </c>
      <c r="R287" s="168">
        <f t="shared" si="57"/>
        <v>3866.3100326252879</v>
      </c>
      <c r="S287" s="78">
        <f t="shared" ref="S287:S350" si="64">(Q287+R287)*34%</f>
        <v>10570.314362222902</v>
      </c>
      <c r="T287" s="82">
        <f t="shared" ref="T287:T350" si="65">SUM(Q287:R287)*2%</f>
        <v>621.78319777781769</v>
      </c>
      <c r="U287" s="78">
        <v>928</v>
      </c>
      <c r="V287" s="81">
        <f t="shared" ref="V287:V350" si="66">SUM(Q287:U287)</f>
        <v>43209.257448891607</v>
      </c>
    </row>
    <row r="288" spans="1:22" s="442" customFormat="1" ht="16.5" customHeight="1" x14ac:dyDescent="0.2">
      <c r="A288" s="215">
        <v>259</v>
      </c>
      <c r="B288" s="364">
        <f t="shared" ref="B288:B328" si="67">0.00743*A288+16.6089</f>
        <v>18.533269999999998</v>
      </c>
      <c r="C288" s="359">
        <v>56.016843000000001</v>
      </c>
      <c r="D288" s="78">
        <v>32450</v>
      </c>
      <c r="E288" s="82">
        <v>18030</v>
      </c>
      <c r="F288" s="78">
        <f t="shared" si="58"/>
        <v>21010.863166618736</v>
      </c>
      <c r="G288" s="168">
        <f t="shared" si="59"/>
        <v>3862.4097398705599</v>
      </c>
      <c r="H288" s="212">
        <f t="shared" si="60"/>
        <v>8456.9127882063603</v>
      </c>
      <c r="I288" s="168">
        <f t="shared" si="61"/>
        <v>497.46545812978593</v>
      </c>
      <c r="J288" s="169">
        <v>928</v>
      </c>
      <c r="K288" s="170">
        <f t="shared" si="62"/>
        <v>34755.651152825441</v>
      </c>
      <c r="L288" s="215">
        <f t="shared" si="63"/>
        <v>259</v>
      </c>
      <c r="M288" s="364">
        <f t="shared" ref="M288:M328" si="68">0.01257*L288+11.0611</f>
        <v>14.31673</v>
      </c>
      <c r="N288" s="359">
        <v>56.016843000000001</v>
      </c>
      <c r="O288" s="431">
        <v>32450</v>
      </c>
      <c r="P288" s="82">
        <v>18030</v>
      </c>
      <c r="Q288" s="167">
        <f t="shared" si="56"/>
        <v>27198.948363208634</v>
      </c>
      <c r="R288" s="168">
        <f t="shared" si="57"/>
        <v>3862.4097398705599</v>
      </c>
      <c r="S288" s="78">
        <f t="shared" si="64"/>
        <v>10560.861755046926</v>
      </c>
      <c r="T288" s="82">
        <f t="shared" si="65"/>
        <v>621.22716206158384</v>
      </c>
      <c r="U288" s="78">
        <v>928</v>
      </c>
      <c r="V288" s="81">
        <f t="shared" si="66"/>
        <v>43171.447020187705</v>
      </c>
    </row>
    <row r="289" spans="1:22" s="442" customFormat="1" ht="16.5" customHeight="1" x14ac:dyDescent="0.2">
      <c r="A289" s="218">
        <v>260</v>
      </c>
      <c r="B289" s="364">
        <f t="shared" si="67"/>
        <v>18.540699999999998</v>
      </c>
      <c r="C289" s="359">
        <v>56.073254000000006</v>
      </c>
      <c r="D289" s="78">
        <v>32450</v>
      </c>
      <c r="E289" s="82">
        <v>18030</v>
      </c>
      <c r="F289" s="78">
        <f t="shared" si="58"/>
        <v>21002.443273447068</v>
      </c>
      <c r="G289" s="168">
        <f t="shared" si="59"/>
        <v>3858.5240656802262</v>
      </c>
      <c r="H289" s="212">
        <f t="shared" si="60"/>
        <v>8452.7288953032803</v>
      </c>
      <c r="I289" s="168">
        <f t="shared" si="61"/>
        <v>497.21934678254593</v>
      </c>
      <c r="J289" s="169">
        <v>928</v>
      </c>
      <c r="K289" s="170">
        <f t="shared" si="62"/>
        <v>34738.915581213128</v>
      </c>
      <c r="L289" s="218">
        <f t="shared" si="63"/>
        <v>260</v>
      </c>
      <c r="M289" s="364">
        <f t="shared" si="68"/>
        <v>14.3293</v>
      </c>
      <c r="N289" s="359">
        <v>56.073254000000006</v>
      </c>
      <c r="O289" s="431">
        <v>32450</v>
      </c>
      <c r="P289" s="82">
        <v>18030</v>
      </c>
      <c r="Q289" s="167">
        <f t="shared" si="56"/>
        <v>27175.088804058818</v>
      </c>
      <c r="R289" s="168">
        <f t="shared" si="57"/>
        <v>3858.5240656802262</v>
      </c>
      <c r="S289" s="78">
        <f t="shared" si="64"/>
        <v>10551.428375711275</v>
      </c>
      <c r="T289" s="82">
        <f t="shared" si="65"/>
        <v>620.6722573947809</v>
      </c>
      <c r="U289" s="78">
        <v>928</v>
      </c>
      <c r="V289" s="81">
        <f t="shared" si="66"/>
        <v>43133.713502845101</v>
      </c>
    </row>
    <row r="290" spans="1:22" s="442" customFormat="1" ht="16.5" customHeight="1" x14ac:dyDescent="0.2">
      <c r="A290" s="215">
        <v>261</v>
      </c>
      <c r="B290" s="364">
        <f t="shared" si="67"/>
        <v>18.548129999999997</v>
      </c>
      <c r="C290" s="359">
        <v>56.129566800000006</v>
      </c>
      <c r="D290" s="78">
        <v>32450</v>
      </c>
      <c r="E290" s="82">
        <v>18030</v>
      </c>
      <c r="F290" s="78">
        <f t="shared" si="58"/>
        <v>20994.030125948011</v>
      </c>
      <c r="G290" s="168">
        <f t="shared" si="59"/>
        <v>3854.6529455844648</v>
      </c>
      <c r="H290" s="212">
        <f t="shared" si="60"/>
        <v>8448.552244321043</v>
      </c>
      <c r="I290" s="168">
        <f t="shared" si="61"/>
        <v>496.97366143064954</v>
      </c>
      <c r="J290" s="169">
        <v>928</v>
      </c>
      <c r="K290" s="170">
        <f t="shared" si="62"/>
        <v>34722.208977284172</v>
      </c>
      <c r="L290" s="215">
        <f t="shared" si="63"/>
        <v>261</v>
      </c>
      <c r="M290" s="364">
        <f t="shared" si="68"/>
        <v>14.34187</v>
      </c>
      <c r="N290" s="359">
        <v>56.129566800000006</v>
      </c>
      <c r="O290" s="431">
        <v>32450</v>
      </c>
      <c r="P290" s="82">
        <v>18030</v>
      </c>
      <c r="Q290" s="167">
        <f t="shared" si="56"/>
        <v>27151.271068556613</v>
      </c>
      <c r="R290" s="168">
        <f t="shared" si="57"/>
        <v>3854.6529455844648</v>
      </c>
      <c r="S290" s="78">
        <f t="shared" si="64"/>
        <v>10542.014164807966</v>
      </c>
      <c r="T290" s="82">
        <f t="shared" si="65"/>
        <v>620.11848028282157</v>
      </c>
      <c r="U290" s="78">
        <v>928</v>
      </c>
      <c r="V290" s="81">
        <f t="shared" si="66"/>
        <v>43096.056659231865</v>
      </c>
    </row>
    <row r="291" spans="1:22" s="442" customFormat="1" ht="16.5" customHeight="1" x14ac:dyDescent="0.2">
      <c r="A291" s="215">
        <v>262</v>
      </c>
      <c r="B291" s="364">
        <f t="shared" si="67"/>
        <v>18.55556</v>
      </c>
      <c r="C291" s="359">
        <v>56.185781400000003</v>
      </c>
      <c r="D291" s="78">
        <v>32450</v>
      </c>
      <c r="E291" s="82">
        <v>18030</v>
      </c>
      <c r="F291" s="78">
        <f t="shared" si="58"/>
        <v>20985.623716018272</v>
      </c>
      <c r="G291" s="168">
        <f t="shared" si="59"/>
        <v>3850.7963155247671</v>
      </c>
      <c r="H291" s="212">
        <f t="shared" si="60"/>
        <v>8444.3828107246336</v>
      </c>
      <c r="I291" s="168">
        <f t="shared" si="61"/>
        <v>496.72840063086079</v>
      </c>
      <c r="J291" s="169">
        <v>928</v>
      </c>
      <c r="K291" s="170">
        <f t="shared" si="62"/>
        <v>34705.531242898534</v>
      </c>
      <c r="L291" s="215">
        <f t="shared" si="63"/>
        <v>262</v>
      </c>
      <c r="M291" s="364">
        <f t="shared" si="68"/>
        <v>14.35444</v>
      </c>
      <c r="N291" s="359">
        <v>56.185781400000003</v>
      </c>
      <c r="O291" s="431">
        <v>32450</v>
      </c>
      <c r="P291" s="82">
        <v>18030</v>
      </c>
      <c r="Q291" s="167">
        <f t="shared" si="56"/>
        <v>27127.495046828713</v>
      </c>
      <c r="R291" s="168">
        <f t="shared" si="57"/>
        <v>3850.7963155247671</v>
      </c>
      <c r="S291" s="78">
        <f t="shared" si="64"/>
        <v>10532.619063200184</v>
      </c>
      <c r="T291" s="82">
        <f t="shared" si="65"/>
        <v>619.56582724706959</v>
      </c>
      <c r="U291" s="78">
        <v>928</v>
      </c>
      <c r="V291" s="81">
        <f t="shared" si="66"/>
        <v>43058.476252800734</v>
      </c>
    </row>
    <row r="292" spans="1:22" s="442" customFormat="1" ht="16.5" customHeight="1" x14ac:dyDescent="0.2">
      <c r="A292" s="215">
        <v>263</v>
      </c>
      <c r="B292" s="364">
        <f t="shared" si="67"/>
        <v>18.562989999999999</v>
      </c>
      <c r="C292" s="359">
        <v>56.241897800000004</v>
      </c>
      <c r="D292" s="78">
        <v>32450</v>
      </c>
      <c r="E292" s="82">
        <v>18030</v>
      </c>
      <c r="F292" s="78">
        <f t="shared" si="58"/>
        <v>20977.224035567546</v>
      </c>
      <c r="G292" s="168">
        <f t="shared" si="59"/>
        <v>3846.9541118507559</v>
      </c>
      <c r="H292" s="212">
        <f t="shared" si="60"/>
        <v>8440.2205701222229</v>
      </c>
      <c r="I292" s="168">
        <f t="shared" si="61"/>
        <v>496.483562948366</v>
      </c>
      <c r="J292" s="169">
        <v>928</v>
      </c>
      <c r="K292" s="170">
        <f t="shared" si="62"/>
        <v>34688.882280488884</v>
      </c>
      <c r="L292" s="215">
        <f t="shared" si="63"/>
        <v>263</v>
      </c>
      <c r="M292" s="364">
        <f t="shared" si="68"/>
        <v>14.367010000000001</v>
      </c>
      <c r="N292" s="359">
        <v>56.241897800000004</v>
      </c>
      <c r="O292" s="431">
        <v>32450</v>
      </c>
      <c r="P292" s="82">
        <v>18030</v>
      </c>
      <c r="Q292" s="167">
        <f t="shared" si="56"/>
        <v>27103.760629386346</v>
      </c>
      <c r="R292" s="168">
        <f t="shared" si="57"/>
        <v>3846.9541118507559</v>
      </c>
      <c r="S292" s="78">
        <f t="shared" si="64"/>
        <v>10523.243012020615</v>
      </c>
      <c r="T292" s="82">
        <f t="shared" si="65"/>
        <v>619.01429482474202</v>
      </c>
      <c r="U292" s="78">
        <v>928</v>
      </c>
      <c r="V292" s="81">
        <f t="shared" si="66"/>
        <v>43020.972048082462</v>
      </c>
    </row>
    <row r="293" spans="1:22" s="442" customFormat="1" ht="16.5" customHeight="1" x14ac:dyDescent="0.2">
      <c r="A293" s="215">
        <v>264</v>
      </c>
      <c r="B293" s="364">
        <f t="shared" si="67"/>
        <v>18.570419999999999</v>
      </c>
      <c r="C293" s="359">
        <v>56.297916000000001</v>
      </c>
      <c r="D293" s="78">
        <v>32450</v>
      </c>
      <c r="E293" s="82">
        <v>18030</v>
      </c>
      <c r="F293" s="78">
        <f t="shared" si="58"/>
        <v>20968.831076518465</v>
      </c>
      <c r="G293" s="168">
        <f t="shared" si="59"/>
        <v>3843.1262713170408</v>
      </c>
      <c r="H293" s="212">
        <f t="shared" si="60"/>
        <v>8436.0654982640717</v>
      </c>
      <c r="I293" s="168">
        <f t="shared" si="61"/>
        <v>496.2391469567101</v>
      </c>
      <c r="J293" s="169">
        <v>928</v>
      </c>
      <c r="K293" s="170">
        <f t="shared" si="62"/>
        <v>34672.261993056287</v>
      </c>
      <c r="L293" s="215">
        <f t="shared" si="63"/>
        <v>264</v>
      </c>
      <c r="M293" s="364">
        <f t="shared" si="68"/>
        <v>14.379580000000001</v>
      </c>
      <c r="N293" s="359">
        <v>56.297916000000001</v>
      </c>
      <c r="O293" s="431">
        <v>32450</v>
      </c>
      <c r="P293" s="82">
        <v>18030</v>
      </c>
      <c r="Q293" s="167">
        <f t="shared" si="56"/>
        <v>27080.067707123573</v>
      </c>
      <c r="R293" s="168">
        <f t="shared" si="57"/>
        <v>3843.1262713170408</v>
      </c>
      <c r="S293" s="78">
        <f t="shared" si="64"/>
        <v>10513.885952669809</v>
      </c>
      <c r="T293" s="82">
        <f t="shared" si="65"/>
        <v>618.46387956881233</v>
      </c>
      <c r="U293" s="78">
        <v>928</v>
      </c>
      <c r="V293" s="81">
        <f t="shared" si="66"/>
        <v>42983.543810679235</v>
      </c>
    </row>
    <row r="294" spans="1:22" s="442" customFormat="1" ht="16.5" customHeight="1" x14ac:dyDescent="0.2">
      <c r="A294" s="215">
        <v>265</v>
      </c>
      <c r="B294" s="364">
        <f t="shared" si="67"/>
        <v>18.577849999999998</v>
      </c>
      <c r="C294" s="359">
        <v>56.353836000000001</v>
      </c>
      <c r="D294" s="78">
        <v>32450</v>
      </c>
      <c r="E294" s="82">
        <v>18030</v>
      </c>
      <c r="F294" s="78">
        <f t="shared" si="58"/>
        <v>20960.444830806584</v>
      </c>
      <c r="G294" s="168">
        <f t="shared" si="59"/>
        <v>3839.3127310800992</v>
      </c>
      <c r="H294" s="212">
        <f t="shared" si="60"/>
        <v>8431.9175710414729</v>
      </c>
      <c r="I294" s="168">
        <f t="shared" si="61"/>
        <v>495.99515123773369</v>
      </c>
      <c r="J294" s="169">
        <v>928</v>
      </c>
      <c r="K294" s="170">
        <f t="shared" si="62"/>
        <v>34655.670284165884</v>
      </c>
      <c r="L294" s="215">
        <f t="shared" si="63"/>
        <v>265</v>
      </c>
      <c r="M294" s="364">
        <f t="shared" si="68"/>
        <v>14.392149999999999</v>
      </c>
      <c r="N294" s="359">
        <v>56.353836000000001</v>
      </c>
      <c r="O294" s="431">
        <v>32450</v>
      </c>
      <c r="P294" s="82">
        <v>18030</v>
      </c>
      <c r="Q294" s="167">
        <f t="shared" si="56"/>
        <v>27056.416171315614</v>
      </c>
      <c r="R294" s="168">
        <f t="shared" si="57"/>
        <v>3839.3127310800992</v>
      </c>
      <c r="S294" s="78">
        <f t="shared" si="64"/>
        <v>10504.547826814543</v>
      </c>
      <c r="T294" s="82">
        <f t="shared" si="65"/>
        <v>617.91457804791423</v>
      </c>
      <c r="U294" s="78">
        <v>928</v>
      </c>
      <c r="V294" s="81">
        <f t="shared" si="66"/>
        <v>42946.191307258174</v>
      </c>
    </row>
    <row r="295" spans="1:22" s="442" customFormat="1" ht="16.5" customHeight="1" x14ac:dyDescent="0.2">
      <c r="A295" s="215">
        <v>266</v>
      </c>
      <c r="B295" s="364">
        <f t="shared" si="67"/>
        <v>18.585279999999997</v>
      </c>
      <c r="C295" s="359">
        <v>56.409657800000005</v>
      </c>
      <c r="D295" s="78">
        <v>32450</v>
      </c>
      <c r="E295" s="82">
        <v>18030</v>
      </c>
      <c r="F295" s="78">
        <f t="shared" si="58"/>
        <v>20952.065290380346</v>
      </c>
      <c r="G295" s="168">
        <f t="shared" si="59"/>
        <v>3835.5134286951834</v>
      </c>
      <c r="H295" s="212">
        <f t="shared" si="60"/>
        <v>8427.7767644856813</v>
      </c>
      <c r="I295" s="168">
        <f t="shared" si="61"/>
        <v>495.75157438151058</v>
      </c>
      <c r="J295" s="169">
        <v>928</v>
      </c>
      <c r="K295" s="170">
        <f t="shared" si="62"/>
        <v>34639.107057942718</v>
      </c>
      <c r="L295" s="215">
        <f t="shared" si="63"/>
        <v>266</v>
      </c>
      <c r="M295" s="364">
        <f t="shared" si="68"/>
        <v>14.404719999999999</v>
      </c>
      <c r="N295" s="359">
        <v>56.409657800000005</v>
      </c>
      <c r="O295" s="431">
        <v>32450</v>
      </c>
      <c r="P295" s="82">
        <v>18030</v>
      </c>
      <c r="Q295" s="167">
        <f t="shared" si="56"/>
        <v>27032.805913617209</v>
      </c>
      <c r="R295" s="168">
        <f t="shared" si="57"/>
        <v>3835.5134286951834</v>
      </c>
      <c r="S295" s="78">
        <f t="shared" si="64"/>
        <v>10495.228576386215</v>
      </c>
      <c r="T295" s="82">
        <f t="shared" si="65"/>
        <v>617.36638684624791</v>
      </c>
      <c r="U295" s="78">
        <v>928</v>
      </c>
      <c r="V295" s="81">
        <f t="shared" si="66"/>
        <v>42908.914305544851</v>
      </c>
    </row>
    <row r="296" spans="1:22" s="442" customFormat="1" ht="16.5" customHeight="1" x14ac:dyDescent="0.2">
      <c r="A296" s="215">
        <v>267</v>
      </c>
      <c r="B296" s="364">
        <f t="shared" si="67"/>
        <v>18.592709999999997</v>
      </c>
      <c r="C296" s="359">
        <v>56.465381400000005</v>
      </c>
      <c r="D296" s="78">
        <v>32450</v>
      </c>
      <c r="E296" s="82">
        <v>18030</v>
      </c>
      <c r="F296" s="78">
        <f t="shared" si="58"/>
        <v>20943.692447201083</v>
      </c>
      <c r="G296" s="168">
        <f t="shared" si="59"/>
        <v>3831.7283021132662</v>
      </c>
      <c r="H296" s="212">
        <f t="shared" si="60"/>
        <v>8423.6430547668788</v>
      </c>
      <c r="I296" s="168">
        <f t="shared" si="61"/>
        <v>495.50841498628694</v>
      </c>
      <c r="J296" s="169">
        <v>928</v>
      </c>
      <c r="K296" s="170">
        <f t="shared" si="62"/>
        <v>34622.572219067515</v>
      </c>
      <c r="L296" s="215">
        <f t="shared" si="63"/>
        <v>267</v>
      </c>
      <c r="M296" s="364">
        <f t="shared" si="68"/>
        <v>14.417289999999999</v>
      </c>
      <c r="N296" s="359">
        <v>56.465381400000005</v>
      </c>
      <c r="O296" s="431">
        <v>32450</v>
      </c>
      <c r="P296" s="82">
        <v>18030</v>
      </c>
      <c r="Q296" s="167">
        <f t="shared" si="56"/>
        <v>27009.236826060933</v>
      </c>
      <c r="R296" s="168">
        <f t="shared" si="57"/>
        <v>3831.7283021132662</v>
      </c>
      <c r="S296" s="78">
        <f t="shared" si="64"/>
        <v>10485.928143579227</v>
      </c>
      <c r="T296" s="82">
        <f t="shared" si="65"/>
        <v>616.81930256348392</v>
      </c>
      <c r="U296" s="78">
        <v>928</v>
      </c>
      <c r="V296" s="81">
        <f t="shared" si="66"/>
        <v>42871.712574316909</v>
      </c>
    </row>
    <row r="297" spans="1:22" s="442" customFormat="1" ht="16.5" customHeight="1" x14ac:dyDescent="0.2">
      <c r="A297" s="215">
        <v>268</v>
      </c>
      <c r="B297" s="364">
        <f t="shared" si="67"/>
        <v>18.60014</v>
      </c>
      <c r="C297" s="359">
        <v>56.521006800000009</v>
      </c>
      <c r="D297" s="78">
        <v>32450</v>
      </c>
      <c r="E297" s="82">
        <v>18030</v>
      </c>
      <c r="F297" s="78">
        <f t="shared" si="58"/>
        <v>20935.326293242957</v>
      </c>
      <c r="G297" s="168">
        <f t="shared" si="59"/>
        <v>3827.9572896780028</v>
      </c>
      <c r="H297" s="212">
        <f t="shared" si="60"/>
        <v>8419.5164181931268</v>
      </c>
      <c r="I297" s="168">
        <f t="shared" si="61"/>
        <v>495.26567165841919</v>
      </c>
      <c r="J297" s="169">
        <v>928</v>
      </c>
      <c r="K297" s="170">
        <f t="shared" si="62"/>
        <v>34606.0656727725</v>
      </c>
      <c r="L297" s="215">
        <f t="shared" si="63"/>
        <v>268</v>
      </c>
      <c r="M297" s="364">
        <f t="shared" si="68"/>
        <v>14.42986</v>
      </c>
      <c r="N297" s="359">
        <v>56.521006800000009</v>
      </c>
      <c r="O297" s="431">
        <v>32450</v>
      </c>
      <c r="P297" s="82">
        <v>18030</v>
      </c>
      <c r="Q297" s="167">
        <f t="shared" si="56"/>
        <v>26985.708801055589</v>
      </c>
      <c r="R297" s="168">
        <f t="shared" si="57"/>
        <v>3827.9572896780028</v>
      </c>
      <c r="S297" s="78">
        <f t="shared" si="64"/>
        <v>10476.64647084942</v>
      </c>
      <c r="T297" s="82">
        <f t="shared" si="65"/>
        <v>616.27332181467182</v>
      </c>
      <c r="U297" s="78">
        <v>928</v>
      </c>
      <c r="V297" s="81">
        <f t="shared" si="66"/>
        <v>42834.585883397682</v>
      </c>
    </row>
    <row r="298" spans="1:22" s="442" customFormat="1" ht="16.5" customHeight="1" x14ac:dyDescent="0.2">
      <c r="A298" s="215">
        <v>269</v>
      </c>
      <c r="B298" s="364">
        <f t="shared" si="67"/>
        <v>18.607569999999999</v>
      </c>
      <c r="C298" s="359">
        <v>56.576534000000002</v>
      </c>
      <c r="D298" s="78">
        <v>32450</v>
      </c>
      <c r="E298" s="82">
        <v>18030</v>
      </c>
      <c r="F298" s="78">
        <f t="shared" si="58"/>
        <v>20926.966820492951</v>
      </c>
      <c r="G298" s="168">
        <f t="shared" si="59"/>
        <v>3824.2003301227323</v>
      </c>
      <c r="H298" s="212">
        <f t="shared" si="60"/>
        <v>8415.396831209333</v>
      </c>
      <c r="I298" s="168">
        <f t="shared" si="61"/>
        <v>495.02334301231372</v>
      </c>
      <c r="J298" s="169">
        <v>928</v>
      </c>
      <c r="K298" s="170">
        <f t="shared" si="62"/>
        <v>34589.587324837332</v>
      </c>
      <c r="L298" s="215">
        <f t="shared" si="63"/>
        <v>269</v>
      </c>
      <c r="M298" s="364">
        <f t="shared" si="68"/>
        <v>14.44243</v>
      </c>
      <c r="N298" s="359">
        <v>56.576534000000002</v>
      </c>
      <c r="O298" s="431">
        <v>32450</v>
      </c>
      <c r="P298" s="82">
        <v>18030</v>
      </c>
      <c r="Q298" s="167">
        <f t="shared" si="56"/>
        <v>26962.221731384539</v>
      </c>
      <c r="R298" s="168">
        <f t="shared" si="57"/>
        <v>3824.2003301227323</v>
      </c>
      <c r="S298" s="78">
        <f t="shared" si="64"/>
        <v>10467.383500912472</v>
      </c>
      <c r="T298" s="82">
        <f t="shared" si="65"/>
        <v>615.72844123014545</v>
      </c>
      <c r="U298" s="78">
        <v>928</v>
      </c>
      <c r="V298" s="81">
        <f t="shared" si="66"/>
        <v>42797.534003649889</v>
      </c>
    </row>
    <row r="299" spans="1:22" s="442" customFormat="1" ht="16.5" customHeight="1" x14ac:dyDescent="0.2">
      <c r="A299" s="218">
        <v>270</v>
      </c>
      <c r="B299" s="364">
        <f t="shared" si="67"/>
        <v>18.614999999999998</v>
      </c>
      <c r="C299" s="359">
        <v>56.631962999999999</v>
      </c>
      <c r="D299" s="78">
        <v>32450</v>
      </c>
      <c r="E299" s="82">
        <v>18030</v>
      </c>
      <c r="F299" s="78">
        <f t="shared" si="58"/>
        <v>20918.614020950845</v>
      </c>
      <c r="G299" s="168">
        <f t="shared" si="59"/>
        <v>3820.4573625674957</v>
      </c>
      <c r="H299" s="212">
        <f t="shared" si="60"/>
        <v>8411.284270396236</v>
      </c>
      <c r="I299" s="168">
        <f t="shared" si="61"/>
        <v>494.78142767036684</v>
      </c>
      <c r="J299" s="169">
        <v>928</v>
      </c>
      <c r="K299" s="170">
        <f t="shared" si="62"/>
        <v>34573.137081584944</v>
      </c>
      <c r="L299" s="218">
        <f t="shared" si="63"/>
        <v>270</v>
      </c>
      <c r="M299" s="364">
        <f t="shared" si="68"/>
        <v>14.455</v>
      </c>
      <c r="N299" s="359">
        <v>56.631962999999999</v>
      </c>
      <c r="O299" s="431">
        <v>32450</v>
      </c>
      <c r="P299" s="82">
        <v>18030</v>
      </c>
      <c r="Q299" s="167">
        <f t="shared" si="56"/>
        <v>26938.775510204079</v>
      </c>
      <c r="R299" s="168">
        <f t="shared" si="57"/>
        <v>3820.4573625674957</v>
      </c>
      <c r="S299" s="78">
        <f t="shared" si="64"/>
        <v>10458.139176742336</v>
      </c>
      <c r="T299" s="82">
        <f t="shared" si="65"/>
        <v>615.18465745543153</v>
      </c>
      <c r="U299" s="78">
        <v>928</v>
      </c>
      <c r="V299" s="81">
        <f t="shared" si="66"/>
        <v>42760.556706969342</v>
      </c>
    </row>
    <row r="300" spans="1:22" s="442" customFormat="1" ht="16.5" customHeight="1" x14ac:dyDescent="0.2">
      <c r="A300" s="215">
        <v>271</v>
      </c>
      <c r="B300" s="364">
        <f t="shared" si="67"/>
        <v>18.622429999999998</v>
      </c>
      <c r="C300" s="359">
        <v>56.687293800000006</v>
      </c>
      <c r="D300" s="78">
        <v>32450</v>
      </c>
      <c r="E300" s="82">
        <v>18030</v>
      </c>
      <c r="F300" s="78">
        <f t="shared" si="58"/>
        <v>20910.26788662919</v>
      </c>
      <c r="G300" s="168">
        <f t="shared" si="59"/>
        <v>3816.7283265160909</v>
      </c>
      <c r="H300" s="212">
        <f t="shared" si="60"/>
        <v>8407.1787124693965</v>
      </c>
      <c r="I300" s="168">
        <f t="shared" si="61"/>
        <v>494.53992426290563</v>
      </c>
      <c r="J300" s="169">
        <v>928</v>
      </c>
      <c r="K300" s="170">
        <f t="shared" si="62"/>
        <v>34556.714849877586</v>
      </c>
      <c r="L300" s="215">
        <f t="shared" si="63"/>
        <v>271</v>
      </c>
      <c r="M300" s="364">
        <f t="shared" si="68"/>
        <v>14.467569999999998</v>
      </c>
      <c r="N300" s="359">
        <v>56.687293800000006</v>
      </c>
      <c r="O300" s="431">
        <v>32450</v>
      </c>
      <c r="P300" s="82">
        <v>18030</v>
      </c>
      <c r="Q300" s="167">
        <f t="shared" si="56"/>
        <v>26915.370031041843</v>
      </c>
      <c r="R300" s="168">
        <f t="shared" si="57"/>
        <v>3816.7283265160909</v>
      </c>
      <c r="S300" s="78">
        <f t="shared" si="64"/>
        <v>10448.913441569699</v>
      </c>
      <c r="T300" s="82">
        <f t="shared" si="65"/>
        <v>614.64196715115872</v>
      </c>
      <c r="U300" s="78">
        <v>928</v>
      </c>
      <c r="V300" s="81">
        <f t="shared" si="66"/>
        <v>42723.653766278796</v>
      </c>
    </row>
    <row r="301" spans="1:22" s="442" customFormat="1" ht="16.5" customHeight="1" x14ac:dyDescent="0.2">
      <c r="A301" s="215">
        <v>272</v>
      </c>
      <c r="B301" s="364">
        <f t="shared" si="67"/>
        <v>18.629859999999997</v>
      </c>
      <c r="C301" s="359">
        <v>56.742526400000003</v>
      </c>
      <c r="D301" s="78">
        <v>32450</v>
      </c>
      <c r="E301" s="82">
        <v>18030</v>
      </c>
      <c r="F301" s="78">
        <f t="shared" si="58"/>
        <v>20901.928409553268</v>
      </c>
      <c r="G301" s="168">
        <f t="shared" si="59"/>
        <v>3813.0131618531523</v>
      </c>
      <c r="H301" s="212">
        <f t="shared" si="60"/>
        <v>8403.0801342781833</v>
      </c>
      <c r="I301" s="168">
        <f t="shared" si="61"/>
        <v>494.29883142812838</v>
      </c>
      <c r="J301" s="169">
        <v>928</v>
      </c>
      <c r="K301" s="170">
        <f t="shared" si="62"/>
        <v>34540.320537112733</v>
      </c>
      <c r="L301" s="215">
        <f t="shared" si="63"/>
        <v>272</v>
      </c>
      <c r="M301" s="364">
        <f t="shared" si="68"/>
        <v>14.480139999999999</v>
      </c>
      <c r="N301" s="359">
        <v>56.742526400000003</v>
      </c>
      <c r="O301" s="431">
        <v>32450</v>
      </c>
      <c r="P301" s="82">
        <v>18030</v>
      </c>
      <c r="Q301" s="167">
        <f t="shared" si="56"/>
        <v>26892.005187795148</v>
      </c>
      <c r="R301" s="168">
        <f t="shared" si="57"/>
        <v>3813.0131618531523</v>
      </c>
      <c r="S301" s="78">
        <f t="shared" si="64"/>
        <v>10439.706238880422</v>
      </c>
      <c r="T301" s="82">
        <f t="shared" si="65"/>
        <v>614.10036699296597</v>
      </c>
      <c r="U301" s="78">
        <v>928</v>
      </c>
      <c r="V301" s="81">
        <f t="shared" si="66"/>
        <v>42686.82495552169</v>
      </c>
    </row>
    <row r="302" spans="1:22" s="442" customFormat="1" ht="16.5" customHeight="1" x14ac:dyDescent="0.2">
      <c r="A302" s="215">
        <v>273</v>
      </c>
      <c r="B302" s="364">
        <f t="shared" si="67"/>
        <v>18.63729</v>
      </c>
      <c r="C302" s="359">
        <v>56.797660800000003</v>
      </c>
      <c r="D302" s="78">
        <v>32450</v>
      </c>
      <c r="E302" s="82">
        <v>18030</v>
      </c>
      <c r="F302" s="78">
        <f t="shared" si="58"/>
        <v>20893.595581761081</v>
      </c>
      <c r="G302" s="168">
        <f t="shared" si="59"/>
        <v>3809.3118088412539</v>
      </c>
      <c r="H302" s="212">
        <f t="shared" si="60"/>
        <v>8398.9885128047936</v>
      </c>
      <c r="I302" s="168">
        <f t="shared" si="61"/>
        <v>494.05814781204668</v>
      </c>
      <c r="J302" s="169">
        <v>928</v>
      </c>
      <c r="K302" s="170">
        <f t="shared" si="62"/>
        <v>34523.954051219174</v>
      </c>
      <c r="L302" s="215">
        <f t="shared" si="63"/>
        <v>273</v>
      </c>
      <c r="M302" s="364">
        <f t="shared" si="68"/>
        <v>14.492709999999999</v>
      </c>
      <c r="N302" s="359">
        <v>56.797660800000003</v>
      </c>
      <c r="O302" s="431">
        <v>32450</v>
      </c>
      <c r="P302" s="82">
        <v>18030</v>
      </c>
      <c r="Q302" s="167">
        <f t="shared" si="56"/>
        <v>26868.680874729431</v>
      </c>
      <c r="R302" s="168">
        <f t="shared" si="57"/>
        <v>3809.3118088412539</v>
      </c>
      <c r="S302" s="78">
        <f t="shared" si="64"/>
        <v>10430.517512414033</v>
      </c>
      <c r="T302" s="82">
        <f t="shared" si="65"/>
        <v>613.55985367141375</v>
      </c>
      <c r="U302" s="78">
        <v>928</v>
      </c>
      <c r="V302" s="81">
        <f t="shared" si="66"/>
        <v>42650.07004965614</v>
      </c>
    </row>
    <row r="303" spans="1:22" s="442" customFormat="1" ht="16.5" customHeight="1" x14ac:dyDescent="0.2">
      <c r="A303" s="215">
        <v>274</v>
      </c>
      <c r="B303" s="364">
        <f t="shared" si="67"/>
        <v>18.64472</v>
      </c>
      <c r="C303" s="359">
        <v>56.852697000000006</v>
      </c>
      <c r="D303" s="78">
        <v>32450</v>
      </c>
      <c r="E303" s="82">
        <v>18030</v>
      </c>
      <c r="F303" s="78">
        <f t="shared" si="58"/>
        <v>20885.269395303338</v>
      </c>
      <c r="G303" s="168">
        <f t="shared" si="59"/>
        <v>3805.6242081180417</v>
      </c>
      <c r="H303" s="212">
        <f t="shared" si="60"/>
        <v>8394.9038251632701</v>
      </c>
      <c r="I303" s="168">
        <f t="shared" si="61"/>
        <v>493.81787206842762</v>
      </c>
      <c r="J303" s="169">
        <v>928</v>
      </c>
      <c r="K303" s="170">
        <f t="shared" si="62"/>
        <v>34507.61530065308</v>
      </c>
      <c r="L303" s="215">
        <f t="shared" si="63"/>
        <v>274</v>
      </c>
      <c r="M303" s="364">
        <f t="shared" si="68"/>
        <v>14.505279999999999</v>
      </c>
      <c r="N303" s="359">
        <v>56.852697000000006</v>
      </c>
      <c r="O303" s="431">
        <v>32450</v>
      </c>
      <c r="P303" s="82">
        <v>18030</v>
      </c>
      <c r="Q303" s="167">
        <f t="shared" si="56"/>
        <v>26845.396986476651</v>
      </c>
      <c r="R303" s="168">
        <f t="shared" si="57"/>
        <v>3805.6242081180417</v>
      </c>
      <c r="S303" s="78">
        <f t="shared" si="64"/>
        <v>10421.347206162196</v>
      </c>
      <c r="T303" s="82">
        <f t="shared" si="65"/>
        <v>613.02042389189387</v>
      </c>
      <c r="U303" s="78">
        <v>928</v>
      </c>
      <c r="V303" s="81">
        <f t="shared" si="66"/>
        <v>42613.388824648784</v>
      </c>
    </row>
    <row r="304" spans="1:22" s="442" customFormat="1" ht="16.5" customHeight="1" x14ac:dyDescent="0.2">
      <c r="A304" s="215">
        <v>275</v>
      </c>
      <c r="B304" s="364">
        <f t="shared" si="67"/>
        <v>18.652149999999999</v>
      </c>
      <c r="C304" s="359">
        <v>56.907634999999999</v>
      </c>
      <c r="D304" s="78">
        <v>32450</v>
      </c>
      <c r="E304" s="82">
        <v>18030</v>
      </c>
      <c r="F304" s="78">
        <f t="shared" si="58"/>
        <v>20876.94984224339</v>
      </c>
      <c r="G304" s="168">
        <f t="shared" si="59"/>
        <v>3801.9503006933955</v>
      </c>
      <c r="H304" s="212">
        <f t="shared" si="60"/>
        <v>8390.8260485985084</v>
      </c>
      <c r="I304" s="168">
        <f t="shared" si="61"/>
        <v>493.57800285873572</v>
      </c>
      <c r="J304" s="169">
        <v>928</v>
      </c>
      <c r="K304" s="170">
        <f t="shared" si="62"/>
        <v>34491.304194394026</v>
      </c>
      <c r="L304" s="215">
        <f t="shared" si="63"/>
        <v>275</v>
      </c>
      <c r="M304" s="364">
        <f t="shared" si="68"/>
        <v>14.517849999999999</v>
      </c>
      <c r="N304" s="359">
        <v>56.907634999999999</v>
      </c>
      <c r="O304" s="431">
        <v>32450</v>
      </c>
      <c r="P304" s="82">
        <v>18030</v>
      </c>
      <c r="Q304" s="167">
        <f t="shared" si="56"/>
        <v>26822.153418033668</v>
      </c>
      <c r="R304" s="168">
        <f t="shared" si="57"/>
        <v>3801.9503006933955</v>
      </c>
      <c r="S304" s="78">
        <f t="shared" si="64"/>
        <v>10412.195264367203</v>
      </c>
      <c r="T304" s="82">
        <f t="shared" si="65"/>
        <v>612.4820743745413</v>
      </c>
      <c r="U304" s="78">
        <v>928</v>
      </c>
      <c r="V304" s="81">
        <f t="shared" si="66"/>
        <v>42576.781057468812</v>
      </c>
    </row>
    <row r="305" spans="1:22" s="442" customFormat="1" ht="16.5" customHeight="1" x14ac:dyDescent="0.2">
      <c r="A305" s="215">
        <v>276</v>
      </c>
      <c r="B305" s="364">
        <f t="shared" si="67"/>
        <v>18.659579999999998</v>
      </c>
      <c r="C305" s="359">
        <v>56.962474800000003</v>
      </c>
      <c r="D305" s="78">
        <v>32450</v>
      </c>
      <c r="E305" s="82">
        <v>18030</v>
      </c>
      <c r="F305" s="78">
        <f t="shared" si="58"/>
        <v>20868.636914657243</v>
      </c>
      <c r="G305" s="168">
        <f t="shared" si="59"/>
        <v>3798.2900279466085</v>
      </c>
      <c r="H305" s="212">
        <f t="shared" si="60"/>
        <v>8386.7551604853106</v>
      </c>
      <c r="I305" s="168">
        <f t="shared" si="61"/>
        <v>493.33853885207702</v>
      </c>
      <c r="J305" s="169">
        <v>928</v>
      </c>
      <c r="K305" s="170">
        <f t="shared" si="62"/>
        <v>34475.020641941235</v>
      </c>
      <c r="L305" s="215">
        <f t="shared" si="63"/>
        <v>276</v>
      </c>
      <c r="M305" s="364">
        <f t="shared" si="68"/>
        <v>14.530419999999999</v>
      </c>
      <c r="N305" s="359">
        <v>56.962474800000003</v>
      </c>
      <c r="O305" s="431">
        <v>32450</v>
      </c>
      <c r="P305" s="82">
        <v>18030</v>
      </c>
      <c r="Q305" s="167">
        <f t="shared" si="56"/>
        <v>26798.950064760691</v>
      </c>
      <c r="R305" s="168">
        <f t="shared" si="57"/>
        <v>3798.2900279466085</v>
      </c>
      <c r="S305" s="78">
        <f t="shared" si="64"/>
        <v>10403.061631520482</v>
      </c>
      <c r="T305" s="82">
        <f t="shared" si="65"/>
        <v>611.94480185414602</v>
      </c>
      <c r="U305" s="78">
        <v>928</v>
      </c>
      <c r="V305" s="81">
        <f t="shared" si="66"/>
        <v>42540.24652608193</v>
      </c>
    </row>
    <row r="306" spans="1:22" s="442" customFormat="1" ht="16.5" customHeight="1" x14ac:dyDescent="0.2">
      <c r="A306" s="215">
        <v>277</v>
      </c>
      <c r="B306" s="364">
        <f t="shared" si="67"/>
        <v>18.667009999999998</v>
      </c>
      <c r="C306" s="359">
        <v>57.017216400000002</v>
      </c>
      <c r="D306" s="78">
        <v>32450</v>
      </c>
      <c r="E306" s="82">
        <v>18030</v>
      </c>
      <c r="F306" s="78">
        <f t="shared" si="58"/>
        <v>20860.330604633524</v>
      </c>
      <c r="G306" s="168">
        <f t="shared" si="59"/>
        <v>3794.6433316236034</v>
      </c>
      <c r="H306" s="212">
        <f t="shared" si="60"/>
        <v>8382.6911383274237</v>
      </c>
      <c r="I306" s="168">
        <f t="shared" si="61"/>
        <v>493.09947872514255</v>
      </c>
      <c r="J306" s="169">
        <v>928</v>
      </c>
      <c r="K306" s="170">
        <f t="shared" si="62"/>
        <v>34458.764553309695</v>
      </c>
      <c r="L306" s="215">
        <f t="shared" si="63"/>
        <v>277</v>
      </c>
      <c r="M306" s="364">
        <f t="shared" si="68"/>
        <v>14.54299</v>
      </c>
      <c r="N306" s="359">
        <v>57.017216400000002</v>
      </c>
      <c r="O306" s="431">
        <v>32450</v>
      </c>
      <c r="P306" s="82">
        <v>18030</v>
      </c>
      <c r="Q306" s="167">
        <f t="shared" si="56"/>
        <v>26775.78682237972</v>
      </c>
      <c r="R306" s="168">
        <f t="shared" si="57"/>
        <v>3794.6433316236034</v>
      </c>
      <c r="S306" s="78">
        <f t="shared" si="64"/>
        <v>10393.946252361131</v>
      </c>
      <c r="T306" s="82">
        <f t="shared" si="65"/>
        <v>611.40860308006643</v>
      </c>
      <c r="U306" s="78">
        <v>928</v>
      </c>
      <c r="V306" s="81">
        <f t="shared" si="66"/>
        <v>42503.785009444524</v>
      </c>
    </row>
    <row r="307" spans="1:22" s="442" customFormat="1" ht="16.5" customHeight="1" x14ac:dyDescent="0.2">
      <c r="A307" s="215">
        <v>278</v>
      </c>
      <c r="B307" s="364">
        <f t="shared" si="67"/>
        <v>18.674439999999997</v>
      </c>
      <c r="C307" s="359">
        <v>57.071859799999999</v>
      </c>
      <c r="D307" s="78">
        <v>32450</v>
      </c>
      <c r="E307" s="82">
        <v>18030</v>
      </c>
      <c r="F307" s="78">
        <f t="shared" si="58"/>
        <v>20852.030904273441</v>
      </c>
      <c r="G307" s="168">
        <f t="shared" si="59"/>
        <v>3791.0101538341669</v>
      </c>
      <c r="H307" s="212">
        <f t="shared" si="60"/>
        <v>8378.6339597565875</v>
      </c>
      <c r="I307" s="168">
        <f t="shared" si="61"/>
        <v>492.86082116215215</v>
      </c>
      <c r="J307" s="169">
        <v>928</v>
      </c>
      <c r="K307" s="170">
        <f t="shared" si="62"/>
        <v>34442.53583902635</v>
      </c>
      <c r="L307" s="215">
        <f t="shared" si="63"/>
        <v>278</v>
      </c>
      <c r="M307" s="364">
        <f t="shared" si="68"/>
        <v>14.55556</v>
      </c>
      <c r="N307" s="359">
        <v>57.071859799999999</v>
      </c>
      <c r="O307" s="431">
        <v>32450</v>
      </c>
      <c r="P307" s="82">
        <v>18030</v>
      </c>
      <c r="Q307" s="167">
        <f t="shared" si="56"/>
        <v>26752.663586972947</v>
      </c>
      <c r="R307" s="168">
        <f t="shared" si="57"/>
        <v>3791.0101538341669</v>
      </c>
      <c r="S307" s="78">
        <f t="shared" si="64"/>
        <v>10384.84907187442</v>
      </c>
      <c r="T307" s="82">
        <f t="shared" si="65"/>
        <v>610.87347481614222</v>
      </c>
      <c r="U307" s="78">
        <v>928</v>
      </c>
      <c r="V307" s="81">
        <f t="shared" si="66"/>
        <v>42467.396287497679</v>
      </c>
    </row>
    <row r="308" spans="1:22" s="442" customFormat="1" ht="16.5" customHeight="1" x14ac:dyDescent="0.2">
      <c r="A308" s="215">
        <v>279</v>
      </c>
      <c r="B308" s="364">
        <f t="shared" si="67"/>
        <v>18.68187</v>
      </c>
      <c r="C308" s="359">
        <v>57.126405000000005</v>
      </c>
      <c r="D308" s="78">
        <v>32450</v>
      </c>
      <c r="E308" s="82">
        <v>18030</v>
      </c>
      <c r="F308" s="78">
        <f t="shared" si="58"/>
        <v>20843.737805690758</v>
      </c>
      <c r="G308" s="168">
        <f t="shared" si="59"/>
        <v>3787.3904370492064</v>
      </c>
      <c r="H308" s="212">
        <f t="shared" si="60"/>
        <v>8374.5836025315875</v>
      </c>
      <c r="I308" s="168">
        <f t="shared" si="61"/>
        <v>492.62256485479929</v>
      </c>
      <c r="J308" s="169">
        <v>928</v>
      </c>
      <c r="K308" s="170">
        <f t="shared" si="62"/>
        <v>34426.33441012635</v>
      </c>
      <c r="L308" s="215">
        <f t="shared" si="63"/>
        <v>279</v>
      </c>
      <c r="M308" s="364">
        <f t="shared" si="68"/>
        <v>14.56813</v>
      </c>
      <c r="N308" s="359">
        <v>57.126405000000005</v>
      </c>
      <c r="O308" s="431">
        <v>32450</v>
      </c>
      <c r="P308" s="82">
        <v>18030</v>
      </c>
      <c r="Q308" s="167">
        <f t="shared" si="56"/>
        <v>26729.580254981251</v>
      </c>
      <c r="R308" s="168">
        <f t="shared" si="57"/>
        <v>3787.3904370492064</v>
      </c>
      <c r="S308" s="78">
        <f t="shared" si="64"/>
        <v>10375.770035290356</v>
      </c>
      <c r="T308" s="82">
        <f t="shared" si="65"/>
        <v>610.33941384060915</v>
      </c>
      <c r="U308" s="78">
        <v>928</v>
      </c>
      <c r="V308" s="81">
        <f t="shared" si="66"/>
        <v>42431.080141161416</v>
      </c>
    </row>
    <row r="309" spans="1:22" s="442" customFormat="1" ht="16.5" customHeight="1" x14ac:dyDescent="0.2">
      <c r="A309" s="218">
        <v>280</v>
      </c>
      <c r="B309" s="364">
        <f t="shared" si="67"/>
        <v>18.689299999999999</v>
      </c>
      <c r="C309" s="359">
        <v>57.180852000000002</v>
      </c>
      <c r="D309" s="78">
        <v>32450</v>
      </c>
      <c r="E309" s="82">
        <v>18030</v>
      </c>
      <c r="F309" s="78">
        <f t="shared" si="58"/>
        <v>20835.45130101181</v>
      </c>
      <c r="G309" s="168">
        <f t="shared" si="59"/>
        <v>3783.784124098046</v>
      </c>
      <c r="H309" s="212">
        <f t="shared" si="60"/>
        <v>8370.5400445373507</v>
      </c>
      <c r="I309" s="168">
        <f t="shared" si="61"/>
        <v>492.3847085021971</v>
      </c>
      <c r="J309" s="169">
        <v>928</v>
      </c>
      <c r="K309" s="170">
        <f t="shared" si="62"/>
        <v>34410.160178149403</v>
      </c>
      <c r="L309" s="218">
        <f t="shared" si="63"/>
        <v>280</v>
      </c>
      <c r="M309" s="364">
        <f t="shared" si="68"/>
        <v>14.5807</v>
      </c>
      <c r="N309" s="359">
        <v>57.180852000000002</v>
      </c>
      <c r="O309" s="431">
        <v>32450</v>
      </c>
      <c r="P309" s="82">
        <v>18030</v>
      </c>
      <c r="Q309" s="167">
        <f t="shared" si="56"/>
        <v>26706.536723202589</v>
      </c>
      <c r="R309" s="168">
        <f t="shared" si="57"/>
        <v>3783.784124098046</v>
      </c>
      <c r="S309" s="78">
        <f t="shared" si="64"/>
        <v>10366.709088082216</v>
      </c>
      <c r="T309" s="82">
        <f t="shared" si="65"/>
        <v>609.80641694601275</v>
      </c>
      <c r="U309" s="78">
        <v>928</v>
      </c>
      <c r="V309" s="81">
        <f t="shared" si="66"/>
        <v>42394.836352328864</v>
      </c>
    </row>
    <row r="310" spans="1:22" s="442" customFormat="1" ht="16.5" customHeight="1" x14ac:dyDescent="0.2">
      <c r="A310" s="215">
        <v>281</v>
      </c>
      <c r="B310" s="364">
        <f t="shared" si="67"/>
        <v>18.696729999999999</v>
      </c>
      <c r="C310" s="359">
        <v>57.235200800000001</v>
      </c>
      <c r="D310" s="78">
        <v>32450</v>
      </c>
      <c r="E310" s="82">
        <v>18030</v>
      </c>
      <c r="F310" s="78">
        <f t="shared" si="58"/>
        <v>20827.171382375422</v>
      </c>
      <c r="G310" s="168">
        <f t="shared" si="59"/>
        <v>3780.1911581657278</v>
      </c>
      <c r="H310" s="212">
        <f t="shared" si="60"/>
        <v>8366.5032637839922</v>
      </c>
      <c r="I310" s="168">
        <f t="shared" si="61"/>
        <v>492.14725081082304</v>
      </c>
      <c r="J310" s="169">
        <v>928</v>
      </c>
      <c r="K310" s="170">
        <f t="shared" si="62"/>
        <v>34394.013055135962</v>
      </c>
      <c r="L310" s="215">
        <f t="shared" si="63"/>
        <v>281</v>
      </c>
      <c r="M310" s="364">
        <f t="shared" si="68"/>
        <v>14.59327</v>
      </c>
      <c r="N310" s="359">
        <v>57.235200800000001</v>
      </c>
      <c r="O310" s="431">
        <v>32450</v>
      </c>
      <c r="P310" s="82">
        <v>18030</v>
      </c>
      <c r="Q310" s="167">
        <f t="shared" si="56"/>
        <v>26683.53288879052</v>
      </c>
      <c r="R310" s="168">
        <f t="shared" si="57"/>
        <v>3780.1911581657278</v>
      </c>
      <c r="S310" s="78">
        <f t="shared" si="64"/>
        <v>10357.666175965125</v>
      </c>
      <c r="T310" s="82">
        <f t="shared" si="65"/>
        <v>609.27448093912494</v>
      </c>
      <c r="U310" s="78">
        <v>928</v>
      </c>
      <c r="V310" s="81">
        <f t="shared" si="66"/>
        <v>42358.664703860493</v>
      </c>
    </row>
    <row r="311" spans="1:22" s="442" customFormat="1" ht="16.5" customHeight="1" x14ac:dyDescent="0.2">
      <c r="A311" s="215">
        <v>282</v>
      </c>
      <c r="B311" s="364">
        <f t="shared" si="67"/>
        <v>18.704159999999998</v>
      </c>
      <c r="C311" s="359">
        <v>57.289451400000004</v>
      </c>
      <c r="D311" s="78">
        <v>32450</v>
      </c>
      <c r="E311" s="82">
        <v>18030</v>
      </c>
      <c r="F311" s="78">
        <f t="shared" si="58"/>
        <v>20818.89804193292</v>
      </c>
      <c r="G311" s="168">
        <f t="shared" si="59"/>
        <v>3776.6114827903552</v>
      </c>
      <c r="H311" s="212">
        <f t="shared" si="60"/>
        <v>8362.4732384059134</v>
      </c>
      <c r="I311" s="168">
        <f t="shared" si="61"/>
        <v>491.9101904944655</v>
      </c>
      <c r="J311" s="169">
        <v>928</v>
      </c>
      <c r="K311" s="170">
        <f t="shared" si="62"/>
        <v>34377.892953623654</v>
      </c>
      <c r="L311" s="215">
        <f t="shared" si="63"/>
        <v>282</v>
      </c>
      <c r="M311" s="364">
        <f t="shared" si="68"/>
        <v>14.605840000000001</v>
      </c>
      <c r="N311" s="359">
        <v>57.289451400000004</v>
      </c>
      <c r="O311" s="431">
        <v>32450</v>
      </c>
      <c r="P311" s="82">
        <v>18030</v>
      </c>
      <c r="Q311" s="167">
        <f t="shared" si="56"/>
        <v>26660.568649252629</v>
      </c>
      <c r="R311" s="168">
        <f t="shared" si="57"/>
        <v>3776.6114827903552</v>
      </c>
      <c r="S311" s="78">
        <f t="shared" si="64"/>
        <v>10348.641244894616</v>
      </c>
      <c r="T311" s="82">
        <f t="shared" si="65"/>
        <v>608.74360264085965</v>
      </c>
      <c r="U311" s="78">
        <v>928</v>
      </c>
      <c r="V311" s="81">
        <f t="shared" si="66"/>
        <v>42322.564979578463</v>
      </c>
    </row>
    <row r="312" spans="1:22" s="442" customFormat="1" ht="16.5" customHeight="1" x14ac:dyDescent="0.2">
      <c r="A312" s="215">
        <v>283</v>
      </c>
      <c r="B312" s="364">
        <f t="shared" si="67"/>
        <v>18.711589999999998</v>
      </c>
      <c r="C312" s="359">
        <v>57.343603799999997</v>
      </c>
      <c r="D312" s="78">
        <v>32450</v>
      </c>
      <c r="E312" s="82">
        <v>18030</v>
      </c>
      <c r="F312" s="78">
        <f t="shared" si="58"/>
        <v>20810.631271848091</v>
      </c>
      <c r="G312" s="168">
        <f t="shared" si="59"/>
        <v>3773.0450418604496</v>
      </c>
      <c r="H312" s="212">
        <f t="shared" si="60"/>
        <v>8358.449946660905</v>
      </c>
      <c r="I312" s="168">
        <f t="shared" si="61"/>
        <v>491.6735262741708</v>
      </c>
      <c r="J312" s="169">
        <v>928</v>
      </c>
      <c r="K312" s="170">
        <f t="shared" si="62"/>
        <v>34361.79978664362</v>
      </c>
      <c r="L312" s="215">
        <f t="shared" si="63"/>
        <v>283</v>
      </c>
      <c r="M312" s="364">
        <f t="shared" si="68"/>
        <v>14.618409999999999</v>
      </c>
      <c r="N312" s="359">
        <v>57.343603799999997</v>
      </c>
      <c r="O312" s="431">
        <v>32450</v>
      </c>
      <c r="P312" s="82">
        <v>18030</v>
      </c>
      <c r="Q312" s="167">
        <f t="shared" si="56"/>
        <v>26637.643902449039</v>
      </c>
      <c r="R312" s="168">
        <f t="shared" si="57"/>
        <v>3773.0450418604496</v>
      </c>
      <c r="S312" s="78">
        <f t="shared" si="64"/>
        <v>10339.634241065227</v>
      </c>
      <c r="T312" s="82">
        <f t="shared" si="65"/>
        <v>608.21377888618974</v>
      </c>
      <c r="U312" s="78">
        <v>928</v>
      </c>
      <c r="V312" s="81">
        <f t="shared" si="66"/>
        <v>42286.5369642609</v>
      </c>
    </row>
    <row r="313" spans="1:22" s="442" customFormat="1" ht="16.5" customHeight="1" x14ac:dyDescent="0.2">
      <c r="A313" s="215">
        <v>284</v>
      </c>
      <c r="B313" s="364">
        <f t="shared" si="67"/>
        <v>18.719019999999997</v>
      </c>
      <c r="C313" s="359">
        <v>57.397658000000007</v>
      </c>
      <c r="D313" s="78">
        <v>32450</v>
      </c>
      <c r="E313" s="82">
        <v>18030</v>
      </c>
      <c r="F313" s="78">
        <f t="shared" si="58"/>
        <v>20802.371064297171</v>
      </c>
      <c r="G313" s="168">
        <f t="shared" si="59"/>
        <v>3769.4917796123318</v>
      </c>
      <c r="H313" s="212">
        <f t="shared" si="60"/>
        <v>8354.4333669292319</v>
      </c>
      <c r="I313" s="168">
        <f t="shared" si="61"/>
        <v>491.43725687819011</v>
      </c>
      <c r="J313" s="169">
        <v>928</v>
      </c>
      <c r="K313" s="170">
        <f t="shared" si="62"/>
        <v>34345.733467716927</v>
      </c>
      <c r="L313" s="215">
        <f t="shared" si="63"/>
        <v>284</v>
      </c>
      <c r="M313" s="364">
        <f t="shared" si="68"/>
        <v>14.630979999999999</v>
      </c>
      <c r="N313" s="359">
        <v>57.397658000000007</v>
      </c>
      <c r="O313" s="431">
        <v>32450</v>
      </c>
      <c r="P313" s="82">
        <v>18030</v>
      </c>
      <c r="Q313" s="167">
        <f t="shared" si="56"/>
        <v>26614.758546590863</v>
      </c>
      <c r="R313" s="168">
        <f t="shared" si="57"/>
        <v>3769.4917796123318</v>
      </c>
      <c r="S313" s="78">
        <f t="shared" si="64"/>
        <v>10330.645110909089</v>
      </c>
      <c r="T313" s="82">
        <f t="shared" si="65"/>
        <v>607.68500652406397</v>
      </c>
      <c r="U313" s="78">
        <v>928</v>
      </c>
      <c r="V313" s="81">
        <f t="shared" si="66"/>
        <v>42250.580443636347</v>
      </c>
    </row>
    <row r="314" spans="1:22" s="442" customFormat="1" ht="16.5" customHeight="1" x14ac:dyDescent="0.2">
      <c r="A314" s="215">
        <v>285</v>
      </c>
      <c r="B314" s="364">
        <f t="shared" si="67"/>
        <v>18.72645</v>
      </c>
      <c r="C314" s="359">
        <v>57.451614000000006</v>
      </c>
      <c r="D314" s="78">
        <v>32450</v>
      </c>
      <c r="E314" s="82">
        <v>18030</v>
      </c>
      <c r="F314" s="78">
        <f t="shared" si="58"/>
        <v>20794.117411468807</v>
      </c>
      <c r="G314" s="168">
        <f t="shared" si="59"/>
        <v>3765.951640627537</v>
      </c>
      <c r="H314" s="212">
        <f t="shared" si="60"/>
        <v>8350.4234777127567</v>
      </c>
      <c r="I314" s="168">
        <f t="shared" si="61"/>
        <v>491.20138104192688</v>
      </c>
      <c r="J314" s="169">
        <v>928</v>
      </c>
      <c r="K314" s="170">
        <f t="shared" si="62"/>
        <v>34329.693910851027</v>
      </c>
      <c r="L314" s="215">
        <f t="shared" si="63"/>
        <v>285</v>
      </c>
      <c r="M314" s="364">
        <f t="shared" si="68"/>
        <v>14.643549999999999</v>
      </c>
      <c r="N314" s="359">
        <v>57.451614000000006</v>
      </c>
      <c r="O314" s="431">
        <v>32450</v>
      </c>
      <c r="P314" s="82">
        <v>18030</v>
      </c>
      <c r="Q314" s="167">
        <f t="shared" si="56"/>
        <v>26591.912480238738</v>
      </c>
      <c r="R314" s="168">
        <f t="shared" si="57"/>
        <v>3765.951640627537</v>
      </c>
      <c r="S314" s="78">
        <f t="shared" si="64"/>
        <v>10321.673801094534</v>
      </c>
      <c r="T314" s="82">
        <f t="shared" si="65"/>
        <v>607.15728241732552</v>
      </c>
      <c r="U314" s="78">
        <v>928</v>
      </c>
      <c r="V314" s="81">
        <f t="shared" si="66"/>
        <v>42214.695204378135</v>
      </c>
    </row>
    <row r="315" spans="1:22" s="442" customFormat="1" ht="16.5" customHeight="1" x14ac:dyDescent="0.2">
      <c r="A315" s="215">
        <v>286</v>
      </c>
      <c r="B315" s="364">
        <f t="shared" si="67"/>
        <v>18.733879999999999</v>
      </c>
      <c r="C315" s="359">
        <v>57.505471800000002</v>
      </c>
      <c r="D315" s="78">
        <v>32450</v>
      </c>
      <c r="E315" s="82">
        <v>18030</v>
      </c>
      <c r="F315" s="78">
        <f t="shared" si="58"/>
        <v>20785.87030556404</v>
      </c>
      <c r="G315" s="168">
        <f t="shared" si="59"/>
        <v>3762.4245698302402</v>
      </c>
      <c r="H315" s="212">
        <f t="shared" si="60"/>
        <v>8346.4202576340558</v>
      </c>
      <c r="I315" s="168">
        <f t="shared" si="61"/>
        <v>490.96589750788559</v>
      </c>
      <c r="J315" s="169">
        <v>928</v>
      </c>
      <c r="K315" s="170">
        <f t="shared" si="62"/>
        <v>34313.681030536223</v>
      </c>
      <c r="L315" s="215">
        <f t="shared" si="63"/>
        <v>286</v>
      </c>
      <c r="M315" s="364">
        <f t="shared" si="68"/>
        <v>14.65612</v>
      </c>
      <c r="N315" s="359">
        <v>57.505471800000002</v>
      </c>
      <c r="O315" s="431">
        <v>32450</v>
      </c>
      <c r="P315" s="82">
        <v>18030</v>
      </c>
      <c r="Q315" s="167">
        <f t="shared" si="56"/>
        <v>26569.105602301293</v>
      </c>
      <c r="R315" s="168">
        <f t="shared" si="57"/>
        <v>3762.4245698302402</v>
      </c>
      <c r="S315" s="78">
        <f t="shared" si="64"/>
        <v>10312.720258524721</v>
      </c>
      <c r="T315" s="82">
        <f t="shared" si="65"/>
        <v>606.63060344263067</v>
      </c>
      <c r="U315" s="78">
        <v>928</v>
      </c>
      <c r="V315" s="81">
        <f t="shared" si="66"/>
        <v>42178.881034098886</v>
      </c>
    </row>
    <row r="316" spans="1:22" s="442" customFormat="1" ht="16.5" customHeight="1" x14ac:dyDescent="0.2">
      <c r="A316" s="215">
        <v>287</v>
      </c>
      <c r="B316" s="364">
        <f t="shared" si="67"/>
        <v>18.741309999999999</v>
      </c>
      <c r="C316" s="359">
        <v>57.559231400000002</v>
      </c>
      <c r="D316" s="78">
        <v>32450</v>
      </c>
      <c r="E316" s="82">
        <v>18030</v>
      </c>
      <c r="F316" s="78">
        <f t="shared" si="58"/>
        <v>20777.629738796277</v>
      </c>
      <c r="G316" s="168">
        <f t="shared" si="59"/>
        <v>3758.9105124847101</v>
      </c>
      <c r="H316" s="212">
        <f t="shared" si="60"/>
        <v>8342.4236854355368</v>
      </c>
      <c r="I316" s="168">
        <f t="shared" si="61"/>
        <v>490.73080502561976</v>
      </c>
      <c r="J316" s="169">
        <v>928</v>
      </c>
      <c r="K316" s="170">
        <f t="shared" si="62"/>
        <v>34297.69474174214</v>
      </c>
      <c r="L316" s="215">
        <f t="shared" si="63"/>
        <v>287</v>
      </c>
      <c r="M316" s="364">
        <f t="shared" si="68"/>
        <v>14.66869</v>
      </c>
      <c r="N316" s="359">
        <v>57.559231400000002</v>
      </c>
      <c r="O316" s="431">
        <v>32450</v>
      </c>
      <c r="P316" s="82">
        <v>18030</v>
      </c>
      <c r="Q316" s="167">
        <f t="shared" si="56"/>
        <v>26546.337812033657</v>
      </c>
      <c r="R316" s="168">
        <f t="shared" si="57"/>
        <v>3758.9105124847101</v>
      </c>
      <c r="S316" s="78">
        <f t="shared" si="64"/>
        <v>10303.784430336245</v>
      </c>
      <c r="T316" s="82">
        <f t="shared" si="65"/>
        <v>606.10496649036736</v>
      </c>
      <c r="U316" s="78">
        <v>928</v>
      </c>
      <c r="V316" s="81">
        <f t="shared" si="66"/>
        <v>42143.137721344981</v>
      </c>
    </row>
    <row r="317" spans="1:22" s="442" customFormat="1" ht="16.5" customHeight="1" x14ac:dyDescent="0.2">
      <c r="A317" s="215">
        <v>288</v>
      </c>
      <c r="B317" s="364">
        <f t="shared" si="67"/>
        <v>18.748739999999998</v>
      </c>
      <c r="C317" s="359">
        <v>57.612892799999997</v>
      </c>
      <c r="D317" s="78">
        <v>32450</v>
      </c>
      <c r="E317" s="82">
        <v>18030</v>
      </c>
      <c r="F317" s="78">
        <f t="shared" si="58"/>
        <v>20769.39570339127</v>
      </c>
      <c r="G317" s="168">
        <f t="shared" si="59"/>
        <v>3755.4094141927908</v>
      </c>
      <c r="H317" s="212">
        <f t="shared" si="60"/>
        <v>8338.43373997858</v>
      </c>
      <c r="I317" s="168">
        <f t="shared" si="61"/>
        <v>490.4961023516812</v>
      </c>
      <c r="J317" s="169">
        <v>928</v>
      </c>
      <c r="K317" s="170">
        <f t="shared" si="62"/>
        <v>34281.73495991432</v>
      </c>
      <c r="L317" s="215">
        <f t="shared" si="63"/>
        <v>288</v>
      </c>
      <c r="M317" s="364">
        <f t="shared" si="68"/>
        <v>14.68126</v>
      </c>
      <c r="N317" s="359">
        <v>57.612892799999997</v>
      </c>
      <c r="O317" s="431">
        <v>32450</v>
      </c>
      <c r="P317" s="82">
        <v>18030</v>
      </c>
      <c r="Q317" s="167">
        <f t="shared" si="56"/>
        <v>26523.609009036009</v>
      </c>
      <c r="R317" s="168">
        <f t="shared" si="57"/>
        <v>3755.4094141927908</v>
      </c>
      <c r="S317" s="78">
        <f t="shared" si="64"/>
        <v>10294.866263897793</v>
      </c>
      <c r="T317" s="82">
        <f t="shared" si="65"/>
        <v>605.58036846457605</v>
      </c>
      <c r="U317" s="78">
        <v>928</v>
      </c>
      <c r="V317" s="81">
        <f t="shared" si="66"/>
        <v>42107.465055591165</v>
      </c>
    </row>
    <row r="318" spans="1:22" s="442" customFormat="1" ht="16.5" customHeight="1" x14ac:dyDescent="0.2">
      <c r="A318" s="215">
        <v>289</v>
      </c>
      <c r="B318" s="364">
        <f t="shared" si="67"/>
        <v>18.756169999999997</v>
      </c>
      <c r="C318" s="359">
        <v>57.666456000000004</v>
      </c>
      <c r="D318" s="78">
        <v>32450</v>
      </c>
      <c r="E318" s="82">
        <v>18030</v>
      </c>
      <c r="F318" s="78">
        <f t="shared" si="58"/>
        <v>20761.168191587094</v>
      </c>
      <c r="G318" s="168">
        <f t="shared" si="59"/>
        <v>3751.9212208913964</v>
      </c>
      <c r="H318" s="212">
        <f t="shared" si="60"/>
        <v>8334.4504002426875</v>
      </c>
      <c r="I318" s="168">
        <f t="shared" si="61"/>
        <v>490.2617882495698</v>
      </c>
      <c r="J318" s="169">
        <v>928</v>
      </c>
      <c r="K318" s="170">
        <f t="shared" si="62"/>
        <v>34265.80160097075</v>
      </c>
      <c r="L318" s="215">
        <f t="shared" si="63"/>
        <v>289</v>
      </c>
      <c r="M318" s="364">
        <f t="shared" si="68"/>
        <v>14.69383</v>
      </c>
      <c r="N318" s="359">
        <v>57.666456000000004</v>
      </c>
      <c r="O318" s="431">
        <v>32450</v>
      </c>
      <c r="P318" s="82">
        <v>18030</v>
      </c>
      <c r="Q318" s="167">
        <f t="shared" si="56"/>
        <v>26500.919093252065</v>
      </c>
      <c r="R318" s="168">
        <f t="shared" si="57"/>
        <v>3751.9212208913964</v>
      </c>
      <c r="S318" s="78">
        <f t="shared" si="64"/>
        <v>10285.965706808778</v>
      </c>
      <c r="T318" s="82">
        <f t="shared" si="65"/>
        <v>605.05680628286927</v>
      </c>
      <c r="U318" s="78">
        <v>928</v>
      </c>
      <c r="V318" s="81">
        <f t="shared" si="66"/>
        <v>42071.862827235105</v>
      </c>
    </row>
    <row r="319" spans="1:22" s="442" customFormat="1" ht="16.5" customHeight="1" x14ac:dyDescent="0.2">
      <c r="A319" s="218">
        <v>290</v>
      </c>
      <c r="B319" s="364">
        <f t="shared" si="67"/>
        <v>18.763599999999997</v>
      </c>
      <c r="C319" s="359">
        <v>57.719920999999999</v>
      </c>
      <c r="D319" s="78">
        <v>32450</v>
      </c>
      <c r="E319" s="82">
        <v>18030</v>
      </c>
      <c r="F319" s="78">
        <f t="shared" si="58"/>
        <v>20752.947195634104</v>
      </c>
      <c r="G319" s="168">
        <f t="shared" si="59"/>
        <v>3748.4458788500415</v>
      </c>
      <c r="H319" s="212">
        <f t="shared" si="60"/>
        <v>8330.4736453246096</v>
      </c>
      <c r="I319" s="168">
        <f t="shared" si="61"/>
        <v>490.02786148968289</v>
      </c>
      <c r="J319" s="169">
        <v>928</v>
      </c>
      <c r="K319" s="170">
        <f t="shared" si="62"/>
        <v>34249.894581298438</v>
      </c>
      <c r="L319" s="218">
        <f t="shared" si="63"/>
        <v>290</v>
      </c>
      <c r="M319" s="364">
        <f t="shared" si="68"/>
        <v>14.706399999999999</v>
      </c>
      <c r="N319" s="359">
        <v>57.719920999999999</v>
      </c>
      <c r="O319" s="431">
        <v>32450</v>
      </c>
      <c r="P319" s="82">
        <v>18030</v>
      </c>
      <c r="Q319" s="167">
        <f t="shared" si="56"/>
        <v>26478.267964967639</v>
      </c>
      <c r="R319" s="168">
        <f t="shared" si="57"/>
        <v>3748.4458788500415</v>
      </c>
      <c r="S319" s="78">
        <f t="shared" si="64"/>
        <v>10277.082706898012</v>
      </c>
      <c r="T319" s="82">
        <f t="shared" si="65"/>
        <v>604.5342768763536</v>
      </c>
      <c r="U319" s="78">
        <v>928</v>
      </c>
      <c r="V319" s="81">
        <f t="shared" si="66"/>
        <v>42036.330827592043</v>
      </c>
    </row>
    <row r="320" spans="1:22" s="442" customFormat="1" ht="16.5" customHeight="1" x14ac:dyDescent="0.2">
      <c r="A320" s="215">
        <v>291</v>
      </c>
      <c r="B320" s="364">
        <f t="shared" si="67"/>
        <v>18.77103</v>
      </c>
      <c r="C320" s="359">
        <v>57.773287800000006</v>
      </c>
      <c r="D320" s="78">
        <v>32450</v>
      </c>
      <c r="E320" s="82">
        <v>18030</v>
      </c>
      <c r="F320" s="78">
        <f t="shared" si="58"/>
        <v>20744.732707794938</v>
      </c>
      <c r="G320" s="168">
        <f t="shared" si="59"/>
        <v>3744.9833346683786</v>
      </c>
      <c r="H320" s="212">
        <f t="shared" si="60"/>
        <v>8326.5034544375285</v>
      </c>
      <c r="I320" s="168">
        <f t="shared" si="61"/>
        <v>489.79432084926628</v>
      </c>
      <c r="J320" s="169">
        <v>928</v>
      </c>
      <c r="K320" s="170">
        <f t="shared" si="62"/>
        <v>34234.013817750107</v>
      </c>
      <c r="L320" s="215">
        <f t="shared" si="63"/>
        <v>291</v>
      </c>
      <c r="M320" s="364">
        <f t="shared" si="68"/>
        <v>14.718969999999999</v>
      </c>
      <c r="N320" s="359">
        <v>57.773287800000006</v>
      </c>
      <c r="O320" s="431">
        <v>32450</v>
      </c>
      <c r="P320" s="82">
        <v>18030</v>
      </c>
      <c r="Q320" s="167">
        <f t="shared" si="56"/>
        <v>26455.655524809146</v>
      </c>
      <c r="R320" s="168">
        <f t="shared" si="57"/>
        <v>3744.9833346683786</v>
      </c>
      <c r="S320" s="78">
        <f t="shared" si="64"/>
        <v>10268.217212222358</v>
      </c>
      <c r="T320" s="82">
        <f t="shared" si="65"/>
        <v>604.01277718955043</v>
      </c>
      <c r="U320" s="78">
        <v>928</v>
      </c>
      <c r="V320" s="81">
        <f t="shared" si="66"/>
        <v>42000.868848889433</v>
      </c>
    </row>
    <row r="321" spans="1:22" s="442" customFormat="1" ht="16.5" customHeight="1" x14ac:dyDescent="0.2">
      <c r="A321" s="215">
        <v>292</v>
      </c>
      <c r="B321" s="364">
        <f t="shared" si="67"/>
        <v>18.778459999999999</v>
      </c>
      <c r="C321" s="359">
        <v>57.826556400000001</v>
      </c>
      <c r="D321" s="78">
        <v>32450</v>
      </c>
      <c r="E321" s="82">
        <v>18030</v>
      </c>
      <c r="F321" s="78">
        <f t="shared" si="58"/>
        <v>20736.524720344481</v>
      </c>
      <c r="G321" s="168">
        <f t="shared" si="59"/>
        <v>3741.5335352737693</v>
      </c>
      <c r="H321" s="212">
        <f t="shared" si="60"/>
        <v>8322.5398069102048</v>
      </c>
      <c r="I321" s="168">
        <f t="shared" si="61"/>
        <v>489.56116511236496</v>
      </c>
      <c r="J321" s="169">
        <v>928</v>
      </c>
      <c r="K321" s="170">
        <f t="shared" si="62"/>
        <v>34218.159227640819</v>
      </c>
      <c r="L321" s="215">
        <f t="shared" si="63"/>
        <v>292</v>
      </c>
      <c r="M321" s="364">
        <f t="shared" si="68"/>
        <v>14.731539999999999</v>
      </c>
      <c r="N321" s="359">
        <v>57.826556400000001</v>
      </c>
      <c r="O321" s="431">
        <v>32450</v>
      </c>
      <c r="P321" s="82">
        <v>18030</v>
      </c>
      <c r="Q321" s="167">
        <f t="shared" si="56"/>
        <v>26433.081673742192</v>
      </c>
      <c r="R321" s="168">
        <f t="shared" si="57"/>
        <v>3741.5335352737693</v>
      </c>
      <c r="S321" s="78">
        <f t="shared" si="64"/>
        <v>10259.369171065428</v>
      </c>
      <c r="T321" s="82">
        <f t="shared" si="65"/>
        <v>603.49230418031925</v>
      </c>
      <c r="U321" s="78">
        <v>928</v>
      </c>
      <c r="V321" s="81">
        <f t="shared" si="66"/>
        <v>41965.476684261703</v>
      </c>
    </row>
    <row r="322" spans="1:22" s="442" customFormat="1" ht="16.5" customHeight="1" x14ac:dyDescent="0.2">
      <c r="A322" s="215">
        <v>293</v>
      </c>
      <c r="B322" s="364">
        <f t="shared" si="67"/>
        <v>18.785889999999998</v>
      </c>
      <c r="C322" s="359">
        <v>57.8797268</v>
      </c>
      <c r="D322" s="78">
        <v>32450</v>
      </c>
      <c r="E322" s="82">
        <v>18030</v>
      </c>
      <c r="F322" s="78">
        <f t="shared" si="58"/>
        <v>20728.323225569831</v>
      </c>
      <c r="G322" s="168">
        <f t="shared" si="59"/>
        <v>3738.0964279188684</v>
      </c>
      <c r="H322" s="212">
        <f t="shared" si="60"/>
        <v>8318.5826821861592</v>
      </c>
      <c r="I322" s="168">
        <f t="shared" si="61"/>
        <v>489.32839306977405</v>
      </c>
      <c r="J322" s="169">
        <v>928</v>
      </c>
      <c r="K322" s="170">
        <f t="shared" si="62"/>
        <v>34202.33072874463</v>
      </c>
      <c r="L322" s="215">
        <f t="shared" si="63"/>
        <v>293</v>
      </c>
      <c r="M322" s="364">
        <f t="shared" si="68"/>
        <v>14.744109999999999</v>
      </c>
      <c r="N322" s="359">
        <v>57.8797268</v>
      </c>
      <c r="O322" s="431">
        <v>32450</v>
      </c>
      <c r="P322" s="82">
        <v>18030</v>
      </c>
      <c r="Q322" s="167">
        <f t="shared" si="56"/>
        <v>26410.546313070103</v>
      </c>
      <c r="R322" s="168">
        <f t="shared" si="57"/>
        <v>3738.0964279188684</v>
      </c>
      <c r="S322" s="78">
        <f t="shared" si="64"/>
        <v>10250.538531936252</v>
      </c>
      <c r="T322" s="82">
        <f t="shared" si="65"/>
        <v>602.97285481977951</v>
      </c>
      <c r="U322" s="78">
        <v>928</v>
      </c>
      <c r="V322" s="81">
        <f t="shared" si="66"/>
        <v>41930.154127745009</v>
      </c>
    </row>
    <row r="323" spans="1:22" s="442" customFormat="1" ht="16.5" customHeight="1" x14ac:dyDescent="0.2">
      <c r="A323" s="215">
        <v>294</v>
      </c>
      <c r="B323" s="364">
        <f t="shared" si="67"/>
        <v>18.793319999999998</v>
      </c>
      <c r="C323" s="359">
        <v>57.932799000000003</v>
      </c>
      <c r="D323" s="78">
        <v>32450</v>
      </c>
      <c r="E323" s="82">
        <v>18030</v>
      </c>
      <c r="F323" s="78">
        <f t="shared" si="58"/>
        <v>20720.128215770288</v>
      </c>
      <c r="G323" s="168">
        <f t="shared" si="59"/>
        <v>3734.6719601792411</v>
      </c>
      <c r="H323" s="212">
        <f t="shared" si="60"/>
        <v>8314.6320598228413</v>
      </c>
      <c r="I323" s="168">
        <f t="shared" si="61"/>
        <v>489.09600351899064</v>
      </c>
      <c r="J323" s="169">
        <v>928</v>
      </c>
      <c r="K323" s="170">
        <f t="shared" si="62"/>
        <v>34186.528239291365</v>
      </c>
      <c r="L323" s="215">
        <f t="shared" si="63"/>
        <v>294</v>
      </c>
      <c r="M323" s="364">
        <f t="shared" si="68"/>
        <v>14.756679999999999</v>
      </c>
      <c r="N323" s="359">
        <v>57.932799000000003</v>
      </c>
      <c r="O323" s="431">
        <v>32450</v>
      </c>
      <c r="P323" s="82">
        <v>18030</v>
      </c>
      <c r="Q323" s="167">
        <f t="shared" si="56"/>
        <v>26388.049344432493</v>
      </c>
      <c r="R323" s="168">
        <f t="shared" si="57"/>
        <v>3734.6719601792411</v>
      </c>
      <c r="S323" s="78">
        <f t="shared" si="64"/>
        <v>10241.725243567989</v>
      </c>
      <c r="T323" s="82">
        <f t="shared" si="65"/>
        <v>602.45442609223471</v>
      </c>
      <c r="U323" s="78">
        <v>928</v>
      </c>
      <c r="V323" s="81">
        <f t="shared" si="66"/>
        <v>41894.900974271957</v>
      </c>
    </row>
    <row r="324" spans="1:22" s="442" customFormat="1" ht="16.5" customHeight="1" x14ac:dyDescent="0.2">
      <c r="A324" s="215">
        <v>295</v>
      </c>
      <c r="B324" s="364">
        <f t="shared" si="67"/>
        <v>18.800749999999997</v>
      </c>
      <c r="C324" s="359">
        <v>57.985773000000002</v>
      </c>
      <c r="D324" s="78">
        <v>32450</v>
      </c>
      <c r="E324" s="82">
        <v>18030</v>
      </c>
      <c r="F324" s="78">
        <f t="shared" si="58"/>
        <v>20711.939683257322</v>
      </c>
      <c r="G324" s="168">
        <f t="shared" si="59"/>
        <v>3731.260079950991</v>
      </c>
      <c r="H324" s="212">
        <f t="shared" si="60"/>
        <v>8310.687919490827</v>
      </c>
      <c r="I324" s="168">
        <f t="shared" si="61"/>
        <v>488.86399526416631</v>
      </c>
      <c r="J324" s="169">
        <v>928</v>
      </c>
      <c r="K324" s="170">
        <f t="shared" si="62"/>
        <v>34170.751677963308</v>
      </c>
      <c r="L324" s="215">
        <f t="shared" si="63"/>
        <v>295</v>
      </c>
      <c r="M324" s="364">
        <f t="shared" si="68"/>
        <v>14.76925</v>
      </c>
      <c r="N324" s="359">
        <v>57.985773000000002</v>
      </c>
      <c r="O324" s="431">
        <v>32450</v>
      </c>
      <c r="P324" s="82">
        <v>18030</v>
      </c>
      <c r="Q324" s="167">
        <f t="shared" si="56"/>
        <v>26365.590669803816</v>
      </c>
      <c r="R324" s="168">
        <f t="shared" si="57"/>
        <v>3731.260079950991</v>
      </c>
      <c r="S324" s="78">
        <f t="shared" si="64"/>
        <v>10232.929254916635</v>
      </c>
      <c r="T324" s="82">
        <f t="shared" si="65"/>
        <v>601.93701499509609</v>
      </c>
      <c r="U324" s="78">
        <v>928</v>
      </c>
      <c r="V324" s="81">
        <f t="shared" si="66"/>
        <v>41859.717019666539</v>
      </c>
    </row>
    <row r="325" spans="1:22" s="442" customFormat="1" ht="16.5" customHeight="1" x14ac:dyDescent="0.2">
      <c r="A325" s="215">
        <v>296</v>
      </c>
      <c r="B325" s="364">
        <f t="shared" si="67"/>
        <v>18.80818</v>
      </c>
      <c r="C325" s="359">
        <v>58.038648800000004</v>
      </c>
      <c r="D325" s="78">
        <v>32450</v>
      </c>
      <c r="E325" s="82">
        <v>18030</v>
      </c>
      <c r="F325" s="78">
        <f t="shared" si="58"/>
        <v>20703.757620354547</v>
      </c>
      <c r="G325" s="168">
        <f t="shared" si="59"/>
        <v>3727.8607354484102</v>
      </c>
      <c r="H325" s="212">
        <f t="shared" si="60"/>
        <v>8306.7502409730059</v>
      </c>
      <c r="I325" s="168">
        <f t="shared" si="61"/>
        <v>488.63236711605919</v>
      </c>
      <c r="J325" s="169">
        <v>928</v>
      </c>
      <c r="K325" s="170">
        <f t="shared" si="62"/>
        <v>34155.000963892024</v>
      </c>
      <c r="L325" s="215">
        <f t="shared" si="63"/>
        <v>296</v>
      </c>
      <c r="M325" s="364">
        <f t="shared" si="68"/>
        <v>14.78182</v>
      </c>
      <c r="N325" s="359">
        <v>58.038648800000004</v>
      </c>
      <c r="O325" s="431">
        <v>32450</v>
      </c>
      <c r="P325" s="82">
        <v>18030</v>
      </c>
      <c r="Q325" s="167">
        <f t="shared" si="56"/>
        <v>26343.170191491983</v>
      </c>
      <c r="R325" s="168">
        <f t="shared" si="57"/>
        <v>3727.8607354484102</v>
      </c>
      <c r="S325" s="78">
        <f t="shared" si="64"/>
        <v>10224.150515159736</v>
      </c>
      <c r="T325" s="82">
        <f t="shared" si="65"/>
        <v>601.42061853880796</v>
      </c>
      <c r="U325" s="78">
        <v>928</v>
      </c>
      <c r="V325" s="81">
        <f t="shared" si="66"/>
        <v>41824.602060638943</v>
      </c>
    </row>
    <row r="326" spans="1:22" s="442" customFormat="1" ht="16.5" customHeight="1" x14ac:dyDescent="0.2">
      <c r="A326" s="215">
        <v>297</v>
      </c>
      <c r="B326" s="364">
        <f t="shared" si="67"/>
        <v>18.81561</v>
      </c>
      <c r="C326" s="359">
        <v>58.091426400000003</v>
      </c>
      <c r="D326" s="78">
        <v>32450</v>
      </c>
      <c r="E326" s="82">
        <v>18030</v>
      </c>
      <c r="F326" s="78">
        <f t="shared" si="58"/>
        <v>20695.582019397723</v>
      </c>
      <c r="G326" s="168">
        <f t="shared" si="59"/>
        <v>3724.4738752016597</v>
      </c>
      <c r="H326" s="212">
        <f t="shared" si="60"/>
        <v>8302.8190041637918</v>
      </c>
      <c r="I326" s="168">
        <f t="shared" si="61"/>
        <v>488.40111789198767</v>
      </c>
      <c r="J326" s="169">
        <v>928</v>
      </c>
      <c r="K326" s="170">
        <f t="shared" si="62"/>
        <v>34139.276016655167</v>
      </c>
      <c r="L326" s="215">
        <f t="shared" si="63"/>
        <v>297</v>
      </c>
      <c r="M326" s="364">
        <f t="shared" si="68"/>
        <v>14.79439</v>
      </c>
      <c r="N326" s="359">
        <v>58.091426400000003</v>
      </c>
      <c r="O326" s="431">
        <v>32450</v>
      </c>
      <c r="P326" s="82">
        <v>18030</v>
      </c>
      <c r="Q326" s="167">
        <f t="shared" si="56"/>
        <v>26320.787812136899</v>
      </c>
      <c r="R326" s="168">
        <f t="shared" si="57"/>
        <v>3724.4738752016597</v>
      </c>
      <c r="S326" s="78">
        <f t="shared" si="64"/>
        <v>10215.388973695111</v>
      </c>
      <c r="T326" s="82">
        <f t="shared" si="65"/>
        <v>600.90523374677116</v>
      </c>
      <c r="U326" s="78">
        <v>928</v>
      </c>
      <c r="V326" s="81">
        <f t="shared" si="66"/>
        <v>41789.555894780446</v>
      </c>
    </row>
    <row r="327" spans="1:22" s="442" customFormat="1" ht="16.5" customHeight="1" x14ac:dyDescent="0.2">
      <c r="A327" s="215">
        <v>298</v>
      </c>
      <c r="B327" s="364">
        <f t="shared" si="67"/>
        <v>18.823039999999999</v>
      </c>
      <c r="C327" s="359">
        <v>58.144105800000006</v>
      </c>
      <c r="D327" s="78">
        <v>32450</v>
      </c>
      <c r="E327" s="82">
        <v>18030</v>
      </c>
      <c r="F327" s="78">
        <f t="shared" si="58"/>
        <v>20687.412872734694</v>
      </c>
      <c r="G327" s="168">
        <f t="shared" si="59"/>
        <v>3721.0994480544578</v>
      </c>
      <c r="H327" s="212">
        <f t="shared" si="60"/>
        <v>8298.8941890683127</v>
      </c>
      <c r="I327" s="168">
        <f t="shared" si="61"/>
        <v>488.17024641578303</v>
      </c>
      <c r="J327" s="169">
        <v>928</v>
      </c>
      <c r="K327" s="170">
        <f t="shared" si="62"/>
        <v>34123.576756273251</v>
      </c>
      <c r="L327" s="215">
        <f t="shared" si="63"/>
        <v>298</v>
      </c>
      <c r="M327" s="364">
        <f t="shared" si="68"/>
        <v>14.80696</v>
      </c>
      <c r="N327" s="359">
        <v>58.144105800000006</v>
      </c>
      <c r="O327" s="431">
        <v>32450</v>
      </c>
      <c r="P327" s="82">
        <v>18030</v>
      </c>
      <c r="Q327" s="167">
        <f t="shared" si="56"/>
        <v>26298.443434709086</v>
      </c>
      <c r="R327" s="168">
        <f t="shared" si="57"/>
        <v>3721.0994480544578</v>
      </c>
      <c r="S327" s="78">
        <f t="shared" si="64"/>
        <v>10206.644580139606</v>
      </c>
      <c r="T327" s="82">
        <f t="shared" si="65"/>
        <v>600.39085765527091</v>
      </c>
      <c r="U327" s="78">
        <v>928</v>
      </c>
      <c r="V327" s="81">
        <f t="shared" si="66"/>
        <v>41754.578320558423</v>
      </c>
    </row>
    <row r="328" spans="1:22" s="442" customFormat="1" ht="16.5" customHeight="1" thickBot="1" x14ac:dyDescent="0.25">
      <c r="A328" s="219">
        <v>299</v>
      </c>
      <c r="B328" s="365">
        <f t="shared" si="67"/>
        <v>18.830469999999998</v>
      </c>
      <c r="C328" s="361">
        <v>58.196687000000004</v>
      </c>
      <c r="D328" s="93">
        <v>32450</v>
      </c>
      <c r="E328" s="94">
        <v>18030</v>
      </c>
      <c r="F328" s="93">
        <f t="shared" si="58"/>
        <v>20679.250172725377</v>
      </c>
      <c r="G328" s="94">
        <f t="shared" si="59"/>
        <v>3717.7374031617978</v>
      </c>
      <c r="H328" s="222">
        <f t="shared" si="60"/>
        <v>8294.9757758016403</v>
      </c>
      <c r="I328" s="94">
        <f t="shared" si="61"/>
        <v>487.9397515177435</v>
      </c>
      <c r="J328" s="93">
        <v>928</v>
      </c>
      <c r="K328" s="96">
        <f t="shared" si="62"/>
        <v>34107.903103206554</v>
      </c>
      <c r="L328" s="219">
        <f t="shared" si="63"/>
        <v>299</v>
      </c>
      <c r="M328" s="365">
        <f t="shared" si="68"/>
        <v>14.81953</v>
      </c>
      <c r="N328" s="361">
        <v>58.196687000000004</v>
      </c>
      <c r="O328" s="470">
        <v>32450</v>
      </c>
      <c r="P328" s="94">
        <v>18030</v>
      </c>
      <c r="Q328" s="188">
        <f t="shared" si="56"/>
        <v>26276.136962508259</v>
      </c>
      <c r="R328" s="94">
        <f t="shared" si="57"/>
        <v>3717.7374031617978</v>
      </c>
      <c r="S328" s="93">
        <f t="shared" si="64"/>
        <v>10197.917284327819</v>
      </c>
      <c r="T328" s="94">
        <f t="shared" si="65"/>
        <v>599.87748731340116</v>
      </c>
      <c r="U328" s="93">
        <v>928</v>
      </c>
      <c r="V328" s="96">
        <f t="shared" si="66"/>
        <v>41719.669137311277</v>
      </c>
    </row>
    <row r="329" spans="1:22" s="442" customFormat="1" ht="16.5" customHeight="1" x14ac:dyDescent="0.2">
      <c r="A329" s="224">
        <v>300</v>
      </c>
      <c r="B329" s="366">
        <v>18.84</v>
      </c>
      <c r="C329" s="357">
        <v>58.25</v>
      </c>
      <c r="D329" s="169">
        <v>32450</v>
      </c>
      <c r="E329" s="168">
        <v>18030</v>
      </c>
      <c r="F329" s="169">
        <f t="shared" si="58"/>
        <v>20668.789808917198</v>
      </c>
      <c r="G329" s="168">
        <f t="shared" si="59"/>
        <v>3714.3347639484978</v>
      </c>
      <c r="H329" s="212">
        <f t="shared" si="60"/>
        <v>8290.2623547743369</v>
      </c>
      <c r="I329" s="168">
        <f t="shared" si="61"/>
        <v>487.66249145731388</v>
      </c>
      <c r="J329" s="169">
        <v>928</v>
      </c>
      <c r="K329" s="170">
        <f t="shared" si="62"/>
        <v>34089.04941909734</v>
      </c>
      <c r="L329" s="224">
        <f t="shared" si="63"/>
        <v>300</v>
      </c>
      <c r="M329" s="366">
        <f t="shared" ref="M329:M392" si="69">0.0066*L329+12.8466</f>
        <v>14.826600000000001</v>
      </c>
      <c r="N329" s="357">
        <v>58.25</v>
      </c>
      <c r="O329" s="429">
        <v>32450</v>
      </c>
      <c r="P329" s="168">
        <v>18030</v>
      </c>
      <c r="Q329" s="167">
        <f t="shared" si="56"/>
        <v>26263.607300392541</v>
      </c>
      <c r="R329" s="168">
        <f t="shared" si="57"/>
        <v>3714.3347639484978</v>
      </c>
      <c r="S329" s="169">
        <f t="shared" si="64"/>
        <v>10192.500301875954</v>
      </c>
      <c r="T329" s="168">
        <f t="shared" si="65"/>
        <v>599.55884128682078</v>
      </c>
      <c r="U329" s="169">
        <v>928</v>
      </c>
      <c r="V329" s="170">
        <f t="shared" si="66"/>
        <v>41698.001207503818</v>
      </c>
    </row>
    <row r="330" spans="1:22" s="442" customFormat="1" ht="16.5" customHeight="1" x14ac:dyDescent="0.2">
      <c r="A330" s="215">
        <v>301</v>
      </c>
      <c r="B330" s="364">
        <v>18.84</v>
      </c>
      <c r="C330" s="359">
        <v>58.25</v>
      </c>
      <c r="D330" s="78">
        <v>32450</v>
      </c>
      <c r="E330" s="82">
        <v>18030</v>
      </c>
      <c r="F330" s="78">
        <f t="shared" si="58"/>
        <v>20668.789808917198</v>
      </c>
      <c r="G330" s="168">
        <f t="shared" si="59"/>
        <v>3714.3347639484978</v>
      </c>
      <c r="H330" s="212">
        <f t="shared" si="60"/>
        <v>8290.2623547743369</v>
      </c>
      <c r="I330" s="168">
        <f t="shared" si="61"/>
        <v>487.66249145731388</v>
      </c>
      <c r="J330" s="169">
        <v>928</v>
      </c>
      <c r="K330" s="170">
        <f t="shared" si="62"/>
        <v>34089.04941909734</v>
      </c>
      <c r="L330" s="215">
        <f t="shared" si="63"/>
        <v>301</v>
      </c>
      <c r="M330" s="364">
        <f t="shared" si="69"/>
        <v>14.8332</v>
      </c>
      <c r="N330" s="359">
        <v>58.25</v>
      </c>
      <c r="O330" s="431">
        <v>32450</v>
      </c>
      <c r="P330" s="82">
        <v>18030</v>
      </c>
      <c r="Q330" s="167">
        <f t="shared" si="56"/>
        <v>26251.921365585309</v>
      </c>
      <c r="R330" s="168">
        <f t="shared" si="57"/>
        <v>3714.3347639484978</v>
      </c>
      <c r="S330" s="78">
        <f t="shared" si="64"/>
        <v>10188.527084041494</v>
      </c>
      <c r="T330" s="82">
        <f t="shared" si="65"/>
        <v>599.32512259067607</v>
      </c>
      <c r="U330" s="78">
        <v>928</v>
      </c>
      <c r="V330" s="81">
        <f t="shared" si="66"/>
        <v>41682.108336165977</v>
      </c>
    </row>
    <row r="331" spans="1:22" s="442" customFormat="1" ht="16.5" customHeight="1" x14ac:dyDescent="0.2">
      <c r="A331" s="215">
        <v>302</v>
      </c>
      <c r="B331" s="364">
        <v>18.84</v>
      </c>
      <c r="C331" s="359">
        <v>58.25</v>
      </c>
      <c r="D331" s="78">
        <v>32450</v>
      </c>
      <c r="E331" s="82">
        <v>18030</v>
      </c>
      <c r="F331" s="78">
        <f t="shared" si="58"/>
        <v>20668.789808917198</v>
      </c>
      <c r="G331" s="168">
        <f t="shared" si="59"/>
        <v>3714.3347639484978</v>
      </c>
      <c r="H331" s="212">
        <f t="shared" si="60"/>
        <v>8290.2623547743369</v>
      </c>
      <c r="I331" s="168">
        <f t="shared" si="61"/>
        <v>487.66249145731388</v>
      </c>
      <c r="J331" s="169">
        <v>928</v>
      </c>
      <c r="K331" s="170">
        <f t="shared" si="62"/>
        <v>34089.04941909734</v>
      </c>
      <c r="L331" s="215">
        <f t="shared" si="63"/>
        <v>302</v>
      </c>
      <c r="M331" s="364">
        <f t="shared" si="69"/>
        <v>14.8398</v>
      </c>
      <c r="N331" s="359">
        <v>58.25</v>
      </c>
      <c r="O331" s="431">
        <v>32450</v>
      </c>
      <c r="P331" s="82">
        <v>18030</v>
      </c>
      <c r="Q331" s="167">
        <f t="shared" si="56"/>
        <v>26240.245825415441</v>
      </c>
      <c r="R331" s="168">
        <f t="shared" si="57"/>
        <v>3714.3347639484978</v>
      </c>
      <c r="S331" s="78">
        <f t="shared" si="64"/>
        <v>10184.557400383739</v>
      </c>
      <c r="T331" s="82">
        <f t="shared" si="65"/>
        <v>599.09161178727879</v>
      </c>
      <c r="U331" s="78">
        <v>928</v>
      </c>
      <c r="V331" s="81">
        <f t="shared" si="66"/>
        <v>41666.229601534949</v>
      </c>
    </row>
    <row r="332" spans="1:22" s="442" customFormat="1" ht="16.5" customHeight="1" x14ac:dyDescent="0.2">
      <c r="A332" s="215">
        <v>303</v>
      </c>
      <c r="B332" s="364">
        <v>18.84</v>
      </c>
      <c r="C332" s="359">
        <v>58.25</v>
      </c>
      <c r="D332" s="78">
        <v>32450</v>
      </c>
      <c r="E332" s="82">
        <v>18030</v>
      </c>
      <c r="F332" s="78">
        <f t="shared" si="58"/>
        <v>20668.789808917198</v>
      </c>
      <c r="G332" s="168">
        <f t="shared" si="59"/>
        <v>3714.3347639484978</v>
      </c>
      <c r="H332" s="212">
        <f t="shared" si="60"/>
        <v>8290.2623547743369</v>
      </c>
      <c r="I332" s="168">
        <f t="shared" si="61"/>
        <v>487.66249145731388</v>
      </c>
      <c r="J332" s="169">
        <v>928</v>
      </c>
      <c r="K332" s="170">
        <f t="shared" si="62"/>
        <v>34089.04941909734</v>
      </c>
      <c r="L332" s="215">
        <f t="shared" si="63"/>
        <v>303</v>
      </c>
      <c r="M332" s="364">
        <f t="shared" si="69"/>
        <v>14.846400000000001</v>
      </c>
      <c r="N332" s="359">
        <v>58.25</v>
      </c>
      <c r="O332" s="431">
        <v>32450</v>
      </c>
      <c r="P332" s="82">
        <v>18030</v>
      </c>
      <c r="Q332" s="167">
        <f t="shared" si="56"/>
        <v>26228.58066602004</v>
      </c>
      <c r="R332" s="168">
        <f t="shared" si="57"/>
        <v>3714.3347639484978</v>
      </c>
      <c r="S332" s="78">
        <f t="shared" si="64"/>
        <v>10180.591246189302</v>
      </c>
      <c r="T332" s="82">
        <f t="shared" si="65"/>
        <v>598.85830859937073</v>
      </c>
      <c r="U332" s="78">
        <v>928</v>
      </c>
      <c r="V332" s="81">
        <f t="shared" si="66"/>
        <v>41650.364984757209</v>
      </c>
    </row>
    <row r="333" spans="1:22" s="442" customFormat="1" ht="16.5" customHeight="1" x14ac:dyDescent="0.2">
      <c r="A333" s="215">
        <v>304</v>
      </c>
      <c r="B333" s="364">
        <v>18.84</v>
      </c>
      <c r="C333" s="359">
        <v>58.25</v>
      </c>
      <c r="D333" s="78">
        <v>32450</v>
      </c>
      <c r="E333" s="82">
        <v>18030</v>
      </c>
      <c r="F333" s="78">
        <f t="shared" si="58"/>
        <v>20668.789808917198</v>
      </c>
      <c r="G333" s="168">
        <f t="shared" si="59"/>
        <v>3714.3347639484978</v>
      </c>
      <c r="H333" s="212">
        <f t="shared" si="60"/>
        <v>8290.2623547743369</v>
      </c>
      <c r="I333" s="168">
        <f t="shared" si="61"/>
        <v>487.66249145731388</v>
      </c>
      <c r="J333" s="169">
        <v>928</v>
      </c>
      <c r="K333" s="170">
        <f t="shared" si="62"/>
        <v>34089.04941909734</v>
      </c>
      <c r="L333" s="215">
        <f t="shared" si="63"/>
        <v>304</v>
      </c>
      <c r="M333" s="364">
        <f t="shared" si="69"/>
        <v>14.853000000000002</v>
      </c>
      <c r="N333" s="359">
        <v>58.25</v>
      </c>
      <c r="O333" s="431">
        <v>32450</v>
      </c>
      <c r="P333" s="82">
        <v>18030</v>
      </c>
      <c r="Q333" s="167">
        <f t="shared" si="56"/>
        <v>26216.925873560896</v>
      </c>
      <c r="R333" s="168">
        <f t="shared" si="57"/>
        <v>3714.3347639484978</v>
      </c>
      <c r="S333" s="78">
        <f t="shared" si="64"/>
        <v>10176.628616753194</v>
      </c>
      <c r="T333" s="82">
        <f t="shared" si="65"/>
        <v>598.62521275018787</v>
      </c>
      <c r="U333" s="78">
        <v>928</v>
      </c>
      <c r="V333" s="81">
        <f t="shared" si="66"/>
        <v>41634.51446701277</v>
      </c>
    </row>
    <row r="334" spans="1:22" s="442" customFormat="1" ht="16.5" customHeight="1" x14ac:dyDescent="0.2">
      <c r="A334" s="215">
        <v>305</v>
      </c>
      <c r="B334" s="364">
        <v>18.84</v>
      </c>
      <c r="C334" s="359">
        <v>58.25</v>
      </c>
      <c r="D334" s="78">
        <v>32450</v>
      </c>
      <c r="E334" s="82">
        <v>18030</v>
      </c>
      <c r="F334" s="78">
        <f t="shared" si="58"/>
        <v>20668.789808917198</v>
      </c>
      <c r="G334" s="168">
        <f t="shared" si="59"/>
        <v>3714.3347639484978</v>
      </c>
      <c r="H334" s="212">
        <f t="shared" si="60"/>
        <v>8290.2623547743369</v>
      </c>
      <c r="I334" s="168">
        <f t="shared" si="61"/>
        <v>487.66249145731388</v>
      </c>
      <c r="J334" s="169">
        <v>928</v>
      </c>
      <c r="K334" s="170">
        <f t="shared" si="62"/>
        <v>34089.04941909734</v>
      </c>
      <c r="L334" s="215">
        <f t="shared" si="63"/>
        <v>305</v>
      </c>
      <c r="M334" s="364">
        <f t="shared" si="69"/>
        <v>14.8596</v>
      </c>
      <c r="N334" s="359">
        <v>58.25</v>
      </c>
      <c r="O334" s="431">
        <v>32450</v>
      </c>
      <c r="P334" s="82">
        <v>18030</v>
      </c>
      <c r="Q334" s="167">
        <f t="shared" si="56"/>
        <v>26205.281434224336</v>
      </c>
      <c r="R334" s="168">
        <f t="shared" si="57"/>
        <v>3714.3347639484978</v>
      </c>
      <c r="S334" s="78">
        <f t="shared" si="64"/>
        <v>10172.669507378763</v>
      </c>
      <c r="T334" s="82">
        <f t="shared" si="65"/>
        <v>598.39232396345665</v>
      </c>
      <c r="U334" s="78">
        <v>928</v>
      </c>
      <c r="V334" s="81">
        <f t="shared" si="66"/>
        <v>41618.678029515046</v>
      </c>
    </row>
    <row r="335" spans="1:22" s="442" customFormat="1" ht="16.5" customHeight="1" x14ac:dyDescent="0.2">
      <c r="A335" s="215">
        <v>306</v>
      </c>
      <c r="B335" s="364">
        <v>18.84</v>
      </c>
      <c r="C335" s="359">
        <v>58.25</v>
      </c>
      <c r="D335" s="78">
        <v>32450</v>
      </c>
      <c r="E335" s="82">
        <v>18030</v>
      </c>
      <c r="F335" s="78">
        <f t="shared" si="58"/>
        <v>20668.789808917198</v>
      </c>
      <c r="G335" s="168">
        <f t="shared" si="59"/>
        <v>3714.3347639484978</v>
      </c>
      <c r="H335" s="212">
        <f t="shared" si="60"/>
        <v>8290.2623547743369</v>
      </c>
      <c r="I335" s="168">
        <f t="shared" si="61"/>
        <v>487.66249145731388</v>
      </c>
      <c r="J335" s="169">
        <v>928</v>
      </c>
      <c r="K335" s="170">
        <f t="shared" si="62"/>
        <v>34089.04941909734</v>
      </c>
      <c r="L335" s="215">
        <f t="shared" si="63"/>
        <v>306</v>
      </c>
      <c r="M335" s="364">
        <f t="shared" si="69"/>
        <v>14.866200000000001</v>
      </c>
      <c r="N335" s="359">
        <v>58.25</v>
      </c>
      <c r="O335" s="431">
        <v>32450</v>
      </c>
      <c r="P335" s="82">
        <v>18030</v>
      </c>
      <c r="Q335" s="167">
        <f t="shared" si="56"/>
        <v>26193.647334221252</v>
      </c>
      <c r="R335" s="168">
        <f t="shared" si="57"/>
        <v>3714.3347639484978</v>
      </c>
      <c r="S335" s="78">
        <f t="shared" si="64"/>
        <v>10168.713913377715</v>
      </c>
      <c r="T335" s="82">
        <f t="shared" si="65"/>
        <v>598.15964196339496</v>
      </c>
      <c r="U335" s="78">
        <v>928</v>
      </c>
      <c r="V335" s="81">
        <f t="shared" si="66"/>
        <v>41602.855653510858</v>
      </c>
    </row>
    <row r="336" spans="1:22" s="442" customFormat="1" ht="16.5" customHeight="1" x14ac:dyDescent="0.2">
      <c r="A336" s="215">
        <v>307</v>
      </c>
      <c r="B336" s="364">
        <v>18.84</v>
      </c>
      <c r="C336" s="359">
        <v>58.25</v>
      </c>
      <c r="D336" s="78">
        <v>32450</v>
      </c>
      <c r="E336" s="82">
        <v>18030</v>
      </c>
      <c r="F336" s="78">
        <f t="shared" si="58"/>
        <v>20668.789808917198</v>
      </c>
      <c r="G336" s="168">
        <f t="shared" si="59"/>
        <v>3714.3347639484978</v>
      </c>
      <c r="H336" s="212">
        <f t="shared" si="60"/>
        <v>8290.2623547743369</v>
      </c>
      <c r="I336" s="168">
        <f t="shared" si="61"/>
        <v>487.66249145731388</v>
      </c>
      <c r="J336" s="169">
        <v>928</v>
      </c>
      <c r="K336" s="170">
        <f t="shared" si="62"/>
        <v>34089.04941909734</v>
      </c>
      <c r="L336" s="215">
        <f t="shared" si="63"/>
        <v>307</v>
      </c>
      <c r="M336" s="364">
        <f t="shared" si="69"/>
        <v>14.8728</v>
      </c>
      <c r="N336" s="359">
        <v>58.25</v>
      </c>
      <c r="O336" s="431">
        <v>32450</v>
      </c>
      <c r="P336" s="82">
        <v>18030</v>
      </c>
      <c r="Q336" s="167">
        <f t="shared" si="56"/>
        <v>26182.023559786991</v>
      </c>
      <c r="R336" s="168">
        <f t="shared" si="57"/>
        <v>3714.3347639484978</v>
      </c>
      <c r="S336" s="78">
        <f t="shared" si="64"/>
        <v>10164.761830070067</v>
      </c>
      <c r="T336" s="82">
        <f t="shared" si="65"/>
        <v>597.92716647470979</v>
      </c>
      <c r="U336" s="78">
        <v>928</v>
      </c>
      <c r="V336" s="81">
        <f t="shared" si="66"/>
        <v>41587.04732028026</v>
      </c>
    </row>
    <row r="337" spans="1:22" s="442" customFormat="1" ht="16.5" customHeight="1" x14ac:dyDescent="0.2">
      <c r="A337" s="215">
        <f>308</f>
        <v>308</v>
      </c>
      <c r="B337" s="364">
        <v>18.84</v>
      </c>
      <c r="C337" s="359">
        <v>58.25</v>
      </c>
      <c r="D337" s="78">
        <v>32450</v>
      </c>
      <c r="E337" s="82">
        <v>18030</v>
      </c>
      <c r="F337" s="78">
        <f t="shared" si="58"/>
        <v>20668.789808917198</v>
      </c>
      <c r="G337" s="168">
        <f t="shared" si="59"/>
        <v>3714.3347639484978</v>
      </c>
      <c r="H337" s="212">
        <f t="shared" si="60"/>
        <v>8290.2623547743369</v>
      </c>
      <c r="I337" s="168">
        <f t="shared" si="61"/>
        <v>487.66249145731388</v>
      </c>
      <c r="J337" s="169">
        <v>928</v>
      </c>
      <c r="K337" s="170">
        <f t="shared" si="62"/>
        <v>34089.04941909734</v>
      </c>
      <c r="L337" s="215">
        <f t="shared" si="63"/>
        <v>308</v>
      </c>
      <c r="M337" s="364">
        <f t="shared" si="69"/>
        <v>14.8794</v>
      </c>
      <c r="N337" s="359">
        <v>58.25</v>
      </c>
      <c r="O337" s="431">
        <v>32450</v>
      </c>
      <c r="P337" s="82">
        <v>18030</v>
      </c>
      <c r="Q337" s="167">
        <f t="shared" si="56"/>
        <v>26170.410097181339</v>
      </c>
      <c r="R337" s="168">
        <f t="shared" si="57"/>
        <v>3714.3347639484978</v>
      </c>
      <c r="S337" s="78">
        <f t="shared" si="64"/>
        <v>10160.813252784144</v>
      </c>
      <c r="T337" s="82">
        <f t="shared" si="65"/>
        <v>597.69489722259675</v>
      </c>
      <c r="U337" s="78">
        <v>928</v>
      </c>
      <c r="V337" s="81">
        <f t="shared" si="66"/>
        <v>41571.253011136578</v>
      </c>
    </row>
    <row r="338" spans="1:22" s="442" customFormat="1" ht="16.5" customHeight="1" x14ac:dyDescent="0.2">
      <c r="A338" s="215">
        <f t="shared" ref="A338:A401" si="70">1+A337</f>
        <v>309</v>
      </c>
      <c r="B338" s="364">
        <v>18.84</v>
      </c>
      <c r="C338" s="359">
        <v>58.25</v>
      </c>
      <c r="D338" s="78">
        <v>32450</v>
      </c>
      <c r="E338" s="82">
        <v>18030</v>
      </c>
      <c r="F338" s="78">
        <f t="shared" si="58"/>
        <v>20668.789808917198</v>
      </c>
      <c r="G338" s="168">
        <f t="shared" si="59"/>
        <v>3714.3347639484978</v>
      </c>
      <c r="H338" s="212">
        <f t="shared" si="60"/>
        <v>8290.2623547743369</v>
      </c>
      <c r="I338" s="168">
        <f t="shared" si="61"/>
        <v>487.66249145731388</v>
      </c>
      <c r="J338" s="169">
        <v>928</v>
      </c>
      <c r="K338" s="170">
        <f t="shared" si="62"/>
        <v>34089.04941909734</v>
      </c>
      <c r="L338" s="215">
        <f t="shared" si="63"/>
        <v>309</v>
      </c>
      <c r="M338" s="364">
        <f t="shared" si="69"/>
        <v>14.886000000000001</v>
      </c>
      <c r="N338" s="359">
        <v>58.25</v>
      </c>
      <c r="O338" s="431">
        <v>32450</v>
      </c>
      <c r="P338" s="82">
        <v>18030</v>
      </c>
      <c r="Q338" s="167">
        <f t="shared" si="56"/>
        <v>26158.806932688429</v>
      </c>
      <c r="R338" s="168">
        <f t="shared" si="57"/>
        <v>3714.3347639484978</v>
      </c>
      <c r="S338" s="78">
        <f t="shared" si="64"/>
        <v>10156.868176856555</v>
      </c>
      <c r="T338" s="82">
        <f t="shared" si="65"/>
        <v>597.46283393273848</v>
      </c>
      <c r="U338" s="78">
        <v>928</v>
      </c>
      <c r="V338" s="81">
        <f t="shared" si="66"/>
        <v>41555.472707426219</v>
      </c>
    </row>
    <row r="339" spans="1:22" s="442" customFormat="1" ht="16.5" customHeight="1" x14ac:dyDescent="0.2">
      <c r="A339" s="218">
        <f t="shared" si="70"/>
        <v>310</v>
      </c>
      <c r="B339" s="364">
        <v>18.84</v>
      </c>
      <c r="C339" s="359">
        <v>58.25</v>
      </c>
      <c r="D339" s="78">
        <v>32450</v>
      </c>
      <c r="E339" s="82">
        <v>18030</v>
      </c>
      <c r="F339" s="78">
        <f t="shared" si="58"/>
        <v>20668.789808917198</v>
      </c>
      <c r="G339" s="168">
        <f t="shared" si="59"/>
        <v>3714.3347639484978</v>
      </c>
      <c r="H339" s="212">
        <f t="shared" si="60"/>
        <v>8290.2623547743369</v>
      </c>
      <c r="I339" s="168">
        <f t="shared" si="61"/>
        <v>487.66249145731388</v>
      </c>
      <c r="J339" s="169">
        <v>928</v>
      </c>
      <c r="K339" s="170">
        <f t="shared" si="62"/>
        <v>34089.04941909734</v>
      </c>
      <c r="L339" s="218">
        <f t="shared" si="63"/>
        <v>310</v>
      </c>
      <c r="M339" s="364">
        <f t="shared" si="69"/>
        <v>14.8926</v>
      </c>
      <c r="N339" s="359">
        <v>58.25</v>
      </c>
      <c r="O339" s="431">
        <v>32450</v>
      </c>
      <c r="P339" s="82">
        <v>18030</v>
      </c>
      <c r="Q339" s="167">
        <f t="shared" si="56"/>
        <v>26147.214052616735</v>
      </c>
      <c r="R339" s="168">
        <f t="shared" si="57"/>
        <v>3714.3347639484978</v>
      </c>
      <c r="S339" s="78">
        <f t="shared" si="64"/>
        <v>10152.926597632179</v>
      </c>
      <c r="T339" s="82">
        <f t="shared" si="65"/>
        <v>597.23097633130465</v>
      </c>
      <c r="U339" s="78">
        <v>928</v>
      </c>
      <c r="V339" s="81">
        <f t="shared" si="66"/>
        <v>41539.706390528714</v>
      </c>
    </row>
    <row r="340" spans="1:22" s="442" customFormat="1" ht="16.5" customHeight="1" x14ac:dyDescent="0.2">
      <c r="A340" s="215">
        <f t="shared" si="70"/>
        <v>311</v>
      </c>
      <c r="B340" s="364">
        <v>18.84</v>
      </c>
      <c r="C340" s="359">
        <v>58.25</v>
      </c>
      <c r="D340" s="78">
        <v>32450</v>
      </c>
      <c r="E340" s="82">
        <v>18030</v>
      </c>
      <c r="F340" s="78">
        <f t="shared" si="58"/>
        <v>20668.789808917198</v>
      </c>
      <c r="G340" s="168">
        <f t="shared" si="59"/>
        <v>3714.3347639484978</v>
      </c>
      <c r="H340" s="212">
        <f t="shared" si="60"/>
        <v>8290.2623547743369</v>
      </c>
      <c r="I340" s="168">
        <f t="shared" si="61"/>
        <v>487.66249145731388</v>
      </c>
      <c r="J340" s="169">
        <v>928</v>
      </c>
      <c r="K340" s="170">
        <f t="shared" si="62"/>
        <v>34089.04941909734</v>
      </c>
      <c r="L340" s="215">
        <f t="shared" si="63"/>
        <v>311</v>
      </c>
      <c r="M340" s="364">
        <f t="shared" si="69"/>
        <v>14.8992</v>
      </c>
      <c r="N340" s="359">
        <v>58.25</v>
      </c>
      <c r="O340" s="431">
        <v>32450</v>
      </c>
      <c r="P340" s="82">
        <v>18030</v>
      </c>
      <c r="Q340" s="167">
        <f t="shared" si="56"/>
        <v>26135.631443298967</v>
      </c>
      <c r="R340" s="168">
        <f t="shared" si="57"/>
        <v>3714.3347639484978</v>
      </c>
      <c r="S340" s="78">
        <f t="shared" si="64"/>
        <v>10148.988510464138</v>
      </c>
      <c r="T340" s="82">
        <f t="shared" si="65"/>
        <v>596.99932414494924</v>
      </c>
      <c r="U340" s="78">
        <v>928</v>
      </c>
      <c r="V340" s="81">
        <f t="shared" si="66"/>
        <v>41523.954041856552</v>
      </c>
    </row>
    <row r="341" spans="1:22" s="442" customFormat="1" ht="16.5" customHeight="1" x14ac:dyDescent="0.2">
      <c r="A341" s="215">
        <f t="shared" si="70"/>
        <v>312</v>
      </c>
      <c r="B341" s="364">
        <v>18.84</v>
      </c>
      <c r="C341" s="359">
        <v>58.25</v>
      </c>
      <c r="D341" s="78">
        <v>32450</v>
      </c>
      <c r="E341" s="82">
        <v>18030</v>
      </c>
      <c r="F341" s="78">
        <f t="shared" si="58"/>
        <v>20668.789808917198</v>
      </c>
      <c r="G341" s="168">
        <f t="shared" si="59"/>
        <v>3714.3347639484978</v>
      </c>
      <c r="H341" s="212">
        <f t="shared" si="60"/>
        <v>8290.2623547743369</v>
      </c>
      <c r="I341" s="168">
        <f t="shared" si="61"/>
        <v>487.66249145731388</v>
      </c>
      <c r="J341" s="169">
        <v>928</v>
      </c>
      <c r="K341" s="170">
        <f t="shared" si="62"/>
        <v>34089.04941909734</v>
      </c>
      <c r="L341" s="215">
        <f t="shared" si="63"/>
        <v>312</v>
      </c>
      <c r="M341" s="364">
        <f t="shared" si="69"/>
        <v>14.905800000000001</v>
      </c>
      <c r="N341" s="359">
        <v>58.25</v>
      </c>
      <c r="O341" s="431">
        <v>32450</v>
      </c>
      <c r="P341" s="82">
        <v>18030</v>
      </c>
      <c r="Q341" s="167">
        <f t="shared" si="56"/>
        <v>26124.059091092058</v>
      </c>
      <c r="R341" s="168">
        <f t="shared" si="57"/>
        <v>3714.3347639484978</v>
      </c>
      <c r="S341" s="78">
        <f t="shared" si="64"/>
        <v>10145.05391071379</v>
      </c>
      <c r="T341" s="82">
        <f t="shared" si="65"/>
        <v>596.76787710081112</v>
      </c>
      <c r="U341" s="78">
        <v>928</v>
      </c>
      <c r="V341" s="81">
        <f t="shared" si="66"/>
        <v>41508.215642855161</v>
      </c>
    </row>
    <row r="342" spans="1:22" s="442" customFormat="1" ht="16.5" customHeight="1" x14ac:dyDescent="0.2">
      <c r="A342" s="215">
        <f t="shared" si="70"/>
        <v>313</v>
      </c>
      <c r="B342" s="364">
        <v>18.84</v>
      </c>
      <c r="C342" s="359">
        <v>58.25</v>
      </c>
      <c r="D342" s="78">
        <v>32450</v>
      </c>
      <c r="E342" s="82">
        <v>18030</v>
      </c>
      <c r="F342" s="78">
        <f t="shared" si="58"/>
        <v>20668.789808917198</v>
      </c>
      <c r="G342" s="168">
        <f t="shared" si="59"/>
        <v>3714.3347639484978</v>
      </c>
      <c r="H342" s="212">
        <f t="shared" si="60"/>
        <v>8290.2623547743369</v>
      </c>
      <c r="I342" s="168">
        <f t="shared" si="61"/>
        <v>487.66249145731388</v>
      </c>
      <c r="J342" s="169">
        <v>928</v>
      </c>
      <c r="K342" s="170">
        <f t="shared" si="62"/>
        <v>34089.04941909734</v>
      </c>
      <c r="L342" s="215">
        <f t="shared" si="63"/>
        <v>313</v>
      </c>
      <c r="M342" s="364">
        <f t="shared" si="69"/>
        <v>14.9124</v>
      </c>
      <c r="N342" s="359">
        <v>58.25</v>
      </c>
      <c r="O342" s="431">
        <v>32450</v>
      </c>
      <c r="P342" s="82">
        <v>18030</v>
      </c>
      <c r="Q342" s="167">
        <f t="shared" si="56"/>
        <v>26112.496982377081</v>
      </c>
      <c r="R342" s="168">
        <f t="shared" si="57"/>
        <v>3714.3347639484978</v>
      </c>
      <c r="S342" s="78">
        <f t="shared" si="64"/>
        <v>10141.122793750697</v>
      </c>
      <c r="T342" s="82">
        <f t="shared" si="65"/>
        <v>596.53663492651151</v>
      </c>
      <c r="U342" s="78">
        <v>928</v>
      </c>
      <c r="V342" s="81">
        <f t="shared" si="66"/>
        <v>41492.491175002782</v>
      </c>
    </row>
    <row r="343" spans="1:22" s="442" customFormat="1" ht="16.5" customHeight="1" x14ac:dyDescent="0.2">
      <c r="A343" s="215">
        <f t="shared" si="70"/>
        <v>314</v>
      </c>
      <c r="B343" s="364">
        <v>18.84</v>
      </c>
      <c r="C343" s="359">
        <v>58.25</v>
      </c>
      <c r="D343" s="78">
        <v>32450</v>
      </c>
      <c r="E343" s="82">
        <v>18030</v>
      </c>
      <c r="F343" s="78">
        <f t="shared" si="58"/>
        <v>20668.789808917198</v>
      </c>
      <c r="G343" s="168">
        <f t="shared" si="59"/>
        <v>3714.3347639484978</v>
      </c>
      <c r="H343" s="212">
        <f t="shared" si="60"/>
        <v>8290.2623547743369</v>
      </c>
      <c r="I343" s="168">
        <f t="shared" si="61"/>
        <v>487.66249145731388</v>
      </c>
      <c r="J343" s="169">
        <v>928</v>
      </c>
      <c r="K343" s="170">
        <f t="shared" si="62"/>
        <v>34089.04941909734</v>
      </c>
      <c r="L343" s="215">
        <f t="shared" si="63"/>
        <v>314</v>
      </c>
      <c r="M343" s="364">
        <f t="shared" si="69"/>
        <v>14.919</v>
      </c>
      <c r="N343" s="359">
        <v>58.25</v>
      </c>
      <c r="O343" s="431">
        <v>32450</v>
      </c>
      <c r="P343" s="82">
        <v>18030</v>
      </c>
      <c r="Q343" s="167">
        <f t="shared" si="56"/>
        <v>26100.945103559217</v>
      </c>
      <c r="R343" s="168">
        <f t="shared" si="57"/>
        <v>3714.3347639484978</v>
      </c>
      <c r="S343" s="78">
        <f t="shared" si="64"/>
        <v>10137.195154952624</v>
      </c>
      <c r="T343" s="82">
        <f t="shared" si="65"/>
        <v>596.30559735015424</v>
      </c>
      <c r="U343" s="78">
        <v>928</v>
      </c>
      <c r="V343" s="81">
        <f t="shared" si="66"/>
        <v>41476.780619810488</v>
      </c>
    </row>
    <row r="344" spans="1:22" s="442" customFormat="1" ht="16.5" customHeight="1" x14ac:dyDescent="0.2">
      <c r="A344" s="215">
        <f t="shared" si="70"/>
        <v>315</v>
      </c>
      <c r="B344" s="364">
        <v>18.84</v>
      </c>
      <c r="C344" s="359">
        <v>58.25</v>
      </c>
      <c r="D344" s="78">
        <v>32450</v>
      </c>
      <c r="E344" s="82">
        <v>18030</v>
      </c>
      <c r="F344" s="78">
        <f t="shared" si="58"/>
        <v>20668.789808917198</v>
      </c>
      <c r="G344" s="168">
        <f t="shared" si="59"/>
        <v>3714.3347639484978</v>
      </c>
      <c r="H344" s="212">
        <f t="shared" si="60"/>
        <v>8290.2623547743369</v>
      </c>
      <c r="I344" s="168">
        <f t="shared" si="61"/>
        <v>487.66249145731388</v>
      </c>
      <c r="J344" s="169">
        <v>928</v>
      </c>
      <c r="K344" s="170">
        <f t="shared" si="62"/>
        <v>34089.04941909734</v>
      </c>
      <c r="L344" s="215">
        <f t="shared" si="63"/>
        <v>315</v>
      </c>
      <c r="M344" s="364">
        <f t="shared" si="69"/>
        <v>14.925600000000001</v>
      </c>
      <c r="N344" s="359">
        <v>58.25</v>
      </c>
      <c r="O344" s="431">
        <v>32450</v>
      </c>
      <c r="P344" s="82">
        <v>18030</v>
      </c>
      <c r="Q344" s="167">
        <f t="shared" si="56"/>
        <v>26089.403441067698</v>
      </c>
      <c r="R344" s="168">
        <f t="shared" si="57"/>
        <v>3714.3347639484978</v>
      </c>
      <c r="S344" s="78">
        <f t="shared" si="64"/>
        <v>10133.270989705507</v>
      </c>
      <c r="T344" s="82">
        <f t="shared" si="65"/>
        <v>596.07476410032393</v>
      </c>
      <c r="U344" s="78">
        <v>928</v>
      </c>
      <c r="V344" s="81">
        <f t="shared" si="66"/>
        <v>41461.083958822026</v>
      </c>
    </row>
    <row r="345" spans="1:22" s="442" customFormat="1" ht="16.5" customHeight="1" x14ac:dyDescent="0.2">
      <c r="A345" s="215">
        <f t="shared" si="70"/>
        <v>316</v>
      </c>
      <c r="B345" s="364">
        <v>18.84</v>
      </c>
      <c r="C345" s="359">
        <v>58.25</v>
      </c>
      <c r="D345" s="78">
        <v>32450</v>
      </c>
      <c r="E345" s="82">
        <v>18030</v>
      </c>
      <c r="F345" s="78">
        <f t="shared" si="58"/>
        <v>20668.789808917198</v>
      </c>
      <c r="G345" s="168">
        <f t="shared" si="59"/>
        <v>3714.3347639484978</v>
      </c>
      <c r="H345" s="212">
        <f t="shared" si="60"/>
        <v>8290.2623547743369</v>
      </c>
      <c r="I345" s="168">
        <f t="shared" si="61"/>
        <v>487.66249145731388</v>
      </c>
      <c r="J345" s="169">
        <v>928</v>
      </c>
      <c r="K345" s="170">
        <f t="shared" si="62"/>
        <v>34089.04941909734</v>
      </c>
      <c r="L345" s="215">
        <f t="shared" si="63"/>
        <v>316</v>
      </c>
      <c r="M345" s="364">
        <f t="shared" si="69"/>
        <v>14.9322</v>
      </c>
      <c r="N345" s="359">
        <v>58.25</v>
      </c>
      <c r="O345" s="431">
        <v>32450</v>
      </c>
      <c r="P345" s="82">
        <v>18030</v>
      </c>
      <c r="Q345" s="167">
        <f t="shared" si="56"/>
        <v>26077.871981355733</v>
      </c>
      <c r="R345" s="168">
        <f t="shared" si="57"/>
        <v>3714.3347639484978</v>
      </c>
      <c r="S345" s="78">
        <f t="shared" si="64"/>
        <v>10129.350293403439</v>
      </c>
      <c r="T345" s="82">
        <f t="shared" si="65"/>
        <v>595.84413490608461</v>
      </c>
      <c r="U345" s="78">
        <v>928</v>
      </c>
      <c r="V345" s="81">
        <f t="shared" si="66"/>
        <v>41445.401173613747</v>
      </c>
    </row>
    <row r="346" spans="1:22" s="442" customFormat="1" ht="16.5" customHeight="1" x14ac:dyDescent="0.2">
      <c r="A346" s="215">
        <f t="shared" si="70"/>
        <v>317</v>
      </c>
      <c r="B346" s="364">
        <v>18.84</v>
      </c>
      <c r="C346" s="359">
        <v>58.25</v>
      </c>
      <c r="D346" s="78">
        <v>32450</v>
      </c>
      <c r="E346" s="82">
        <v>18030</v>
      </c>
      <c r="F346" s="78">
        <f t="shared" si="58"/>
        <v>20668.789808917198</v>
      </c>
      <c r="G346" s="168">
        <f t="shared" si="59"/>
        <v>3714.3347639484978</v>
      </c>
      <c r="H346" s="212">
        <f t="shared" si="60"/>
        <v>8290.2623547743369</v>
      </c>
      <c r="I346" s="168">
        <f t="shared" si="61"/>
        <v>487.66249145731388</v>
      </c>
      <c r="J346" s="169">
        <v>928</v>
      </c>
      <c r="K346" s="170">
        <f t="shared" si="62"/>
        <v>34089.04941909734</v>
      </c>
      <c r="L346" s="215">
        <f t="shared" si="63"/>
        <v>317</v>
      </c>
      <c r="M346" s="364">
        <f t="shared" si="69"/>
        <v>14.938800000000001</v>
      </c>
      <c r="N346" s="359">
        <v>58.25</v>
      </c>
      <c r="O346" s="431">
        <v>32450</v>
      </c>
      <c r="P346" s="82">
        <v>18030</v>
      </c>
      <c r="Q346" s="167">
        <f t="shared" si="56"/>
        <v>26066.350710900475</v>
      </c>
      <c r="R346" s="168">
        <f t="shared" si="57"/>
        <v>3714.3347639484978</v>
      </c>
      <c r="S346" s="78">
        <f t="shared" si="64"/>
        <v>10125.433061448652</v>
      </c>
      <c r="T346" s="82">
        <f t="shared" si="65"/>
        <v>595.61370949697948</v>
      </c>
      <c r="U346" s="78">
        <v>928</v>
      </c>
      <c r="V346" s="81">
        <f t="shared" si="66"/>
        <v>41429.732245794607</v>
      </c>
    </row>
    <row r="347" spans="1:22" s="442" customFormat="1" ht="16.5" customHeight="1" x14ac:dyDescent="0.2">
      <c r="A347" s="215">
        <f t="shared" si="70"/>
        <v>318</v>
      </c>
      <c r="B347" s="364">
        <v>18.84</v>
      </c>
      <c r="C347" s="359">
        <v>58.25</v>
      </c>
      <c r="D347" s="78">
        <v>32450</v>
      </c>
      <c r="E347" s="82">
        <v>18030</v>
      </c>
      <c r="F347" s="78">
        <f t="shared" si="58"/>
        <v>20668.789808917198</v>
      </c>
      <c r="G347" s="168">
        <f t="shared" si="59"/>
        <v>3714.3347639484978</v>
      </c>
      <c r="H347" s="212">
        <f t="shared" si="60"/>
        <v>8290.2623547743369</v>
      </c>
      <c r="I347" s="168">
        <f t="shared" si="61"/>
        <v>487.66249145731388</v>
      </c>
      <c r="J347" s="169">
        <v>928</v>
      </c>
      <c r="K347" s="170">
        <f t="shared" si="62"/>
        <v>34089.04941909734</v>
      </c>
      <c r="L347" s="215">
        <f t="shared" si="63"/>
        <v>318</v>
      </c>
      <c r="M347" s="364">
        <f t="shared" si="69"/>
        <v>14.945399999999999</v>
      </c>
      <c r="N347" s="359">
        <v>58.25</v>
      </c>
      <c r="O347" s="431">
        <v>32450</v>
      </c>
      <c r="P347" s="82">
        <v>18030</v>
      </c>
      <c r="Q347" s="167">
        <f t="shared" si="56"/>
        <v>26054.839616202982</v>
      </c>
      <c r="R347" s="168">
        <f t="shared" si="57"/>
        <v>3714.3347639484978</v>
      </c>
      <c r="S347" s="78">
        <f t="shared" si="64"/>
        <v>10121.519289251504</v>
      </c>
      <c r="T347" s="82">
        <f t="shared" si="65"/>
        <v>595.38348760302961</v>
      </c>
      <c r="U347" s="78">
        <v>928</v>
      </c>
      <c r="V347" s="81">
        <f t="shared" si="66"/>
        <v>41414.077157006017</v>
      </c>
    </row>
    <row r="348" spans="1:22" s="442" customFormat="1" ht="16.5" customHeight="1" x14ac:dyDescent="0.2">
      <c r="A348" s="215">
        <f t="shared" si="70"/>
        <v>319</v>
      </c>
      <c r="B348" s="364">
        <v>18.84</v>
      </c>
      <c r="C348" s="359">
        <v>58.25</v>
      </c>
      <c r="D348" s="78">
        <v>32450</v>
      </c>
      <c r="E348" s="82">
        <v>18030</v>
      </c>
      <c r="F348" s="78">
        <f t="shared" si="58"/>
        <v>20668.789808917198</v>
      </c>
      <c r="G348" s="168">
        <f t="shared" si="59"/>
        <v>3714.3347639484978</v>
      </c>
      <c r="H348" s="212">
        <f t="shared" si="60"/>
        <v>8290.2623547743369</v>
      </c>
      <c r="I348" s="168">
        <f t="shared" si="61"/>
        <v>487.66249145731388</v>
      </c>
      <c r="J348" s="169">
        <v>928</v>
      </c>
      <c r="K348" s="170">
        <f t="shared" si="62"/>
        <v>34089.04941909734</v>
      </c>
      <c r="L348" s="215">
        <f t="shared" si="63"/>
        <v>319</v>
      </c>
      <c r="M348" s="364">
        <f t="shared" si="69"/>
        <v>14.952</v>
      </c>
      <c r="N348" s="359">
        <v>58.25</v>
      </c>
      <c r="O348" s="431">
        <v>32450</v>
      </c>
      <c r="P348" s="82">
        <v>18030</v>
      </c>
      <c r="Q348" s="167">
        <f t="shared" si="56"/>
        <v>26043.338683788123</v>
      </c>
      <c r="R348" s="168">
        <f t="shared" si="57"/>
        <v>3714.3347639484978</v>
      </c>
      <c r="S348" s="78">
        <f t="shared" si="64"/>
        <v>10117.608972230451</v>
      </c>
      <c r="T348" s="82">
        <f t="shared" si="65"/>
        <v>595.15346895473238</v>
      </c>
      <c r="U348" s="78">
        <v>928</v>
      </c>
      <c r="V348" s="81">
        <f t="shared" si="66"/>
        <v>41398.435888921806</v>
      </c>
    </row>
    <row r="349" spans="1:22" s="442" customFormat="1" ht="16.5" customHeight="1" x14ac:dyDescent="0.2">
      <c r="A349" s="218">
        <f t="shared" si="70"/>
        <v>320</v>
      </c>
      <c r="B349" s="364">
        <v>18.84</v>
      </c>
      <c r="C349" s="359">
        <v>58.25</v>
      </c>
      <c r="D349" s="78">
        <v>32450</v>
      </c>
      <c r="E349" s="82">
        <v>18030</v>
      </c>
      <c r="F349" s="78">
        <f t="shared" si="58"/>
        <v>20668.789808917198</v>
      </c>
      <c r="G349" s="168">
        <f t="shared" si="59"/>
        <v>3714.3347639484978</v>
      </c>
      <c r="H349" s="212">
        <f t="shared" si="60"/>
        <v>8290.2623547743369</v>
      </c>
      <c r="I349" s="168">
        <f t="shared" si="61"/>
        <v>487.66249145731388</v>
      </c>
      <c r="J349" s="169">
        <v>928</v>
      </c>
      <c r="K349" s="170">
        <f t="shared" si="62"/>
        <v>34089.04941909734</v>
      </c>
      <c r="L349" s="218">
        <f t="shared" si="63"/>
        <v>320</v>
      </c>
      <c r="M349" s="364">
        <f t="shared" si="69"/>
        <v>14.958600000000001</v>
      </c>
      <c r="N349" s="359">
        <v>58.25</v>
      </c>
      <c r="O349" s="431">
        <v>32450</v>
      </c>
      <c r="P349" s="82">
        <v>18030</v>
      </c>
      <c r="Q349" s="167">
        <f t="shared" si="56"/>
        <v>26031.847900204568</v>
      </c>
      <c r="R349" s="168">
        <f t="shared" si="57"/>
        <v>3714.3347639484978</v>
      </c>
      <c r="S349" s="78">
        <f t="shared" si="64"/>
        <v>10113.702105812043</v>
      </c>
      <c r="T349" s="82">
        <f t="shared" si="65"/>
        <v>594.9236532830613</v>
      </c>
      <c r="U349" s="78">
        <v>928</v>
      </c>
      <c r="V349" s="81">
        <f t="shared" si="66"/>
        <v>41382.808423248171</v>
      </c>
    </row>
    <row r="350" spans="1:22" s="442" customFormat="1" ht="16.5" customHeight="1" x14ac:dyDescent="0.2">
      <c r="A350" s="215">
        <f t="shared" si="70"/>
        <v>321</v>
      </c>
      <c r="B350" s="364">
        <v>18.84</v>
      </c>
      <c r="C350" s="359">
        <v>58.25</v>
      </c>
      <c r="D350" s="78">
        <v>32450</v>
      </c>
      <c r="E350" s="82">
        <v>18030</v>
      </c>
      <c r="F350" s="78">
        <f t="shared" si="58"/>
        <v>20668.789808917198</v>
      </c>
      <c r="G350" s="168">
        <f t="shared" si="59"/>
        <v>3714.3347639484978</v>
      </c>
      <c r="H350" s="212">
        <f t="shared" si="60"/>
        <v>8290.2623547743369</v>
      </c>
      <c r="I350" s="168">
        <f t="shared" si="61"/>
        <v>487.66249145731388</v>
      </c>
      <c r="J350" s="169">
        <v>928</v>
      </c>
      <c r="K350" s="170">
        <f t="shared" si="62"/>
        <v>34089.04941909734</v>
      </c>
      <c r="L350" s="215">
        <f t="shared" si="63"/>
        <v>321</v>
      </c>
      <c r="M350" s="364">
        <f t="shared" si="69"/>
        <v>14.965199999999999</v>
      </c>
      <c r="N350" s="359">
        <v>58.25</v>
      </c>
      <c r="O350" s="431">
        <v>32450</v>
      </c>
      <c r="P350" s="82">
        <v>18030</v>
      </c>
      <c r="Q350" s="167">
        <f t="shared" ref="Q350:Q413" si="71">12*(1/M350*O350)</f>
        <v>26020.367252024698</v>
      </c>
      <c r="R350" s="168">
        <f t="shared" ref="R350:R413" si="72">12*(1/N350*P350)</f>
        <v>3714.3347639484978</v>
      </c>
      <c r="S350" s="78">
        <f t="shared" si="64"/>
        <v>10109.798685430887</v>
      </c>
      <c r="T350" s="82">
        <f t="shared" si="65"/>
        <v>594.69404031946385</v>
      </c>
      <c r="U350" s="78">
        <v>928</v>
      </c>
      <c r="V350" s="81">
        <f t="shared" si="66"/>
        <v>41367.194741723542</v>
      </c>
    </row>
    <row r="351" spans="1:22" s="442" customFormat="1" ht="16.5" customHeight="1" x14ac:dyDescent="0.2">
      <c r="A351" s="215">
        <f t="shared" si="70"/>
        <v>322</v>
      </c>
      <c r="B351" s="364">
        <v>18.84</v>
      </c>
      <c r="C351" s="359">
        <v>58.25</v>
      </c>
      <c r="D351" s="78">
        <v>32450</v>
      </c>
      <c r="E351" s="82">
        <v>18030</v>
      </c>
      <c r="F351" s="78">
        <f t="shared" ref="F351:F414" si="73">12*(1/B351*D351)</f>
        <v>20668.789808917198</v>
      </c>
      <c r="G351" s="168">
        <f t="shared" ref="G351:G414" si="74">12*(1/C351*E351)</f>
        <v>3714.3347639484978</v>
      </c>
      <c r="H351" s="212">
        <f t="shared" ref="H351:H414" si="75">SUM(F351:G351)*34%</f>
        <v>8290.2623547743369</v>
      </c>
      <c r="I351" s="168">
        <f t="shared" ref="I351:I414" si="76">SUM(F351:G351)*2%</f>
        <v>487.66249145731388</v>
      </c>
      <c r="J351" s="169">
        <v>928</v>
      </c>
      <c r="K351" s="170">
        <f t="shared" ref="K351:K414" si="77">SUM(F351:J351)</f>
        <v>34089.04941909734</v>
      </c>
      <c r="L351" s="215">
        <f t="shared" ref="L351:L414" si="78">1+L350</f>
        <v>322</v>
      </c>
      <c r="M351" s="364">
        <f t="shared" si="69"/>
        <v>14.9718</v>
      </c>
      <c r="N351" s="359">
        <v>58.25</v>
      </c>
      <c r="O351" s="431">
        <v>32450</v>
      </c>
      <c r="P351" s="82">
        <v>18030</v>
      </c>
      <c r="Q351" s="167">
        <f t="shared" si="71"/>
        <v>26008.896725844592</v>
      </c>
      <c r="R351" s="168">
        <f t="shared" si="72"/>
        <v>3714.3347639484978</v>
      </c>
      <c r="S351" s="78">
        <f t="shared" ref="S351:S414" si="79">(Q351+R351)*34%</f>
        <v>10105.898706529651</v>
      </c>
      <c r="T351" s="82">
        <f t="shared" ref="T351:T414" si="80">SUM(Q351:R351)*2%</f>
        <v>594.46462979586181</v>
      </c>
      <c r="U351" s="78">
        <v>928</v>
      </c>
      <c r="V351" s="81">
        <f t="shared" ref="V351:V414" si="81">SUM(Q351:U351)</f>
        <v>41351.594826118599</v>
      </c>
    </row>
    <row r="352" spans="1:22" s="442" customFormat="1" ht="16.5" customHeight="1" x14ac:dyDescent="0.2">
      <c r="A352" s="215">
        <f t="shared" si="70"/>
        <v>323</v>
      </c>
      <c r="B352" s="364">
        <v>18.84</v>
      </c>
      <c r="C352" s="359">
        <v>58.25</v>
      </c>
      <c r="D352" s="78">
        <v>32450</v>
      </c>
      <c r="E352" s="82">
        <v>18030</v>
      </c>
      <c r="F352" s="78">
        <f t="shared" si="73"/>
        <v>20668.789808917198</v>
      </c>
      <c r="G352" s="168">
        <f t="shared" si="74"/>
        <v>3714.3347639484978</v>
      </c>
      <c r="H352" s="212">
        <f t="shared" si="75"/>
        <v>8290.2623547743369</v>
      </c>
      <c r="I352" s="168">
        <f t="shared" si="76"/>
        <v>487.66249145731388</v>
      </c>
      <c r="J352" s="169">
        <v>928</v>
      </c>
      <c r="K352" s="170">
        <f t="shared" si="77"/>
        <v>34089.04941909734</v>
      </c>
      <c r="L352" s="215">
        <f t="shared" si="78"/>
        <v>323</v>
      </c>
      <c r="M352" s="364">
        <f t="shared" si="69"/>
        <v>14.978400000000001</v>
      </c>
      <c r="N352" s="359">
        <v>58.25</v>
      </c>
      <c r="O352" s="431">
        <v>32450</v>
      </c>
      <c r="P352" s="82">
        <v>18030</v>
      </c>
      <c r="Q352" s="167">
        <f t="shared" si="71"/>
        <v>25997.436308283926</v>
      </c>
      <c r="R352" s="168">
        <f t="shared" si="72"/>
        <v>3714.3347639484978</v>
      </c>
      <c r="S352" s="78">
        <f t="shared" si="79"/>
        <v>10102.002164559024</v>
      </c>
      <c r="T352" s="82">
        <f t="shared" si="80"/>
        <v>594.23542144464852</v>
      </c>
      <c r="U352" s="78">
        <v>928</v>
      </c>
      <c r="V352" s="81">
        <f t="shared" si="81"/>
        <v>41336.008658236089</v>
      </c>
    </row>
    <row r="353" spans="1:22" s="442" customFormat="1" ht="16.5" customHeight="1" x14ac:dyDescent="0.2">
      <c r="A353" s="215">
        <f t="shared" si="70"/>
        <v>324</v>
      </c>
      <c r="B353" s="364">
        <v>18.84</v>
      </c>
      <c r="C353" s="359">
        <v>58.25</v>
      </c>
      <c r="D353" s="78">
        <v>32450</v>
      </c>
      <c r="E353" s="82">
        <v>18030</v>
      </c>
      <c r="F353" s="78">
        <f t="shared" si="73"/>
        <v>20668.789808917198</v>
      </c>
      <c r="G353" s="168">
        <f t="shared" si="74"/>
        <v>3714.3347639484978</v>
      </c>
      <c r="H353" s="212">
        <f t="shared" si="75"/>
        <v>8290.2623547743369</v>
      </c>
      <c r="I353" s="168">
        <f t="shared" si="76"/>
        <v>487.66249145731388</v>
      </c>
      <c r="J353" s="169">
        <v>928</v>
      </c>
      <c r="K353" s="170">
        <f t="shared" si="77"/>
        <v>34089.04941909734</v>
      </c>
      <c r="L353" s="215">
        <f t="shared" si="78"/>
        <v>324</v>
      </c>
      <c r="M353" s="364">
        <f t="shared" si="69"/>
        <v>14.984999999999999</v>
      </c>
      <c r="N353" s="359">
        <v>58.25</v>
      </c>
      <c r="O353" s="431">
        <v>32450</v>
      </c>
      <c r="P353" s="82">
        <v>18030</v>
      </c>
      <c r="Q353" s="167">
        <f t="shared" si="71"/>
        <v>25985.98598598599</v>
      </c>
      <c r="R353" s="168">
        <f t="shared" si="72"/>
        <v>3714.3347639484978</v>
      </c>
      <c r="S353" s="78">
        <f t="shared" si="79"/>
        <v>10098.109054977725</v>
      </c>
      <c r="T353" s="82">
        <f t="shared" si="80"/>
        <v>594.00641499868971</v>
      </c>
      <c r="U353" s="78">
        <v>928</v>
      </c>
      <c r="V353" s="81">
        <f t="shared" si="81"/>
        <v>41320.436219910902</v>
      </c>
    </row>
    <row r="354" spans="1:22" s="442" customFormat="1" ht="16.5" customHeight="1" x14ac:dyDescent="0.2">
      <c r="A354" s="215">
        <f t="shared" si="70"/>
        <v>325</v>
      </c>
      <c r="B354" s="364">
        <v>18.84</v>
      </c>
      <c r="C354" s="359">
        <v>58.25</v>
      </c>
      <c r="D354" s="78">
        <v>32450</v>
      </c>
      <c r="E354" s="82">
        <v>18030</v>
      </c>
      <c r="F354" s="78">
        <f t="shared" si="73"/>
        <v>20668.789808917198</v>
      </c>
      <c r="G354" s="168">
        <f t="shared" si="74"/>
        <v>3714.3347639484978</v>
      </c>
      <c r="H354" s="212">
        <f t="shared" si="75"/>
        <v>8290.2623547743369</v>
      </c>
      <c r="I354" s="168">
        <f t="shared" si="76"/>
        <v>487.66249145731388</v>
      </c>
      <c r="J354" s="169">
        <v>928</v>
      </c>
      <c r="K354" s="170">
        <f t="shared" si="77"/>
        <v>34089.04941909734</v>
      </c>
      <c r="L354" s="215">
        <f t="shared" si="78"/>
        <v>325</v>
      </c>
      <c r="M354" s="364">
        <f t="shared" si="69"/>
        <v>14.9916</v>
      </c>
      <c r="N354" s="359">
        <v>58.25</v>
      </c>
      <c r="O354" s="431">
        <v>32450</v>
      </c>
      <c r="P354" s="82">
        <v>18030</v>
      </c>
      <c r="Q354" s="167">
        <f t="shared" si="71"/>
        <v>25974.545745617546</v>
      </c>
      <c r="R354" s="168">
        <f t="shared" si="72"/>
        <v>3714.3347639484978</v>
      </c>
      <c r="S354" s="78">
        <f t="shared" si="79"/>
        <v>10094.219373252456</v>
      </c>
      <c r="T354" s="82">
        <f t="shared" si="80"/>
        <v>593.77761019132083</v>
      </c>
      <c r="U354" s="78">
        <v>928</v>
      </c>
      <c r="V354" s="81">
        <f t="shared" si="81"/>
        <v>41304.877493009815</v>
      </c>
    </row>
    <row r="355" spans="1:22" s="442" customFormat="1" ht="16.5" customHeight="1" x14ac:dyDescent="0.2">
      <c r="A355" s="215">
        <f t="shared" si="70"/>
        <v>326</v>
      </c>
      <c r="B355" s="364">
        <v>18.84</v>
      </c>
      <c r="C355" s="359">
        <v>58.25</v>
      </c>
      <c r="D355" s="78">
        <v>32450</v>
      </c>
      <c r="E355" s="82">
        <v>18030</v>
      </c>
      <c r="F355" s="78">
        <f t="shared" si="73"/>
        <v>20668.789808917198</v>
      </c>
      <c r="G355" s="168">
        <f t="shared" si="74"/>
        <v>3714.3347639484978</v>
      </c>
      <c r="H355" s="212">
        <f t="shared" si="75"/>
        <v>8290.2623547743369</v>
      </c>
      <c r="I355" s="168">
        <f t="shared" si="76"/>
        <v>487.66249145731388</v>
      </c>
      <c r="J355" s="169">
        <v>928</v>
      </c>
      <c r="K355" s="170">
        <f t="shared" si="77"/>
        <v>34089.04941909734</v>
      </c>
      <c r="L355" s="215">
        <f t="shared" si="78"/>
        <v>326</v>
      </c>
      <c r="M355" s="364">
        <f t="shared" si="69"/>
        <v>14.998200000000001</v>
      </c>
      <c r="N355" s="359">
        <v>58.25</v>
      </c>
      <c r="O355" s="431">
        <v>32450</v>
      </c>
      <c r="P355" s="82">
        <v>18030</v>
      </c>
      <c r="Q355" s="167">
        <f t="shared" si="71"/>
        <v>25963.115573868865</v>
      </c>
      <c r="R355" s="168">
        <f t="shared" si="72"/>
        <v>3714.3347639484978</v>
      </c>
      <c r="S355" s="78">
        <f t="shared" si="79"/>
        <v>10090.333114857904</v>
      </c>
      <c r="T355" s="82">
        <f t="shared" si="80"/>
        <v>593.54900675634724</v>
      </c>
      <c r="U355" s="78">
        <v>928</v>
      </c>
      <c r="V355" s="81">
        <f t="shared" si="81"/>
        <v>41289.332459431607</v>
      </c>
    </row>
    <row r="356" spans="1:22" s="442" customFormat="1" ht="16.5" customHeight="1" x14ac:dyDescent="0.2">
      <c r="A356" s="215">
        <f t="shared" si="70"/>
        <v>327</v>
      </c>
      <c r="B356" s="364">
        <v>18.84</v>
      </c>
      <c r="C356" s="359">
        <v>58.25</v>
      </c>
      <c r="D356" s="78">
        <v>32450</v>
      </c>
      <c r="E356" s="82">
        <v>18030</v>
      </c>
      <c r="F356" s="78">
        <f t="shared" si="73"/>
        <v>20668.789808917198</v>
      </c>
      <c r="G356" s="168">
        <f t="shared" si="74"/>
        <v>3714.3347639484978</v>
      </c>
      <c r="H356" s="212">
        <f t="shared" si="75"/>
        <v>8290.2623547743369</v>
      </c>
      <c r="I356" s="168">
        <f t="shared" si="76"/>
        <v>487.66249145731388</v>
      </c>
      <c r="J356" s="169">
        <v>928</v>
      </c>
      <c r="K356" s="170">
        <f t="shared" si="77"/>
        <v>34089.04941909734</v>
      </c>
      <c r="L356" s="215">
        <f t="shared" si="78"/>
        <v>327</v>
      </c>
      <c r="M356" s="364">
        <f t="shared" si="69"/>
        <v>15.004799999999999</v>
      </c>
      <c r="N356" s="359">
        <v>58.25</v>
      </c>
      <c r="O356" s="431">
        <v>32450</v>
      </c>
      <c r="P356" s="82">
        <v>18030</v>
      </c>
      <c r="Q356" s="167">
        <f t="shared" si="71"/>
        <v>25951.695457453621</v>
      </c>
      <c r="R356" s="168">
        <f t="shared" si="72"/>
        <v>3714.3347639484978</v>
      </c>
      <c r="S356" s="78">
        <f t="shared" si="79"/>
        <v>10086.45027527672</v>
      </c>
      <c r="T356" s="82">
        <f t="shared" si="80"/>
        <v>593.32060442804232</v>
      </c>
      <c r="U356" s="78">
        <v>928</v>
      </c>
      <c r="V356" s="81">
        <f t="shared" si="81"/>
        <v>41273.801101106881</v>
      </c>
    </row>
    <row r="357" spans="1:22" s="442" customFormat="1" ht="16.5" customHeight="1" x14ac:dyDescent="0.2">
      <c r="A357" s="215">
        <f t="shared" si="70"/>
        <v>328</v>
      </c>
      <c r="B357" s="364">
        <v>18.84</v>
      </c>
      <c r="C357" s="359">
        <v>58.25</v>
      </c>
      <c r="D357" s="78">
        <v>32450</v>
      </c>
      <c r="E357" s="82">
        <v>18030</v>
      </c>
      <c r="F357" s="78">
        <f t="shared" si="73"/>
        <v>20668.789808917198</v>
      </c>
      <c r="G357" s="168">
        <f t="shared" si="74"/>
        <v>3714.3347639484978</v>
      </c>
      <c r="H357" s="212">
        <f t="shared" si="75"/>
        <v>8290.2623547743369</v>
      </c>
      <c r="I357" s="168">
        <f t="shared" si="76"/>
        <v>487.66249145731388</v>
      </c>
      <c r="J357" s="169">
        <v>928</v>
      </c>
      <c r="K357" s="170">
        <f t="shared" si="77"/>
        <v>34089.04941909734</v>
      </c>
      <c r="L357" s="215">
        <f t="shared" si="78"/>
        <v>328</v>
      </c>
      <c r="M357" s="364">
        <f t="shared" si="69"/>
        <v>15.0114</v>
      </c>
      <c r="N357" s="359">
        <v>58.25</v>
      </c>
      <c r="O357" s="431">
        <v>32450</v>
      </c>
      <c r="P357" s="82">
        <v>18030</v>
      </c>
      <c r="Q357" s="167">
        <f t="shared" si="71"/>
        <v>25940.28538310884</v>
      </c>
      <c r="R357" s="168">
        <f t="shared" si="72"/>
        <v>3714.3347639484978</v>
      </c>
      <c r="S357" s="78">
        <f t="shared" si="79"/>
        <v>10082.570849999494</v>
      </c>
      <c r="T357" s="82">
        <f t="shared" si="80"/>
        <v>593.0924029411467</v>
      </c>
      <c r="U357" s="78">
        <v>928</v>
      </c>
      <c r="V357" s="81">
        <f t="shared" si="81"/>
        <v>41258.283399997978</v>
      </c>
    </row>
    <row r="358" spans="1:22" s="442" customFormat="1" ht="16.5" customHeight="1" x14ac:dyDescent="0.2">
      <c r="A358" s="215">
        <f t="shared" si="70"/>
        <v>329</v>
      </c>
      <c r="B358" s="364">
        <v>18.84</v>
      </c>
      <c r="C358" s="359">
        <v>58.25</v>
      </c>
      <c r="D358" s="78">
        <v>32450</v>
      </c>
      <c r="E358" s="82">
        <v>18030</v>
      </c>
      <c r="F358" s="78">
        <f t="shared" si="73"/>
        <v>20668.789808917198</v>
      </c>
      <c r="G358" s="168">
        <f t="shared" si="74"/>
        <v>3714.3347639484978</v>
      </c>
      <c r="H358" s="212">
        <f t="shared" si="75"/>
        <v>8290.2623547743369</v>
      </c>
      <c r="I358" s="168">
        <f t="shared" si="76"/>
        <v>487.66249145731388</v>
      </c>
      <c r="J358" s="169">
        <v>928</v>
      </c>
      <c r="K358" s="170">
        <f t="shared" si="77"/>
        <v>34089.04941909734</v>
      </c>
      <c r="L358" s="215">
        <f t="shared" si="78"/>
        <v>329</v>
      </c>
      <c r="M358" s="364">
        <f t="shared" si="69"/>
        <v>15.018000000000001</v>
      </c>
      <c r="N358" s="359">
        <v>58.25</v>
      </c>
      <c r="O358" s="431">
        <v>32450</v>
      </c>
      <c r="P358" s="82">
        <v>18030</v>
      </c>
      <c r="Q358" s="167">
        <f t="shared" si="71"/>
        <v>25928.885337594882</v>
      </c>
      <c r="R358" s="168">
        <f t="shared" si="72"/>
        <v>3714.3347639484978</v>
      </c>
      <c r="S358" s="78">
        <f t="shared" si="79"/>
        <v>10078.694834524749</v>
      </c>
      <c r="T358" s="82">
        <f t="shared" si="80"/>
        <v>592.86440203086761</v>
      </c>
      <c r="U358" s="78">
        <v>928</v>
      </c>
      <c r="V358" s="81">
        <f t="shared" si="81"/>
        <v>41242.779338098997</v>
      </c>
    </row>
    <row r="359" spans="1:22" s="442" customFormat="1" ht="16.5" customHeight="1" x14ac:dyDescent="0.2">
      <c r="A359" s="218">
        <f t="shared" si="70"/>
        <v>330</v>
      </c>
      <c r="B359" s="364">
        <v>18.84</v>
      </c>
      <c r="C359" s="359">
        <v>58.25</v>
      </c>
      <c r="D359" s="78">
        <v>32450</v>
      </c>
      <c r="E359" s="82">
        <v>18030</v>
      </c>
      <c r="F359" s="78">
        <f t="shared" si="73"/>
        <v>20668.789808917198</v>
      </c>
      <c r="G359" s="168">
        <f t="shared" si="74"/>
        <v>3714.3347639484978</v>
      </c>
      <c r="H359" s="212">
        <f t="shared" si="75"/>
        <v>8290.2623547743369</v>
      </c>
      <c r="I359" s="168">
        <f t="shared" si="76"/>
        <v>487.66249145731388</v>
      </c>
      <c r="J359" s="169">
        <v>928</v>
      </c>
      <c r="K359" s="170">
        <f t="shared" si="77"/>
        <v>34089.04941909734</v>
      </c>
      <c r="L359" s="218">
        <f t="shared" si="78"/>
        <v>330</v>
      </c>
      <c r="M359" s="364">
        <f t="shared" si="69"/>
        <v>15.0246</v>
      </c>
      <c r="N359" s="359">
        <v>58.25</v>
      </c>
      <c r="O359" s="431">
        <v>32450</v>
      </c>
      <c r="P359" s="82">
        <v>18030</v>
      </c>
      <c r="Q359" s="167">
        <f t="shared" si="71"/>
        <v>25917.495307695383</v>
      </c>
      <c r="R359" s="168">
        <f t="shared" si="72"/>
        <v>3714.3347639484978</v>
      </c>
      <c r="S359" s="78">
        <f t="shared" si="79"/>
        <v>10074.822224358919</v>
      </c>
      <c r="T359" s="82">
        <f t="shared" si="80"/>
        <v>592.63660143287757</v>
      </c>
      <c r="U359" s="78">
        <v>928</v>
      </c>
      <c r="V359" s="81">
        <f t="shared" si="81"/>
        <v>41227.288897435668</v>
      </c>
    </row>
    <row r="360" spans="1:22" s="442" customFormat="1" ht="16.5" customHeight="1" x14ac:dyDescent="0.2">
      <c r="A360" s="215">
        <f t="shared" si="70"/>
        <v>331</v>
      </c>
      <c r="B360" s="364">
        <v>18.84</v>
      </c>
      <c r="C360" s="359">
        <v>58.25</v>
      </c>
      <c r="D360" s="78">
        <v>32450</v>
      </c>
      <c r="E360" s="82">
        <v>18030</v>
      </c>
      <c r="F360" s="78">
        <f t="shared" si="73"/>
        <v>20668.789808917198</v>
      </c>
      <c r="G360" s="168">
        <f t="shared" si="74"/>
        <v>3714.3347639484978</v>
      </c>
      <c r="H360" s="212">
        <f t="shared" si="75"/>
        <v>8290.2623547743369</v>
      </c>
      <c r="I360" s="168">
        <f t="shared" si="76"/>
        <v>487.66249145731388</v>
      </c>
      <c r="J360" s="169">
        <v>928</v>
      </c>
      <c r="K360" s="170">
        <f t="shared" si="77"/>
        <v>34089.04941909734</v>
      </c>
      <c r="L360" s="215">
        <f t="shared" si="78"/>
        <v>331</v>
      </c>
      <c r="M360" s="364">
        <f t="shared" si="69"/>
        <v>15.0312</v>
      </c>
      <c r="N360" s="359">
        <v>58.25</v>
      </c>
      <c r="O360" s="431">
        <v>32450</v>
      </c>
      <c r="P360" s="82">
        <v>18030</v>
      </c>
      <c r="Q360" s="167">
        <f t="shared" si="71"/>
        <v>25906.115280217149</v>
      </c>
      <c r="R360" s="168">
        <f t="shared" si="72"/>
        <v>3714.3347639484978</v>
      </c>
      <c r="S360" s="78">
        <f t="shared" si="79"/>
        <v>10070.953015016321</v>
      </c>
      <c r="T360" s="82">
        <f t="shared" si="80"/>
        <v>592.40900088331296</v>
      </c>
      <c r="U360" s="78">
        <v>928</v>
      </c>
      <c r="V360" s="81">
        <f t="shared" si="81"/>
        <v>41211.812060065284</v>
      </c>
    </row>
    <row r="361" spans="1:22" s="442" customFormat="1" ht="16.5" customHeight="1" x14ac:dyDescent="0.2">
      <c r="A361" s="215">
        <f t="shared" si="70"/>
        <v>332</v>
      </c>
      <c r="B361" s="364">
        <v>18.84</v>
      </c>
      <c r="C361" s="359">
        <v>58.25</v>
      </c>
      <c r="D361" s="78">
        <v>32450</v>
      </c>
      <c r="E361" s="82">
        <v>18030</v>
      </c>
      <c r="F361" s="78">
        <f t="shared" si="73"/>
        <v>20668.789808917198</v>
      </c>
      <c r="G361" s="168">
        <f t="shared" si="74"/>
        <v>3714.3347639484978</v>
      </c>
      <c r="H361" s="212">
        <f t="shared" si="75"/>
        <v>8290.2623547743369</v>
      </c>
      <c r="I361" s="168">
        <f t="shared" si="76"/>
        <v>487.66249145731388</v>
      </c>
      <c r="J361" s="169">
        <v>928</v>
      </c>
      <c r="K361" s="170">
        <f t="shared" si="77"/>
        <v>34089.04941909734</v>
      </c>
      <c r="L361" s="215">
        <f t="shared" si="78"/>
        <v>332</v>
      </c>
      <c r="M361" s="364">
        <f t="shared" si="69"/>
        <v>15.037800000000001</v>
      </c>
      <c r="N361" s="359">
        <v>58.25</v>
      </c>
      <c r="O361" s="431">
        <v>32450</v>
      </c>
      <c r="P361" s="82">
        <v>18030</v>
      </c>
      <c r="Q361" s="167">
        <f t="shared" si="71"/>
        <v>25894.745241990182</v>
      </c>
      <c r="R361" s="168">
        <f t="shared" si="72"/>
        <v>3714.3347639484978</v>
      </c>
      <c r="S361" s="78">
        <f t="shared" si="79"/>
        <v>10067.087202019151</v>
      </c>
      <c r="T361" s="82">
        <f t="shared" si="80"/>
        <v>592.18160011877353</v>
      </c>
      <c r="U361" s="78">
        <v>928</v>
      </c>
      <c r="V361" s="81">
        <f t="shared" si="81"/>
        <v>41196.348808076604</v>
      </c>
    </row>
    <row r="362" spans="1:22" s="442" customFormat="1" ht="16.5" customHeight="1" x14ac:dyDescent="0.2">
      <c r="A362" s="215">
        <f t="shared" si="70"/>
        <v>333</v>
      </c>
      <c r="B362" s="364">
        <v>18.84</v>
      </c>
      <c r="C362" s="359">
        <v>58.25</v>
      </c>
      <c r="D362" s="78">
        <v>32450</v>
      </c>
      <c r="E362" s="82">
        <v>18030</v>
      </c>
      <c r="F362" s="78">
        <f t="shared" si="73"/>
        <v>20668.789808917198</v>
      </c>
      <c r="G362" s="168">
        <f t="shared" si="74"/>
        <v>3714.3347639484978</v>
      </c>
      <c r="H362" s="212">
        <f t="shared" si="75"/>
        <v>8290.2623547743369</v>
      </c>
      <c r="I362" s="168">
        <f t="shared" si="76"/>
        <v>487.66249145731388</v>
      </c>
      <c r="J362" s="169">
        <v>928</v>
      </c>
      <c r="K362" s="170">
        <f t="shared" si="77"/>
        <v>34089.04941909734</v>
      </c>
      <c r="L362" s="215">
        <f t="shared" si="78"/>
        <v>333</v>
      </c>
      <c r="M362" s="364">
        <f t="shared" si="69"/>
        <v>15.0444</v>
      </c>
      <c r="N362" s="359">
        <v>58.25</v>
      </c>
      <c r="O362" s="431">
        <v>32450</v>
      </c>
      <c r="P362" s="82">
        <v>18030</v>
      </c>
      <c r="Q362" s="167">
        <f t="shared" si="71"/>
        <v>25883.385179867593</v>
      </c>
      <c r="R362" s="168">
        <f t="shared" si="72"/>
        <v>3714.3347639484978</v>
      </c>
      <c r="S362" s="78">
        <f t="shared" si="79"/>
        <v>10063.224780897472</v>
      </c>
      <c r="T362" s="82">
        <f t="shared" si="80"/>
        <v>591.95439887632176</v>
      </c>
      <c r="U362" s="78">
        <v>928</v>
      </c>
      <c r="V362" s="81">
        <f t="shared" si="81"/>
        <v>41180.899123589887</v>
      </c>
    </row>
    <row r="363" spans="1:22" s="442" customFormat="1" ht="16.5" customHeight="1" x14ac:dyDescent="0.2">
      <c r="A363" s="215">
        <f t="shared" si="70"/>
        <v>334</v>
      </c>
      <c r="B363" s="364">
        <v>18.84</v>
      </c>
      <c r="C363" s="359">
        <v>58.25</v>
      </c>
      <c r="D363" s="78">
        <v>32450</v>
      </c>
      <c r="E363" s="82">
        <v>18030</v>
      </c>
      <c r="F363" s="78">
        <f t="shared" si="73"/>
        <v>20668.789808917198</v>
      </c>
      <c r="G363" s="168">
        <f t="shared" si="74"/>
        <v>3714.3347639484978</v>
      </c>
      <c r="H363" s="212">
        <f t="shared" si="75"/>
        <v>8290.2623547743369</v>
      </c>
      <c r="I363" s="168">
        <f t="shared" si="76"/>
        <v>487.66249145731388</v>
      </c>
      <c r="J363" s="169">
        <v>928</v>
      </c>
      <c r="K363" s="170">
        <f t="shared" si="77"/>
        <v>34089.04941909734</v>
      </c>
      <c r="L363" s="215">
        <f t="shared" si="78"/>
        <v>334</v>
      </c>
      <c r="M363" s="364">
        <f t="shared" si="69"/>
        <v>15.051</v>
      </c>
      <c r="N363" s="359">
        <v>58.25</v>
      </c>
      <c r="O363" s="431">
        <v>32450</v>
      </c>
      <c r="P363" s="82">
        <v>18030</v>
      </c>
      <c r="Q363" s="167">
        <f t="shared" si="71"/>
        <v>25872.035080725531</v>
      </c>
      <c r="R363" s="168">
        <f t="shared" si="72"/>
        <v>3714.3347639484978</v>
      </c>
      <c r="S363" s="78">
        <f t="shared" si="79"/>
        <v>10059.365747189169</v>
      </c>
      <c r="T363" s="82">
        <f t="shared" si="80"/>
        <v>591.72739689348055</v>
      </c>
      <c r="U363" s="78">
        <v>928</v>
      </c>
      <c r="V363" s="81">
        <f t="shared" si="81"/>
        <v>41165.462988756677</v>
      </c>
    </row>
    <row r="364" spans="1:22" s="442" customFormat="1" ht="16.5" customHeight="1" x14ac:dyDescent="0.2">
      <c r="A364" s="215">
        <f t="shared" si="70"/>
        <v>335</v>
      </c>
      <c r="B364" s="364">
        <v>18.84</v>
      </c>
      <c r="C364" s="359">
        <v>58.25</v>
      </c>
      <c r="D364" s="78">
        <v>32450</v>
      </c>
      <c r="E364" s="82">
        <v>18030</v>
      </c>
      <c r="F364" s="78">
        <f t="shared" si="73"/>
        <v>20668.789808917198</v>
      </c>
      <c r="G364" s="168">
        <f t="shared" si="74"/>
        <v>3714.3347639484978</v>
      </c>
      <c r="H364" s="212">
        <f t="shared" si="75"/>
        <v>8290.2623547743369</v>
      </c>
      <c r="I364" s="168">
        <f t="shared" si="76"/>
        <v>487.66249145731388</v>
      </c>
      <c r="J364" s="169">
        <v>928</v>
      </c>
      <c r="K364" s="170">
        <f t="shared" si="77"/>
        <v>34089.04941909734</v>
      </c>
      <c r="L364" s="215">
        <f t="shared" si="78"/>
        <v>335</v>
      </c>
      <c r="M364" s="364">
        <f t="shared" si="69"/>
        <v>15.057600000000001</v>
      </c>
      <c r="N364" s="359">
        <v>58.25</v>
      </c>
      <c r="O364" s="431">
        <v>32450</v>
      </c>
      <c r="P364" s="82">
        <v>18030</v>
      </c>
      <c r="Q364" s="167">
        <f t="shared" si="71"/>
        <v>25860.694931463178</v>
      </c>
      <c r="R364" s="168">
        <f t="shared" si="72"/>
        <v>3714.3347639484978</v>
      </c>
      <c r="S364" s="78">
        <f t="shared" si="79"/>
        <v>10055.51009643997</v>
      </c>
      <c r="T364" s="82">
        <f t="shared" si="80"/>
        <v>591.50059390823355</v>
      </c>
      <c r="U364" s="78">
        <v>928</v>
      </c>
      <c r="V364" s="81">
        <f t="shared" si="81"/>
        <v>41150.040385759879</v>
      </c>
    </row>
    <row r="365" spans="1:22" s="442" customFormat="1" ht="16.5" customHeight="1" x14ac:dyDescent="0.2">
      <c r="A365" s="215">
        <f t="shared" si="70"/>
        <v>336</v>
      </c>
      <c r="B365" s="364">
        <v>18.84</v>
      </c>
      <c r="C365" s="359">
        <v>58.25</v>
      </c>
      <c r="D365" s="78">
        <v>32450</v>
      </c>
      <c r="E365" s="82">
        <v>18030</v>
      </c>
      <c r="F365" s="78">
        <f t="shared" si="73"/>
        <v>20668.789808917198</v>
      </c>
      <c r="G365" s="168">
        <f t="shared" si="74"/>
        <v>3714.3347639484978</v>
      </c>
      <c r="H365" s="212">
        <f t="shared" si="75"/>
        <v>8290.2623547743369</v>
      </c>
      <c r="I365" s="168">
        <f t="shared" si="76"/>
        <v>487.66249145731388</v>
      </c>
      <c r="J365" s="169">
        <v>928</v>
      </c>
      <c r="K365" s="170">
        <f t="shared" si="77"/>
        <v>34089.04941909734</v>
      </c>
      <c r="L365" s="215">
        <f t="shared" si="78"/>
        <v>336</v>
      </c>
      <c r="M365" s="364">
        <f t="shared" si="69"/>
        <v>15.0642</v>
      </c>
      <c r="N365" s="359">
        <v>58.25</v>
      </c>
      <c r="O365" s="431">
        <v>32450</v>
      </c>
      <c r="P365" s="82">
        <v>18030</v>
      </c>
      <c r="Q365" s="167">
        <f t="shared" si="71"/>
        <v>25849.364719002671</v>
      </c>
      <c r="R365" s="168">
        <f t="shared" si="72"/>
        <v>3714.3347639484978</v>
      </c>
      <c r="S365" s="78">
        <f t="shared" si="79"/>
        <v>10051.657824203397</v>
      </c>
      <c r="T365" s="82">
        <f t="shared" si="80"/>
        <v>591.27398965902341</v>
      </c>
      <c r="U365" s="78">
        <v>928</v>
      </c>
      <c r="V365" s="81">
        <f t="shared" si="81"/>
        <v>41134.63129681359</v>
      </c>
    </row>
    <row r="366" spans="1:22" s="442" customFormat="1" ht="16.5" customHeight="1" x14ac:dyDescent="0.2">
      <c r="A366" s="215">
        <f t="shared" si="70"/>
        <v>337</v>
      </c>
      <c r="B366" s="364">
        <v>18.84</v>
      </c>
      <c r="C366" s="359">
        <v>58.25</v>
      </c>
      <c r="D366" s="78">
        <v>32450</v>
      </c>
      <c r="E366" s="82">
        <v>18030</v>
      </c>
      <c r="F366" s="78">
        <f t="shared" si="73"/>
        <v>20668.789808917198</v>
      </c>
      <c r="G366" s="168">
        <f t="shared" si="74"/>
        <v>3714.3347639484978</v>
      </c>
      <c r="H366" s="212">
        <f t="shared" si="75"/>
        <v>8290.2623547743369</v>
      </c>
      <c r="I366" s="168">
        <f t="shared" si="76"/>
        <v>487.66249145731388</v>
      </c>
      <c r="J366" s="169">
        <v>928</v>
      </c>
      <c r="K366" s="170">
        <f t="shared" si="77"/>
        <v>34089.04941909734</v>
      </c>
      <c r="L366" s="215">
        <f t="shared" si="78"/>
        <v>337</v>
      </c>
      <c r="M366" s="364">
        <f t="shared" si="69"/>
        <v>15.0708</v>
      </c>
      <c r="N366" s="359">
        <v>58.25</v>
      </c>
      <c r="O366" s="431">
        <v>32450</v>
      </c>
      <c r="P366" s="82">
        <v>18030</v>
      </c>
      <c r="Q366" s="167">
        <f t="shared" si="71"/>
        <v>25838.044430289032</v>
      </c>
      <c r="R366" s="168">
        <f t="shared" si="72"/>
        <v>3714.3347639484978</v>
      </c>
      <c r="S366" s="78">
        <f t="shared" si="79"/>
        <v>10047.80892604076</v>
      </c>
      <c r="T366" s="82">
        <f t="shared" si="80"/>
        <v>591.04758388475057</v>
      </c>
      <c r="U366" s="78">
        <v>928</v>
      </c>
      <c r="V366" s="81">
        <f t="shared" si="81"/>
        <v>41119.235704163038</v>
      </c>
    </row>
    <row r="367" spans="1:22" s="442" customFormat="1" ht="16.5" customHeight="1" x14ac:dyDescent="0.2">
      <c r="A367" s="215">
        <f t="shared" si="70"/>
        <v>338</v>
      </c>
      <c r="B367" s="364">
        <v>18.84</v>
      </c>
      <c r="C367" s="359">
        <v>58.25</v>
      </c>
      <c r="D367" s="78">
        <v>32450</v>
      </c>
      <c r="E367" s="82">
        <v>18030</v>
      </c>
      <c r="F367" s="78">
        <f t="shared" si="73"/>
        <v>20668.789808917198</v>
      </c>
      <c r="G367" s="168">
        <f t="shared" si="74"/>
        <v>3714.3347639484978</v>
      </c>
      <c r="H367" s="212">
        <f t="shared" si="75"/>
        <v>8290.2623547743369</v>
      </c>
      <c r="I367" s="168">
        <f t="shared" si="76"/>
        <v>487.66249145731388</v>
      </c>
      <c r="J367" s="169">
        <v>928</v>
      </c>
      <c r="K367" s="170">
        <f t="shared" si="77"/>
        <v>34089.04941909734</v>
      </c>
      <c r="L367" s="215">
        <f t="shared" si="78"/>
        <v>338</v>
      </c>
      <c r="M367" s="364">
        <f t="shared" si="69"/>
        <v>15.077400000000001</v>
      </c>
      <c r="N367" s="359">
        <v>58.25</v>
      </c>
      <c r="O367" s="431">
        <v>32450</v>
      </c>
      <c r="P367" s="82">
        <v>18030</v>
      </c>
      <c r="Q367" s="167">
        <f t="shared" si="71"/>
        <v>25826.73405229018</v>
      </c>
      <c r="R367" s="168">
        <f t="shared" si="72"/>
        <v>3714.3347639484978</v>
      </c>
      <c r="S367" s="78">
        <f t="shared" si="79"/>
        <v>10043.963397521151</v>
      </c>
      <c r="T367" s="82">
        <f t="shared" si="80"/>
        <v>590.8213763247735</v>
      </c>
      <c r="U367" s="78">
        <v>928</v>
      </c>
      <c r="V367" s="81">
        <f t="shared" si="81"/>
        <v>41103.853590084604</v>
      </c>
    </row>
    <row r="368" spans="1:22" s="442" customFormat="1" ht="16.5" customHeight="1" x14ac:dyDescent="0.2">
      <c r="A368" s="215">
        <f t="shared" si="70"/>
        <v>339</v>
      </c>
      <c r="B368" s="364">
        <v>18.84</v>
      </c>
      <c r="C368" s="359">
        <v>58.25</v>
      </c>
      <c r="D368" s="78">
        <v>32450</v>
      </c>
      <c r="E368" s="82">
        <v>18030</v>
      </c>
      <c r="F368" s="78">
        <f t="shared" si="73"/>
        <v>20668.789808917198</v>
      </c>
      <c r="G368" s="168">
        <f t="shared" si="74"/>
        <v>3714.3347639484978</v>
      </c>
      <c r="H368" s="212">
        <f t="shared" si="75"/>
        <v>8290.2623547743369</v>
      </c>
      <c r="I368" s="168">
        <f t="shared" si="76"/>
        <v>487.66249145731388</v>
      </c>
      <c r="J368" s="169">
        <v>928</v>
      </c>
      <c r="K368" s="170">
        <f t="shared" si="77"/>
        <v>34089.04941909734</v>
      </c>
      <c r="L368" s="215">
        <f t="shared" si="78"/>
        <v>339</v>
      </c>
      <c r="M368" s="364">
        <f t="shared" si="69"/>
        <v>15.084</v>
      </c>
      <c r="N368" s="359">
        <v>58.25</v>
      </c>
      <c r="O368" s="431">
        <v>32450</v>
      </c>
      <c r="P368" s="82">
        <v>18030</v>
      </c>
      <c r="Q368" s="167">
        <f t="shared" si="71"/>
        <v>25815.433571996815</v>
      </c>
      <c r="R368" s="168">
        <f t="shared" si="72"/>
        <v>3714.3347639484978</v>
      </c>
      <c r="S368" s="78">
        <f t="shared" si="79"/>
        <v>10040.121234221406</v>
      </c>
      <c r="T368" s="82">
        <f t="shared" si="80"/>
        <v>590.59536671890623</v>
      </c>
      <c r="U368" s="78">
        <v>928</v>
      </c>
      <c r="V368" s="81">
        <f t="shared" si="81"/>
        <v>41088.48493688563</v>
      </c>
    </row>
    <row r="369" spans="1:22" s="442" customFormat="1" ht="16.5" customHeight="1" x14ac:dyDescent="0.2">
      <c r="A369" s="218">
        <f t="shared" si="70"/>
        <v>340</v>
      </c>
      <c r="B369" s="364">
        <v>18.84</v>
      </c>
      <c r="C369" s="359">
        <v>58.25</v>
      </c>
      <c r="D369" s="78">
        <v>32450</v>
      </c>
      <c r="E369" s="82">
        <v>18030</v>
      </c>
      <c r="F369" s="78">
        <f t="shared" si="73"/>
        <v>20668.789808917198</v>
      </c>
      <c r="G369" s="168">
        <f t="shared" si="74"/>
        <v>3714.3347639484978</v>
      </c>
      <c r="H369" s="212">
        <f t="shared" si="75"/>
        <v>8290.2623547743369</v>
      </c>
      <c r="I369" s="168">
        <f t="shared" si="76"/>
        <v>487.66249145731388</v>
      </c>
      <c r="J369" s="169">
        <v>928</v>
      </c>
      <c r="K369" s="170">
        <f t="shared" si="77"/>
        <v>34089.04941909734</v>
      </c>
      <c r="L369" s="218">
        <f t="shared" si="78"/>
        <v>340</v>
      </c>
      <c r="M369" s="364">
        <f t="shared" si="69"/>
        <v>15.0906</v>
      </c>
      <c r="N369" s="359">
        <v>58.25</v>
      </c>
      <c r="O369" s="431">
        <v>32450</v>
      </c>
      <c r="P369" s="82">
        <v>18030</v>
      </c>
      <c r="Q369" s="167">
        <f t="shared" si="71"/>
        <v>25804.142976422409</v>
      </c>
      <c r="R369" s="168">
        <f t="shared" si="72"/>
        <v>3714.3347639484978</v>
      </c>
      <c r="S369" s="78">
        <f t="shared" si="79"/>
        <v>10036.282431726109</v>
      </c>
      <c r="T369" s="82">
        <f t="shared" si="80"/>
        <v>590.36955480741813</v>
      </c>
      <c r="U369" s="78">
        <v>928</v>
      </c>
      <c r="V369" s="81">
        <f t="shared" si="81"/>
        <v>41073.12972690443</v>
      </c>
    </row>
    <row r="370" spans="1:22" s="442" customFormat="1" ht="16.5" customHeight="1" x14ac:dyDescent="0.2">
      <c r="A370" s="215">
        <f t="shared" si="70"/>
        <v>341</v>
      </c>
      <c r="B370" s="364">
        <v>18.84</v>
      </c>
      <c r="C370" s="359">
        <v>58.25</v>
      </c>
      <c r="D370" s="78">
        <v>32450</v>
      </c>
      <c r="E370" s="82">
        <v>18030</v>
      </c>
      <c r="F370" s="78">
        <f t="shared" si="73"/>
        <v>20668.789808917198</v>
      </c>
      <c r="G370" s="168">
        <f t="shared" si="74"/>
        <v>3714.3347639484978</v>
      </c>
      <c r="H370" s="212">
        <f t="shared" si="75"/>
        <v>8290.2623547743369</v>
      </c>
      <c r="I370" s="168">
        <f t="shared" si="76"/>
        <v>487.66249145731388</v>
      </c>
      <c r="J370" s="169">
        <v>928</v>
      </c>
      <c r="K370" s="170">
        <f t="shared" si="77"/>
        <v>34089.04941909734</v>
      </c>
      <c r="L370" s="215">
        <f t="shared" si="78"/>
        <v>341</v>
      </c>
      <c r="M370" s="364">
        <f t="shared" si="69"/>
        <v>15.097200000000001</v>
      </c>
      <c r="N370" s="359">
        <v>58.25</v>
      </c>
      <c r="O370" s="431">
        <v>32450</v>
      </c>
      <c r="P370" s="82">
        <v>18030</v>
      </c>
      <c r="Q370" s="167">
        <f t="shared" si="71"/>
        <v>25792.862252603132</v>
      </c>
      <c r="R370" s="168">
        <f t="shared" si="72"/>
        <v>3714.3347639484978</v>
      </c>
      <c r="S370" s="78">
        <f t="shared" si="79"/>
        <v>10032.446985627554</v>
      </c>
      <c r="T370" s="82">
        <f t="shared" si="80"/>
        <v>590.14394033103258</v>
      </c>
      <c r="U370" s="78">
        <v>928</v>
      </c>
      <c r="V370" s="81">
        <f t="shared" si="81"/>
        <v>41057.787942510215</v>
      </c>
    </row>
    <row r="371" spans="1:22" s="442" customFormat="1" ht="16.5" customHeight="1" x14ac:dyDescent="0.2">
      <c r="A371" s="215">
        <f t="shared" si="70"/>
        <v>342</v>
      </c>
      <c r="B371" s="364">
        <v>18.84</v>
      </c>
      <c r="C371" s="359">
        <v>58.25</v>
      </c>
      <c r="D371" s="78">
        <v>32450</v>
      </c>
      <c r="E371" s="82">
        <v>18030</v>
      </c>
      <c r="F371" s="78">
        <f t="shared" si="73"/>
        <v>20668.789808917198</v>
      </c>
      <c r="G371" s="168">
        <f t="shared" si="74"/>
        <v>3714.3347639484978</v>
      </c>
      <c r="H371" s="212">
        <f t="shared" si="75"/>
        <v>8290.2623547743369</v>
      </c>
      <c r="I371" s="168">
        <f t="shared" si="76"/>
        <v>487.66249145731388</v>
      </c>
      <c r="J371" s="169">
        <v>928</v>
      </c>
      <c r="K371" s="170">
        <f t="shared" si="77"/>
        <v>34089.04941909734</v>
      </c>
      <c r="L371" s="215">
        <f t="shared" si="78"/>
        <v>342</v>
      </c>
      <c r="M371" s="364">
        <f t="shared" si="69"/>
        <v>15.1038</v>
      </c>
      <c r="N371" s="359">
        <v>58.25</v>
      </c>
      <c r="O371" s="431">
        <v>32450</v>
      </c>
      <c r="P371" s="82">
        <v>18030</v>
      </c>
      <c r="Q371" s="167">
        <f t="shared" si="71"/>
        <v>25781.591387597826</v>
      </c>
      <c r="R371" s="168">
        <f t="shared" si="72"/>
        <v>3714.3347639484978</v>
      </c>
      <c r="S371" s="78">
        <f t="shared" si="79"/>
        <v>10028.614891525751</v>
      </c>
      <c r="T371" s="82">
        <f t="shared" si="80"/>
        <v>589.91852303092651</v>
      </c>
      <c r="U371" s="78">
        <v>928</v>
      </c>
      <c r="V371" s="81">
        <f t="shared" si="81"/>
        <v>41042.459566102996</v>
      </c>
    </row>
    <row r="372" spans="1:22" s="442" customFormat="1" ht="16.5" customHeight="1" x14ac:dyDescent="0.2">
      <c r="A372" s="215">
        <f t="shared" si="70"/>
        <v>343</v>
      </c>
      <c r="B372" s="364">
        <v>18.84</v>
      </c>
      <c r="C372" s="359">
        <v>58.25</v>
      </c>
      <c r="D372" s="78">
        <v>32450</v>
      </c>
      <c r="E372" s="82">
        <v>18030</v>
      </c>
      <c r="F372" s="78">
        <f t="shared" si="73"/>
        <v>20668.789808917198</v>
      </c>
      <c r="G372" s="168">
        <f t="shared" si="74"/>
        <v>3714.3347639484978</v>
      </c>
      <c r="H372" s="212">
        <f t="shared" si="75"/>
        <v>8290.2623547743369</v>
      </c>
      <c r="I372" s="168">
        <f t="shared" si="76"/>
        <v>487.66249145731388</v>
      </c>
      <c r="J372" s="169">
        <v>928</v>
      </c>
      <c r="K372" s="170">
        <f t="shared" si="77"/>
        <v>34089.04941909734</v>
      </c>
      <c r="L372" s="215">
        <f t="shared" si="78"/>
        <v>343</v>
      </c>
      <c r="M372" s="364">
        <f t="shared" si="69"/>
        <v>15.1104</v>
      </c>
      <c r="N372" s="359">
        <v>58.25</v>
      </c>
      <c r="O372" s="431">
        <v>32450</v>
      </c>
      <c r="P372" s="82">
        <v>18030</v>
      </c>
      <c r="Q372" s="167">
        <f t="shared" si="71"/>
        <v>25770.330368487928</v>
      </c>
      <c r="R372" s="168">
        <f t="shared" si="72"/>
        <v>3714.3347639484978</v>
      </c>
      <c r="S372" s="78">
        <f t="shared" si="79"/>
        <v>10024.786145028385</v>
      </c>
      <c r="T372" s="82">
        <f t="shared" si="80"/>
        <v>589.69330264872849</v>
      </c>
      <c r="U372" s="78">
        <v>928</v>
      </c>
      <c r="V372" s="81">
        <f t="shared" si="81"/>
        <v>41027.144580113541</v>
      </c>
    </row>
    <row r="373" spans="1:22" s="442" customFormat="1" ht="16.5" customHeight="1" x14ac:dyDescent="0.2">
      <c r="A373" s="215">
        <f t="shared" si="70"/>
        <v>344</v>
      </c>
      <c r="B373" s="364">
        <v>18.84</v>
      </c>
      <c r="C373" s="359">
        <v>58.25</v>
      </c>
      <c r="D373" s="78">
        <v>32450</v>
      </c>
      <c r="E373" s="82">
        <v>18030</v>
      </c>
      <c r="F373" s="78">
        <f t="shared" si="73"/>
        <v>20668.789808917198</v>
      </c>
      <c r="G373" s="168">
        <f t="shared" si="74"/>
        <v>3714.3347639484978</v>
      </c>
      <c r="H373" s="212">
        <f t="shared" si="75"/>
        <v>8290.2623547743369</v>
      </c>
      <c r="I373" s="168">
        <f t="shared" si="76"/>
        <v>487.66249145731388</v>
      </c>
      <c r="J373" s="169">
        <v>928</v>
      </c>
      <c r="K373" s="170">
        <f t="shared" si="77"/>
        <v>34089.04941909734</v>
      </c>
      <c r="L373" s="215">
        <f t="shared" si="78"/>
        <v>344</v>
      </c>
      <c r="M373" s="364">
        <f t="shared" si="69"/>
        <v>15.117000000000001</v>
      </c>
      <c r="N373" s="359">
        <v>58.25</v>
      </c>
      <c r="O373" s="431">
        <v>32450</v>
      </c>
      <c r="P373" s="82">
        <v>18030</v>
      </c>
      <c r="Q373" s="167">
        <f t="shared" si="71"/>
        <v>25759.079182377449</v>
      </c>
      <c r="R373" s="168">
        <f t="shared" si="72"/>
        <v>3714.3347639484978</v>
      </c>
      <c r="S373" s="78">
        <f t="shared" si="79"/>
        <v>10020.960741750821</v>
      </c>
      <c r="T373" s="82">
        <f t="shared" si="80"/>
        <v>589.46827892651891</v>
      </c>
      <c r="U373" s="78">
        <v>928</v>
      </c>
      <c r="V373" s="81">
        <f t="shared" si="81"/>
        <v>41011.842967003286</v>
      </c>
    </row>
    <row r="374" spans="1:22" s="442" customFormat="1" ht="16.5" customHeight="1" x14ac:dyDescent="0.2">
      <c r="A374" s="215">
        <f t="shared" si="70"/>
        <v>345</v>
      </c>
      <c r="B374" s="364">
        <v>18.84</v>
      </c>
      <c r="C374" s="359">
        <v>58.25</v>
      </c>
      <c r="D374" s="78">
        <v>32450</v>
      </c>
      <c r="E374" s="82">
        <v>18030</v>
      </c>
      <c r="F374" s="78">
        <f t="shared" si="73"/>
        <v>20668.789808917198</v>
      </c>
      <c r="G374" s="168">
        <f t="shared" si="74"/>
        <v>3714.3347639484978</v>
      </c>
      <c r="H374" s="212">
        <f t="shared" si="75"/>
        <v>8290.2623547743369</v>
      </c>
      <c r="I374" s="168">
        <f t="shared" si="76"/>
        <v>487.66249145731388</v>
      </c>
      <c r="J374" s="169">
        <v>928</v>
      </c>
      <c r="K374" s="170">
        <f t="shared" si="77"/>
        <v>34089.04941909734</v>
      </c>
      <c r="L374" s="215">
        <f t="shared" si="78"/>
        <v>345</v>
      </c>
      <c r="M374" s="364">
        <f t="shared" si="69"/>
        <v>15.1236</v>
      </c>
      <c r="N374" s="359">
        <v>58.25</v>
      </c>
      <c r="O374" s="431">
        <v>32450</v>
      </c>
      <c r="P374" s="82">
        <v>18030</v>
      </c>
      <c r="Q374" s="167">
        <f t="shared" si="71"/>
        <v>25747.837816392919</v>
      </c>
      <c r="R374" s="168">
        <f t="shared" si="72"/>
        <v>3714.3347639484978</v>
      </c>
      <c r="S374" s="78">
        <f t="shared" si="79"/>
        <v>10017.138677316081</v>
      </c>
      <c r="T374" s="82">
        <f t="shared" si="80"/>
        <v>589.24345160682833</v>
      </c>
      <c r="U374" s="78">
        <v>928</v>
      </c>
      <c r="V374" s="81">
        <f t="shared" si="81"/>
        <v>40996.554709264325</v>
      </c>
    </row>
    <row r="375" spans="1:22" s="442" customFormat="1" ht="16.5" customHeight="1" x14ac:dyDescent="0.2">
      <c r="A375" s="215">
        <f t="shared" si="70"/>
        <v>346</v>
      </c>
      <c r="B375" s="364">
        <v>18.84</v>
      </c>
      <c r="C375" s="359">
        <v>58.25</v>
      </c>
      <c r="D375" s="78">
        <v>32450</v>
      </c>
      <c r="E375" s="82">
        <v>18030</v>
      </c>
      <c r="F375" s="78">
        <f t="shared" si="73"/>
        <v>20668.789808917198</v>
      </c>
      <c r="G375" s="168">
        <f t="shared" si="74"/>
        <v>3714.3347639484978</v>
      </c>
      <c r="H375" s="212">
        <f t="shared" si="75"/>
        <v>8290.2623547743369</v>
      </c>
      <c r="I375" s="168">
        <f t="shared" si="76"/>
        <v>487.66249145731388</v>
      </c>
      <c r="J375" s="169">
        <v>928</v>
      </c>
      <c r="K375" s="170">
        <f t="shared" si="77"/>
        <v>34089.04941909734</v>
      </c>
      <c r="L375" s="215">
        <f t="shared" si="78"/>
        <v>346</v>
      </c>
      <c r="M375" s="364">
        <f t="shared" si="69"/>
        <v>15.1302</v>
      </c>
      <c r="N375" s="359">
        <v>58.25</v>
      </c>
      <c r="O375" s="431">
        <v>32450</v>
      </c>
      <c r="P375" s="82">
        <v>18030</v>
      </c>
      <c r="Q375" s="167">
        <f t="shared" si="71"/>
        <v>25736.606257683314</v>
      </c>
      <c r="R375" s="168">
        <f t="shared" si="72"/>
        <v>3714.3347639484978</v>
      </c>
      <c r="S375" s="78">
        <f t="shared" si="79"/>
        <v>10013.319947354816</v>
      </c>
      <c r="T375" s="82">
        <f t="shared" si="80"/>
        <v>589.01882043263618</v>
      </c>
      <c r="U375" s="78">
        <v>928</v>
      </c>
      <c r="V375" s="81">
        <f t="shared" si="81"/>
        <v>40981.279789419255</v>
      </c>
    </row>
    <row r="376" spans="1:22" s="442" customFormat="1" ht="16.5" customHeight="1" x14ac:dyDescent="0.2">
      <c r="A376" s="215">
        <f t="shared" si="70"/>
        <v>347</v>
      </c>
      <c r="B376" s="364">
        <v>18.84</v>
      </c>
      <c r="C376" s="359">
        <v>58.25</v>
      </c>
      <c r="D376" s="78">
        <v>32450</v>
      </c>
      <c r="E376" s="82">
        <v>18030</v>
      </c>
      <c r="F376" s="78">
        <f t="shared" si="73"/>
        <v>20668.789808917198</v>
      </c>
      <c r="G376" s="168">
        <f t="shared" si="74"/>
        <v>3714.3347639484978</v>
      </c>
      <c r="H376" s="212">
        <f t="shared" si="75"/>
        <v>8290.2623547743369</v>
      </c>
      <c r="I376" s="168">
        <f t="shared" si="76"/>
        <v>487.66249145731388</v>
      </c>
      <c r="J376" s="169">
        <v>928</v>
      </c>
      <c r="K376" s="170">
        <f t="shared" si="77"/>
        <v>34089.04941909734</v>
      </c>
      <c r="L376" s="215">
        <f t="shared" si="78"/>
        <v>347</v>
      </c>
      <c r="M376" s="364">
        <f t="shared" si="69"/>
        <v>15.136800000000001</v>
      </c>
      <c r="N376" s="359">
        <v>58.25</v>
      </c>
      <c r="O376" s="431">
        <v>32450</v>
      </c>
      <c r="P376" s="82">
        <v>18030</v>
      </c>
      <c r="Q376" s="167">
        <f t="shared" si="71"/>
        <v>25725.38449342001</v>
      </c>
      <c r="R376" s="168">
        <f t="shared" si="72"/>
        <v>3714.3347639484978</v>
      </c>
      <c r="S376" s="78">
        <f t="shared" si="79"/>
        <v>10009.504547505292</v>
      </c>
      <c r="T376" s="82">
        <f t="shared" si="80"/>
        <v>588.79438514737012</v>
      </c>
      <c r="U376" s="78">
        <v>928</v>
      </c>
      <c r="V376" s="81">
        <f t="shared" si="81"/>
        <v>40966.018190021168</v>
      </c>
    </row>
    <row r="377" spans="1:22" s="442" customFormat="1" ht="16.5" customHeight="1" x14ac:dyDescent="0.2">
      <c r="A377" s="215">
        <f t="shared" si="70"/>
        <v>348</v>
      </c>
      <c r="B377" s="364">
        <v>18.84</v>
      </c>
      <c r="C377" s="359">
        <v>58.25</v>
      </c>
      <c r="D377" s="78">
        <v>32450</v>
      </c>
      <c r="E377" s="82">
        <v>18030</v>
      </c>
      <c r="F377" s="78">
        <f t="shared" si="73"/>
        <v>20668.789808917198</v>
      </c>
      <c r="G377" s="168">
        <f t="shared" si="74"/>
        <v>3714.3347639484978</v>
      </c>
      <c r="H377" s="212">
        <f t="shared" si="75"/>
        <v>8290.2623547743369</v>
      </c>
      <c r="I377" s="168">
        <f t="shared" si="76"/>
        <v>487.66249145731388</v>
      </c>
      <c r="J377" s="169">
        <v>928</v>
      </c>
      <c r="K377" s="170">
        <f t="shared" si="77"/>
        <v>34089.04941909734</v>
      </c>
      <c r="L377" s="215">
        <f t="shared" si="78"/>
        <v>348</v>
      </c>
      <c r="M377" s="364">
        <f t="shared" si="69"/>
        <v>15.1434</v>
      </c>
      <c r="N377" s="359">
        <v>58.25</v>
      </c>
      <c r="O377" s="431">
        <v>32450</v>
      </c>
      <c r="P377" s="82">
        <v>18030</v>
      </c>
      <c r="Q377" s="167">
        <f t="shared" si="71"/>
        <v>25714.172510796787</v>
      </c>
      <c r="R377" s="168">
        <f t="shared" si="72"/>
        <v>3714.3347639484978</v>
      </c>
      <c r="S377" s="78">
        <f t="shared" si="79"/>
        <v>10005.692473413397</v>
      </c>
      <c r="T377" s="82">
        <f t="shared" si="80"/>
        <v>588.57014549490566</v>
      </c>
      <c r="U377" s="78">
        <v>928</v>
      </c>
      <c r="V377" s="81">
        <f t="shared" si="81"/>
        <v>40950.769893653589</v>
      </c>
    </row>
    <row r="378" spans="1:22" s="442" customFormat="1" ht="16.5" customHeight="1" x14ac:dyDescent="0.2">
      <c r="A378" s="215">
        <f t="shared" si="70"/>
        <v>349</v>
      </c>
      <c r="B378" s="364">
        <v>18.84</v>
      </c>
      <c r="C378" s="359">
        <v>58.25</v>
      </c>
      <c r="D378" s="78">
        <v>32450</v>
      </c>
      <c r="E378" s="82">
        <v>18030</v>
      </c>
      <c r="F378" s="78">
        <f t="shared" si="73"/>
        <v>20668.789808917198</v>
      </c>
      <c r="G378" s="168">
        <f t="shared" si="74"/>
        <v>3714.3347639484978</v>
      </c>
      <c r="H378" s="212">
        <f t="shared" si="75"/>
        <v>8290.2623547743369</v>
      </c>
      <c r="I378" s="168">
        <f t="shared" si="76"/>
        <v>487.66249145731388</v>
      </c>
      <c r="J378" s="169">
        <v>928</v>
      </c>
      <c r="K378" s="170">
        <f t="shared" si="77"/>
        <v>34089.04941909734</v>
      </c>
      <c r="L378" s="215">
        <f t="shared" si="78"/>
        <v>349</v>
      </c>
      <c r="M378" s="364">
        <f t="shared" si="69"/>
        <v>15.15</v>
      </c>
      <c r="N378" s="359">
        <v>58.25</v>
      </c>
      <c r="O378" s="431">
        <v>32450</v>
      </c>
      <c r="P378" s="82">
        <v>18030</v>
      </c>
      <c r="Q378" s="167">
        <f t="shared" si="71"/>
        <v>25702.9702970297</v>
      </c>
      <c r="R378" s="168">
        <f t="shared" si="72"/>
        <v>3714.3347639484978</v>
      </c>
      <c r="S378" s="78">
        <f t="shared" si="79"/>
        <v>10001.883720732587</v>
      </c>
      <c r="T378" s="82">
        <f t="shared" si="80"/>
        <v>588.34610121956393</v>
      </c>
      <c r="U378" s="78">
        <v>928</v>
      </c>
      <c r="V378" s="81">
        <f t="shared" si="81"/>
        <v>40935.534882930348</v>
      </c>
    </row>
    <row r="379" spans="1:22" s="442" customFormat="1" ht="16.5" customHeight="1" x14ac:dyDescent="0.2">
      <c r="A379" s="218">
        <f t="shared" si="70"/>
        <v>350</v>
      </c>
      <c r="B379" s="364">
        <v>18.84</v>
      </c>
      <c r="C379" s="359">
        <v>58.25</v>
      </c>
      <c r="D379" s="78">
        <v>32450</v>
      </c>
      <c r="E379" s="82">
        <v>18030</v>
      </c>
      <c r="F379" s="78">
        <f t="shared" si="73"/>
        <v>20668.789808917198</v>
      </c>
      <c r="G379" s="168">
        <f t="shared" si="74"/>
        <v>3714.3347639484978</v>
      </c>
      <c r="H379" s="212">
        <f t="shared" si="75"/>
        <v>8290.2623547743369</v>
      </c>
      <c r="I379" s="168">
        <f t="shared" si="76"/>
        <v>487.66249145731388</v>
      </c>
      <c r="J379" s="169">
        <v>928</v>
      </c>
      <c r="K379" s="170">
        <f t="shared" si="77"/>
        <v>34089.04941909734</v>
      </c>
      <c r="L379" s="218">
        <f t="shared" si="78"/>
        <v>350</v>
      </c>
      <c r="M379" s="364">
        <f t="shared" si="69"/>
        <v>15.156600000000001</v>
      </c>
      <c r="N379" s="359">
        <v>58.25</v>
      </c>
      <c r="O379" s="431">
        <v>32450</v>
      </c>
      <c r="P379" s="82">
        <v>18030</v>
      </c>
      <c r="Q379" s="167">
        <f t="shared" si="71"/>
        <v>25691.777839357106</v>
      </c>
      <c r="R379" s="168">
        <f t="shared" si="72"/>
        <v>3714.3347639484978</v>
      </c>
      <c r="S379" s="78">
        <f t="shared" si="79"/>
        <v>9998.0782851239055</v>
      </c>
      <c r="T379" s="82">
        <f t="shared" si="80"/>
        <v>588.12225206611208</v>
      </c>
      <c r="U379" s="78">
        <v>928</v>
      </c>
      <c r="V379" s="81">
        <f t="shared" si="81"/>
        <v>40920.313140495622</v>
      </c>
    </row>
    <row r="380" spans="1:22" s="442" customFormat="1" ht="16.5" customHeight="1" x14ac:dyDescent="0.2">
      <c r="A380" s="215">
        <f t="shared" si="70"/>
        <v>351</v>
      </c>
      <c r="B380" s="364">
        <v>18.84</v>
      </c>
      <c r="C380" s="359">
        <v>58.25</v>
      </c>
      <c r="D380" s="78">
        <v>32450</v>
      </c>
      <c r="E380" s="82">
        <v>18030</v>
      </c>
      <c r="F380" s="78">
        <f t="shared" si="73"/>
        <v>20668.789808917198</v>
      </c>
      <c r="G380" s="168">
        <f t="shared" si="74"/>
        <v>3714.3347639484978</v>
      </c>
      <c r="H380" s="212">
        <f t="shared" si="75"/>
        <v>8290.2623547743369</v>
      </c>
      <c r="I380" s="168">
        <f t="shared" si="76"/>
        <v>487.66249145731388</v>
      </c>
      <c r="J380" s="169">
        <v>928</v>
      </c>
      <c r="K380" s="170">
        <f t="shared" si="77"/>
        <v>34089.04941909734</v>
      </c>
      <c r="L380" s="215">
        <f t="shared" si="78"/>
        <v>351</v>
      </c>
      <c r="M380" s="364">
        <f t="shared" si="69"/>
        <v>15.1632</v>
      </c>
      <c r="N380" s="359">
        <v>58.25</v>
      </c>
      <c r="O380" s="431">
        <v>32450</v>
      </c>
      <c r="P380" s="82">
        <v>18030</v>
      </c>
      <c r="Q380" s="167">
        <f t="shared" si="71"/>
        <v>25680.595125039566</v>
      </c>
      <c r="R380" s="168">
        <f t="shared" si="72"/>
        <v>3714.3347639484978</v>
      </c>
      <c r="S380" s="78">
        <f t="shared" si="79"/>
        <v>9994.2761622559428</v>
      </c>
      <c r="T380" s="82">
        <f t="shared" si="80"/>
        <v>587.8985977797613</v>
      </c>
      <c r="U380" s="78">
        <v>928</v>
      </c>
      <c r="V380" s="81">
        <f t="shared" si="81"/>
        <v>40905.104649023771</v>
      </c>
    </row>
    <row r="381" spans="1:22" s="442" customFormat="1" ht="16.5" customHeight="1" x14ac:dyDescent="0.2">
      <c r="A381" s="215">
        <f t="shared" si="70"/>
        <v>352</v>
      </c>
      <c r="B381" s="364">
        <v>18.84</v>
      </c>
      <c r="C381" s="359">
        <v>58.25</v>
      </c>
      <c r="D381" s="78">
        <v>32450</v>
      </c>
      <c r="E381" s="82">
        <v>18030</v>
      </c>
      <c r="F381" s="78">
        <f t="shared" si="73"/>
        <v>20668.789808917198</v>
      </c>
      <c r="G381" s="168">
        <f t="shared" si="74"/>
        <v>3714.3347639484978</v>
      </c>
      <c r="H381" s="212">
        <f t="shared" si="75"/>
        <v>8290.2623547743369</v>
      </c>
      <c r="I381" s="168">
        <f t="shared" si="76"/>
        <v>487.66249145731388</v>
      </c>
      <c r="J381" s="169">
        <v>928</v>
      </c>
      <c r="K381" s="170">
        <f t="shared" si="77"/>
        <v>34089.04941909734</v>
      </c>
      <c r="L381" s="215">
        <f t="shared" si="78"/>
        <v>352</v>
      </c>
      <c r="M381" s="364">
        <f t="shared" si="69"/>
        <v>15.1698</v>
      </c>
      <c r="N381" s="359">
        <v>58.25</v>
      </c>
      <c r="O381" s="431">
        <v>32450</v>
      </c>
      <c r="P381" s="82">
        <v>18030</v>
      </c>
      <c r="Q381" s="167">
        <f t="shared" si="71"/>
        <v>25669.42214135981</v>
      </c>
      <c r="R381" s="168">
        <f t="shared" si="72"/>
        <v>3714.3347639484978</v>
      </c>
      <c r="S381" s="78">
        <f t="shared" si="79"/>
        <v>9990.4773478048246</v>
      </c>
      <c r="T381" s="82">
        <f t="shared" si="80"/>
        <v>587.67513810616617</v>
      </c>
      <c r="U381" s="78">
        <v>928</v>
      </c>
      <c r="V381" s="81">
        <f t="shared" si="81"/>
        <v>40889.909391219298</v>
      </c>
    </row>
    <row r="382" spans="1:22" s="442" customFormat="1" ht="16.5" customHeight="1" x14ac:dyDescent="0.2">
      <c r="A382" s="215">
        <f t="shared" si="70"/>
        <v>353</v>
      </c>
      <c r="B382" s="364">
        <v>18.84</v>
      </c>
      <c r="C382" s="359">
        <v>58.25</v>
      </c>
      <c r="D382" s="78">
        <v>32450</v>
      </c>
      <c r="E382" s="82">
        <v>18030</v>
      </c>
      <c r="F382" s="78">
        <f t="shared" si="73"/>
        <v>20668.789808917198</v>
      </c>
      <c r="G382" s="168">
        <f t="shared" si="74"/>
        <v>3714.3347639484978</v>
      </c>
      <c r="H382" s="212">
        <f t="shared" si="75"/>
        <v>8290.2623547743369</v>
      </c>
      <c r="I382" s="168">
        <f t="shared" si="76"/>
        <v>487.66249145731388</v>
      </c>
      <c r="J382" s="169">
        <v>928</v>
      </c>
      <c r="K382" s="170">
        <f t="shared" si="77"/>
        <v>34089.04941909734</v>
      </c>
      <c r="L382" s="215">
        <f t="shared" si="78"/>
        <v>353</v>
      </c>
      <c r="M382" s="364">
        <f t="shared" si="69"/>
        <v>15.176400000000001</v>
      </c>
      <c r="N382" s="359">
        <v>58.25</v>
      </c>
      <c r="O382" s="431">
        <v>32450</v>
      </c>
      <c r="P382" s="82">
        <v>18030</v>
      </c>
      <c r="Q382" s="167">
        <f t="shared" si="71"/>
        <v>25658.258875622676</v>
      </c>
      <c r="R382" s="168">
        <f t="shared" si="72"/>
        <v>3714.3347639484978</v>
      </c>
      <c r="S382" s="78">
        <f t="shared" si="79"/>
        <v>9986.6818374541999</v>
      </c>
      <c r="T382" s="82">
        <f t="shared" si="80"/>
        <v>587.45187279142351</v>
      </c>
      <c r="U382" s="78">
        <v>928</v>
      </c>
      <c r="V382" s="81">
        <f t="shared" si="81"/>
        <v>40874.7273498168</v>
      </c>
    </row>
    <row r="383" spans="1:22" s="442" customFormat="1" ht="16.5" customHeight="1" x14ac:dyDescent="0.2">
      <c r="A383" s="215">
        <f t="shared" si="70"/>
        <v>354</v>
      </c>
      <c r="B383" s="364">
        <v>18.84</v>
      </c>
      <c r="C383" s="359">
        <v>58.25</v>
      </c>
      <c r="D383" s="78">
        <v>32450</v>
      </c>
      <c r="E383" s="82">
        <v>18030</v>
      </c>
      <c r="F383" s="78">
        <f t="shared" si="73"/>
        <v>20668.789808917198</v>
      </c>
      <c r="G383" s="168">
        <f t="shared" si="74"/>
        <v>3714.3347639484978</v>
      </c>
      <c r="H383" s="212">
        <f t="shared" si="75"/>
        <v>8290.2623547743369</v>
      </c>
      <c r="I383" s="168">
        <f t="shared" si="76"/>
        <v>487.66249145731388</v>
      </c>
      <c r="J383" s="169">
        <v>928</v>
      </c>
      <c r="K383" s="170">
        <f t="shared" si="77"/>
        <v>34089.04941909734</v>
      </c>
      <c r="L383" s="215">
        <f t="shared" si="78"/>
        <v>354</v>
      </c>
      <c r="M383" s="364">
        <f t="shared" si="69"/>
        <v>15.183</v>
      </c>
      <c r="N383" s="359">
        <v>58.25</v>
      </c>
      <c r="O383" s="431">
        <v>32450</v>
      </c>
      <c r="P383" s="82">
        <v>18030</v>
      </c>
      <c r="Q383" s="167">
        <f t="shared" si="71"/>
        <v>25647.105315155106</v>
      </c>
      <c r="R383" s="168">
        <f t="shared" si="72"/>
        <v>3714.3347639484978</v>
      </c>
      <c r="S383" s="78">
        <f t="shared" si="79"/>
        <v>9982.8896268952249</v>
      </c>
      <c r="T383" s="82">
        <f t="shared" si="80"/>
        <v>587.22880158207204</v>
      </c>
      <c r="U383" s="78">
        <v>928</v>
      </c>
      <c r="V383" s="81">
        <f t="shared" si="81"/>
        <v>40859.558507580899</v>
      </c>
    </row>
    <row r="384" spans="1:22" s="442" customFormat="1" ht="16.5" customHeight="1" x14ac:dyDescent="0.2">
      <c r="A384" s="215">
        <f t="shared" si="70"/>
        <v>355</v>
      </c>
      <c r="B384" s="364">
        <v>18.84</v>
      </c>
      <c r="C384" s="359">
        <v>58.25</v>
      </c>
      <c r="D384" s="78">
        <v>32450</v>
      </c>
      <c r="E384" s="82">
        <v>18030</v>
      </c>
      <c r="F384" s="78">
        <f t="shared" si="73"/>
        <v>20668.789808917198</v>
      </c>
      <c r="G384" s="168">
        <f t="shared" si="74"/>
        <v>3714.3347639484978</v>
      </c>
      <c r="H384" s="212">
        <f t="shared" si="75"/>
        <v>8290.2623547743369</v>
      </c>
      <c r="I384" s="168">
        <f t="shared" si="76"/>
        <v>487.66249145731388</v>
      </c>
      <c r="J384" s="169">
        <v>928</v>
      </c>
      <c r="K384" s="170">
        <f t="shared" si="77"/>
        <v>34089.04941909734</v>
      </c>
      <c r="L384" s="215">
        <f t="shared" si="78"/>
        <v>355</v>
      </c>
      <c r="M384" s="364">
        <f t="shared" si="69"/>
        <v>15.1896</v>
      </c>
      <c r="N384" s="359">
        <v>58.25</v>
      </c>
      <c r="O384" s="431">
        <v>32450</v>
      </c>
      <c r="P384" s="82">
        <v>18030</v>
      </c>
      <c r="Q384" s="167">
        <f t="shared" si="71"/>
        <v>25635.961447306046</v>
      </c>
      <c r="R384" s="168">
        <f t="shared" si="72"/>
        <v>3714.3347639484978</v>
      </c>
      <c r="S384" s="78">
        <f t="shared" si="79"/>
        <v>9979.1007118265461</v>
      </c>
      <c r="T384" s="82">
        <f t="shared" si="80"/>
        <v>587.00592422509089</v>
      </c>
      <c r="U384" s="78">
        <v>928</v>
      </c>
      <c r="V384" s="81">
        <f t="shared" si="81"/>
        <v>40844.402847306184</v>
      </c>
    </row>
    <row r="385" spans="1:22" s="442" customFormat="1" ht="16.5" customHeight="1" x14ac:dyDescent="0.2">
      <c r="A385" s="215">
        <f t="shared" si="70"/>
        <v>356</v>
      </c>
      <c r="B385" s="364">
        <v>18.84</v>
      </c>
      <c r="C385" s="359">
        <v>58.25</v>
      </c>
      <c r="D385" s="78">
        <v>32450</v>
      </c>
      <c r="E385" s="82">
        <v>18030</v>
      </c>
      <c r="F385" s="78">
        <f t="shared" si="73"/>
        <v>20668.789808917198</v>
      </c>
      <c r="G385" s="168">
        <f t="shared" si="74"/>
        <v>3714.3347639484978</v>
      </c>
      <c r="H385" s="212">
        <f t="shared" si="75"/>
        <v>8290.2623547743369</v>
      </c>
      <c r="I385" s="168">
        <f t="shared" si="76"/>
        <v>487.66249145731388</v>
      </c>
      <c r="J385" s="169">
        <v>928</v>
      </c>
      <c r="K385" s="170">
        <f t="shared" si="77"/>
        <v>34089.04941909734</v>
      </c>
      <c r="L385" s="215">
        <f t="shared" si="78"/>
        <v>356</v>
      </c>
      <c r="M385" s="364">
        <f t="shared" si="69"/>
        <v>15.196200000000001</v>
      </c>
      <c r="N385" s="359">
        <v>58.25</v>
      </c>
      <c r="O385" s="431">
        <v>32450</v>
      </c>
      <c r="P385" s="82">
        <v>18030</v>
      </c>
      <c r="Q385" s="167">
        <f t="shared" si="71"/>
        <v>25624.827259446436</v>
      </c>
      <c r="R385" s="168">
        <f t="shared" si="72"/>
        <v>3714.3347639484978</v>
      </c>
      <c r="S385" s="78">
        <f t="shared" si="79"/>
        <v>9975.3150879542773</v>
      </c>
      <c r="T385" s="82">
        <f t="shared" si="80"/>
        <v>586.78324046789862</v>
      </c>
      <c r="U385" s="78">
        <v>928</v>
      </c>
      <c r="V385" s="81">
        <f t="shared" si="81"/>
        <v>40829.260351817109</v>
      </c>
    </row>
    <row r="386" spans="1:22" s="442" customFormat="1" ht="16.5" customHeight="1" x14ac:dyDescent="0.2">
      <c r="A386" s="215">
        <f t="shared" si="70"/>
        <v>357</v>
      </c>
      <c r="B386" s="364">
        <v>18.84</v>
      </c>
      <c r="C386" s="359">
        <v>58.25</v>
      </c>
      <c r="D386" s="78">
        <v>32450</v>
      </c>
      <c r="E386" s="82">
        <v>18030</v>
      </c>
      <c r="F386" s="78">
        <f t="shared" si="73"/>
        <v>20668.789808917198</v>
      </c>
      <c r="G386" s="168">
        <f t="shared" si="74"/>
        <v>3714.3347639484978</v>
      </c>
      <c r="H386" s="212">
        <f t="shared" si="75"/>
        <v>8290.2623547743369</v>
      </c>
      <c r="I386" s="168">
        <f t="shared" si="76"/>
        <v>487.66249145731388</v>
      </c>
      <c r="J386" s="169">
        <v>928</v>
      </c>
      <c r="K386" s="170">
        <f t="shared" si="77"/>
        <v>34089.04941909734</v>
      </c>
      <c r="L386" s="215">
        <f t="shared" si="78"/>
        <v>357</v>
      </c>
      <c r="M386" s="364">
        <f t="shared" si="69"/>
        <v>15.2028</v>
      </c>
      <c r="N386" s="359">
        <v>58.25</v>
      </c>
      <c r="O386" s="431">
        <v>32450</v>
      </c>
      <c r="P386" s="82">
        <v>18030</v>
      </c>
      <c r="Q386" s="167">
        <f t="shared" si="71"/>
        <v>25613.702738969139</v>
      </c>
      <c r="R386" s="168">
        <f t="shared" si="72"/>
        <v>3714.3347639484978</v>
      </c>
      <c r="S386" s="78">
        <f t="shared" si="79"/>
        <v>9971.5327509919971</v>
      </c>
      <c r="T386" s="82">
        <f t="shared" si="80"/>
        <v>586.56075005835271</v>
      </c>
      <c r="U386" s="78">
        <v>928</v>
      </c>
      <c r="V386" s="81">
        <f t="shared" si="81"/>
        <v>40814.131003967981</v>
      </c>
    </row>
    <row r="387" spans="1:22" s="442" customFormat="1" ht="16.5" customHeight="1" x14ac:dyDescent="0.2">
      <c r="A387" s="215">
        <f t="shared" si="70"/>
        <v>358</v>
      </c>
      <c r="B387" s="364">
        <v>18.84</v>
      </c>
      <c r="C387" s="359">
        <v>58.25</v>
      </c>
      <c r="D387" s="78">
        <v>32450</v>
      </c>
      <c r="E387" s="82">
        <v>18030</v>
      </c>
      <c r="F387" s="78">
        <f t="shared" si="73"/>
        <v>20668.789808917198</v>
      </c>
      <c r="G387" s="168">
        <f t="shared" si="74"/>
        <v>3714.3347639484978</v>
      </c>
      <c r="H387" s="212">
        <f t="shared" si="75"/>
        <v>8290.2623547743369</v>
      </c>
      <c r="I387" s="168">
        <f t="shared" si="76"/>
        <v>487.66249145731388</v>
      </c>
      <c r="J387" s="169">
        <v>928</v>
      </c>
      <c r="K387" s="170">
        <f t="shared" si="77"/>
        <v>34089.04941909734</v>
      </c>
      <c r="L387" s="215">
        <f t="shared" si="78"/>
        <v>358</v>
      </c>
      <c r="M387" s="364">
        <f t="shared" si="69"/>
        <v>15.2094</v>
      </c>
      <c r="N387" s="359">
        <v>58.25</v>
      </c>
      <c r="O387" s="431">
        <v>32450</v>
      </c>
      <c r="P387" s="82">
        <v>18030</v>
      </c>
      <c r="Q387" s="167">
        <f t="shared" si="71"/>
        <v>25602.587873288889</v>
      </c>
      <c r="R387" s="168">
        <f t="shared" si="72"/>
        <v>3714.3347639484978</v>
      </c>
      <c r="S387" s="78">
        <f t="shared" si="79"/>
        <v>9967.7536966607113</v>
      </c>
      <c r="T387" s="82">
        <f t="shared" si="80"/>
        <v>586.33845274474777</v>
      </c>
      <c r="U387" s="78">
        <v>928</v>
      </c>
      <c r="V387" s="81">
        <f t="shared" si="81"/>
        <v>40799.014786642845</v>
      </c>
    </row>
    <row r="388" spans="1:22" s="442" customFormat="1" ht="16.5" customHeight="1" x14ac:dyDescent="0.2">
      <c r="A388" s="215">
        <f t="shared" si="70"/>
        <v>359</v>
      </c>
      <c r="B388" s="364">
        <v>18.84</v>
      </c>
      <c r="C388" s="359">
        <v>58.25</v>
      </c>
      <c r="D388" s="78">
        <v>32450</v>
      </c>
      <c r="E388" s="82">
        <v>18030</v>
      </c>
      <c r="F388" s="78">
        <f t="shared" si="73"/>
        <v>20668.789808917198</v>
      </c>
      <c r="G388" s="168">
        <f t="shared" si="74"/>
        <v>3714.3347639484978</v>
      </c>
      <c r="H388" s="212">
        <f t="shared" si="75"/>
        <v>8290.2623547743369</v>
      </c>
      <c r="I388" s="168">
        <f t="shared" si="76"/>
        <v>487.66249145731388</v>
      </c>
      <c r="J388" s="169">
        <v>928</v>
      </c>
      <c r="K388" s="170">
        <f t="shared" si="77"/>
        <v>34089.04941909734</v>
      </c>
      <c r="L388" s="215">
        <f t="shared" si="78"/>
        <v>359</v>
      </c>
      <c r="M388" s="364">
        <f t="shared" si="69"/>
        <v>15.216000000000001</v>
      </c>
      <c r="N388" s="359">
        <v>58.25</v>
      </c>
      <c r="O388" s="431">
        <v>32450</v>
      </c>
      <c r="P388" s="82">
        <v>18030</v>
      </c>
      <c r="Q388" s="167">
        <f t="shared" si="71"/>
        <v>25591.48264984227</v>
      </c>
      <c r="R388" s="168">
        <f t="shared" si="72"/>
        <v>3714.3347639484978</v>
      </c>
      <c r="S388" s="78">
        <f t="shared" si="79"/>
        <v>9963.9779206888616</v>
      </c>
      <c r="T388" s="82">
        <f t="shared" si="80"/>
        <v>586.11634827581531</v>
      </c>
      <c r="U388" s="78">
        <v>928</v>
      </c>
      <c r="V388" s="81">
        <f t="shared" si="81"/>
        <v>40783.911682755439</v>
      </c>
    </row>
    <row r="389" spans="1:22" s="442" customFormat="1" ht="16.5" customHeight="1" x14ac:dyDescent="0.2">
      <c r="A389" s="218">
        <f t="shared" si="70"/>
        <v>360</v>
      </c>
      <c r="B389" s="364">
        <v>18.84</v>
      </c>
      <c r="C389" s="359">
        <v>58.25</v>
      </c>
      <c r="D389" s="78">
        <v>32450</v>
      </c>
      <c r="E389" s="82">
        <v>18030</v>
      </c>
      <c r="F389" s="78">
        <f t="shared" si="73"/>
        <v>20668.789808917198</v>
      </c>
      <c r="G389" s="168">
        <f t="shared" si="74"/>
        <v>3714.3347639484978</v>
      </c>
      <c r="H389" s="212">
        <f t="shared" si="75"/>
        <v>8290.2623547743369</v>
      </c>
      <c r="I389" s="168">
        <f t="shared" si="76"/>
        <v>487.66249145731388</v>
      </c>
      <c r="J389" s="169">
        <v>928</v>
      </c>
      <c r="K389" s="170">
        <f t="shared" si="77"/>
        <v>34089.04941909734</v>
      </c>
      <c r="L389" s="218">
        <f t="shared" si="78"/>
        <v>360</v>
      </c>
      <c r="M389" s="364">
        <f t="shared" si="69"/>
        <v>15.2226</v>
      </c>
      <c r="N389" s="359">
        <v>58.25</v>
      </c>
      <c r="O389" s="431">
        <v>32450</v>
      </c>
      <c r="P389" s="82">
        <v>18030</v>
      </c>
      <c r="Q389" s="167">
        <f t="shared" si="71"/>
        <v>25580.387056087664</v>
      </c>
      <c r="R389" s="168">
        <f t="shared" si="72"/>
        <v>3714.3347639484978</v>
      </c>
      <c r="S389" s="78">
        <f t="shared" si="79"/>
        <v>9960.2054188122947</v>
      </c>
      <c r="T389" s="82">
        <f t="shared" si="80"/>
        <v>585.89443640072318</v>
      </c>
      <c r="U389" s="78">
        <v>928</v>
      </c>
      <c r="V389" s="81">
        <f t="shared" si="81"/>
        <v>40768.821675249179</v>
      </c>
    </row>
    <row r="390" spans="1:22" s="442" customFormat="1" ht="16.5" customHeight="1" x14ac:dyDescent="0.2">
      <c r="A390" s="215">
        <f t="shared" si="70"/>
        <v>361</v>
      </c>
      <c r="B390" s="364">
        <v>18.84</v>
      </c>
      <c r="C390" s="359">
        <v>58.25</v>
      </c>
      <c r="D390" s="78">
        <v>32450</v>
      </c>
      <c r="E390" s="82">
        <v>18030</v>
      </c>
      <c r="F390" s="78">
        <f t="shared" si="73"/>
        <v>20668.789808917198</v>
      </c>
      <c r="G390" s="168">
        <f t="shared" si="74"/>
        <v>3714.3347639484978</v>
      </c>
      <c r="H390" s="212">
        <f t="shared" si="75"/>
        <v>8290.2623547743369</v>
      </c>
      <c r="I390" s="168">
        <f t="shared" si="76"/>
        <v>487.66249145731388</v>
      </c>
      <c r="J390" s="169">
        <v>928</v>
      </c>
      <c r="K390" s="170">
        <f t="shared" si="77"/>
        <v>34089.04941909734</v>
      </c>
      <c r="L390" s="215">
        <f t="shared" si="78"/>
        <v>361</v>
      </c>
      <c r="M390" s="364">
        <f t="shared" si="69"/>
        <v>15.229200000000001</v>
      </c>
      <c r="N390" s="359">
        <v>58.25</v>
      </c>
      <c r="O390" s="431">
        <v>32450</v>
      </c>
      <c r="P390" s="82">
        <v>18030</v>
      </c>
      <c r="Q390" s="167">
        <f t="shared" si="71"/>
        <v>25569.30107950516</v>
      </c>
      <c r="R390" s="168">
        <f t="shared" si="72"/>
        <v>3714.3347639484978</v>
      </c>
      <c r="S390" s="78">
        <f t="shared" si="79"/>
        <v>9956.4361867742446</v>
      </c>
      <c r="T390" s="82">
        <f t="shared" si="80"/>
        <v>585.67271686907316</v>
      </c>
      <c r="U390" s="78">
        <v>928</v>
      </c>
      <c r="V390" s="81">
        <f t="shared" si="81"/>
        <v>40753.744747096971</v>
      </c>
    </row>
    <row r="391" spans="1:22" s="442" customFormat="1" ht="16.5" customHeight="1" x14ac:dyDescent="0.2">
      <c r="A391" s="215">
        <f t="shared" si="70"/>
        <v>362</v>
      </c>
      <c r="B391" s="364">
        <v>18.84</v>
      </c>
      <c r="C391" s="359">
        <v>58.25</v>
      </c>
      <c r="D391" s="78">
        <v>32450</v>
      </c>
      <c r="E391" s="82">
        <v>18030</v>
      </c>
      <c r="F391" s="78">
        <f t="shared" si="73"/>
        <v>20668.789808917198</v>
      </c>
      <c r="G391" s="168">
        <f t="shared" si="74"/>
        <v>3714.3347639484978</v>
      </c>
      <c r="H391" s="212">
        <f t="shared" si="75"/>
        <v>8290.2623547743369</v>
      </c>
      <c r="I391" s="168">
        <f t="shared" si="76"/>
        <v>487.66249145731388</v>
      </c>
      <c r="J391" s="169">
        <v>928</v>
      </c>
      <c r="K391" s="170">
        <f t="shared" si="77"/>
        <v>34089.04941909734</v>
      </c>
      <c r="L391" s="215">
        <f t="shared" si="78"/>
        <v>362</v>
      </c>
      <c r="M391" s="364">
        <f t="shared" si="69"/>
        <v>15.235800000000001</v>
      </c>
      <c r="N391" s="359">
        <v>58.25</v>
      </c>
      <c r="O391" s="431">
        <v>32450</v>
      </c>
      <c r="P391" s="82">
        <v>18030</v>
      </c>
      <c r="Q391" s="167">
        <f t="shared" si="71"/>
        <v>25558.224707596579</v>
      </c>
      <c r="R391" s="168">
        <f t="shared" si="72"/>
        <v>3714.3347639484978</v>
      </c>
      <c r="S391" s="78">
        <f t="shared" si="79"/>
        <v>9952.6702203253262</v>
      </c>
      <c r="T391" s="82">
        <f t="shared" si="80"/>
        <v>585.45118943090154</v>
      </c>
      <c r="U391" s="78">
        <v>928</v>
      </c>
      <c r="V391" s="81">
        <f t="shared" si="81"/>
        <v>40738.680881301305</v>
      </c>
    </row>
    <row r="392" spans="1:22" s="442" customFormat="1" ht="16.5" customHeight="1" x14ac:dyDescent="0.2">
      <c r="A392" s="215">
        <f t="shared" si="70"/>
        <v>363</v>
      </c>
      <c r="B392" s="364">
        <v>18.84</v>
      </c>
      <c r="C392" s="359">
        <v>58.25</v>
      </c>
      <c r="D392" s="78">
        <v>32450</v>
      </c>
      <c r="E392" s="82">
        <v>18030</v>
      </c>
      <c r="F392" s="78">
        <f t="shared" si="73"/>
        <v>20668.789808917198</v>
      </c>
      <c r="G392" s="168">
        <f t="shared" si="74"/>
        <v>3714.3347639484978</v>
      </c>
      <c r="H392" s="212">
        <f t="shared" si="75"/>
        <v>8290.2623547743369</v>
      </c>
      <c r="I392" s="168">
        <f t="shared" si="76"/>
        <v>487.66249145731388</v>
      </c>
      <c r="J392" s="169">
        <v>928</v>
      </c>
      <c r="K392" s="170">
        <f t="shared" si="77"/>
        <v>34089.04941909734</v>
      </c>
      <c r="L392" s="215">
        <f t="shared" si="78"/>
        <v>363</v>
      </c>
      <c r="M392" s="364">
        <f t="shared" si="69"/>
        <v>15.2424</v>
      </c>
      <c r="N392" s="359">
        <v>58.25</v>
      </c>
      <c r="O392" s="431">
        <v>32450</v>
      </c>
      <c r="P392" s="82">
        <v>18030</v>
      </c>
      <c r="Q392" s="167">
        <f t="shared" si="71"/>
        <v>25547.157927885371</v>
      </c>
      <c r="R392" s="168">
        <f t="shared" si="72"/>
        <v>3714.3347639484978</v>
      </c>
      <c r="S392" s="78">
        <f t="shared" si="79"/>
        <v>9948.9075152235164</v>
      </c>
      <c r="T392" s="82">
        <f t="shared" si="80"/>
        <v>585.22985383667742</v>
      </c>
      <c r="U392" s="78">
        <v>928</v>
      </c>
      <c r="V392" s="81">
        <f t="shared" si="81"/>
        <v>40723.630060894058</v>
      </c>
    </row>
    <row r="393" spans="1:22" s="442" customFormat="1" ht="16.5" customHeight="1" x14ac:dyDescent="0.2">
      <c r="A393" s="215">
        <f t="shared" si="70"/>
        <v>364</v>
      </c>
      <c r="B393" s="364">
        <v>18.84</v>
      </c>
      <c r="C393" s="359">
        <v>58.25</v>
      </c>
      <c r="D393" s="78">
        <v>32450</v>
      </c>
      <c r="E393" s="82">
        <v>18030</v>
      </c>
      <c r="F393" s="78">
        <f t="shared" si="73"/>
        <v>20668.789808917198</v>
      </c>
      <c r="G393" s="168">
        <f t="shared" si="74"/>
        <v>3714.3347639484978</v>
      </c>
      <c r="H393" s="212">
        <f t="shared" si="75"/>
        <v>8290.2623547743369</v>
      </c>
      <c r="I393" s="168">
        <f t="shared" si="76"/>
        <v>487.66249145731388</v>
      </c>
      <c r="J393" s="169">
        <v>928</v>
      </c>
      <c r="K393" s="170">
        <f t="shared" si="77"/>
        <v>34089.04941909734</v>
      </c>
      <c r="L393" s="215">
        <f t="shared" si="78"/>
        <v>364</v>
      </c>
      <c r="M393" s="364">
        <f t="shared" ref="M393:M456" si="82">0.0066*L393+12.8466</f>
        <v>15.249000000000001</v>
      </c>
      <c r="N393" s="359">
        <v>58.25</v>
      </c>
      <c r="O393" s="431">
        <v>32450</v>
      </c>
      <c r="P393" s="82">
        <v>18030</v>
      </c>
      <c r="Q393" s="167">
        <f t="shared" si="71"/>
        <v>25536.100727916579</v>
      </c>
      <c r="R393" s="168">
        <f t="shared" si="72"/>
        <v>3714.3347639484978</v>
      </c>
      <c r="S393" s="78">
        <f t="shared" si="79"/>
        <v>9945.1480672341258</v>
      </c>
      <c r="T393" s="82">
        <f t="shared" si="80"/>
        <v>585.00870983730147</v>
      </c>
      <c r="U393" s="78">
        <v>928</v>
      </c>
      <c r="V393" s="81">
        <f t="shared" si="81"/>
        <v>40708.592268936503</v>
      </c>
    </row>
    <row r="394" spans="1:22" s="442" customFormat="1" ht="16.5" customHeight="1" x14ac:dyDescent="0.2">
      <c r="A394" s="215">
        <f t="shared" si="70"/>
        <v>365</v>
      </c>
      <c r="B394" s="364">
        <v>18.84</v>
      </c>
      <c r="C394" s="359">
        <v>58.25</v>
      </c>
      <c r="D394" s="78">
        <v>32450</v>
      </c>
      <c r="E394" s="82">
        <v>18030</v>
      </c>
      <c r="F394" s="78">
        <f t="shared" si="73"/>
        <v>20668.789808917198</v>
      </c>
      <c r="G394" s="168">
        <f t="shared" si="74"/>
        <v>3714.3347639484978</v>
      </c>
      <c r="H394" s="212">
        <f t="shared" si="75"/>
        <v>8290.2623547743369</v>
      </c>
      <c r="I394" s="168">
        <f t="shared" si="76"/>
        <v>487.66249145731388</v>
      </c>
      <c r="J394" s="169">
        <v>928</v>
      </c>
      <c r="K394" s="170">
        <f t="shared" si="77"/>
        <v>34089.04941909734</v>
      </c>
      <c r="L394" s="215">
        <f t="shared" si="78"/>
        <v>365</v>
      </c>
      <c r="M394" s="364">
        <f t="shared" si="82"/>
        <v>15.255600000000001</v>
      </c>
      <c r="N394" s="359">
        <v>58.25</v>
      </c>
      <c r="O394" s="431">
        <v>32450</v>
      </c>
      <c r="P394" s="82">
        <v>18030</v>
      </c>
      <c r="Q394" s="167">
        <f t="shared" si="71"/>
        <v>25525.053095256822</v>
      </c>
      <c r="R394" s="168">
        <f t="shared" si="72"/>
        <v>3714.3347639484978</v>
      </c>
      <c r="S394" s="78">
        <f t="shared" si="79"/>
        <v>9941.3918721298087</v>
      </c>
      <c r="T394" s="82">
        <f t="shared" si="80"/>
        <v>584.78775718410634</v>
      </c>
      <c r="U394" s="78">
        <v>928</v>
      </c>
      <c r="V394" s="81">
        <f t="shared" si="81"/>
        <v>40693.567488519235</v>
      </c>
    </row>
    <row r="395" spans="1:22" s="442" customFormat="1" ht="16.5" customHeight="1" x14ac:dyDescent="0.2">
      <c r="A395" s="215">
        <f t="shared" si="70"/>
        <v>366</v>
      </c>
      <c r="B395" s="364">
        <v>18.84</v>
      </c>
      <c r="C395" s="359">
        <v>58.25</v>
      </c>
      <c r="D395" s="78">
        <v>32450</v>
      </c>
      <c r="E395" s="82">
        <v>18030</v>
      </c>
      <c r="F395" s="78">
        <f t="shared" si="73"/>
        <v>20668.789808917198</v>
      </c>
      <c r="G395" s="168">
        <f t="shared" si="74"/>
        <v>3714.3347639484978</v>
      </c>
      <c r="H395" s="212">
        <f t="shared" si="75"/>
        <v>8290.2623547743369</v>
      </c>
      <c r="I395" s="168">
        <f t="shared" si="76"/>
        <v>487.66249145731388</v>
      </c>
      <c r="J395" s="169">
        <v>928</v>
      </c>
      <c r="K395" s="170">
        <f t="shared" si="77"/>
        <v>34089.04941909734</v>
      </c>
      <c r="L395" s="215">
        <f t="shared" si="78"/>
        <v>366</v>
      </c>
      <c r="M395" s="364">
        <f t="shared" si="82"/>
        <v>15.2622</v>
      </c>
      <c r="N395" s="359">
        <v>58.25</v>
      </c>
      <c r="O395" s="431">
        <v>32450</v>
      </c>
      <c r="P395" s="82">
        <v>18030</v>
      </c>
      <c r="Q395" s="167">
        <f t="shared" si="71"/>
        <v>25514.015017494203</v>
      </c>
      <c r="R395" s="168">
        <f t="shared" si="72"/>
        <v>3714.3347639484978</v>
      </c>
      <c r="S395" s="78">
        <f t="shared" si="79"/>
        <v>9937.6389256905186</v>
      </c>
      <c r="T395" s="82">
        <f t="shared" si="80"/>
        <v>584.56699562885399</v>
      </c>
      <c r="U395" s="78">
        <v>928</v>
      </c>
      <c r="V395" s="81">
        <f t="shared" si="81"/>
        <v>40678.555702762074</v>
      </c>
    </row>
    <row r="396" spans="1:22" s="442" customFormat="1" ht="16.5" customHeight="1" x14ac:dyDescent="0.2">
      <c r="A396" s="215">
        <f t="shared" si="70"/>
        <v>367</v>
      </c>
      <c r="B396" s="364">
        <v>18.84</v>
      </c>
      <c r="C396" s="359">
        <v>58.25</v>
      </c>
      <c r="D396" s="78">
        <v>32450</v>
      </c>
      <c r="E396" s="82">
        <v>18030</v>
      </c>
      <c r="F396" s="78">
        <f t="shared" si="73"/>
        <v>20668.789808917198</v>
      </c>
      <c r="G396" s="168">
        <f t="shared" si="74"/>
        <v>3714.3347639484978</v>
      </c>
      <c r="H396" s="212">
        <f t="shared" si="75"/>
        <v>8290.2623547743369</v>
      </c>
      <c r="I396" s="168">
        <f t="shared" si="76"/>
        <v>487.66249145731388</v>
      </c>
      <c r="J396" s="169">
        <v>928</v>
      </c>
      <c r="K396" s="170">
        <f t="shared" si="77"/>
        <v>34089.04941909734</v>
      </c>
      <c r="L396" s="215">
        <f t="shared" si="78"/>
        <v>367</v>
      </c>
      <c r="M396" s="364">
        <f t="shared" si="82"/>
        <v>15.268800000000001</v>
      </c>
      <c r="N396" s="359">
        <v>58.25</v>
      </c>
      <c r="O396" s="431">
        <v>32450</v>
      </c>
      <c r="P396" s="82">
        <v>18030</v>
      </c>
      <c r="Q396" s="167">
        <f t="shared" si="71"/>
        <v>25502.986482238292</v>
      </c>
      <c r="R396" s="168">
        <f t="shared" si="72"/>
        <v>3714.3347639484978</v>
      </c>
      <c r="S396" s="78">
        <f t="shared" si="79"/>
        <v>9933.8892237035088</v>
      </c>
      <c r="T396" s="82">
        <f t="shared" si="80"/>
        <v>584.34642492373575</v>
      </c>
      <c r="U396" s="78">
        <v>928</v>
      </c>
      <c r="V396" s="81">
        <f t="shared" si="81"/>
        <v>40663.556894814035</v>
      </c>
    </row>
    <row r="397" spans="1:22" s="442" customFormat="1" ht="16.5" customHeight="1" x14ac:dyDescent="0.2">
      <c r="A397" s="215">
        <f t="shared" si="70"/>
        <v>368</v>
      </c>
      <c r="B397" s="364">
        <v>18.84</v>
      </c>
      <c r="C397" s="359">
        <v>58.25</v>
      </c>
      <c r="D397" s="78">
        <v>32450</v>
      </c>
      <c r="E397" s="82">
        <v>18030</v>
      </c>
      <c r="F397" s="78">
        <f t="shared" si="73"/>
        <v>20668.789808917198</v>
      </c>
      <c r="G397" s="168">
        <f t="shared" si="74"/>
        <v>3714.3347639484978</v>
      </c>
      <c r="H397" s="212">
        <f t="shared" si="75"/>
        <v>8290.2623547743369</v>
      </c>
      <c r="I397" s="168">
        <f t="shared" si="76"/>
        <v>487.66249145731388</v>
      </c>
      <c r="J397" s="169">
        <v>928</v>
      </c>
      <c r="K397" s="170">
        <f t="shared" si="77"/>
        <v>34089.04941909734</v>
      </c>
      <c r="L397" s="215">
        <f t="shared" si="78"/>
        <v>368</v>
      </c>
      <c r="M397" s="364">
        <f t="shared" si="82"/>
        <v>15.275400000000001</v>
      </c>
      <c r="N397" s="359">
        <v>58.25</v>
      </c>
      <c r="O397" s="431">
        <v>32450</v>
      </c>
      <c r="P397" s="82">
        <v>18030</v>
      </c>
      <c r="Q397" s="167">
        <f t="shared" si="71"/>
        <v>25491.967477120073</v>
      </c>
      <c r="R397" s="168">
        <f t="shared" si="72"/>
        <v>3714.3347639484978</v>
      </c>
      <c r="S397" s="78">
        <f t="shared" si="79"/>
        <v>9930.1427619633141</v>
      </c>
      <c r="T397" s="82">
        <f t="shared" si="80"/>
        <v>584.12604482137147</v>
      </c>
      <c r="U397" s="78">
        <v>928</v>
      </c>
      <c r="V397" s="81">
        <f t="shared" si="81"/>
        <v>40648.571047853256</v>
      </c>
    </row>
    <row r="398" spans="1:22" s="442" customFormat="1" ht="16.5" customHeight="1" x14ac:dyDescent="0.2">
      <c r="A398" s="215">
        <f t="shared" si="70"/>
        <v>369</v>
      </c>
      <c r="B398" s="364">
        <v>18.84</v>
      </c>
      <c r="C398" s="359">
        <v>58.25</v>
      </c>
      <c r="D398" s="78">
        <v>32450</v>
      </c>
      <c r="E398" s="82">
        <v>18030</v>
      </c>
      <c r="F398" s="78">
        <f t="shared" si="73"/>
        <v>20668.789808917198</v>
      </c>
      <c r="G398" s="168">
        <f t="shared" si="74"/>
        <v>3714.3347639484978</v>
      </c>
      <c r="H398" s="212">
        <f t="shared" si="75"/>
        <v>8290.2623547743369</v>
      </c>
      <c r="I398" s="168">
        <f t="shared" si="76"/>
        <v>487.66249145731388</v>
      </c>
      <c r="J398" s="169">
        <v>928</v>
      </c>
      <c r="K398" s="170">
        <f t="shared" si="77"/>
        <v>34089.04941909734</v>
      </c>
      <c r="L398" s="215">
        <f t="shared" si="78"/>
        <v>369</v>
      </c>
      <c r="M398" s="364">
        <f t="shared" si="82"/>
        <v>15.282</v>
      </c>
      <c r="N398" s="359">
        <v>58.25</v>
      </c>
      <c r="O398" s="431">
        <v>32450</v>
      </c>
      <c r="P398" s="82">
        <v>18030</v>
      </c>
      <c r="Q398" s="167">
        <f t="shared" si="71"/>
        <v>25480.95798979191</v>
      </c>
      <c r="R398" s="168">
        <f t="shared" si="72"/>
        <v>3714.3347639484978</v>
      </c>
      <c r="S398" s="78">
        <f t="shared" si="79"/>
        <v>9926.3995362717396</v>
      </c>
      <c r="T398" s="82">
        <f t="shared" si="80"/>
        <v>583.90585507480819</v>
      </c>
      <c r="U398" s="78">
        <v>928</v>
      </c>
      <c r="V398" s="81">
        <f t="shared" si="81"/>
        <v>40633.598145086951</v>
      </c>
    </row>
    <row r="399" spans="1:22" s="442" customFormat="1" ht="16.5" customHeight="1" x14ac:dyDescent="0.2">
      <c r="A399" s="218">
        <f t="shared" si="70"/>
        <v>370</v>
      </c>
      <c r="B399" s="364">
        <v>18.84</v>
      </c>
      <c r="C399" s="359">
        <v>58.25</v>
      </c>
      <c r="D399" s="78">
        <v>32450</v>
      </c>
      <c r="E399" s="82">
        <v>18030</v>
      </c>
      <c r="F399" s="78">
        <f t="shared" si="73"/>
        <v>20668.789808917198</v>
      </c>
      <c r="G399" s="168">
        <f t="shared" si="74"/>
        <v>3714.3347639484978</v>
      </c>
      <c r="H399" s="212">
        <f t="shared" si="75"/>
        <v>8290.2623547743369</v>
      </c>
      <c r="I399" s="168">
        <f t="shared" si="76"/>
        <v>487.66249145731388</v>
      </c>
      <c r="J399" s="169">
        <v>928</v>
      </c>
      <c r="K399" s="170">
        <f t="shared" si="77"/>
        <v>34089.04941909734</v>
      </c>
      <c r="L399" s="218">
        <f t="shared" si="78"/>
        <v>370</v>
      </c>
      <c r="M399" s="364">
        <f t="shared" si="82"/>
        <v>15.288600000000001</v>
      </c>
      <c r="N399" s="359">
        <v>58.25</v>
      </c>
      <c r="O399" s="431">
        <v>32450</v>
      </c>
      <c r="P399" s="82">
        <v>18030</v>
      </c>
      <c r="Q399" s="167">
        <f t="shared" si="71"/>
        <v>25469.958007927475</v>
      </c>
      <c r="R399" s="168">
        <f t="shared" si="72"/>
        <v>3714.3347639484978</v>
      </c>
      <c r="S399" s="78">
        <f t="shared" si="79"/>
        <v>9922.6595424378302</v>
      </c>
      <c r="T399" s="82">
        <f t="shared" si="80"/>
        <v>583.68585543751942</v>
      </c>
      <c r="U399" s="78">
        <v>928</v>
      </c>
      <c r="V399" s="81">
        <f t="shared" si="81"/>
        <v>40618.638169751321</v>
      </c>
    </row>
    <row r="400" spans="1:22" s="442" customFormat="1" ht="16.5" customHeight="1" x14ac:dyDescent="0.2">
      <c r="A400" s="215">
        <f t="shared" si="70"/>
        <v>371</v>
      </c>
      <c r="B400" s="364">
        <v>18.84</v>
      </c>
      <c r="C400" s="359">
        <v>58.25</v>
      </c>
      <c r="D400" s="78">
        <v>32450</v>
      </c>
      <c r="E400" s="82">
        <v>18030</v>
      </c>
      <c r="F400" s="78">
        <f t="shared" si="73"/>
        <v>20668.789808917198</v>
      </c>
      <c r="G400" s="168">
        <f t="shared" si="74"/>
        <v>3714.3347639484978</v>
      </c>
      <c r="H400" s="212">
        <f t="shared" si="75"/>
        <v>8290.2623547743369</v>
      </c>
      <c r="I400" s="168">
        <f t="shared" si="76"/>
        <v>487.66249145731388</v>
      </c>
      <c r="J400" s="169">
        <v>928</v>
      </c>
      <c r="K400" s="170">
        <f t="shared" si="77"/>
        <v>34089.04941909734</v>
      </c>
      <c r="L400" s="215">
        <f t="shared" si="78"/>
        <v>371</v>
      </c>
      <c r="M400" s="364">
        <f t="shared" si="82"/>
        <v>15.295200000000001</v>
      </c>
      <c r="N400" s="359">
        <v>58.25</v>
      </c>
      <c r="O400" s="431">
        <v>32450</v>
      </c>
      <c r="P400" s="82">
        <v>18030</v>
      </c>
      <c r="Q400" s="167">
        <f t="shared" si="71"/>
        <v>25458.967519221711</v>
      </c>
      <c r="R400" s="168">
        <f t="shared" si="72"/>
        <v>3714.3347639484978</v>
      </c>
      <c r="S400" s="78">
        <f t="shared" si="79"/>
        <v>9918.9227762778719</v>
      </c>
      <c r="T400" s="82">
        <f t="shared" si="80"/>
        <v>583.4660456634042</v>
      </c>
      <c r="U400" s="78">
        <v>928</v>
      </c>
      <c r="V400" s="81">
        <f t="shared" si="81"/>
        <v>40603.69110511148</v>
      </c>
    </row>
    <row r="401" spans="1:22" s="442" customFormat="1" ht="16.5" customHeight="1" x14ac:dyDescent="0.2">
      <c r="A401" s="215">
        <f t="shared" si="70"/>
        <v>372</v>
      </c>
      <c r="B401" s="364">
        <v>18.84</v>
      </c>
      <c r="C401" s="359">
        <v>58.25</v>
      </c>
      <c r="D401" s="78">
        <v>32450</v>
      </c>
      <c r="E401" s="82">
        <v>18030</v>
      </c>
      <c r="F401" s="78">
        <f t="shared" si="73"/>
        <v>20668.789808917198</v>
      </c>
      <c r="G401" s="168">
        <f t="shared" si="74"/>
        <v>3714.3347639484978</v>
      </c>
      <c r="H401" s="212">
        <f t="shared" si="75"/>
        <v>8290.2623547743369</v>
      </c>
      <c r="I401" s="168">
        <f t="shared" si="76"/>
        <v>487.66249145731388</v>
      </c>
      <c r="J401" s="169">
        <v>928</v>
      </c>
      <c r="K401" s="170">
        <f t="shared" si="77"/>
        <v>34089.04941909734</v>
      </c>
      <c r="L401" s="215">
        <f t="shared" si="78"/>
        <v>372</v>
      </c>
      <c r="M401" s="364">
        <f t="shared" si="82"/>
        <v>15.3018</v>
      </c>
      <c r="N401" s="359">
        <v>58.25</v>
      </c>
      <c r="O401" s="431">
        <v>32450</v>
      </c>
      <c r="P401" s="82">
        <v>18030</v>
      </c>
      <c r="Q401" s="167">
        <f t="shared" si="71"/>
        <v>25447.986511390816</v>
      </c>
      <c r="R401" s="168">
        <f t="shared" si="72"/>
        <v>3714.3347639484978</v>
      </c>
      <c r="S401" s="78">
        <f t="shared" si="79"/>
        <v>9915.1892336153669</v>
      </c>
      <c r="T401" s="82">
        <f t="shared" si="80"/>
        <v>583.2464255067863</v>
      </c>
      <c r="U401" s="78">
        <v>928</v>
      </c>
      <c r="V401" s="81">
        <f t="shared" si="81"/>
        <v>40588.756934461468</v>
      </c>
    </row>
    <row r="402" spans="1:22" s="442" customFormat="1" ht="16.5" customHeight="1" x14ac:dyDescent="0.2">
      <c r="A402" s="215">
        <f t="shared" ref="A402:A465" si="83">1+A401</f>
        <v>373</v>
      </c>
      <c r="B402" s="364">
        <v>18.84</v>
      </c>
      <c r="C402" s="359">
        <v>58.25</v>
      </c>
      <c r="D402" s="78">
        <v>32450</v>
      </c>
      <c r="E402" s="82">
        <v>18030</v>
      </c>
      <c r="F402" s="78">
        <f t="shared" si="73"/>
        <v>20668.789808917198</v>
      </c>
      <c r="G402" s="168">
        <f t="shared" si="74"/>
        <v>3714.3347639484978</v>
      </c>
      <c r="H402" s="212">
        <f t="shared" si="75"/>
        <v>8290.2623547743369</v>
      </c>
      <c r="I402" s="168">
        <f t="shared" si="76"/>
        <v>487.66249145731388</v>
      </c>
      <c r="J402" s="169">
        <v>928</v>
      </c>
      <c r="K402" s="170">
        <f t="shared" si="77"/>
        <v>34089.04941909734</v>
      </c>
      <c r="L402" s="215">
        <f t="shared" si="78"/>
        <v>373</v>
      </c>
      <c r="M402" s="364">
        <f t="shared" si="82"/>
        <v>15.308400000000001</v>
      </c>
      <c r="N402" s="359">
        <v>58.25</v>
      </c>
      <c r="O402" s="431">
        <v>32450</v>
      </c>
      <c r="P402" s="82">
        <v>18030</v>
      </c>
      <c r="Q402" s="167">
        <f t="shared" si="71"/>
        <v>25437.014972172139</v>
      </c>
      <c r="R402" s="168">
        <f t="shared" si="72"/>
        <v>3714.3347639484978</v>
      </c>
      <c r="S402" s="78">
        <f t="shared" si="79"/>
        <v>9911.4589102810169</v>
      </c>
      <c r="T402" s="82">
        <f t="shared" si="80"/>
        <v>583.02699472241272</v>
      </c>
      <c r="U402" s="78">
        <v>928</v>
      </c>
      <c r="V402" s="81">
        <f t="shared" si="81"/>
        <v>40573.835641124067</v>
      </c>
    </row>
    <row r="403" spans="1:22" s="442" customFormat="1" ht="16.5" customHeight="1" x14ac:dyDescent="0.2">
      <c r="A403" s="215">
        <f t="shared" si="83"/>
        <v>374</v>
      </c>
      <c r="B403" s="364">
        <v>18.84</v>
      </c>
      <c r="C403" s="359">
        <v>58.25</v>
      </c>
      <c r="D403" s="78">
        <v>32450</v>
      </c>
      <c r="E403" s="82">
        <v>18030</v>
      </c>
      <c r="F403" s="78">
        <f t="shared" si="73"/>
        <v>20668.789808917198</v>
      </c>
      <c r="G403" s="168">
        <f t="shared" si="74"/>
        <v>3714.3347639484978</v>
      </c>
      <c r="H403" s="212">
        <f t="shared" si="75"/>
        <v>8290.2623547743369</v>
      </c>
      <c r="I403" s="168">
        <f t="shared" si="76"/>
        <v>487.66249145731388</v>
      </c>
      <c r="J403" s="169">
        <v>928</v>
      </c>
      <c r="K403" s="170">
        <f t="shared" si="77"/>
        <v>34089.04941909734</v>
      </c>
      <c r="L403" s="215">
        <f t="shared" si="78"/>
        <v>374</v>
      </c>
      <c r="M403" s="364">
        <f t="shared" si="82"/>
        <v>15.315000000000001</v>
      </c>
      <c r="N403" s="359">
        <v>58.25</v>
      </c>
      <c r="O403" s="431">
        <v>32450</v>
      </c>
      <c r="P403" s="82">
        <v>18030</v>
      </c>
      <c r="Q403" s="167">
        <f t="shared" si="71"/>
        <v>25426.05288932419</v>
      </c>
      <c r="R403" s="168">
        <f t="shared" si="72"/>
        <v>3714.3347639484978</v>
      </c>
      <c r="S403" s="78">
        <f t="shared" si="79"/>
        <v>9907.7318021127139</v>
      </c>
      <c r="T403" s="82">
        <f t="shared" si="80"/>
        <v>582.80775306545377</v>
      </c>
      <c r="U403" s="78">
        <v>928</v>
      </c>
      <c r="V403" s="81">
        <f t="shared" si="81"/>
        <v>40558.927208450856</v>
      </c>
    </row>
    <row r="404" spans="1:22" s="442" customFormat="1" ht="16.5" customHeight="1" x14ac:dyDescent="0.2">
      <c r="A404" s="215">
        <f t="shared" si="83"/>
        <v>375</v>
      </c>
      <c r="B404" s="364">
        <v>18.84</v>
      </c>
      <c r="C404" s="359">
        <v>58.25</v>
      </c>
      <c r="D404" s="78">
        <v>32450</v>
      </c>
      <c r="E404" s="82">
        <v>18030</v>
      </c>
      <c r="F404" s="78">
        <f t="shared" si="73"/>
        <v>20668.789808917198</v>
      </c>
      <c r="G404" s="168">
        <f t="shared" si="74"/>
        <v>3714.3347639484978</v>
      </c>
      <c r="H404" s="212">
        <f t="shared" si="75"/>
        <v>8290.2623547743369</v>
      </c>
      <c r="I404" s="168">
        <f t="shared" si="76"/>
        <v>487.66249145731388</v>
      </c>
      <c r="J404" s="169">
        <v>928</v>
      </c>
      <c r="K404" s="170">
        <f t="shared" si="77"/>
        <v>34089.04941909734</v>
      </c>
      <c r="L404" s="215">
        <f t="shared" si="78"/>
        <v>375</v>
      </c>
      <c r="M404" s="364">
        <f t="shared" si="82"/>
        <v>15.3216</v>
      </c>
      <c r="N404" s="359">
        <v>58.25</v>
      </c>
      <c r="O404" s="431">
        <v>32450</v>
      </c>
      <c r="P404" s="82">
        <v>18030</v>
      </c>
      <c r="Q404" s="167">
        <f t="shared" si="71"/>
        <v>25415.100250626569</v>
      </c>
      <c r="R404" s="168">
        <f t="shared" si="72"/>
        <v>3714.3347639484978</v>
      </c>
      <c r="S404" s="78">
        <f t="shared" si="79"/>
        <v>9904.0079049555225</v>
      </c>
      <c r="T404" s="82">
        <f t="shared" si="80"/>
        <v>582.58870029150137</v>
      </c>
      <c r="U404" s="78">
        <v>928</v>
      </c>
      <c r="V404" s="81">
        <f t="shared" si="81"/>
        <v>40544.03161982209</v>
      </c>
    </row>
    <row r="405" spans="1:22" s="442" customFormat="1" ht="16.5" customHeight="1" x14ac:dyDescent="0.2">
      <c r="A405" s="215">
        <f t="shared" si="83"/>
        <v>376</v>
      </c>
      <c r="B405" s="364">
        <v>18.84</v>
      </c>
      <c r="C405" s="359">
        <v>58.25</v>
      </c>
      <c r="D405" s="78">
        <v>32450</v>
      </c>
      <c r="E405" s="82">
        <v>18030</v>
      </c>
      <c r="F405" s="78">
        <f t="shared" si="73"/>
        <v>20668.789808917198</v>
      </c>
      <c r="G405" s="168">
        <f t="shared" si="74"/>
        <v>3714.3347639484978</v>
      </c>
      <c r="H405" s="212">
        <f t="shared" si="75"/>
        <v>8290.2623547743369</v>
      </c>
      <c r="I405" s="168">
        <f t="shared" si="76"/>
        <v>487.66249145731388</v>
      </c>
      <c r="J405" s="169">
        <v>928</v>
      </c>
      <c r="K405" s="170">
        <f t="shared" si="77"/>
        <v>34089.04941909734</v>
      </c>
      <c r="L405" s="215">
        <f t="shared" si="78"/>
        <v>376</v>
      </c>
      <c r="M405" s="364">
        <f t="shared" si="82"/>
        <v>15.328200000000001</v>
      </c>
      <c r="N405" s="359">
        <v>58.25</v>
      </c>
      <c r="O405" s="431">
        <v>32450</v>
      </c>
      <c r="P405" s="82">
        <v>18030</v>
      </c>
      <c r="Q405" s="167">
        <f t="shared" si="71"/>
        <v>25404.157043879906</v>
      </c>
      <c r="R405" s="168">
        <f t="shared" si="72"/>
        <v>3714.3347639484978</v>
      </c>
      <c r="S405" s="78">
        <f t="shared" si="79"/>
        <v>9900.2872146616573</v>
      </c>
      <c r="T405" s="82">
        <f t="shared" si="80"/>
        <v>582.36983615656811</v>
      </c>
      <c r="U405" s="78">
        <v>928</v>
      </c>
      <c r="V405" s="81">
        <f t="shared" si="81"/>
        <v>40529.148858646629</v>
      </c>
    </row>
    <row r="406" spans="1:22" s="442" customFormat="1" ht="16.5" customHeight="1" x14ac:dyDescent="0.2">
      <c r="A406" s="215">
        <f t="shared" si="83"/>
        <v>377</v>
      </c>
      <c r="B406" s="364">
        <v>18.84</v>
      </c>
      <c r="C406" s="359">
        <v>58.25</v>
      </c>
      <c r="D406" s="78">
        <v>32450</v>
      </c>
      <c r="E406" s="82">
        <v>18030</v>
      </c>
      <c r="F406" s="78">
        <f t="shared" si="73"/>
        <v>20668.789808917198</v>
      </c>
      <c r="G406" s="168">
        <f t="shared" si="74"/>
        <v>3714.3347639484978</v>
      </c>
      <c r="H406" s="212">
        <f t="shared" si="75"/>
        <v>8290.2623547743369</v>
      </c>
      <c r="I406" s="168">
        <f t="shared" si="76"/>
        <v>487.66249145731388</v>
      </c>
      <c r="J406" s="169">
        <v>928</v>
      </c>
      <c r="K406" s="170">
        <f t="shared" si="77"/>
        <v>34089.04941909734</v>
      </c>
      <c r="L406" s="215">
        <f t="shared" si="78"/>
        <v>377</v>
      </c>
      <c r="M406" s="364">
        <f t="shared" si="82"/>
        <v>15.334800000000001</v>
      </c>
      <c r="N406" s="359">
        <v>58.25</v>
      </c>
      <c r="O406" s="431">
        <v>32450</v>
      </c>
      <c r="P406" s="82">
        <v>18030</v>
      </c>
      <c r="Q406" s="167">
        <f t="shared" si="71"/>
        <v>25393.223256905861</v>
      </c>
      <c r="R406" s="168">
        <f t="shared" si="72"/>
        <v>3714.3347639484978</v>
      </c>
      <c r="S406" s="78">
        <f t="shared" si="79"/>
        <v>9896.569727090482</v>
      </c>
      <c r="T406" s="82">
        <f t="shared" si="80"/>
        <v>582.15116041708723</v>
      </c>
      <c r="U406" s="78">
        <v>928</v>
      </c>
      <c r="V406" s="81">
        <f t="shared" si="81"/>
        <v>40514.278908361928</v>
      </c>
    </row>
    <row r="407" spans="1:22" s="442" customFormat="1" ht="16.5" customHeight="1" x14ac:dyDescent="0.2">
      <c r="A407" s="215">
        <f t="shared" si="83"/>
        <v>378</v>
      </c>
      <c r="B407" s="364">
        <v>18.84</v>
      </c>
      <c r="C407" s="359">
        <v>58.25</v>
      </c>
      <c r="D407" s="78">
        <v>32450</v>
      </c>
      <c r="E407" s="82">
        <v>18030</v>
      </c>
      <c r="F407" s="78">
        <f t="shared" si="73"/>
        <v>20668.789808917198</v>
      </c>
      <c r="G407" s="168">
        <f t="shared" si="74"/>
        <v>3714.3347639484978</v>
      </c>
      <c r="H407" s="212">
        <f t="shared" si="75"/>
        <v>8290.2623547743369</v>
      </c>
      <c r="I407" s="168">
        <f t="shared" si="76"/>
        <v>487.66249145731388</v>
      </c>
      <c r="J407" s="169">
        <v>928</v>
      </c>
      <c r="K407" s="170">
        <f t="shared" si="77"/>
        <v>34089.04941909734</v>
      </c>
      <c r="L407" s="215">
        <f t="shared" si="78"/>
        <v>378</v>
      </c>
      <c r="M407" s="364">
        <f t="shared" si="82"/>
        <v>15.3414</v>
      </c>
      <c r="N407" s="359">
        <v>58.25</v>
      </c>
      <c r="O407" s="431">
        <v>32450</v>
      </c>
      <c r="P407" s="82">
        <v>18030</v>
      </c>
      <c r="Q407" s="167">
        <f t="shared" si="71"/>
        <v>25382.298877547029</v>
      </c>
      <c r="R407" s="168">
        <f t="shared" si="72"/>
        <v>3714.3347639484978</v>
      </c>
      <c r="S407" s="78">
        <f t="shared" si="79"/>
        <v>9892.8554381084796</v>
      </c>
      <c r="T407" s="82">
        <f t="shared" si="80"/>
        <v>581.93267282991053</v>
      </c>
      <c r="U407" s="78">
        <v>928</v>
      </c>
      <c r="V407" s="81">
        <f t="shared" si="81"/>
        <v>40499.421752433918</v>
      </c>
    </row>
    <row r="408" spans="1:22" s="442" customFormat="1" ht="16.5" customHeight="1" x14ac:dyDescent="0.2">
      <c r="A408" s="215">
        <f t="shared" si="83"/>
        <v>379</v>
      </c>
      <c r="B408" s="364">
        <v>18.84</v>
      </c>
      <c r="C408" s="359">
        <v>58.25</v>
      </c>
      <c r="D408" s="78">
        <v>32450</v>
      </c>
      <c r="E408" s="82">
        <v>18030</v>
      </c>
      <c r="F408" s="78">
        <f t="shared" si="73"/>
        <v>20668.789808917198</v>
      </c>
      <c r="G408" s="168">
        <f t="shared" si="74"/>
        <v>3714.3347639484978</v>
      </c>
      <c r="H408" s="212">
        <f t="shared" si="75"/>
        <v>8290.2623547743369</v>
      </c>
      <c r="I408" s="168">
        <f t="shared" si="76"/>
        <v>487.66249145731388</v>
      </c>
      <c r="J408" s="169">
        <v>928</v>
      </c>
      <c r="K408" s="170">
        <f t="shared" si="77"/>
        <v>34089.04941909734</v>
      </c>
      <c r="L408" s="215">
        <f t="shared" si="78"/>
        <v>379</v>
      </c>
      <c r="M408" s="364">
        <f t="shared" si="82"/>
        <v>15.348000000000001</v>
      </c>
      <c r="N408" s="359">
        <v>58.25</v>
      </c>
      <c r="O408" s="431">
        <v>32450</v>
      </c>
      <c r="P408" s="82">
        <v>18030</v>
      </c>
      <c r="Q408" s="167">
        <f t="shared" si="71"/>
        <v>25371.383893666927</v>
      </c>
      <c r="R408" s="168">
        <f t="shared" si="72"/>
        <v>3714.3347639484978</v>
      </c>
      <c r="S408" s="78">
        <f t="shared" si="79"/>
        <v>9889.1443435892452</v>
      </c>
      <c r="T408" s="82">
        <f t="shared" si="80"/>
        <v>581.71437315230844</v>
      </c>
      <c r="U408" s="78">
        <v>928</v>
      </c>
      <c r="V408" s="81">
        <f t="shared" si="81"/>
        <v>40484.577374356981</v>
      </c>
    </row>
    <row r="409" spans="1:22" s="442" customFormat="1" ht="16.5" customHeight="1" x14ac:dyDescent="0.2">
      <c r="A409" s="218">
        <f t="shared" si="83"/>
        <v>380</v>
      </c>
      <c r="B409" s="364">
        <v>18.84</v>
      </c>
      <c r="C409" s="359">
        <v>58.25</v>
      </c>
      <c r="D409" s="78">
        <v>32450</v>
      </c>
      <c r="E409" s="82">
        <v>18030</v>
      </c>
      <c r="F409" s="78">
        <f t="shared" si="73"/>
        <v>20668.789808917198</v>
      </c>
      <c r="G409" s="168">
        <f t="shared" si="74"/>
        <v>3714.3347639484978</v>
      </c>
      <c r="H409" s="212">
        <f t="shared" si="75"/>
        <v>8290.2623547743369</v>
      </c>
      <c r="I409" s="168">
        <f t="shared" si="76"/>
        <v>487.66249145731388</v>
      </c>
      <c r="J409" s="169">
        <v>928</v>
      </c>
      <c r="K409" s="170">
        <f t="shared" si="77"/>
        <v>34089.04941909734</v>
      </c>
      <c r="L409" s="218">
        <f t="shared" si="78"/>
        <v>380</v>
      </c>
      <c r="M409" s="364">
        <f t="shared" si="82"/>
        <v>15.354600000000001</v>
      </c>
      <c r="N409" s="359">
        <v>58.25</v>
      </c>
      <c r="O409" s="431">
        <v>32450</v>
      </c>
      <c r="P409" s="82">
        <v>18030</v>
      </c>
      <c r="Q409" s="167">
        <f t="shared" si="71"/>
        <v>25360.478293149932</v>
      </c>
      <c r="R409" s="168">
        <f t="shared" si="72"/>
        <v>3714.3347639484978</v>
      </c>
      <c r="S409" s="78">
        <f t="shared" si="79"/>
        <v>9885.4364394134664</v>
      </c>
      <c r="T409" s="82">
        <f t="shared" si="80"/>
        <v>581.4962611419686</v>
      </c>
      <c r="U409" s="78">
        <v>928</v>
      </c>
      <c r="V409" s="81">
        <f t="shared" si="81"/>
        <v>40469.745757653865</v>
      </c>
    </row>
    <row r="410" spans="1:22" s="442" customFormat="1" ht="16.5" customHeight="1" x14ac:dyDescent="0.2">
      <c r="A410" s="215">
        <f t="shared" si="83"/>
        <v>381</v>
      </c>
      <c r="B410" s="364">
        <v>18.84</v>
      </c>
      <c r="C410" s="359">
        <v>58.25</v>
      </c>
      <c r="D410" s="78">
        <v>32450</v>
      </c>
      <c r="E410" s="82">
        <v>18030</v>
      </c>
      <c r="F410" s="78">
        <f t="shared" si="73"/>
        <v>20668.789808917198</v>
      </c>
      <c r="G410" s="168">
        <f t="shared" si="74"/>
        <v>3714.3347639484978</v>
      </c>
      <c r="H410" s="212">
        <f t="shared" si="75"/>
        <v>8290.2623547743369</v>
      </c>
      <c r="I410" s="168">
        <f t="shared" si="76"/>
        <v>487.66249145731388</v>
      </c>
      <c r="J410" s="169">
        <v>928</v>
      </c>
      <c r="K410" s="170">
        <f t="shared" si="77"/>
        <v>34089.04941909734</v>
      </c>
      <c r="L410" s="215">
        <f t="shared" si="78"/>
        <v>381</v>
      </c>
      <c r="M410" s="364">
        <f t="shared" si="82"/>
        <v>15.3612</v>
      </c>
      <c r="N410" s="359">
        <v>58.25</v>
      </c>
      <c r="O410" s="431">
        <v>32450</v>
      </c>
      <c r="P410" s="82">
        <v>18030</v>
      </c>
      <c r="Q410" s="167">
        <f t="shared" si="71"/>
        <v>25349.58206390126</v>
      </c>
      <c r="R410" s="168">
        <f t="shared" si="72"/>
        <v>3714.3347639484978</v>
      </c>
      <c r="S410" s="78">
        <f t="shared" si="79"/>
        <v>9881.7317214689174</v>
      </c>
      <c r="T410" s="82">
        <f t="shared" si="80"/>
        <v>581.2783365569951</v>
      </c>
      <c r="U410" s="78">
        <v>928</v>
      </c>
      <c r="V410" s="81">
        <f t="shared" si="81"/>
        <v>40454.92688587567</v>
      </c>
    </row>
    <row r="411" spans="1:22" s="442" customFormat="1" ht="16.5" customHeight="1" x14ac:dyDescent="0.2">
      <c r="A411" s="215">
        <f t="shared" si="83"/>
        <v>382</v>
      </c>
      <c r="B411" s="364">
        <v>18.84</v>
      </c>
      <c r="C411" s="359">
        <v>58.25</v>
      </c>
      <c r="D411" s="78">
        <v>32450</v>
      </c>
      <c r="E411" s="82">
        <v>18030</v>
      </c>
      <c r="F411" s="78">
        <f t="shared" si="73"/>
        <v>20668.789808917198</v>
      </c>
      <c r="G411" s="168">
        <f t="shared" si="74"/>
        <v>3714.3347639484978</v>
      </c>
      <c r="H411" s="212">
        <f t="shared" si="75"/>
        <v>8290.2623547743369</v>
      </c>
      <c r="I411" s="168">
        <f t="shared" si="76"/>
        <v>487.66249145731388</v>
      </c>
      <c r="J411" s="169">
        <v>928</v>
      </c>
      <c r="K411" s="170">
        <f t="shared" si="77"/>
        <v>34089.04941909734</v>
      </c>
      <c r="L411" s="215">
        <f t="shared" si="78"/>
        <v>382</v>
      </c>
      <c r="M411" s="364">
        <f t="shared" si="82"/>
        <v>15.367800000000001</v>
      </c>
      <c r="N411" s="359">
        <v>58.25</v>
      </c>
      <c r="O411" s="431">
        <v>32450</v>
      </c>
      <c r="P411" s="82">
        <v>18030</v>
      </c>
      <c r="Q411" s="167">
        <f t="shared" si="71"/>
        <v>25338.695193846877</v>
      </c>
      <c r="R411" s="168">
        <f t="shared" si="72"/>
        <v>3714.3347639484978</v>
      </c>
      <c r="S411" s="78">
        <f t="shared" si="79"/>
        <v>9878.0301856504284</v>
      </c>
      <c r="T411" s="82">
        <f t="shared" si="80"/>
        <v>581.06059915590754</v>
      </c>
      <c r="U411" s="78">
        <v>928</v>
      </c>
      <c r="V411" s="81">
        <f t="shared" si="81"/>
        <v>40440.120742601706</v>
      </c>
    </row>
    <row r="412" spans="1:22" s="442" customFormat="1" ht="16.5" customHeight="1" x14ac:dyDescent="0.2">
      <c r="A412" s="215">
        <f t="shared" si="83"/>
        <v>383</v>
      </c>
      <c r="B412" s="364">
        <v>18.84</v>
      </c>
      <c r="C412" s="359">
        <v>58.25</v>
      </c>
      <c r="D412" s="78">
        <v>32450</v>
      </c>
      <c r="E412" s="82">
        <v>18030</v>
      </c>
      <c r="F412" s="78">
        <f t="shared" si="73"/>
        <v>20668.789808917198</v>
      </c>
      <c r="G412" s="168">
        <f t="shared" si="74"/>
        <v>3714.3347639484978</v>
      </c>
      <c r="H412" s="212">
        <f t="shared" si="75"/>
        <v>8290.2623547743369</v>
      </c>
      <c r="I412" s="168">
        <f t="shared" si="76"/>
        <v>487.66249145731388</v>
      </c>
      <c r="J412" s="169">
        <v>928</v>
      </c>
      <c r="K412" s="170">
        <f t="shared" si="77"/>
        <v>34089.04941909734</v>
      </c>
      <c r="L412" s="215">
        <f t="shared" si="78"/>
        <v>383</v>
      </c>
      <c r="M412" s="364">
        <f t="shared" si="82"/>
        <v>15.374400000000001</v>
      </c>
      <c r="N412" s="359">
        <v>58.25</v>
      </c>
      <c r="O412" s="431">
        <v>32450</v>
      </c>
      <c r="P412" s="82">
        <v>18030</v>
      </c>
      <c r="Q412" s="167">
        <f t="shared" si="71"/>
        <v>25327.817670933498</v>
      </c>
      <c r="R412" s="168">
        <f t="shared" si="72"/>
        <v>3714.3347639484978</v>
      </c>
      <c r="S412" s="78">
        <f t="shared" si="79"/>
        <v>9874.3318278598781</v>
      </c>
      <c r="T412" s="82">
        <f t="shared" si="80"/>
        <v>580.84304869763992</v>
      </c>
      <c r="U412" s="78">
        <v>928</v>
      </c>
      <c r="V412" s="81">
        <f t="shared" si="81"/>
        <v>40425.327311439512</v>
      </c>
    </row>
    <row r="413" spans="1:22" s="442" customFormat="1" ht="16.5" customHeight="1" x14ac:dyDescent="0.2">
      <c r="A413" s="215">
        <f t="shared" si="83"/>
        <v>384</v>
      </c>
      <c r="B413" s="364">
        <v>18.84</v>
      </c>
      <c r="C413" s="359">
        <v>58.25</v>
      </c>
      <c r="D413" s="78">
        <v>32450</v>
      </c>
      <c r="E413" s="82">
        <v>18030</v>
      </c>
      <c r="F413" s="78">
        <f t="shared" si="73"/>
        <v>20668.789808917198</v>
      </c>
      <c r="G413" s="168">
        <f t="shared" si="74"/>
        <v>3714.3347639484978</v>
      </c>
      <c r="H413" s="212">
        <f t="shared" si="75"/>
        <v>8290.2623547743369</v>
      </c>
      <c r="I413" s="168">
        <f t="shared" si="76"/>
        <v>487.66249145731388</v>
      </c>
      <c r="J413" s="169">
        <v>928</v>
      </c>
      <c r="K413" s="170">
        <f t="shared" si="77"/>
        <v>34089.04941909734</v>
      </c>
      <c r="L413" s="215">
        <f t="shared" si="78"/>
        <v>384</v>
      </c>
      <c r="M413" s="364">
        <f t="shared" si="82"/>
        <v>15.381</v>
      </c>
      <c r="N413" s="359">
        <v>58.25</v>
      </c>
      <c r="O413" s="431">
        <v>32450</v>
      </c>
      <c r="P413" s="82">
        <v>18030</v>
      </c>
      <c r="Q413" s="167">
        <f t="shared" si="71"/>
        <v>25316.949483128534</v>
      </c>
      <c r="R413" s="168">
        <f t="shared" si="72"/>
        <v>3714.3347639484978</v>
      </c>
      <c r="S413" s="78">
        <f t="shared" si="79"/>
        <v>9870.6366440061902</v>
      </c>
      <c r="T413" s="82">
        <f t="shared" si="80"/>
        <v>580.62568494154061</v>
      </c>
      <c r="U413" s="78">
        <v>928</v>
      </c>
      <c r="V413" s="81">
        <f t="shared" si="81"/>
        <v>40410.546576024768</v>
      </c>
    </row>
    <row r="414" spans="1:22" s="442" customFormat="1" ht="16.5" customHeight="1" x14ac:dyDescent="0.2">
      <c r="A414" s="215">
        <f t="shared" si="83"/>
        <v>385</v>
      </c>
      <c r="B414" s="364">
        <v>18.84</v>
      </c>
      <c r="C414" s="359">
        <v>58.25</v>
      </c>
      <c r="D414" s="78">
        <v>32450</v>
      </c>
      <c r="E414" s="82">
        <v>18030</v>
      </c>
      <c r="F414" s="78">
        <f t="shared" si="73"/>
        <v>20668.789808917198</v>
      </c>
      <c r="G414" s="168">
        <f t="shared" si="74"/>
        <v>3714.3347639484978</v>
      </c>
      <c r="H414" s="212">
        <f t="shared" si="75"/>
        <v>8290.2623547743369</v>
      </c>
      <c r="I414" s="168">
        <f t="shared" si="76"/>
        <v>487.66249145731388</v>
      </c>
      <c r="J414" s="169">
        <v>928</v>
      </c>
      <c r="K414" s="170">
        <f t="shared" si="77"/>
        <v>34089.04941909734</v>
      </c>
      <c r="L414" s="215">
        <f t="shared" si="78"/>
        <v>385</v>
      </c>
      <c r="M414" s="364">
        <f t="shared" si="82"/>
        <v>15.387600000000001</v>
      </c>
      <c r="N414" s="359">
        <v>58.25</v>
      </c>
      <c r="O414" s="431">
        <v>32450</v>
      </c>
      <c r="P414" s="82">
        <v>18030</v>
      </c>
      <c r="Q414" s="167">
        <f t="shared" ref="Q414:Q477" si="84">12*(1/M414*O414)</f>
        <v>25306.090618420028</v>
      </c>
      <c r="R414" s="168">
        <f t="shared" ref="R414:R477" si="85">12*(1/N414*P414)</f>
        <v>3714.3347639484978</v>
      </c>
      <c r="S414" s="78">
        <f t="shared" si="79"/>
        <v>9866.9446300052987</v>
      </c>
      <c r="T414" s="82">
        <f t="shared" si="80"/>
        <v>580.40850764737047</v>
      </c>
      <c r="U414" s="78">
        <v>928</v>
      </c>
      <c r="V414" s="81">
        <f t="shared" si="81"/>
        <v>40395.778520021195</v>
      </c>
    </row>
    <row r="415" spans="1:22" s="442" customFormat="1" ht="16.5" customHeight="1" x14ac:dyDescent="0.2">
      <c r="A415" s="215">
        <f t="shared" si="83"/>
        <v>386</v>
      </c>
      <c r="B415" s="364">
        <v>18.84</v>
      </c>
      <c r="C415" s="359">
        <v>58.25</v>
      </c>
      <c r="D415" s="78">
        <v>32450</v>
      </c>
      <c r="E415" s="82">
        <v>18030</v>
      </c>
      <c r="F415" s="78">
        <f t="shared" ref="F415:F478" si="86">12*(1/B415*D415)</f>
        <v>20668.789808917198</v>
      </c>
      <c r="G415" s="168">
        <f t="shared" ref="G415:G478" si="87">12*(1/C415*E415)</f>
        <v>3714.3347639484978</v>
      </c>
      <c r="H415" s="212">
        <f t="shared" ref="H415:H478" si="88">SUM(F415:G415)*34%</f>
        <v>8290.2623547743369</v>
      </c>
      <c r="I415" s="168">
        <f t="shared" ref="I415:I478" si="89">SUM(F415:G415)*2%</f>
        <v>487.66249145731388</v>
      </c>
      <c r="J415" s="169">
        <v>928</v>
      </c>
      <c r="K415" s="170">
        <f t="shared" ref="K415:K478" si="90">SUM(F415:J415)</f>
        <v>34089.04941909734</v>
      </c>
      <c r="L415" s="215">
        <f t="shared" ref="L415:L478" si="91">1+L414</f>
        <v>386</v>
      </c>
      <c r="M415" s="364">
        <f t="shared" si="82"/>
        <v>15.394200000000001</v>
      </c>
      <c r="N415" s="359">
        <v>58.25</v>
      </c>
      <c r="O415" s="431">
        <v>32450</v>
      </c>
      <c r="P415" s="82">
        <v>18030</v>
      </c>
      <c r="Q415" s="167">
        <f t="shared" si="84"/>
        <v>25295.241064816619</v>
      </c>
      <c r="R415" s="168">
        <f t="shared" si="85"/>
        <v>3714.3347639484978</v>
      </c>
      <c r="S415" s="78">
        <f t="shared" ref="S415:S478" si="92">(Q415+R415)*34%</f>
        <v>9863.2557817801408</v>
      </c>
      <c r="T415" s="82">
        <f t="shared" ref="T415:T478" si="93">SUM(Q415:R415)*2%</f>
        <v>580.19151657530233</v>
      </c>
      <c r="U415" s="78">
        <v>928</v>
      </c>
      <c r="V415" s="81">
        <f t="shared" ref="V415:V478" si="94">SUM(Q415:U415)</f>
        <v>40381.023127120556</v>
      </c>
    </row>
    <row r="416" spans="1:22" s="442" customFormat="1" ht="16.5" customHeight="1" x14ac:dyDescent="0.2">
      <c r="A416" s="215">
        <f t="shared" si="83"/>
        <v>387</v>
      </c>
      <c r="B416" s="364">
        <v>18.84</v>
      </c>
      <c r="C416" s="359">
        <v>58.25</v>
      </c>
      <c r="D416" s="78">
        <v>32450</v>
      </c>
      <c r="E416" s="82">
        <v>18030</v>
      </c>
      <c r="F416" s="78">
        <f t="shared" si="86"/>
        <v>20668.789808917198</v>
      </c>
      <c r="G416" s="168">
        <f t="shared" si="87"/>
        <v>3714.3347639484978</v>
      </c>
      <c r="H416" s="212">
        <f t="shared" si="88"/>
        <v>8290.2623547743369</v>
      </c>
      <c r="I416" s="168">
        <f t="shared" si="89"/>
        <v>487.66249145731388</v>
      </c>
      <c r="J416" s="169">
        <v>928</v>
      </c>
      <c r="K416" s="170">
        <f t="shared" si="90"/>
        <v>34089.04941909734</v>
      </c>
      <c r="L416" s="215">
        <f t="shared" si="91"/>
        <v>387</v>
      </c>
      <c r="M416" s="364">
        <f t="shared" si="82"/>
        <v>15.4008</v>
      </c>
      <c r="N416" s="359">
        <v>58.25</v>
      </c>
      <c r="O416" s="431">
        <v>32450</v>
      </c>
      <c r="P416" s="82">
        <v>18030</v>
      </c>
      <c r="Q416" s="167">
        <f t="shared" si="84"/>
        <v>25284.400810347513</v>
      </c>
      <c r="R416" s="168">
        <f t="shared" si="85"/>
        <v>3714.3347639484978</v>
      </c>
      <c r="S416" s="78">
        <f t="shared" si="92"/>
        <v>9859.5700952606439</v>
      </c>
      <c r="T416" s="82">
        <f t="shared" si="93"/>
        <v>579.97471148592024</v>
      </c>
      <c r="U416" s="78">
        <v>928</v>
      </c>
      <c r="V416" s="81">
        <f t="shared" si="94"/>
        <v>40366.280381042576</v>
      </c>
    </row>
    <row r="417" spans="1:22" s="442" customFormat="1" ht="16.5" customHeight="1" x14ac:dyDescent="0.2">
      <c r="A417" s="215">
        <f t="shared" si="83"/>
        <v>388</v>
      </c>
      <c r="B417" s="364">
        <v>18.84</v>
      </c>
      <c r="C417" s="359">
        <v>58.25</v>
      </c>
      <c r="D417" s="78">
        <v>32450</v>
      </c>
      <c r="E417" s="82">
        <v>18030</v>
      </c>
      <c r="F417" s="78">
        <f t="shared" si="86"/>
        <v>20668.789808917198</v>
      </c>
      <c r="G417" s="168">
        <f t="shared" si="87"/>
        <v>3714.3347639484978</v>
      </c>
      <c r="H417" s="212">
        <f t="shared" si="88"/>
        <v>8290.2623547743369</v>
      </c>
      <c r="I417" s="168">
        <f t="shared" si="89"/>
        <v>487.66249145731388</v>
      </c>
      <c r="J417" s="169">
        <v>928</v>
      </c>
      <c r="K417" s="170">
        <f t="shared" si="90"/>
        <v>34089.04941909734</v>
      </c>
      <c r="L417" s="215">
        <f t="shared" si="91"/>
        <v>388</v>
      </c>
      <c r="M417" s="364">
        <f t="shared" si="82"/>
        <v>15.407400000000001</v>
      </c>
      <c r="N417" s="359">
        <v>58.25</v>
      </c>
      <c r="O417" s="431">
        <v>32450</v>
      </c>
      <c r="P417" s="82">
        <v>18030</v>
      </c>
      <c r="Q417" s="167">
        <f t="shared" si="84"/>
        <v>25273.569843062422</v>
      </c>
      <c r="R417" s="168">
        <f t="shared" si="85"/>
        <v>3714.3347639484978</v>
      </c>
      <c r="S417" s="78">
        <f t="shared" si="92"/>
        <v>9855.8875663837134</v>
      </c>
      <c r="T417" s="82">
        <f t="shared" si="93"/>
        <v>579.75809214021842</v>
      </c>
      <c r="U417" s="78">
        <v>928</v>
      </c>
      <c r="V417" s="81">
        <f t="shared" si="94"/>
        <v>40351.550265534846</v>
      </c>
    </row>
    <row r="418" spans="1:22" s="442" customFormat="1" ht="16.5" customHeight="1" x14ac:dyDescent="0.2">
      <c r="A418" s="215">
        <f t="shared" si="83"/>
        <v>389</v>
      </c>
      <c r="B418" s="364">
        <v>18.84</v>
      </c>
      <c r="C418" s="359">
        <v>58.25</v>
      </c>
      <c r="D418" s="78">
        <v>32450</v>
      </c>
      <c r="E418" s="82">
        <v>18030</v>
      </c>
      <c r="F418" s="78">
        <f t="shared" si="86"/>
        <v>20668.789808917198</v>
      </c>
      <c r="G418" s="168">
        <f t="shared" si="87"/>
        <v>3714.3347639484978</v>
      </c>
      <c r="H418" s="212">
        <f t="shared" si="88"/>
        <v>8290.2623547743369</v>
      </c>
      <c r="I418" s="168">
        <f t="shared" si="89"/>
        <v>487.66249145731388</v>
      </c>
      <c r="J418" s="169">
        <v>928</v>
      </c>
      <c r="K418" s="170">
        <f t="shared" si="90"/>
        <v>34089.04941909734</v>
      </c>
      <c r="L418" s="215">
        <f t="shared" si="91"/>
        <v>389</v>
      </c>
      <c r="M418" s="364">
        <f t="shared" si="82"/>
        <v>15.414000000000001</v>
      </c>
      <c r="N418" s="359">
        <v>58.25</v>
      </c>
      <c r="O418" s="431">
        <v>32450</v>
      </c>
      <c r="P418" s="82">
        <v>18030</v>
      </c>
      <c r="Q418" s="167">
        <f t="shared" si="84"/>
        <v>25262.748151031527</v>
      </c>
      <c r="R418" s="168">
        <f t="shared" si="85"/>
        <v>3714.3347639484978</v>
      </c>
      <c r="S418" s="78">
        <f t="shared" si="92"/>
        <v>9852.2081910932084</v>
      </c>
      <c r="T418" s="82">
        <f t="shared" si="93"/>
        <v>579.5416582996005</v>
      </c>
      <c r="U418" s="78">
        <v>928</v>
      </c>
      <c r="V418" s="81">
        <f t="shared" si="94"/>
        <v>40336.832764372833</v>
      </c>
    </row>
    <row r="419" spans="1:22" s="442" customFormat="1" ht="16.5" customHeight="1" x14ac:dyDescent="0.2">
      <c r="A419" s="218">
        <f t="shared" si="83"/>
        <v>390</v>
      </c>
      <c r="B419" s="364">
        <v>18.84</v>
      </c>
      <c r="C419" s="359">
        <v>58.25</v>
      </c>
      <c r="D419" s="78">
        <v>32450</v>
      </c>
      <c r="E419" s="82">
        <v>18030</v>
      </c>
      <c r="F419" s="78">
        <f t="shared" si="86"/>
        <v>20668.789808917198</v>
      </c>
      <c r="G419" s="168">
        <f t="shared" si="87"/>
        <v>3714.3347639484978</v>
      </c>
      <c r="H419" s="212">
        <f t="shared" si="88"/>
        <v>8290.2623547743369</v>
      </c>
      <c r="I419" s="168">
        <f t="shared" si="89"/>
        <v>487.66249145731388</v>
      </c>
      <c r="J419" s="169">
        <v>928</v>
      </c>
      <c r="K419" s="170">
        <f t="shared" si="90"/>
        <v>34089.04941909734</v>
      </c>
      <c r="L419" s="218">
        <f t="shared" si="91"/>
        <v>390</v>
      </c>
      <c r="M419" s="364">
        <f t="shared" si="82"/>
        <v>15.4206</v>
      </c>
      <c r="N419" s="359">
        <v>58.25</v>
      </c>
      <c r="O419" s="431">
        <v>32450</v>
      </c>
      <c r="P419" s="82">
        <v>18030</v>
      </c>
      <c r="Q419" s="167">
        <f t="shared" si="84"/>
        <v>25251.935722345435</v>
      </c>
      <c r="R419" s="168">
        <f t="shared" si="85"/>
        <v>3714.3347639484978</v>
      </c>
      <c r="S419" s="78">
        <f t="shared" si="92"/>
        <v>9848.5319653399383</v>
      </c>
      <c r="T419" s="82">
        <f t="shared" si="93"/>
        <v>579.32540972587867</v>
      </c>
      <c r="U419" s="78">
        <v>928</v>
      </c>
      <c r="V419" s="81">
        <f t="shared" si="94"/>
        <v>40322.127861359746</v>
      </c>
    </row>
    <row r="420" spans="1:22" s="442" customFormat="1" ht="16.5" customHeight="1" x14ac:dyDescent="0.2">
      <c r="A420" s="215">
        <f t="shared" si="83"/>
        <v>391</v>
      </c>
      <c r="B420" s="364">
        <v>18.84</v>
      </c>
      <c r="C420" s="359">
        <v>58.25</v>
      </c>
      <c r="D420" s="78">
        <v>32450</v>
      </c>
      <c r="E420" s="82">
        <v>18030</v>
      </c>
      <c r="F420" s="78">
        <f t="shared" si="86"/>
        <v>20668.789808917198</v>
      </c>
      <c r="G420" s="168">
        <f t="shared" si="87"/>
        <v>3714.3347639484978</v>
      </c>
      <c r="H420" s="212">
        <f t="shared" si="88"/>
        <v>8290.2623547743369</v>
      </c>
      <c r="I420" s="168">
        <f t="shared" si="89"/>
        <v>487.66249145731388</v>
      </c>
      <c r="J420" s="169">
        <v>928</v>
      </c>
      <c r="K420" s="170">
        <f t="shared" si="90"/>
        <v>34089.04941909734</v>
      </c>
      <c r="L420" s="215">
        <f t="shared" si="91"/>
        <v>391</v>
      </c>
      <c r="M420" s="364">
        <f t="shared" si="82"/>
        <v>15.427200000000001</v>
      </c>
      <c r="N420" s="359">
        <v>58.25</v>
      </c>
      <c r="O420" s="431">
        <v>32450</v>
      </c>
      <c r="P420" s="82">
        <v>18030</v>
      </c>
      <c r="Q420" s="167">
        <f t="shared" si="84"/>
        <v>25241.132545115121</v>
      </c>
      <c r="R420" s="168">
        <f t="shared" si="85"/>
        <v>3714.3347639484978</v>
      </c>
      <c r="S420" s="78">
        <f t="shared" si="92"/>
        <v>9844.8588850816304</v>
      </c>
      <c r="T420" s="82">
        <f t="shared" si="93"/>
        <v>579.10934618127237</v>
      </c>
      <c r="U420" s="78">
        <v>928</v>
      </c>
      <c r="V420" s="81">
        <f t="shared" si="94"/>
        <v>40307.435540326522</v>
      </c>
    </row>
    <row r="421" spans="1:22" s="442" customFormat="1" ht="16.5" customHeight="1" x14ac:dyDescent="0.2">
      <c r="A421" s="215">
        <f t="shared" si="83"/>
        <v>392</v>
      </c>
      <c r="B421" s="364">
        <v>18.84</v>
      </c>
      <c r="C421" s="359">
        <v>58.25</v>
      </c>
      <c r="D421" s="78">
        <v>32450</v>
      </c>
      <c r="E421" s="82">
        <v>18030</v>
      </c>
      <c r="F421" s="78">
        <f t="shared" si="86"/>
        <v>20668.789808917198</v>
      </c>
      <c r="G421" s="168">
        <f t="shared" si="87"/>
        <v>3714.3347639484978</v>
      </c>
      <c r="H421" s="212">
        <f t="shared" si="88"/>
        <v>8290.2623547743369</v>
      </c>
      <c r="I421" s="168">
        <f t="shared" si="89"/>
        <v>487.66249145731388</v>
      </c>
      <c r="J421" s="169">
        <v>928</v>
      </c>
      <c r="K421" s="170">
        <f t="shared" si="90"/>
        <v>34089.04941909734</v>
      </c>
      <c r="L421" s="215">
        <f t="shared" si="91"/>
        <v>392</v>
      </c>
      <c r="M421" s="364">
        <f t="shared" si="82"/>
        <v>15.433800000000002</v>
      </c>
      <c r="N421" s="359">
        <v>58.25</v>
      </c>
      <c r="O421" s="431">
        <v>32450</v>
      </c>
      <c r="P421" s="82">
        <v>18030</v>
      </c>
      <c r="Q421" s="167">
        <f t="shared" si="84"/>
        <v>25230.338607471909</v>
      </c>
      <c r="R421" s="168">
        <f t="shared" si="85"/>
        <v>3714.3347639484978</v>
      </c>
      <c r="S421" s="78">
        <f t="shared" si="92"/>
        <v>9841.1889462829386</v>
      </c>
      <c r="T421" s="82">
        <f t="shared" si="93"/>
        <v>578.89346742840814</v>
      </c>
      <c r="U421" s="78">
        <v>928</v>
      </c>
      <c r="V421" s="81">
        <f t="shared" si="94"/>
        <v>40292.755785131754</v>
      </c>
    </row>
    <row r="422" spans="1:22" s="442" customFormat="1" ht="16.5" customHeight="1" x14ac:dyDescent="0.2">
      <c r="A422" s="215">
        <f t="shared" si="83"/>
        <v>393</v>
      </c>
      <c r="B422" s="364">
        <v>18.84</v>
      </c>
      <c r="C422" s="359">
        <v>58.25</v>
      </c>
      <c r="D422" s="78">
        <v>32450</v>
      </c>
      <c r="E422" s="82">
        <v>18030</v>
      </c>
      <c r="F422" s="78">
        <f t="shared" si="86"/>
        <v>20668.789808917198</v>
      </c>
      <c r="G422" s="168">
        <f t="shared" si="87"/>
        <v>3714.3347639484978</v>
      </c>
      <c r="H422" s="212">
        <f t="shared" si="88"/>
        <v>8290.2623547743369</v>
      </c>
      <c r="I422" s="168">
        <f t="shared" si="89"/>
        <v>487.66249145731388</v>
      </c>
      <c r="J422" s="169">
        <v>928</v>
      </c>
      <c r="K422" s="170">
        <f t="shared" si="90"/>
        <v>34089.04941909734</v>
      </c>
      <c r="L422" s="215">
        <f t="shared" si="91"/>
        <v>393</v>
      </c>
      <c r="M422" s="364">
        <f t="shared" si="82"/>
        <v>15.4404</v>
      </c>
      <c r="N422" s="359">
        <v>58.25</v>
      </c>
      <c r="O422" s="431">
        <v>32450</v>
      </c>
      <c r="P422" s="82">
        <v>18030</v>
      </c>
      <c r="Q422" s="167">
        <f t="shared" si="84"/>
        <v>25219.553897567424</v>
      </c>
      <c r="R422" s="168">
        <f t="shared" si="85"/>
        <v>3714.3347639484978</v>
      </c>
      <c r="S422" s="78">
        <f t="shared" si="92"/>
        <v>9837.5221449154142</v>
      </c>
      <c r="T422" s="82">
        <f t="shared" si="93"/>
        <v>578.67777323031839</v>
      </c>
      <c r="U422" s="78">
        <v>928</v>
      </c>
      <c r="V422" s="81">
        <f t="shared" si="94"/>
        <v>40278.088579661649</v>
      </c>
    </row>
    <row r="423" spans="1:22" s="442" customFormat="1" ht="16.5" customHeight="1" x14ac:dyDescent="0.2">
      <c r="A423" s="215">
        <f t="shared" si="83"/>
        <v>394</v>
      </c>
      <c r="B423" s="364">
        <v>18.84</v>
      </c>
      <c r="C423" s="359">
        <v>58.25</v>
      </c>
      <c r="D423" s="78">
        <v>32450</v>
      </c>
      <c r="E423" s="82">
        <v>18030</v>
      </c>
      <c r="F423" s="78">
        <f t="shared" si="86"/>
        <v>20668.789808917198</v>
      </c>
      <c r="G423" s="168">
        <f t="shared" si="87"/>
        <v>3714.3347639484978</v>
      </c>
      <c r="H423" s="212">
        <f t="shared" si="88"/>
        <v>8290.2623547743369</v>
      </c>
      <c r="I423" s="168">
        <f t="shared" si="89"/>
        <v>487.66249145731388</v>
      </c>
      <c r="J423" s="169">
        <v>928</v>
      </c>
      <c r="K423" s="170">
        <f t="shared" si="90"/>
        <v>34089.04941909734</v>
      </c>
      <c r="L423" s="215">
        <f t="shared" si="91"/>
        <v>394</v>
      </c>
      <c r="M423" s="364">
        <f t="shared" si="82"/>
        <v>15.447000000000001</v>
      </c>
      <c r="N423" s="359">
        <v>58.25</v>
      </c>
      <c r="O423" s="431">
        <v>32450</v>
      </c>
      <c r="P423" s="82">
        <v>18030</v>
      </c>
      <c r="Q423" s="167">
        <f t="shared" si="84"/>
        <v>25208.778403573502</v>
      </c>
      <c r="R423" s="168">
        <f t="shared" si="85"/>
        <v>3714.3347639484978</v>
      </c>
      <c r="S423" s="78">
        <f t="shared" si="92"/>
        <v>9833.8584769574809</v>
      </c>
      <c r="T423" s="82">
        <f t="shared" si="93"/>
        <v>578.46226335044003</v>
      </c>
      <c r="U423" s="78">
        <v>928</v>
      </c>
      <c r="V423" s="81">
        <f t="shared" si="94"/>
        <v>40263.433907829916</v>
      </c>
    </row>
    <row r="424" spans="1:22" s="442" customFormat="1" ht="16.5" customHeight="1" x14ac:dyDescent="0.2">
      <c r="A424" s="215">
        <f t="shared" si="83"/>
        <v>395</v>
      </c>
      <c r="B424" s="364">
        <v>18.84</v>
      </c>
      <c r="C424" s="359">
        <v>58.25</v>
      </c>
      <c r="D424" s="78">
        <v>32450</v>
      </c>
      <c r="E424" s="82">
        <v>18030</v>
      </c>
      <c r="F424" s="78">
        <f t="shared" si="86"/>
        <v>20668.789808917198</v>
      </c>
      <c r="G424" s="168">
        <f t="shared" si="87"/>
        <v>3714.3347639484978</v>
      </c>
      <c r="H424" s="212">
        <f t="shared" si="88"/>
        <v>8290.2623547743369</v>
      </c>
      <c r="I424" s="168">
        <f t="shared" si="89"/>
        <v>487.66249145731388</v>
      </c>
      <c r="J424" s="169">
        <v>928</v>
      </c>
      <c r="K424" s="170">
        <f t="shared" si="90"/>
        <v>34089.04941909734</v>
      </c>
      <c r="L424" s="215">
        <f t="shared" si="91"/>
        <v>395</v>
      </c>
      <c r="M424" s="364">
        <f t="shared" si="82"/>
        <v>15.453600000000002</v>
      </c>
      <c r="N424" s="359">
        <v>58.25</v>
      </c>
      <c r="O424" s="431">
        <v>32450</v>
      </c>
      <c r="P424" s="82">
        <v>18030</v>
      </c>
      <c r="Q424" s="167">
        <f t="shared" si="84"/>
        <v>25198.012113682245</v>
      </c>
      <c r="R424" s="168">
        <f t="shared" si="85"/>
        <v>3714.3347639484978</v>
      </c>
      <c r="S424" s="78">
        <f t="shared" si="92"/>
        <v>9830.1979383944526</v>
      </c>
      <c r="T424" s="82">
        <f t="shared" si="93"/>
        <v>578.2469375526149</v>
      </c>
      <c r="U424" s="78">
        <v>928</v>
      </c>
      <c r="V424" s="81">
        <f t="shared" si="94"/>
        <v>40248.791753577811</v>
      </c>
    </row>
    <row r="425" spans="1:22" s="442" customFormat="1" ht="16.5" customHeight="1" x14ac:dyDescent="0.2">
      <c r="A425" s="215">
        <f t="shared" si="83"/>
        <v>396</v>
      </c>
      <c r="B425" s="364">
        <v>18.84</v>
      </c>
      <c r="C425" s="359">
        <v>58.25</v>
      </c>
      <c r="D425" s="78">
        <v>32450</v>
      </c>
      <c r="E425" s="82">
        <v>18030</v>
      </c>
      <c r="F425" s="78">
        <f t="shared" si="86"/>
        <v>20668.789808917198</v>
      </c>
      <c r="G425" s="168">
        <f t="shared" si="87"/>
        <v>3714.3347639484978</v>
      </c>
      <c r="H425" s="212">
        <f t="shared" si="88"/>
        <v>8290.2623547743369</v>
      </c>
      <c r="I425" s="168">
        <f t="shared" si="89"/>
        <v>487.66249145731388</v>
      </c>
      <c r="J425" s="169">
        <v>928</v>
      </c>
      <c r="K425" s="170">
        <f t="shared" si="90"/>
        <v>34089.04941909734</v>
      </c>
      <c r="L425" s="215">
        <f t="shared" si="91"/>
        <v>396</v>
      </c>
      <c r="M425" s="364">
        <f t="shared" si="82"/>
        <v>15.4602</v>
      </c>
      <c r="N425" s="359">
        <v>58.25</v>
      </c>
      <c r="O425" s="431">
        <v>32450</v>
      </c>
      <c r="P425" s="82">
        <v>18030</v>
      </c>
      <c r="Q425" s="167">
        <f t="shared" si="84"/>
        <v>25187.255016105872</v>
      </c>
      <c r="R425" s="168">
        <f t="shared" si="85"/>
        <v>3714.3347639484978</v>
      </c>
      <c r="S425" s="78">
        <f t="shared" si="92"/>
        <v>9826.5405252184864</v>
      </c>
      <c r="T425" s="82">
        <f t="shared" si="93"/>
        <v>578.03179560108742</v>
      </c>
      <c r="U425" s="78">
        <v>928</v>
      </c>
      <c r="V425" s="81">
        <f t="shared" si="94"/>
        <v>40234.162100873938</v>
      </c>
    </row>
    <row r="426" spans="1:22" s="442" customFormat="1" ht="16.5" customHeight="1" x14ac:dyDescent="0.2">
      <c r="A426" s="215">
        <f t="shared" si="83"/>
        <v>397</v>
      </c>
      <c r="B426" s="364">
        <v>18.84</v>
      </c>
      <c r="C426" s="359">
        <v>58.25</v>
      </c>
      <c r="D426" s="78">
        <v>32450</v>
      </c>
      <c r="E426" s="82">
        <v>18030</v>
      </c>
      <c r="F426" s="78">
        <f t="shared" si="86"/>
        <v>20668.789808917198</v>
      </c>
      <c r="G426" s="168">
        <f t="shared" si="87"/>
        <v>3714.3347639484978</v>
      </c>
      <c r="H426" s="212">
        <f t="shared" si="88"/>
        <v>8290.2623547743369</v>
      </c>
      <c r="I426" s="168">
        <f t="shared" si="89"/>
        <v>487.66249145731388</v>
      </c>
      <c r="J426" s="169">
        <v>928</v>
      </c>
      <c r="K426" s="170">
        <f t="shared" si="90"/>
        <v>34089.04941909734</v>
      </c>
      <c r="L426" s="215">
        <f t="shared" si="91"/>
        <v>397</v>
      </c>
      <c r="M426" s="364">
        <f t="shared" si="82"/>
        <v>15.466800000000001</v>
      </c>
      <c r="N426" s="359">
        <v>58.25</v>
      </c>
      <c r="O426" s="431">
        <v>32450</v>
      </c>
      <c r="P426" s="82">
        <v>18030</v>
      </c>
      <c r="Q426" s="167">
        <f t="shared" si="84"/>
        <v>25176.507099076731</v>
      </c>
      <c r="R426" s="168">
        <f t="shared" si="85"/>
        <v>3714.3347639484978</v>
      </c>
      <c r="S426" s="78">
        <f t="shared" si="92"/>
        <v>9822.8862334285786</v>
      </c>
      <c r="T426" s="82">
        <f t="shared" si="93"/>
        <v>577.8168372605046</v>
      </c>
      <c r="U426" s="78">
        <v>928</v>
      </c>
      <c r="V426" s="81">
        <f t="shared" si="94"/>
        <v>40219.544933714315</v>
      </c>
    </row>
    <row r="427" spans="1:22" s="442" customFormat="1" ht="16.5" customHeight="1" x14ac:dyDescent="0.2">
      <c r="A427" s="215">
        <f t="shared" si="83"/>
        <v>398</v>
      </c>
      <c r="B427" s="364">
        <v>18.84</v>
      </c>
      <c r="C427" s="359">
        <v>58.25</v>
      </c>
      <c r="D427" s="78">
        <v>32450</v>
      </c>
      <c r="E427" s="82">
        <v>18030</v>
      </c>
      <c r="F427" s="78">
        <f t="shared" si="86"/>
        <v>20668.789808917198</v>
      </c>
      <c r="G427" s="168">
        <f t="shared" si="87"/>
        <v>3714.3347639484978</v>
      </c>
      <c r="H427" s="212">
        <f t="shared" si="88"/>
        <v>8290.2623547743369</v>
      </c>
      <c r="I427" s="168">
        <f t="shared" si="89"/>
        <v>487.66249145731388</v>
      </c>
      <c r="J427" s="169">
        <v>928</v>
      </c>
      <c r="K427" s="170">
        <f t="shared" si="90"/>
        <v>34089.04941909734</v>
      </c>
      <c r="L427" s="215">
        <f t="shared" si="91"/>
        <v>398</v>
      </c>
      <c r="M427" s="364">
        <f t="shared" si="82"/>
        <v>15.4734</v>
      </c>
      <c r="N427" s="359">
        <v>58.25</v>
      </c>
      <c r="O427" s="431">
        <v>32450</v>
      </c>
      <c r="P427" s="82">
        <v>18030</v>
      </c>
      <c r="Q427" s="167">
        <f t="shared" si="84"/>
        <v>25165.768350847262</v>
      </c>
      <c r="R427" s="168">
        <f t="shared" si="85"/>
        <v>3714.3347639484978</v>
      </c>
      <c r="S427" s="78">
        <f t="shared" si="92"/>
        <v>9819.2350590305577</v>
      </c>
      <c r="T427" s="82">
        <f t="shared" si="93"/>
        <v>577.60206229591518</v>
      </c>
      <c r="U427" s="78">
        <v>928</v>
      </c>
      <c r="V427" s="81">
        <f t="shared" si="94"/>
        <v>40204.940236122231</v>
      </c>
    </row>
    <row r="428" spans="1:22" s="442" customFormat="1" ht="16.5" customHeight="1" x14ac:dyDescent="0.2">
      <c r="A428" s="215">
        <f t="shared" si="83"/>
        <v>399</v>
      </c>
      <c r="B428" s="364">
        <v>18.84</v>
      </c>
      <c r="C428" s="359">
        <v>58.25</v>
      </c>
      <c r="D428" s="78">
        <v>32450</v>
      </c>
      <c r="E428" s="82">
        <v>18030</v>
      </c>
      <c r="F428" s="78">
        <f t="shared" si="86"/>
        <v>20668.789808917198</v>
      </c>
      <c r="G428" s="168">
        <f t="shared" si="87"/>
        <v>3714.3347639484978</v>
      </c>
      <c r="H428" s="212">
        <f t="shared" si="88"/>
        <v>8290.2623547743369</v>
      </c>
      <c r="I428" s="168">
        <f t="shared" si="89"/>
        <v>487.66249145731388</v>
      </c>
      <c r="J428" s="169">
        <v>928</v>
      </c>
      <c r="K428" s="170">
        <f t="shared" si="90"/>
        <v>34089.04941909734</v>
      </c>
      <c r="L428" s="215">
        <f t="shared" si="91"/>
        <v>399</v>
      </c>
      <c r="M428" s="364">
        <f t="shared" si="82"/>
        <v>15.48</v>
      </c>
      <c r="N428" s="359">
        <v>58.25</v>
      </c>
      <c r="O428" s="431">
        <v>32450</v>
      </c>
      <c r="P428" s="82">
        <v>18030</v>
      </c>
      <c r="Q428" s="167">
        <f t="shared" si="84"/>
        <v>25155.038759689924</v>
      </c>
      <c r="R428" s="168">
        <f t="shared" si="85"/>
        <v>3714.3347639484978</v>
      </c>
      <c r="S428" s="78">
        <f t="shared" si="92"/>
        <v>9815.5869980370644</v>
      </c>
      <c r="T428" s="82">
        <f t="shared" si="93"/>
        <v>577.38747047276843</v>
      </c>
      <c r="U428" s="78">
        <v>928</v>
      </c>
      <c r="V428" s="81">
        <f t="shared" si="94"/>
        <v>40190.347992148258</v>
      </c>
    </row>
    <row r="429" spans="1:22" s="442" customFormat="1" ht="16.5" customHeight="1" x14ac:dyDescent="0.2">
      <c r="A429" s="218">
        <f t="shared" si="83"/>
        <v>400</v>
      </c>
      <c r="B429" s="364">
        <v>18.84</v>
      </c>
      <c r="C429" s="359">
        <v>58.25</v>
      </c>
      <c r="D429" s="78">
        <v>32450</v>
      </c>
      <c r="E429" s="82">
        <v>18030</v>
      </c>
      <c r="F429" s="78">
        <f t="shared" si="86"/>
        <v>20668.789808917198</v>
      </c>
      <c r="G429" s="168">
        <f t="shared" si="87"/>
        <v>3714.3347639484978</v>
      </c>
      <c r="H429" s="212">
        <f t="shared" si="88"/>
        <v>8290.2623547743369</v>
      </c>
      <c r="I429" s="168">
        <f t="shared" si="89"/>
        <v>487.66249145731388</v>
      </c>
      <c r="J429" s="169">
        <v>928</v>
      </c>
      <c r="K429" s="170">
        <f t="shared" si="90"/>
        <v>34089.04941909734</v>
      </c>
      <c r="L429" s="218">
        <f t="shared" si="91"/>
        <v>400</v>
      </c>
      <c r="M429" s="364">
        <f t="shared" si="82"/>
        <v>15.486600000000001</v>
      </c>
      <c r="N429" s="359">
        <v>58.25</v>
      </c>
      <c r="O429" s="431">
        <v>32450</v>
      </c>
      <c r="P429" s="82">
        <v>18030</v>
      </c>
      <c r="Q429" s="167">
        <f t="shared" si="84"/>
        <v>25144.31831389718</v>
      </c>
      <c r="R429" s="168">
        <f t="shared" si="85"/>
        <v>3714.3347639484978</v>
      </c>
      <c r="S429" s="78">
        <f t="shared" si="92"/>
        <v>9811.9420464675313</v>
      </c>
      <c r="T429" s="82">
        <f t="shared" si="93"/>
        <v>577.17306155691358</v>
      </c>
      <c r="U429" s="78">
        <v>928</v>
      </c>
      <c r="V429" s="81">
        <f t="shared" si="94"/>
        <v>40175.768185870118</v>
      </c>
    </row>
    <row r="430" spans="1:22" s="442" customFormat="1" ht="16.5" customHeight="1" x14ac:dyDescent="0.2">
      <c r="A430" s="215">
        <f t="shared" si="83"/>
        <v>401</v>
      </c>
      <c r="B430" s="364">
        <v>18.84</v>
      </c>
      <c r="C430" s="359">
        <v>58.25</v>
      </c>
      <c r="D430" s="78">
        <v>32450</v>
      </c>
      <c r="E430" s="82">
        <v>18030</v>
      </c>
      <c r="F430" s="78">
        <f t="shared" si="86"/>
        <v>20668.789808917198</v>
      </c>
      <c r="G430" s="168">
        <f t="shared" si="87"/>
        <v>3714.3347639484978</v>
      </c>
      <c r="H430" s="212">
        <f t="shared" si="88"/>
        <v>8290.2623547743369</v>
      </c>
      <c r="I430" s="168">
        <f t="shared" si="89"/>
        <v>487.66249145731388</v>
      </c>
      <c r="J430" s="169">
        <v>928</v>
      </c>
      <c r="K430" s="170">
        <f t="shared" si="90"/>
        <v>34089.04941909734</v>
      </c>
      <c r="L430" s="215">
        <f t="shared" si="91"/>
        <v>401</v>
      </c>
      <c r="M430" s="364">
        <f t="shared" si="82"/>
        <v>15.4932</v>
      </c>
      <c r="N430" s="359">
        <v>58.25</v>
      </c>
      <c r="O430" s="431">
        <v>32450</v>
      </c>
      <c r="P430" s="82">
        <v>18030</v>
      </c>
      <c r="Q430" s="167">
        <f t="shared" si="84"/>
        <v>25133.607001781424</v>
      </c>
      <c r="R430" s="168">
        <f t="shared" si="85"/>
        <v>3714.3347639484978</v>
      </c>
      <c r="S430" s="78">
        <f t="shared" si="92"/>
        <v>9808.3002003481743</v>
      </c>
      <c r="T430" s="82">
        <f t="shared" si="93"/>
        <v>576.95883531459845</v>
      </c>
      <c r="U430" s="78">
        <v>928</v>
      </c>
      <c r="V430" s="81">
        <f t="shared" si="94"/>
        <v>40161.20080139269</v>
      </c>
    </row>
    <row r="431" spans="1:22" s="442" customFormat="1" ht="16.5" customHeight="1" x14ac:dyDescent="0.2">
      <c r="A431" s="215">
        <f t="shared" si="83"/>
        <v>402</v>
      </c>
      <c r="B431" s="364">
        <v>18.84</v>
      </c>
      <c r="C431" s="359">
        <v>58.25</v>
      </c>
      <c r="D431" s="78">
        <v>32450</v>
      </c>
      <c r="E431" s="82">
        <v>18030</v>
      </c>
      <c r="F431" s="78">
        <f t="shared" si="86"/>
        <v>20668.789808917198</v>
      </c>
      <c r="G431" s="168">
        <f t="shared" si="87"/>
        <v>3714.3347639484978</v>
      </c>
      <c r="H431" s="212">
        <f t="shared" si="88"/>
        <v>8290.2623547743369</v>
      </c>
      <c r="I431" s="168">
        <f t="shared" si="89"/>
        <v>487.66249145731388</v>
      </c>
      <c r="J431" s="169">
        <v>928</v>
      </c>
      <c r="K431" s="170">
        <f t="shared" si="90"/>
        <v>34089.04941909734</v>
      </c>
      <c r="L431" s="215">
        <f t="shared" si="91"/>
        <v>402</v>
      </c>
      <c r="M431" s="364">
        <f t="shared" si="82"/>
        <v>15.4998</v>
      </c>
      <c r="N431" s="359">
        <v>58.25</v>
      </c>
      <c r="O431" s="431">
        <v>32450</v>
      </c>
      <c r="P431" s="82">
        <v>18030</v>
      </c>
      <c r="Q431" s="167">
        <f t="shared" si="84"/>
        <v>25122.904811674991</v>
      </c>
      <c r="R431" s="168">
        <f t="shared" si="85"/>
        <v>3714.3347639484978</v>
      </c>
      <c r="S431" s="78">
        <f t="shared" si="92"/>
        <v>9804.6614557119865</v>
      </c>
      <c r="T431" s="82">
        <f t="shared" si="93"/>
        <v>576.74479151246976</v>
      </c>
      <c r="U431" s="78">
        <v>928</v>
      </c>
      <c r="V431" s="81">
        <f t="shared" si="94"/>
        <v>40146.645822847946</v>
      </c>
    </row>
    <row r="432" spans="1:22" s="442" customFormat="1" ht="16.5" customHeight="1" x14ac:dyDescent="0.2">
      <c r="A432" s="215">
        <f t="shared" si="83"/>
        <v>403</v>
      </c>
      <c r="B432" s="364">
        <v>18.84</v>
      </c>
      <c r="C432" s="359">
        <v>58.25</v>
      </c>
      <c r="D432" s="78">
        <v>32450</v>
      </c>
      <c r="E432" s="82">
        <v>18030</v>
      </c>
      <c r="F432" s="78">
        <f t="shared" si="86"/>
        <v>20668.789808917198</v>
      </c>
      <c r="G432" s="168">
        <f t="shared" si="87"/>
        <v>3714.3347639484978</v>
      </c>
      <c r="H432" s="212">
        <f t="shared" si="88"/>
        <v>8290.2623547743369</v>
      </c>
      <c r="I432" s="168">
        <f t="shared" si="89"/>
        <v>487.66249145731388</v>
      </c>
      <c r="J432" s="169">
        <v>928</v>
      </c>
      <c r="K432" s="170">
        <f t="shared" si="90"/>
        <v>34089.04941909734</v>
      </c>
      <c r="L432" s="215">
        <f t="shared" si="91"/>
        <v>403</v>
      </c>
      <c r="M432" s="364">
        <f t="shared" si="82"/>
        <v>15.506400000000001</v>
      </c>
      <c r="N432" s="359">
        <v>58.25</v>
      </c>
      <c r="O432" s="431">
        <v>32450</v>
      </c>
      <c r="P432" s="82">
        <v>18030</v>
      </c>
      <c r="Q432" s="167">
        <f t="shared" si="84"/>
        <v>25112.211731930041</v>
      </c>
      <c r="R432" s="168">
        <f t="shared" si="85"/>
        <v>3714.3347639484978</v>
      </c>
      <c r="S432" s="78">
        <f t="shared" si="92"/>
        <v>9801.0258085987043</v>
      </c>
      <c r="T432" s="82">
        <f t="shared" si="93"/>
        <v>576.5309299175708</v>
      </c>
      <c r="U432" s="78">
        <v>928</v>
      </c>
      <c r="V432" s="81">
        <f t="shared" si="94"/>
        <v>40132.103234394817</v>
      </c>
    </row>
    <row r="433" spans="1:22" s="442" customFormat="1" ht="16.5" customHeight="1" x14ac:dyDescent="0.2">
      <c r="A433" s="215">
        <f t="shared" si="83"/>
        <v>404</v>
      </c>
      <c r="B433" s="364">
        <v>18.84</v>
      </c>
      <c r="C433" s="359">
        <v>58.25</v>
      </c>
      <c r="D433" s="78">
        <v>32450</v>
      </c>
      <c r="E433" s="82">
        <v>18030</v>
      </c>
      <c r="F433" s="78">
        <f t="shared" si="86"/>
        <v>20668.789808917198</v>
      </c>
      <c r="G433" s="168">
        <f t="shared" si="87"/>
        <v>3714.3347639484978</v>
      </c>
      <c r="H433" s="212">
        <f t="shared" si="88"/>
        <v>8290.2623547743369</v>
      </c>
      <c r="I433" s="168">
        <f t="shared" si="89"/>
        <v>487.66249145731388</v>
      </c>
      <c r="J433" s="169">
        <v>928</v>
      </c>
      <c r="K433" s="170">
        <f t="shared" si="90"/>
        <v>34089.04941909734</v>
      </c>
      <c r="L433" s="215">
        <f t="shared" si="91"/>
        <v>404</v>
      </c>
      <c r="M433" s="364">
        <f t="shared" si="82"/>
        <v>15.513</v>
      </c>
      <c r="N433" s="359">
        <v>58.25</v>
      </c>
      <c r="O433" s="431">
        <v>32450</v>
      </c>
      <c r="P433" s="82">
        <v>18030</v>
      </c>
      <c r="Q433" s="167">
        <f t="shared" si="84"/>
        <v>25101.527750918583</v>
      </c>
      <c r="R433" s="168">
        <f t="shared" si="85"/>
        <v>3714.3347639484978</v>
      </c>
      <c r="S433" s="78">
        <f t="shared" si="92"/>
        <v>9797.393255054807</v>
      </c>
      <c r="T433" s="82">
        <f t="shared" si="93"/>
        <v>576.31725029734162</v>
      </c>
      <c r="U433" s="78">
        <v>928</v>
      </c>
      <c r="V433" s="81">
        <f t="shared" si="94"/>
        <v>40117.573020219228</v>
      </c>
    </row>
    <row r="434" spans="1:22" s="442" customFormat="1" ht="16.5" customHeight="1" x14ac:dyDescent="0.2">
      <c r="A434" s="215">
        <f t="shared" si="83"/>
        <v>405</v>
      </c>
      <c r="B434" s="364">
        <v>18.84</v>
      </c>
      <c r="C434" s="359">
        <v>58.25</v>
      </c>
      <c r="D434" s="78">
        <v>32450</v>
      </c>
      <c r="E434" s="82">
        <v>18030</v>
      </c>
      <c r="F434" s="78">
        <f t="shared" si="86"/>
        <v>20668.789808917198</v>
      </c>
      <c r="G434" s="168">
        <f t="shared" si="87"/>
        <v>3714.3347639484978</v>
      </c>
      <c r="H434" s="212">
        <f t="shared" si="88"/>
        <v>8290.2623547743369</v>
      </c>
      <c r="I434" s="168">
        <f t="shared" si="89"/>
        <v>487.66249145731388</v>
      </c>
      <c r="J434" s="169">
        <v>928</v>
      </c>
      <c r="K434" s="170">
        <f t="shared" si="90"/>
        <v>34089.04941909734</v>
      </c>
      <c r="L434" s="215">
        <f t="shared" si="91"/>
        <v>405</v>
      </c>
      <c r="M434" s="364">
        <f t="shared" si="82"/>
        <v>15.519600000000001</v>
      </c>
      <c r="N434" s="359">
        <v>58.25</v>
      </c>
      <c r="O434" s="431">
        <v>32450</v>
      </c>
      <c r="P434" s="82">
        <v>18030</v>
      </c>
      <c r="Q434" s="167">
        <f t="shared" si="84"/>
        <v>25090.852857032398</v>
      </c>
      <c r="R434" s="168">
        <f t="shared" si="85"/>
        <v>3714.3347639484978</v>
      </c>
      <c r="S434" s="78">
        <f t="shared" si="92"/>
        <v>9793.7637911335041</v>
      </c>
      <c r="T434" s="82">
        <f t="shared" si="93"/>
        <v>576.10375241961788</v>
      </c>
      <c r="U434" s="78">
        <v>928</v>
      </c>
      <c r="V434" s="81">
        <f t="shared" si="94"/>
        <v>40103.055164534017</v>
      </c>
    </row>
    <row r="435" spans="1:22" s="442" customFormat="1" ht="16.5" customHeight="1" x14ac:dyDescent="0.2">
      <c r="A435" s="215">
        <f t="shared" si="83"/>
        <v>406</v>
      </c>
      <c r="B435" s="364">
        <v>18.84</v>
      </c>
      <c r="C435" s="359">
        <v>58.25</v>
      </c>
      <c r="D435" s="78">
        <v>32450</v>
      </c>
      <c r="E435" s="82">
        <v>18030</v>
      </c>
      <c r="F435" s="78">
        <f t="shared" si="86"/>
        <v>20668.789808917198</v>
      </c>
      <c r="G435" s="168">
        <f t="shared" si="87"/>
        <v>3714.3347639484978</v>
      </c>
      <c r="H435" s="212">
        <f t="shared" si="88"/>
        <v>8290.2623547743369</v>
      </c>
      <c r="I435" s="168">
        <f t="shared" si="89"/>
        <v>487.66249145731388</v>
      </c>
      <c r="J435" s="169">
        <v>928</v>
      </c>
      <c r="K435" s="170">
        <f t="shared" si="90"/>
        <v>34089.04941909734</v>
      </c>
      <c r="L435" s="215">
        <f t="shared" si="91"/>
        <v>406</v>
      </c>
      <c r="M435" s="364">
        <f t="shared" si="82"/>
        <v>15.526200000000001</v>
      </c>
      <c r="N435" s="359">
        <v>58.25</v>
      </c>
      <c r="O435" s="431">
        <v>32450</v>
      </c>
      <c r="P435" s="82">
        <v>18030</v>
      </c>
      <c r="Q435" s="167">
        <f t="shared" si="84"/>
        <v>25080.187038682998</v>
      </c>
      <c r="R435" s="168">
        <f t="shared" si="85"/>
        <v>3714.3347639484978</v>
      </c>
      <c r="S435" s="78">
        <f t="shared" si="92"/>
        <v>9790.1374128947082</v>
      </c>
      <c r="T435" s="82">
        <f t="shared" si="93"/>
        <v>575.89043605262987</v>
      </c>
      <c r="U435" s="78">
        <v>928</v>
      </c>
      <c r="V435" s="81">
        <f t="shared" si="94"/>
        <v>40088.549651578833</v>
      </c>
    </row>
    <row r="436" spans="1:22" s="442" customFormat="1" ht="16.5" customHeight="1" x14ac:dyDescent="0.2">
      <c r="A436" s="215">
        <f t="shared" si="83"/>
        <v>407</v>
      </c>
      <c r="B436" s="364">
        <v>18.84</v>
      </c>
      <c r="C436" s="359">
        <v>58.25</v>
      </c>
      <c r="D436" s="78">
        <v>32450</v>
      </c>
      <c r="E436" s="82">
        <v>18030</v>
      </c>
      <c r="F436" s="78">
        <f t="shared" si="86"/>
        <v>20668.789808917198</v>
      </c>
      <c r="G436" s="168">
        <f t="shared" si="87"/>
        <v>3714.3347639484978</v>
      </c>
      <c r="H436" s="212">
        <f t="shared" si="88"/>
        <v>8290.2623547743369</v>
      </c>
      <c r="I436" s="168">
        <f t="shared" si="89"/>
        <v>487.66249145731388</v>
      </c>
      <c r="J436" s="169">
        <v>928</v>
      </c>
      <c r="K436" s="170">
        <f t="shared" si="90"/>
        <v>34089.04941909734</v>
      </c>
      <c r="L436" s="215">
        <f t="shared" si="91"/>
        <v>407</v>
      </c>
      <c r="M436" s="364">
        <f t="shared" si="82"/>
        <v>15.5328</v>
      </c>
      <c r="N436" s="359">
        <v>58.25</v>
      </c>
      <c r="O436" s="431">
        <v>32450</v>
      </c>
      <c r="P436" s="82">
        <v>18030</v>
      </c>
      <c r="Q436" s="167">
        <f t="shared" si="84"/>
        <v>25069.530284301603</v>
      </c>
      <c r="R436" s="168">
        <f t="shared" si="85"/>
        <v>3714.3347639484978</v>
      </c>
      <c r="S436" s="78">
        <f t="shared" si="92"/>
        <v>9786.5141164050347</v>
      </c>
      <c r="T436" s="82">
        <f t="shared" si="93"/>
        <v>575.67730096500202</v>
      </c>
      <c r="U436" s="78">
        <v>928</v>
      </c>
      <c r="V436" s="81">
        <f t="shared" si="94"/>
        <v>40074.056465620131</v>
      </c>
    </row>
    <row r="437" spans="1:22" s="442" customFormat="1" ht="16.5" customHeight="1" x14ac:dyDescent="0.2">
      <c r="A437" s="215">
        <f t="shared" si="83"/>
        <v>408</v>
      </c>
      <c r="B437" s="364">
        <v>18.84</v>
      </c>
      <c r="C437" s="359">
        <v>58.25</v>
      </c>
      <c r="D437" s="78">
        <v>32450</v>
      </c>
      <c r="E437" s="82">
        <v>18030</v>
      </c>
      <c r="F437" s="78">
        <f t="shared" si="86"/>
        <v>20668.789808917198</v>
      </c>
      <c r="G437" s="168">
        <f t="shared" si="87"/>
        <v>3714.3347639484978</v>
      </c>
      <c r="H437" s="212">
        <f t="shared" si="88"/>
        <v>8290.2623547743369</v>
      </c>
      <c r="I437" s="168">
        <f t="shared" si="89"/>
        <v>487.66249145731388</v>
      </c>
      <c r="J437" s="169">
        <v>928</v>
      </c>
      <c r="K437" s="170">
        <f t="shared" si="90"/>
        <v>34089.04941909734</v>
      </c>
      <c r="L437" s="215">
        <f t="shared" si="91"/>
        <v>408</v>
      </c>
      <c r="M437" s="364">
        <f t="shared" si="82"/>
        <v>15.539400000000001</v>
      </c>
      <c r="N437" s="359">
        <v>58.25</v>
      </c>
      <c r="O437" s="431">
        <v>32450</v>
      </c>
      <c r="P437" s="82">
        <v>18030</v>
      </c>
      <c r="Q437" s="167">
        <f t="shared" si="84"/>
        <v>25058.882582339083</v>
      </c>
      <c r="R437" s="168">
        <f t="shared" si="85"/>
        <v>3714.3347639484978</v>
      </c>
      <c r="S437" s="78">
        <f t="shared" si="92"/>
        <v>9782.8938977377784</v>
      </c>
      <c r="T437" s="82">
        <f t="shared" si="93"/>
        <v>575.46434692575156</v>
      </c>
      <c r="U437" s="78">
        <v>928</v>
      </c>
      <c r="V437" s="81">
        <f t="shared" si="94"/>
        <v>40059.575590951106</v>
      </c>
    </row>
    <row r="438" spans="1:22" s="442" customFormat="1" ht="16.5" customHeight="1" x14ac:dyDescent="0.2">
      <c r="A438" s="215">
        <f t="shared" si="83"/>
        <v>409</v>
      </c>
      <c r="B438" s="364">
        <v>18.84</v>
      </c>
      <c r="C438" s="359">
        <v>58.25</v>
      </c>
      <c r="D438" s="78">
        <v>32450</v>
      </c>
      <c r="E438" s="82">
        <v>18030</v>
      </c>
      <c r="F438" s="78">
        <f t="shared" si="86"/>
        <v>20668.789808917198</v>
      </c>
      <c r="G438" s="168">
        <f t="shared" si="87"/>
        <v>3714.3347639484978</v>
      </c>
      <c r="H438" s="212">
        <f t="shared" si="88"/>
        <v>8290.2623547743369</v>
      </c>
      <c r="I438" s="168">
        <f t="shared" si="89"/>
        <v>487.66249145731388</v>
      </c>
      <c r="J438" s="169">
        <v>928</v>
      </c>
      <c r="K438" s="170">
        <f t="shared" si="90"/>
        <v>34089.04941909734</v>
      </c>
      <c r="L438" s="215">
        <f t="shared" si="91"/>
        <v>409</v>
      </c>
      <c r="M438" s="364">
        <f t="shared" si="82"/>
        <v>15.545999999999999</v>
      </c>
      <c r="N438" s="359">
        <v>58.25</v>
      </c>
      <c r="O438" s="431">
        <v>32450</v>
      </c>
      <c r="P438" s="82">
        <v>18030</v>
      </c>
      <c r="Q438" s="167">
        <f t="shared" si="84"/>
        <v>25048.243921265923</v>
      </c>
      <c r="R438" s="168">
        <f t="shared" si="85"/>
        <v>3714.3347639484978</v>
      </c>
      <c r="S438" s="78">
        <f t="shared" si="92"/>
        <v>9779.2767529729026</v>
      </c>
      <c r="T438" s="82">
        <f t="shared" si="93"/>
        <v>575.25157370428838</v>
      </c>
      <c r="U438" s="78">
        <v>928</v>
      </c>
      <c r="V438" s="81">
        <f t="shared" si="94"/>
        <v>40045.10701189161</v>
      </c>
    </row>
    <row r="439" spans="1:22" s="442" customFormat="1" ht="16.5" customHeight="1" x14ac:dyDescent="0.2">
      <c r="A439" s="218">
        <f t="shared" si="83"/>
        <v>410</v>
      </c>
      <c r="B439" s="364">
        <v>18.84</v>
      </c>
      <c r="C439" s="359">
        <v>58.25</v>
      </c>
      <c r="D439" s="78">
        <v>32450</v>
      </c>
      <c r="E439" s="82">
        <v>18030</v>
      </c>
      <c r="F439" s="78">
        <f t="shared" si="86"/>
        <v>20668.789808917198</v>
      </c>
      <c r="G439" s="168">
        <f t="shared" si="87"/>
        <v>3714.3347639484978</v>
      </c>
      <c r="H439" s="212">
        <f t="shared" si="88"/>
        <v>8290.2623547743369</v>
      </c>
      <c r="I439" s="168">
        <f t="shared" si="89"/>
        <v>487.66249145731388</v>
      </c>
      <c r="J439" s="169">
        <v>928</v>
      </c>
      <c r="K439" s="170">
        <f t="shared" si="90"/>
        <v>34089.04941909734</v>
      </c>
      <c r="L439" s="218">
        <f t="shared" si="91"/>
        <v>410</v>
      </c>
      <c r="M439" s="364">
        <f t="shared" si="82"/>
        <v>15.5526</v>
      </c>
      <c r="N439" s="359">
        <v>58.25</v>
      </c>
      <c r="O439" s="431">
        <v>32450</v>
      </c>
      <c r="P439" s="82">
        <v>18030</v>
      </c>
      <c r="Q439" s="167">
        <f t="shared" si="84"/>
        <v>25037.61428957216</v>
      </c>
      <c r="R439" s="168">
        <f t="shared" si="85"/>
        <v>3714.3347639484978</v>
      </c>
      <c r="S439" s="78">
        <f t="shared" si="92"/>
        <v>9775.6626781970244</v>
      </c>
      <c r="T439" s="82">
        <f t="shared" si="93"/>
        <v>575.03898107041312</v>
      </c>
      <c r="U439" s="78">
        <v>928</v>
      </c>
      <c r="V439" s="81">
        <f t="shared" si="94"/>
        <v>40030.650712788098</v>
      </c>
    </row>
    <row r="440" spans="1:22" s="442" customFormat="1" ht="16.5" customHeight="1" x14ac:dyDescent="0.2">
      <c r="A440" s="215">
        <f t="shared" si="83"/>
        <v>411</v>
      </c>
      <c r="B440" s="364">
        <v>18.84</v>
      </c>
      <c r="C440" s="359">
        <v>58.25</v>
      </c>
      <c r="D440" s="78">
        <v>32450</v>
      </c>
      <c r="E440" s="82">
        <v>18030</v>
      </c>
      <c r="F440" s="78">
        <f t="shared" si="86"/>
        <v>20668.789808917198</v>
      </c>
      <c r="G440" s="168">
        <f t="shared" si="87"/>
        <v>3714.3347639484978</v>
      </c>
      <c r="H440" s="212">
        <f t="shared" si="88"/>
        <v>8290.2623547743369</v>
      </c>
      <c r="I440" s="168">
        <f t="shared" si="89"/>
        <v>487.66249145731388</v>
      </c>
      <c r="J440" s="169">
        <v>928</v>
      </c>
      <c r="K440" s="170">
        <f t="shared" si="90"/>
        <v>34089.04941909734</v>
      </c>
      <c r="L440" s="215">
        <f t="shared" si="91"/>
        <v>411</v>
      </c>
      <c r="M440" s="364">
        <f t="shared" si="82"/>
        <v>15.559200000000001</v>
      </c>
      <c r="N440" s="359">
        <v>58.25</v>
      </c>
      <c r="O440" s="431">
        <v>32450</v>
      </c>
      <c r="P440" s="82">
        <v>18030</v>
      </c>
      <c r="Q440" s="167">
        <f t="shared" si="84"/>
        <v>25026.993675767393</v>
      </c>
      <c r="R440" s="168">
        <f t="shared" si="85"/>
        <v>3714.3347639484978</v>
      </c>
      <c r="S440" s="78">
        <f t="shared" si="92"/>
        <v>9772.0516695034039</v>
      </c>
      <c r="T440" s="82">
        <f t="shared" si="93"/>
        <v>574.82656879431784</v>
      </c>
      <c r="U440" s="78">
        <v>928</v>
      </c>
      <c r="V440" s="81">
        <f t="shared" si="94"/>
        <v>40016.206678013616</v>
      </c>
    </row>
    <row r="441" spans="1:22" s="442" customFormat="1" ht="16.5" customHeight="1" x14ac:dyDescent="0.2">
      <c r="A441" s="215">
        <f t="shared" si="83"/>
        <v>412</v>
      </c>
      <c r="B441" s="364">
        <v>18.84</v>
      </c>
      <c r="C441" s="359">
        <v>58.25</v>
      </c>
      <c r="D441" s="78">
        <v>32450</v>
      </c>
      <c r="E441" s="82">
        <v>18030</v>
      </c>
      <c r="F441" s="78">
        <f t="shared" si="86"/>
        <v>20668.789808917198</v>
      </c>
      <c r="G441" s="168">
        <f t="shared" si="87"/>
        <v>3714.3347639484978</v>
      </c>
      <c r="H441" s="212">
        <f t="shared" si="88"/>
        <v>8290.2623547743369</v>
      </c>
      <c r="I441" s="168">
        <f t="shared" si="89"/>
        <v>487.66249145731388</v>
      </c>
      <c r="J441" s="169">
        <v>928</v>
      </c>
      <c r="K441" s="170">
        <f t="shared" si="90"/>
        <v>34089.04941909734</v>
      </c>
      <c r="L441" s="215">
        <f t="shared" si="91"/>
        <v>412</v>
      </c>
      <c r="M441" s="364">
        <f t="shared" si="82"/>
        <v>15.565799999999999</v>
      </c>
      <c r="N441" s="359">
        <v>58.25</v>
      </c>
      <c r="O441" s="431">
        <v>32450</v>
      </c>
      <c r="P441" s="82">
        <v>18030</v>
      </c>
      <c r="Q441" s="167">
        <f t="shared" si="84"/>
        <v>25016.382068380684</v>
      </c>
      <c r="R441" s="168">
        <f t="shared" si="85"/>
        <v>3714.3347639484978</v>
      </c>
      <c r="S441" s="78">
        <f t="shared" si="92"/>
        <v>9768.4437229919222</v>
      </c>
      <c r="T441" s="82">
        <f t="shared" si="93"/>
        <v>574.61433664658364</v>
      </c>
      <c r="U441" s="78">
        <v>928</v>
      </c>
      <c r="V441" s="81">
        <f t="shared" si="94"/>
        <v>40001.774891967689</v>
      </c>
    </row>
    <row r="442" spans="1:22" s="442" customFormat="1" ht="16.5" customHeight="1" x14ac:dyDescent="0.2">
      <c r="A442" s="215">
        <f t="shared" si="83"/>
        <v>413</v>
      </c>
      <c r="B442" s="364">
        <v>18.84</v>
      </c>
      <c r="C442" s="359">
        <v>58.25</v>
      </c>
      <c r="D442" s="78">
        <v>32450</v>
      </c>
      <c r="E442" s="82">
        <v>18030</v>
      </c>
      <c r="F442" s="78">
        <f t="shared" si="86"/>
        <v>20668.789808917198</v>
      </c>
      <c r="G442" s="168">
        <f t="shared" si="87"/>
        <v>3714.3347639484978</v>
      </c>
      <c r="H442" s="212">
        <f t="shared" si="88"/>
        <v>8290.2623547743369</v>
      </c>
      <c r="I442" s="168">
        <f t="shared" si="89"/>
        <v>487.66249145731388</v>
      </c>
      <c r="J442" s="169">
        <v>928</v>
      </c>
      <c r="K442" s="170">
        <f t="shared" si="90"/>
        <v>34089.04941909734</v>
      </c>
      <c r="L442" s="215">
        <f t="shared" si="91"/>
        <v>413</v>
      </c>
      <c r="M442" s="364">
        <f t="shared" si="82"/>
        <v>15.5724</v>
      </c>
      <c r="N442" s="359">
        <v>58.25</v>
      </c>
      <c r="O442" s="431">
        <v>32450</v>
      </c>
      <c r="P442" s="82">
        <v>18030</v>
      </c>
      <c r="Q442" s="167">
        <f t="shared" si="84"/>
        <v>25005.779455960546</v>
      </c>
      <c r="R442" s="168">
        <f t="shared" si="85"/>
        <v>3714.3347639484978</v>
      </c>
      <c r="S442" s="78">
        <f t="shared" si="92"/>
        <v>9764.8388347690761</v>
      </c>
      <c r="T442" s="82">
        <f t="shared" si="93"/>
        <v>574.40228439818088</v>
      </c>
      <c r="U442" s="78">
        <v>928</v>
      </c>
      <c r="V442" s="81">
        <f t="shared" si="94"/>
        <v>39987.355339076297</v>
      </c>
    </row>
    <row r="443" spans="1:22" s="442" customFormat="1" ht="16.5" customHeight="1" x14ac:dyDescent="0.2">
      <c r="A443" s="215">
        <f t="shared" si="83"/>
        <v>414</v>
      </c>
      <c r="B443" s="364">
        <v>18.84</v>
      </c>
      <c r="C443" s="359">
        <v>58.25</v>
      </c>
      <c r="D443" s="78">
        <v>32450</v>
      </c>
      <c r="E443" s="82">
        <v>18030</v>
      </c>
      <c r="F443" s="78">
        <f t="shared" si="86"/>
        <v>20668.789808917198</v>
      </c>
      <c r="G443" s="168">
        <f t="shared" si="87"/>
        <v>3714.3347639484978</v>
      </c>
      <c r="H443" s="212">
        <f t="shared" si="88"/>
        <v>8290.2623547743369</v>
      </c>
      <c r="I443" s="168">
        <f t="shared" si="89"/>
        <v>487.66249145731388</v>
      </c>
      <c r="J443" s="169">
        <v>928</v>
      </c>
      <c r="K443" s="170">
        <f t="shared" si="90"/>
        <v>34089.04941909734</v>
      </c>
      <c r="L443" s="215">
        <f t="shared" si="91"/>
        <v>414</v>
      </c>
      <c r="M443" s="364">
        <f t="shared" si="82"/>
        <v>15.579000000000001</v>
      </c>
      <c r="N443" s="359">
        <v>58.25</v>
      </c>
      <c r="O443" s="431">
        <v>32450</v>
      </c>
      <c r="P443" s="82">
        <v>18030</v>
      </c>
      <c r="Q443" s="167">
        <f t="shared" si="84"/>
        <v>24995.185827074907</v>
      </c>
      <c r="R443" s="168">
        <f t="shared" si="85"/>
        <v>3714.3347639484978</v>
      </c>
      <c r="S443" s="78">
        <f t="shared" si="92"/>
        <v>9761.2370009479582</v>
      </c>
      <c r="T443" s="82">
        <f t="shared" si="93"/>
        <v>574.19041182046806</v>
      </c>
      <c r="U443" s="78">
        <v>928</v>
      </c>
      <c r="V443" s="81">
        <f t="shared" si="94"/>
        <v>39972.948003791833</v>
      </c>
    </row>
    <row r="444" spans="1:22" s="442" customFormat="1" ht="16.5" customHeight="1" x14ac:dyDescent="0.2">
      <c r="A444" s="215">
        <f t="shared" si="83"/>
        <v>415</v>
      </c>
      <c r="B444" s="364">
        <v>18.84</v>
      </c>
      <c r="C444" s="359">
        <v>58.25</v>
      </c>
      <c r="D444" s="78">
        <v>32450</v>
      </c>
      <c r="E444" s="82">
        <v>18030</v>
      </c>
      <c r="F444" s="78">
        <f t="shared" si="86"/>
        <v>20668.789808917198</v>
      </c>
      <c r="G444" s="168">
        <f t="shared" si="87"/>
        <v>3714.3347639484978</v>
      </c>
      <c r="H444" s="212">
        <f t="shared" si="88"/>
        <v>8290.2623547743369</v>
      </c>
      <c r="I444" s="168">
        <f t="shared" si="89"/>
        <v>487.66249145731388</v>
      </c>
      <c r="J444" s="169">
        <v>928</v>
      </c>
      <c r="K444" s="170">
        <f t="shared" si="90"/>
        <v>34089.04941909734</v>
      </c>
      <c r="L444" s="215">
        <f t="shared" si="91"/>
        <v>415</v>
      </c>
      <c r="M444" s="364">
        <f t="shared" si="82"/>
        <v>15.585599999999999</v>
      </c>
      <c r="N444" s="359">
        <v>58.25</v>
      </c>
      <c r="O444" s="431">
        <v>32450</v>
      </c>
      <c r="P444" s="82">
        <v>18030</v>
      </c>
      <c r="Q444" s="167">
        <f t="shared" si="84"/>
        <v>24984.601170311056</v>
      </c>
      <c r="R444" s="168">
        <f t="shared" si="85"/>
        <v>3714.3347639484978</v>
      </c>
      <c r="S444" s="78">
        <f t="shared" si="92"/>
        <v>9757.6382176482493</v>
      </c>
      <c r="T444" s="82">
        <f t="shared" si="93"/>
        <v>573.9787186851911</v>
      </c>
      <c r="U444" s="78">
        <v>928</v>
      </c>
      <c r="V444" s="81">
        <f t="shared" si="94"/>
        <v>39958.55287059299</v>
      </c>
    </row>
    <row r="445" spans="1:22" s="442" customFormat="1" ht="16.5" customHeight="1" x14ac:dyDescent="0.2">
      <c r="A445" s="215">
        <f t="shared" si="83"/>
        <v>416</v>
      </c>
      <c r="B445" s="364">
        <v>18.84</v>
      </c>
      <c r="C445" s="359">
        <v>58.25</v>
      </c>
      <c r="D445" s="78">
        <v>32450</v>
      </c>
      <c r="E445" s="82">
        <v>18030</v>
      </c>
      <c r="F445" s="78">
        <f t="shared" si="86"/>
        <v>20668.789808917198</v>
      </c>
      <c r="G445" s="168">
        <f t="shared" si="87"/>
        <v>3714.3347639484978</v>
      </c>
      <c r="H445" s="212">
        <f t="shared" si="88"/>
        <v>8290.2623547743369</v>
      </c>
      <c r="I445" s="168">
        <f t="shared" si="89"/>
        <v>487.66249145731388</v>
      </c>
      <c r="J445" s="169">
        <v>928</v>
      </c>
      <c r="K445" s="170">
        <f t="shared" si="90"/>
        <v>34089.04941909734</v>
      </c>
      <c r="L445" s="215">
        <f t="shared" si="91"/>
        <v>416</v>
      </c>
      <c r="M445" s="364">
        <f t="shared" si="82"/>
        <v>15.5922</v>
      </c>
      <c r="N445" s="359">
        <v>58.25</v>
      </c>
      <c r="O445" s="431">
        <v>32450</v>
      </c>
      <c r="P445" s="82">
        <v>18030</v>
      </c>
      <c r="Q445" s="167">
        <f t="shared" si="84"/>
        <v>24974.025474275601</v>
      </c>
      <c r="R445" s="168">
        <f t="shared" si="85"/>
        <v>3714.3347639484978</v>
      </c>
      <c r="S445" s="78">
        <f t="shared" si="92"/>
        <v>9754.0424809961933</v>
      </c>
      <c r="T445" s="82">
        <f t="shared" si="93"/>
        <v>573.7672047644819</v>
      </c>
      <c r="U445" s="78">
        <v>928</v>
      </c>
      <c r="V445" s="81">
        <f t="shared" si="94"/>
        <v>39944.169923984773</v>
      </c>
    </row>
    <row r="446" spans="1:22" s="442" customFormat="1" ht="16.5" customHeight="1" x14ac:dyDescent="0.2">
      <c r="A446" s="215">
        <f t="shared" si="83"/>
        <v>417</v>
      </c>
      <c r="B446" s="364">
        <v>18.84</v>
      </c>
      <c r="C446" s="359">
        <v>58.25</v>
      </c>
      <c r="D446" s="78">
        <v>32450</v>
      </c>
      <c r="E446" s="82">
        <v>18030</v>
      </c>
      <c r="F446" s="78">
        <f t="shared" si="86"/>
        <v>20668.789808917198</v>
      </c>
      <c r="G446" s="168">
        <f t="shared" si="87"/>
        <v>3714.3347639484978</v>
      </c>
      <c r="H446" s="212">
        <f t="shared" si="88"/>
        <v>8290.2623547743369</v>
      </c>
      <c r="I446" s="168">
        <f t="shared" si="89"/>
        <v>487.66249145731388</v>
      </c>
      <c r="J446" s="169">
        <v>928</v>
      </c>
      <c r="K446" s="170">
        <f t="shared" si="90"/>
        <v>34089.04941909734</v>
      </c>
      <c r="L446" s="215">
        <f t="shared" si="91"/>
        <v>417</v>
      </c>
      <c r="M446" s="364">
        <f t="shared" si="82"/>
        <v>15.598800000000001</v>
      </c>
      <c r="N446" s="359">
        <v>58.25</v>
      </c>
      <c r="O446" s="431">
        <v>32450</v>
      </c>
      <c r="P446" s="82">
        <v>18030</v>
      </c>
      <c r="Q446" s="167">
        <f t="shared" si="84"/>
        <v>24963.458727594429</v>
      </c>
      <c r="R446" s="168">
        <f t="shared" si="85"/>
        <v>3714.3347639484978</v>
      </c>
      <c r="S446" s="78">
        <f t="shared" si="92"/>
        <v>9750.4497871245949</v>
      </c>
      <c r="T446" s="82">
        <f t="shared" si="93"/>
        <v>573.55586983085857</v>
      </c>
      <c r="U446" s="78">
        <v>928</v>
      </c>
      <c r="V446" s="81">
        <f t="shared" si="94"/>
        <v>39929.79914849838</v>
      </c>
    </row>
    <row r="447" spans="1:22" s="442" customFormat="1" ht="16.5" customHeight="1" x14ac:dyDescent="0.2">
      <c r="A447" s="215">
        <f t="shared" si="83"/>
        <v>418</v>
      </c>
      <c r="B447" s="364">
        <v>18.84</v>
      </c>
      <c r="C447" s="359">
        <v>58.25</v>
      </c>
      <c r="D447" s="78">
        <v>32450</v>
      </c>
      <c r="E447" s="82">
        <v>18030</v>
      </c>
      <c r="F447" s="78">
        <f t="shared" si="86"/>
        <v>20668.789808917198</v>
      </c>
      <c r="G447" s="168">
        <f t="shared" si="87"/>
        <v>3714.3347639484978</v>
      </c>
      <c r="H447" s="212">
        <f t="shared" si="88"/>
        <v>8290.2623547743369</v>
      </c>
      <c r="I447" s="168">
        <f t="shared" si="89"/>
        <v>487.66249145731388</v>
      </c>
      <c r="J447" s="169">
        <v>928</v>
      </c>
      <c r="K447" s="170">
        <f t="shared" si="90"/>
        <v>34089.04941909734</v>
      </c>
      <c r="L447" s="215">
        <f t="shared" si="91"/>
        <v>418</v>
      </c>
      <c r="M447" s="364">
        <f t="shared" si="82"/>
        <v>15.605399999999999</v>
      </c>
      <c r="N447" s="359">
        <v>58.25</v>
      </c>
      <c r="O447" s="431">
        <v>32450</v>
      </c>
      <c r="P447" s="82">
        <v>18030</v>
      </c>
      <c r="Q447" s="167">
        <f t="shared" si="84"/>
        <v>24952.900918912688</v>
      </c>
      <c r="R447" s="168">
        <f t="shared" si="85"/>
        <v>3714.3347639484978</v>
      </c>
      <c r="S447" s="78">
        <f t="shared" si="92"/>
        <v>9746.8601321728038</v>
      </c>
      <c r="T447" s="82">
        <f t="shared" si="93"/>
        <v>573.34471365722368</v>
      </c>
      <c r="U447" s="78">
        <v>928</v>
      </c>
      <c r="V447" s="81">
        <f t="shared" si="94"/>
        <v>39915.440528691208</v>
      </c>
    </row>
    <row r="448" spans="1:22" s="442" customFormat="1" ht="16.5" customHeight="1" x14ac:dyDescent="0.2">
      <c r="A448" s="215">
        <f t="shared" si="83"/>
        <v>419</v>
      </c>
      <c r="B448" s="364">
        <v>18.84</v>
      </c>
      <c r="C448" s="359">
        <v>58.25</v>
      </c>
      <c r="D448" s="78">
        <v>32450</v>
      </c>
      <c r="E448" s="82">
        <v>18030</v>
      </c>
      <c r="F448" s="78">
        <f t="shared" si="86"/>
        <v>20668.789808917198</v>
      </c>
      <c r="G448" s="168">
        <f t="shared" si="87"/>
        <v>3714.3347639484978</v>
      </c>
      <c r="H448" s="212">
        <f t="shared" si="88"/>
        <v>8290.2623547743369</v>
      </c>
      <c r="I448" s="168">
        <f t="shared" si="89"/>
        <v>487.66249145731388</v>
      </c>
      <c r="J448" s="169">
        <v>928</v>
      </c>
      <c r="K448" s="170">
        <f t="shared" si="90"/>
        <v>34089.04941909734</v>
      </c>
      <c r="L448" s="215">
        <f t="shared" si="91"/>
        <v>419</v>
      </c>
      <c r="M448" s="364">
        <f t="shared" si="82"/>
        <v>15.612</v>
      </c>
      <c r="N448" s="359">
        <v>58.25</v>
      </c>
      <c r="O448" s="431">
        <v>32450</v>
      </c>
      <c r="P448" s="82">
        <v>18030</v>
      </c>
      <c r="Q448" s="167">
        <f t="shared" si="84"/>
        <v>24942.352036894699</v>
      </c>
      <c r="R448" s="168">
        <f t="shared" si="85"/>
        <v>3714.3347639484978</v>
      </c>
      <c r="S448" s="78">
        <f t="shared" si="92"/>
        <v>9743.273512286687</v>
      </c>
      <c r="T448" s="82">
        <f t="shared" si="93"/>
        <v>573.13373601686396</v>
      </c>
      <c r="U448" s="78">
        <v>928</v>
      </c>
      <c r="V448" s="81">
        <f t="shared" si="94"/>
        <v>39901.094049146741</v>
      </c>
    </row>
    <row r="449" spans="1:22" s="442" customFormat="1" ht="16.5" customHeight="1" x14ac:dyDescent="0.2">
      <c r="A449" s="218">
        <f t="shared" si="83"/>
        <v>420</v>
      </c>
      <c r="B449" s="364">
        <v>18.84</v>
      </c>
      <c r="C449" s="359">
        <v>58.25</v>
      </c>
      <c r="D449" s="78">
        <v>32450</v>
      </c>
      <c r="E449" s="82">
        <v>18030</v>
      </c>
      <c r="F449" s="78">
        <f t="shared" si="86"/>
        <v>20668.789808917198</v>
      </c>
      <c r="G449" s="168">
        <f t="shared" si="87"/>
        <v>3714.3347639484978</v>
      </c>
      <c r="H449" s="212">
        <f t="shared" si="88"/>
        <v>8290.2623547743369</v>
      </c>
      <c r="I449" s="168">
        <f t="shared" si="89"/>
        <v>487.66249145731388</v>
      </c>
      <c r="J449" s="169">
        <v>928</v>
      </c>
      <c r="K449" s="170">
        <f t="shared" si="90"/>
        <v>34089.04941909734</v>
      </c>
      <c r="L449" s="218">
        <f t="shared" si="91"/>
        <v>420</v>
      </c>
      <c r="M449" s="364">
        <f t="shared" si="82"/>
        <v>15.618600000000001</v>
      </c>
      <c r="N449" s="359">
        <v>58.25</v>
      </c>
      <c r="O449" s="431">
        <v>32450</v>
      </c>
      <c r="P449" s="82">
        <v>18030</v>
      </c>
      <c r="Q449" s="167">
        <f t="shared" si="84"/>
        <v>24931.812070223965</v>
      </c>
      <c r="R449" s="168">
        <f t="shared" si="85"/>
        <v>3714.3347639484978</v>
      </c>
      <c r="S449" s="78">
        <f t="shared" si="92"/>
        <v>9739.6899236186382</v>
      </c>
      <c r="T449" s="82">
        <f t="shared" si="93"/>
        <v>572.92293668344928</v>
      </c>
      <c r="U449" s="78">
        <v>928</v>
      </c>
      <c r="V449" s="81">
        <f t="shared" si="94"/>
        <v>39886.759694474546</v>
      </c>
    </row>
    <row r="450" spans="1:22" s="442" customFormat="1" ht="16.5" customHeight="1" x14ac:dyDescent="0.2">
      <c r="A450" s="215">
        <f t="shared" si="83"/>
        <v>421</v>
      </c>
      <c r="B450" s="364">
        <v>18.84</v>
      </c>
      <c r="C450" s="359">
        <v>58.25</v>
      </c>
      <c r="D450" s="78">
        <v>32450</v>
      </c>
      <c r="E450" s="82">
        <v>18030</v>
      </c>
      <c r="F450" s="78">
        <f t="shared" si="86"/>
        <v>20668.789808917198</v>
      </c>
      <c r="G450" s="168">
        <f t="shared" si="87"/>
        <v>3714.3347639484978</v>
      </c>
      <c r="H450" s="212">
        <f t="shared" si="88"/>
        <v>8290.2623547743369</v>
      </c>
      <c r="I450" s="168">
        <f t="shared" si="89"/>
        <v>487.66249145731388</v>
      </c>
      <c r="J450" s="169">
        <v>928</v>
      </c>
      <c r="K450" s="170">
        <f t="shared" si="90"/>
        <v>34089.04941909734</v>
      </c>
      <c r="L450" s="215">
        <f t="shared" si="91"/>
        <v>421</v>
      </c>
      <c r="M450" s="364">
        <f t="shared" si="82"/>
        <v>15.6252</v>
      </c>
      <c r="N450" s="359">
        <v>58.25</v>
      </c>
      <c r="O450" s="431">
        <v>32450</v>
      </c>
      <c r="P450" s="82">
        <v>18030</v>
      </c>
      <c r="Q450" s="167">
        <f t="shared" si="84"/>
        <v>24921.281007603102</v>
      </c>
      <c r="R450" s="168">
        <f t="shared" si="85"/>
        <v>3714.3347639484978</v>
      </c>
      <c r="S450" s="78">
        <f t="shared" si="92"/>
        <v>9736.1093623275447</v>
      </c>
      <c r="T450" s="82">
        <f t="shared" si="93"/>
        <v>572.71231543103193</v>
      </c>
      <c r="U450" s="78">
        <v>928</v>
      </c>
      <c r="V450" s="81">
        <f t="shared" si="94"/>
        <v>39872.437449310171</v>
      </c>
    </row>
    <row r="451" spans="1:22" s="442" customFormat="1" ht="16.5" customHeight="1" x14ac:dyDescent="0.2">
      <c r="A451" s="215">
        <f t="shared" si="83"/>
        <v>422</v>
      </c>
      <c r="B451" s="364">
        <v>18.84</v>
      </c>
      <c r="C451" s="359">
        <v>58.25</v>
      </c>
      <c r="D451" s="78">
        <v>32450</v>
      </c>
      <c r="E451" s="82">
        <v>18030</v>
      </c>
      <c r="F451" s="78">
        <f t="shared" si="86"/>
        <v>20668.789808917198</v>
      </c>
      <c r="G451" s="168">
        <f t="shared" si="87"/>
        <v>3714.3347639484978</v>
      </c>
      <c r="H451" s="212">
        <f t="shared" si="88"/>
        <v>8290.2623547743369</v>
      </c>
      <c r="I451" s="168">
        <f t="shared" si="89"/>
        <v>487.66249145731388</v>
      </c>
      <c r="J451" s="169">
        <v>928</v>
      </c>
      <c r="K451" s="170">
        <f t="shared" si="90"/>
        <v>34089.04941909734</v>
      </c>
      <c r="L451" s="215">
        <f t="shared" si="91"/>
        <v>422</v>
      </c>
      <c r="M451" s="364">
        <f t="shared" si="82"/>
        <v>15.6318</v>
      </c>
      <c r="N451" s="359">
        <v>58.25</v>
      </c>
      <c r="O451" s="431">
        <v>32450</v>
      </c>
      <c r="P451" s="82">
        <v>18030</v>
      </c>
      <c r="Q451" s="167">
        <f t="shared" si="84"/>
        <v>24910.758837753805</v>
      </c>
      <c r="R451" s="168">
        <f t="shared" si="85"/>
        <v>3714.3347639484978</v>
      </c>
      <c r="S451" s="78">
        <f t="shared" si="92"/>
        <v>9732.5318245787839</v>
      </c>
      <c r="T451" s="82">
        <f t="shared" si="93"/>
        <v>572.50187203404607</v>
      </c>
      <c r="U451" s="78">
        <v>928</v>
      </c>
      <c r="V451" s="81">
        <f t="shared" si="94"/>
        <v>39858.127298315128</v>
      </c>
    </row>
    <row r="452" spans="1:22" s="442" customFormat="1" ht="16.5" customHeight="1" x14ac:dyDescent="0.2">
      <c r="A452" s="215">
        <f t="shared" si="83"/>
        <v>423</v>
      </c>
      <c r="B452" s="364">
        <v>18.84</v>
      </c>
      <c r="C452" s="359">
        <v>58.25</v>
      </c>
      <c r="D452" s="78">
        <v>32450</v>
      </c>
      <c r="E452" s="82">
        <v>18030</v>
      </c>
      <c r="F452" s="78">
        <f t="shared" si="86"/>
        <v>20668.789808917198</v>
      </c>
      <c r="G452" s="168">
        <f t="shared" si="87"/>
        <v>3714.3347639484978</v>
      </c>
      <c r="H452" s="212">
        <f t="shared" si="88"/>
        <v>8290.2623547743369</v>
      </c>
      <c r="I452" s="168">
        <f t="shared" si="89"/>
        <v>487.66249145731388</v>
      </c>
      <c r="J452" s="169">
        <v>928</v>
      </c>
      <c r="K452" s="170">
        <f t="shared" si="90"/>
        <v>34089.04941909734</v>
      </c>
      <c r="L452" s="215">
        <f t="shared" si="91"/>
        <v>423</v>
      </c>
      <c r="M452" s="364">
        <f t="shared" si="82"/>
        <v>15.638400000000001</v>
      </c>
      <c r="N452" s="359">
        <v>58.25</v>
      </c>
      <c r="O452" s="431">
        <v>32450</v>
      </c>
      <c r="P452" s="82">
        <v>18030</v>
      </c>
      <c r="Q452" s="167">
        <f t="shared" si="84"/>
        <v>24900.245549416817</v>
      </c>
      <c r="R452" s="168">
        <f t="shared" si="85"/>
        <v>3714.3347639484978</v>
      </c>
      <c r="S452" s="78">
        <f t="shared" si="92"/>
        <v>9728.9573065442073</v>
      </c>
      <c r="T452" s="82">
        <f t="shared" si="93"/>
        <v>572.29160626730629</v>
      </c>
      <c r="U452" s="78">
        <v>928</v>
      </c>
      <c r="V452" s="81">
        <f t="shared" si="94"/>
        <v>39843.829226176822</v>
      </c>
    </row>
    <row r="453" spans="1:22" s="442" customFormat="1" ht="16.5" customHeight="1" x14ac:dyDescent="0.2">
      <c r="A453" s="215">
        <f t="shared" si="83"/>
        <v>424</v>
      </c>
      <c r="B453" s="364">
        <v>18.84</v>
      </c>
      <c r="C453" s="359">
        <v>58.25</v>
      </c>
      <c r="D453" s="78">
        <v>32450</v>
      </c>
      <c r="E453" s="82">
        <v>18030</v>
      </c>
      <c r="F453" s="78">
        <f t="shared" si="86"/>
        <v>20668.789808917198</v>
      </c>
      <c r="G453" s="168">
        <f t="shared" si="87"/>
        <v>3714.3347639484978</v>
      </c>
      <c r="H453" s="212">
        <f t="shared" si="88"/>
        <v>8290.2623547743369</v>
      </c>
      <c r="I453" s="168">
        <f t="shared" si="89"/>
        <v>487.66249145731388</v>
      </c>
      <c r="J453" s="169">
        <v>928</v>
      </c>
      <c r="K453" s="170">
        <f t="shared" si="90"/>
        <v>34089.04941909734</v>
      </c>
      <c r="L453" s="215">
        <f t="shared" si="91"/>
        <v>424</v>
      </c>
      <c r="M453" s="364">
        <f t="shared" si="82"/>
        <v>15.645</v>
      </c>
      <c r="N453" s="359">
        <v>58.25</v>
      </c>
      <c r="O453" s="431">
        <v>32450</v>
      </c>
      <c r="P453" s="82">
        <v>18030</v>
      </c>
      <c r="Q453" s="167">
        <f t="shared" si="84"/>
        <v>24889.741131351871</v>
      </c>
      <c r="R453" s="168">
        <f t="shared" si="85"/>
        <v>3714.3347639484978</v>
      </c>
      <c r="S453" s="78">
        <f t="shared" si="92"/>
        <v>9725.3858044021254</v>
      </c>
      <c r="T453" s="82">
        <f t="shared" si="93"/>
        <v>572.08151790600732</v>
      </c>
      <c r="U453" s="78">
        <v>928</v>
      </c>
      <c r="V453" s="81">
        <f t="shared" si="94"/>
        <v>39829.543217608501</v>
      </c>
    </row>
    <row r="454" spans="1:22" s="442" customFormat="1" ht="16.5" customHeight="1" x14ac:dyDescent="0.2">
      <c r="A454" s="215">
        <f t="shared" si="83"/>
        <v>425</v>
      </c>
      <c r="B454" s="364">
        <v>18.84</v>
      </c>
      <c r="C454" s="359">
        <v>58.25</v>
      </c>
      <c r="D454" s="78">
        <v>32450</v>
      </c>
      <c r="E454" s="82">
        <v>18030</v>
      </c>
      <c r="F454" s="78">
        <f t="shared" si="86"/>
        <v>20668.789808917198</v>
      </c>
      <c r="G454" s="168">
        <f t="shared" si="87"/>
        <v>3714.3347639484978</v>
      </c>
      <c r="H454" s="212">
        <f t="shared" si="88"/>
        <v>8290.2623547743369</v>
      </c>
      <c r="I454" s="168">
        <f t="shared" si="89"/>
        <v>487.66249145731388</v>
      </c>
      <c r="J454" s="169">
        <v>928</v>
      </c>
      <c r="K454" s="170">
        <f t="shared" si="90"/>
        <v>34089.04941909734</v>
      </c>
      <c r="L454" s="215">
        <f t="shared" si="91"/>
        <v>425</v>
      </c>
      <c r="M454" s="364">
        <f t="shared" si="82"/>
        <v>15.6516</v>
      </c>
      <c r="N454" s="359">
        <v>58.25</v>
      </c>
      <c r="O454" s="431">
        <v>32450</v>
      </c>
      <c r="P454" s="82">
        <v>18030</v>
      </c>
      <c r="Q454" s="167">
        <f t="shared" si="84"/>
        <v>24879.245572337655</v>
      </c>
      <c r="R454" s="168">
        <f t="shared" si="85"/>
        <v>3714.3347639484978</v>
      </c>
      <c r="S454" s="78">
        <f t="shared" si="92"/>
        <v>9721.8173143372915</v>
      </c>
      <c r="T454" s="82">
        <f t="shared" si="93"/>
        <v>571.87160672572304</v>
      </c>
      <c r="U454" s="78">
        <v>928</v>
      </c>
      <c r="V454" s="81">
        <f t="shared" si="94"/>
        <v>39815.269257349173</v>
      </c>
    </row>
    <row r="455" spans="1:22" s="442" customFormat="1" ht="16.5" customHeight="1" x14ac:dyDescent="0.2">
      <c r="A455" s="215">
        <f t="shared" si="83"/>
        <v>426</v>
      </c>
      <c r="B455" s="364">
        <v>18.84</v>
      </c>
      <c r="C455" s="359">
        <v>58.25</v>
      </c>
      <c r="D455" s="78">
        <v>32450</v>
      </c>
      <c r="E455" s="82">
        <v>18030</v>
      </c>
      <c r="F455" s="78">
        <f t="shared" si="86"/>
        <v>20668.789808917198</v>
      </c>
      <c r="G455" s="168">
        <f t="shared" si="87"/>
        <v>3714.3347639484978</v>
      </c>
      <c r="H455" s="212">
        <f t="shared" si="88"/>
        <v>8290.2623547743369</v>
      </c>
      <c r="I455" s="168">
        <f t="shared" si="89"/>
        <v>487.66249145731388</v>
      </c>
      <c r="J455" s="169">
        <v>928</v>
      </c>
      <c r="K455" s="170">
        <f t="shared" si="90"/>
        <v>34089.04941909734</v>
      </c>
      <c r="L455" s="215">
        <f t="shared" si="91"/>
        <v>426</v>
      </c>
      <c r="M455" s="364">
        <f t="shared" si="82"/>
        <v>15.658200000000001</v>
      </c>
      <c r="N455" s="359">
        <v>58.25</v>
      </c>
      <c r="O455" s="431">
        <v>32450</v>
      </c>
      <c r="P455" s="82">
        <v>18030</v>
      </c>
      <c r="Q455" s="167">
        <f t="shared" si="84"/>
        <v>24868.75886117178</v>
      </c>
      <c r="R455" s="168">
        <f t="shared" si="85"/>
        <v>3714.3347639484978</v>
      </c>
      <c r="S455" s="78">
        <f t="shared" si="92"/>
        <v>9718.2518325408946</v>
      </c>
      <c r="T455" s="82">
        <f t="shared" si="93"/>
        <v>571.66187250240557</v>
      </c>
      <c r="U455" s="78">
        <v>928</v>
      </c>
      <c r="V455" s="81">
        <f t="shared" si="94"/>
        <v>39801.007330163578</v>
      </c>
    </row>
    <row r="456" spans="1:22" s="442" customFormat="1" ht="16.5" customHeight="1" x14ac:dyDescent="0.2">
      <c r="A456" s="215">
        <f t="shared" si="83"/>
        <v>427</v>
      </c>
      <c r="B456" s="364">
        <v>18.84</v>
      </c>
      <c r="C456" s="359">
        <v>58.25</v>
      </c>
      <c r="D456" s="78">
        <v>32450</v>
      </c>
      <c r="E456" s="82">
        <v>18030</v>
      </c>
      <c r="F456" s="78">
        <f t="shared" si="86"/>
        <v>20668.789808917198</v>
      </c>
      <c r="G456" s="168">
        <f t="shared" si="87"/>
        <v>3714.3347639484978</v>
      </c>
      <c r="H456" s="212">
        <f t="shared" si="88"/>
        <v>8290.2623547743369</v>
      </c>
      <c r="I456" s="168">
        <f t="shared" si="89"/>
        <v>487.66249145731388</v>
      </c>
      <c r="J456" s="169">
        <v>928</v>
      </c>
      <c r="K456" s="170">
        <f t="shared" si="90"/>
        <v>34089.04941909734</v>
      </c>
      <c r="L456" s="215">
        <f t="shared" si="91"/>
        <v>427</v>
      </c>
      <c r="M456" s="364">
        <f t="shared" si="82"/>
        <v>15.6648</v>
      </c>
      <c r="N456" s="359">
        <v>58.25</v>
      </c>
      <c r="O456" s="431">
        <v>32450</v>
      </c>
      <c r="P456" s="82">
        <v>18030</v>
      </c>
      <c r="Q456" s="167">
        <f t="shared" si="84"/>
        <v>24858.280986670754</v>
      </c>
      <c r="R456" s="168">
        <f t="shared" si="85"/>
        <v>3714.3347639484978</v>
      </c>
      <c r="S456" s="78">
        <f t="shared" si="92"/>
        <v>9714.6893552105466</v>
      </c>
      <c r="T456" s="82">
        <f t="shared" si="93"/>
        <v>571.45231501238504</v>
      </c>
      <c r="U456" s="78">
        <v>928</v>
      </c>
      <c r="V456" s="81">
        <f t="shared" si="94"/>
        <v>39786.757420842187</v>
      </c>
    </row>
    <row r="457" spans="1:22" s="442" customFormat="1" ht="16.5" customHeight="1" x14ac:dyDescent="0.2">
      <c r="A457" s="215">
        <f t="shared" si="83"/>
        <v>428</v>
      </c>
      <c r="B457" s="364">
        <v>18.84</v>
      </c>
      <c r="C457" s="359">
        <v>58.25</v>
      </c>
      <c r="D457" s="78">
        <v>32450</v>
      </c>
      <c r="E457" s="82">
        <v>18030</v>
      </c>
      <c r="F457" s="78">
        <f t="shared" si="86"/>
        <v>20668.789808917198</v>
      </c>
      <c r="G457" s="168">
        <f t="shared" si="87"/>
        <v>3714.3347639484978</v>
      </c>
      <c r="H457" s="212">
        <f t="shared" si="88"/>
        <v>8290.2623547743369</v>
      </c>
      <c r="I457" s="168">
        <f t="shared" si="89"/>
        <v>487.66249145731388</v>
      </c>
      <c r="J457" s="169">
        <v>928</v>
      </c>
      <c r="K457" s="170">
        <f t="shared" si="90"/>
        <v>34089.04941909734</v>
      </c>
      <c r="L457" s="215">
        <f t="shared" si="91"/>
        <v>428</v>
      </c>
      <c r="M457" s="364">
        <f t="shared" ref="M457:M478" si="95">0.0066*L457+12.8466</f>
        <v>15.6714</v>
      </c>
      <c r="N457" s="359">
        <v>58.25</v>
      </c>
      <c r="O457" s="431">
        <v>32450</v>
      </c>
      <c r="P457" s="82">
        <v>18030</v>
      </c>
      <c r="Q457" s="167">
        <f t="shared" si="84"/>
        <v>24847.811937669889</v>
      </c>
      <c r="R457" s="168">
        <f t="shared" si="85"/>
        <v>3714.3347639484978</v>
      </c>
      <c r="S457" s="78">
        <f t="shared" si="92"/>
        <v>9711.1298785502513</v>
      </c>
      <c r="T457" s="82">
        <f t="shared" si="93"/>
        <v>571.24293403236777</v>
      </c>
      <c r="U457" s="78">
        <v>928</v>
      </c>
      <c r="V457" s="81">
        <f t="shared" si="94"/>
        <v>39772.519514200998</v>
      </c>
    </row>
    <row r="458" spans="1:22" s="442" customFormat="1" ht="16.5" customHeight="1" x14ac:dyDescent="0.2">
      <c r="A458" s="215">
        <f t="shared" si="83"/>
        <v>429</v>
      </c>
      <c r="B458" s="364">
        <v>18.84</v>
      </c>
      <c r="C458" s="359">
        <v>58.25</v>
      </c>
      <c r="D458" s="78">
        <v>32450</v>
      </c>
      <c r="E458" s="82">
        <v>18030</v>
      </c>
      <c r="F458" s="78">
        <f t="shared" si="86"/>
        <v>20668.789808917198</v>
      </c>
      <c r="G458" s="168">
        <f t="shared" si="87"/>
        <v>3714.3347639484978</v>
      </c>
      <c r="H458" s="212">
        <f t="shared" si="88"/>
        <v>8290.2623547743369</v>
      </c>
      <c r="I458" s="168">
        <f t="shared" si="89"/>
        <v>487.66249145731388</v>
      </c>
      <c r="J458" s="169">
        <v>928</v>
      </c>
      <c r="K458" s="170">
        <f t="shared" si="90"/>
        <v>34089.04941909734</v>
      </c>
      <c r="L458" s="215">
        <f t="shared" si="91"/>
        <v>429</v>
      </c>
      <c r="M458" s="364">
        <f t="shared" si="95"/>
        <v>15.678000000000001</v>
      </c>
      <c r="N458" s="359">
        <v>58.25</v>
      </c>
      <c r="O458" s="431">
        <v>32450</v>
      </c>
      <c r="P458" s="82">
        <v>18030</v>
      </c>
      <c r="Q458" s="167">
        <f t="shared" si="84"/>
        <v>24837.351703023342</v>
      </c>
      <c r="R458" s="168">
        <f t="shared" si="85"/>
        <v>3714.3347639484978</v>
      </c>
      <c r="S458" s="78">
        <f t="shared" si="92"/>
        <v>9707.5733987704261</v>
      </c>
      <c r="T458" s="82">
        <f t="shared" si="93"/>
        <v>571.03372933943672</v>
      </c>
      <c r="U458" s="78">
        <v>928</v>
      </c>
      <c r="V458" s="81">
        <f t="shared" si="94"/>
        <v>39758.293595081697</v>
      </c>
    </row>
    <row r="459" spans="1:22" s="442" customFormat="1" ht="16.5" customHeight="1" x14ac:dyDescent="0.2">
      <c r="A459" s="218">
        <f t="shared" si="83"/>
        <v>430</v>
      </c>
      <c r="B459" s="364">
        <v>18.84</v>
      </c>
      <c r="C459" s="359">
        <v>58.25</v>
      </c>
      <c r="D459" s="78">
        <v>32450</v>
      </c>
      <c r="E459" s="82">
        <v>18030</v>
      </c>
      <c r="F459" s="78">
        <f t="shared" si="86"/>
        <v>20668.789808917198</v>
      </c>
      <c r="G459" s="168">
        <f t="shared" si="87"/>
        <v>3714.3347639484978</v>
      </c>
      <c r="H459" s="212">
        <f t="shared" si="88"/>
        <v>8290.2623547743369</v>
      </c>
      <c r="I459" s="168">
        <f t="shared" si="89"/>
        <v>487.66249145731388</v>
      </c>
      <c r="J459" s="169">
        <v>928</v>
      </c>
      <c r="K459" s="170">
        <f t="shared" si="90"/>
        <v>34089.04941909734</v>
      </c>
      <c r="L459" s="218">
        <f t="shared" si="91"/>
        <v>430</v>
      </c>
      <c r="M459" s="364">
        <f t="shared" si="95"/>
        <v>15.6846</v>
      </c>
      <c r="N459" s="359">
        <v>58.25</v>
      </c>
      <c r="O459" s="431">
        <v>32450</v>
      </c>
      <c r="P459" s="82">
        <v>18030</v>
      </c>
      <c r="Q459" s="167">
        <f t="shared" si="84"/>
        <v>24826.90027160399</v>
      </c>
      <c r="R459" s="168">
        <f t="shared" si="85"/>
        <v>3714.3347639484978</v>
      </c>
      <c r="S459" s="78">
        <f t="shared" si="92"/>
        <v>9704.019912087846</v>
      </c>
      <c r="T459" s="82">
        <f t="shared" si="93"/>
        <v>570.82470071104979</v>
      </c>
      <c r="U459" s="78">
        <v>928</v>
      </c>
      <c r="V459" s="81">
        <f t="shared" si="94"/>
        <v>39744.079648351384</v>
      </c>
    </row>
    <row r="460" spans="1:22" s="442" customFormat="1" ht="16.5" customHeight="1" x14ac:dyDescent="0.2">
      <c r="A460" s="215">
        <f t="shared" si="83"/>
        <v>431</v>
      </c>
      <c r="B460" s="364">
        <v>18.84</v>
      </c>
      <c r="C460" s="359">
        <v>58.25</v>
      </c>
      <c r="D460" s="78">
        <v>32450</v>
      </c>
      <c r="E460" s="82">
        <v>18030</v>
      </c>
      <c r="F460" s="78">
        <f t="shared" si="86"/>
        <v>20668.789808917198</v>
      </c>
      <c r="G460" s="168">
        <f t="shared" si="87"/>
        <v>3714.3347639484978</v>
      </c>
      <c r="H460" s="212">
        <f t="shared" si="88"/>
        <v>8290.2623547743369</v>
      </c>
      <c r="I460" s="168">
        <f t="shared" si="89"/>
        <v>487.66249145731388</v>
      </c>
      <c r="J460" s="169">
        <v>928</v>
      </c>
      <c r="K460" s="170">
        <f t="shared" si="90"/>
        <v>34089.04941909734</v>
      </c>
      <c r="L460" s="215">
        <f t="shared" si="91"/>
        <v>431</v>
      </c>
      <c r="M460" s="364">
        <f t="shared" si="95"/>
        <v>15.6912</v>
      </c>
      <c r="N460" s="359">
        <v>58.25</v>
      </c>
      <c r="O460" s="431">
        <v>32450</v>
      </c>
      <c r="P460" s="82">
        <v>18030</v>
      </c>
      <c r="Q460" s="167">
        <f t="shared" si="84"/>
        <v>24816.457632303456</v>
      </c>
      <c r="R460" s="168">
        <f t="shared" si="85"/>
        <v>3714.3347639484978</v>
      </c>
      <c r="S460" s="78">
        <f t="shared" si="92"/>
        <v>9700.469414725665</v>
      </c>
      <c r="T460" s="82">
        <f t="shared" si="93"/>
        <v>570.61584792503902</v>
      </c>
      <c r="U460" s="78">
        <v>928</v>
      </c>
      <c r="V460" s="81">
        <f t="shared" si="94"/>
        <v>39729.877658902653</v>
      </c>
    </row>
    <row r="461" spans="1:22" s="442" customFormat="1" ht="16.5" customHeight="1" x14ac:dyDescent="0.2">
      <c r="A461" s="215">
        <f t="shared" si="83"/>
        <v>432</v>
      </c>
      <c r="B461" s="364">
        <v>18.84</v>
      </c>
      <c r="C461" s="359">
        <v>58.25</v>
      </c>
      <c r="D461" s="78">
        <v>32450</v>
      </c>
      <c r="E461" s="82">
        <v>18030</v>
      </c>
      <c r="F461" s="78">
        <f t="shared" si="86"/>
        <v>20668.789808917198</v>
      </c>
      <c r="G461" s="168">
        <f t="shared" si="87"/>
        <v>3714.3347639484978</v>
      </c>
      <c r="H461" s="212">
        <f t="shared" si="88"/>
        <v>8290.2623547743369</v>
      </c>
      <c r="I461" s="168">
        <f t="shared" si="89"/>
        <v>487.66249145731388</v>
      </c>
      <c r="J461" s="169">
        <v>928</v>
      </c>
      <c r="K461" s="170">
        <f t="shared" si="90"/>
        <v>34089.04941909734</v>
      </c>
      <c r="L461" s="215">
        <f t="shared" si="91"/>
        <v>432</v>
      </c>
      <c r="M461" s="364">
        <f t="shared" si="95"/>
        <v>15.697800000000001</v>
      </c>
      <c r="N461" s="359">
        <v>58.25</v>
      </c>
      <c r="O461" s="431">
        <v>32450</v>
      </c>
      <c r="P461" s="82">
        <v>18030</v>
      </c>
      <c r="Q461" s="167">
        <f t="shared" si="84"/>
        <v>24806.02377403203</v>
      </c>
      <c r="R461" s="168">
        <f t="shared" si="85"/>
        <v>3714.3347639484978</v>
      </c>
      <c r="S461" s="78">
        <f t="shared" si="92"/>
        <v>9696.9219029133801</v>
      </c>
      <c r="T461" s="82">
        <f t="shared" si="93"/>
        <v>570.40717075961049</v>
      </c>
      <c r="U461" s="78">
        <v>928</v>
      </c>
      <c r="V461" s="81">
        <f t="shared" si="94"/>
        <v>39715.687611653513</v>
      </c>
    </row>
    <row r="462" spans="1:22" s="442" customFormat="1" ht="16.5" customHeight="1" x14ac:dyDescent="0.2">
      <c r="A462" s="215">
        <f t="shared" si="83"/>
        <v>433</v>
      </c>
      <c r="B462" s="364">
        <v>18.84</v>
      </c>
      <c r="C462" s="359">
        <v>58.25</v>
      </c>
      <c r="D462" s="78">
        <v>32450</v>
      </c>
      <c r="E462" s="82">
        <v>18030</v>
      </c>
      <c r="F462" s="78">
        <f t="shared" si="86"/>
        <v>20668.789808917198</v>
      </c>
      <c r="G462" s="168">
        <f t="shared" si="87"/>
        <v>3714.3347639484978</v>
      </c>
      <c r="H462" s="212">
        <f t="shared" si="88"/>
        <v>8290.2623547743369</v>
      </c>
      <c r="I462" s="168">
        <f t="shared" si="89"/>
        <v>487.66249145731388</v>
      </c>
      <c r="J462" s="169">
        <v>928</v>
      </c>
      <c r="K462" s="170">
        <f t="shared" si="90"/>
        <v>34089.04941909734</v>
      </c>
      <c r="L462" s="215">
        <f t="shared" si="91"/>
        <v>433</v>
      </c>
      <c r="M462" s="364">
        <f t="shared" si="95"/>
        <v>15.7044</v>
      </c>
      <c r="N462" s="359">
        <v>58.25</v>
      </c>
      <c r="O462" s="431">
        <v>32450</v>
      </c>
      <c r="P462" s="82">
        <v>18030</v>
      </c>
      <c r="Q462" s="167">
        <f t="shared" si="84"/>
        <v>24795.598685718651</v>
      </c>
      <c r="R462" s="168">
        <f t="shared" si="85"/>
        <v>3714.3347639484978</v>
      </c>
      <c r="S462" s="78">
        <f t="shared" si="92"/>
        <v>9693.3773728868309</v>
      </c>
      <c r="T462" s="82">
        <f t="shared" si="93"/>
        <v>570.19866899334295</v>
      </c>
      <c r="U462" s="78">
        <v>928</v>
      </c>
      <c r="V462" s="81">
        <f t="shared" si="94"/>
        <v>39701.509491547316</v>
      </c>
    </row>
    <row r="463" spans="1:22" s="442" customFormat="1" ht="16.5" customHeight="1" x14ac:dyDescent="0.2">
      <c r="A463" s="215">
        <f t="shared" si="83"/>
        <v>434</v>
      </c>
      <c r="B463" s="364">
        <v>18.84</v>
      </c>
      <c r="C463" s="359">
        <v>58.25</v>
      </c>
      <c r="D463" s="78">
        <v>32450</v>
      </c>
      <c r="E463" s="82">
        <v>18030</v>
      </c>
      <c r="F463" s="78">
        <f t="shared" si="86"/>
        <v>20668.789808917198</v>
      </c>
      <c r="G463" s="168">
        <f t="shared" si="87"/>
        <v>3714.3347639484978</v>
      </c>
      <c r="H463" s="212">
        <f t="shared" si="88"/>
        <v>8290.2623547743369</v>
      </c>
      <c r="I463" s="168">
        <f t="shared" si="89"/>
        <v>487.66249145731388</v>
      </c>
      <c r="J463" s="169">
        <v>928</v>
      </c>
      <c r="K463" s="170">
        <f t="shared" si="90"/>
        <v>34089.04941909734</v>
      </c>
      <c r="L463" s="215">
        <f t="shared" si="91"/>
        <v>434</v>
      </c>
      <c r="M463" s="364">
        <f t="shared" si="95"/>
        <v>15.711</v>
      </c>
      <c r="N463" s="359">
        <v>58.25</v>
      </c>
      <c r="O463" s="431">
        <v>32450</v>
      </c>
      <c r="P463" s="82">
        <v>18030</v>
      </c>
      <c r="Q463" s="167">
        <f t="shared" si="84"/>
        <v>24785.182356310863</v>
      </c>
      <c r="R463" s="168">
        <f t="shared" si="85"/>
        <v>3714.3347639484978</v>
      </c>
      <c r="S463" s="78">
        <f t="shared" si="92"/>
        <v>9689.8358208881837</v>
      </c>
      <c r="T463" s="82">
        <f t="shared" si="93"/>
        <v>569.99034240518722</v>
      </c>
      <c r="U463" s="78">
        <v>928</v>
      </c>
      <c r="V463" s="81">
        <f t="shared" si="94"/>
        <v>39687.343283552735</v>
      </c>
    </row>
    <row r="464" spans="1:22" s="442" customFormat="1" ht="16.5" customHeight="1" x14ac:dyDescent="0.2">
      <c r="A464" s="215">
        <f t="shared" si="83"/>
        <v>435</v>
      </c>
      <c r="B464" s="364">
        <v>18.84</v>
      </c>
      <c r="C464" s="359">
        <v>58.25</v>
      </c>
      <c r="D464" s="78">
        <v>32450</v>
      </c>
      <c r="E464" s="82">
        <v>18030</v>
      </c>
      <c r="F464" s="78">
        <f t="shared" si="86"/>
        <v>20668.789808917198</v>
      </c>
      <c r="G464" s="168">
        <f t="shared" si="87"/>
        <v>3714.3347639484978</v>
      </c>
      <c r="H464" s="212">
        <f t="shared" si="88"/>
        <v>8290.2623547743369</v>
      </c>
      <c r="I464" s="168">
        <f t="shared" si="89"/>
        <v>487.66249145731388</v>
      </c>
      <c r="J464" s="169">
        <v>928</v>
      </c>
      <c r="K464" s="170">
        <f t="shared" si="90"/>
        <v>34089.04941909734</v>
      </c>
      <c r="L464" s="215">
        <f t="shared" si="91"/>
        <v>435</v>
      </c>
      <c r="M464" s="364">
        <f t="shared" si="95"/>
        <v>15.717600000000001</v>
      </c>
      <c r="N464" s="359">
        <v>58.25</v>
      </c>
      <c r="O464" s="431">
        <v>32450</v>
      </c>
      <c r="P464" s="82">
        <v>18030</v>
      </c>
      <c r="Q464" s="167">
        <f t="shared" si="84"/>
        <v>24774.774774774774</v>
      </c>
      <c r="R464" s="168">
        <f t="shared" si="85"/>
        <v>3714.3347639484978</v>
      </c>
      <c r="S464" s="78">
        <f t="shared" si="92"/>
        <v>9686.2972431659127</v>
      </c>
      <c r="T464" s="82">
        <f t="shared" si="93"/>
        <v>569.78219077446545</v>
      </c>
      <c r="U464" s="78">
        <v>928</v>
      </c>
      <c r="V464" s="81">
        <f t="shared" si="94"/>
        <v>39673.188972663651</v>
      </c>
    </row>
    <row r="465" spans="1:22" s="442" customFormat="1" ht="16.5" customHeight="1" x14ac:dyDescent="0.2">
      <c r="A465" s="215">
        <f t="shared" si="83"/>
        <v>436</v>
      </c>
      <c r="B465" s="364">
        <v>18.84</v>
      </c>
      <c r="C465" s="359">
        <v>58.25</v>
      </c>
      <c r="D465" s="78">
        <v>32450</v>
      </c>
      <c r="E465" s="82">
        <v>18030</v>
      </c>
      <c r="F465" s="78">
        <f t="shared" si="86"/>
        <v>20668.789808917198</v>
      </c>
      <c r="G465" s="168">
        <f t="shared" si="87"/>
        <v>3714.3347639484978</v>
      </c>
      <c r="H465" s="212">
        <f t="shared" si="88"/>
        <v>8290.2623547743369</v>
      </c>
      <c r="I465" s="168">
        <f t="shared" si="89"/>
        <v>487.66249145731388</v>
      </c>
      <c r="J465" s="169">
        <v>928</v>
      </c>
      <c r="K465" s="170">
        <f t="shared" si="90"/>
        <v>34089.04941909734</v>
      </c>
      <c r="L465" s="215">
        <f t="shared" si="91"/>
        <v>436</v>
      </c>
      <c r="M465" s="364">
        <f t="shared" si="95"/>
        <v>15.7242</v>
      </c>
      <c r="N465" s="359">
        <v>58.25</v>
      </c>
      <c r="O465" s="431">
        <v>32450</v>
      </c>
      <c r="P465" s="82">
        <v>18030</v>
      </c>
      <c r="Q465" s="167">
        <f t="shared" si="84"/>
        <v>24764.375930095011</v>
      </c>
      <c r="R465" s="168">
        <f t="shared" si="85"/>
        <v>3714.3347639484978</v>
      </c>
      <c r="S465" s="78">
        <f t="shared" si="92"/>
        <v>9682.7616359747935</v>
      </c>
      <c r="T465" s="82">
        <f t="shared" si="93"/>
        <v>569.57421388087016</v>
      </c>
      <c r="U465" s="78">
        <v>928</v>
      </c>
      <c r="V465" s="81">
        <f t="shared" si="94"/>
        <v>39659.046543899174</v>
      </c>
    </row>
    <row r="466" spans="1:22" s="442" customFormat="1" ht="16.5" customHeight="1" x14ac:dyDescent="0.2">
      <c r="A466" s="215">
        <f t="shared" ref="A466:A529" si="96">1+A465</f>
        <v>437</v>
      </c>
      <c r="B466" s="364">
        <v>18.84</v>
      </c>
      <c r="C466" s="359">
        <v>58.25</v>
      </c>
      <c r="D466" s="78">
        <v>32450</v>
      </c>
      <c r="E466" s="82">
        <v>18030</v>
      </c>
      <c r="F466" s="78">
        <f t="shared" si="86"/>
        <v>20668.789808917198</v>
      </c>
      <c r="G466" s="168">
        <f t="shared" si="87"/>
        <v>3714.3347639484978</v>
      </c>
      <c r="H466" s="212">
        <f t="shared" si="88"/>
        <v>8290.2623547743369</v>
      </c>
      <c r="I466" s="168">
        <f t="shared" si="89"/>
        <v>487.66249145731388</v>
      </c>
      <c r="J466" s="169">
        <v>928</v>
      </c>
      <c r="K466" s="170">
        <f t="shared" si="90"/>
        <v>34089.04941909734</v>
      </c>
      <c r="L466" s="215">
        <f t="shared" si="91"/>
        <v>437</v>
      </c>
      <c r="M466" s="364">
        <f t="shared" si="95"/>
        <v>15.7308</v>
      </c>
      <c r="N466" s="359">
        <v>58.25</v>
      </c>
      <c r="O466" s="431">
        <v>32450</v>
      </c>
      <c r="P466" s="82">
        <v>18030</v>
      </c>
      <c r="Q466" s="167">
        <f t="shared" si="84"/>
        <v>24753.985811274699</v>
      </c>
      <c r="R466" s="168">
        <f t="shared" si="85"/>
        <v>3714.3347639484978</v>
      </c>
      <c r="S466" s="78">
        <f t="shared" si="92"/>
        <v>9679.2289955758879</v>
      </c>
      <c r="T466" s="82">
        <f t="shared" si="93"/>
        <v>569.36641150446394</v>
      </c>
      <c r="U466" s="78">
        <v>928</v>
      </c>
      <c r="V466" s="81">
        <f t="shared" si="94"/>
        <v>39644.915982303552</v>
      </c>
    </row>
    <row r="467" spans="1:22" s="442" customFormat="1" ht="16.5" customHeight="1" x14ac:dyDescent="0.2">
      <c r="A467" s="215">
        <f t="shared" si="96"/>
        <v>438</v>
      </c>
      <c r="B467" s="364">
        <v>18.84</v>
      </c>
      <c r="C467" s="359">
        <v>58.25</v>
      </c>
      <c r="D467" s="78">
        <v>32450</v>
      </c>
      <c r="E467" s="82">
        <v>18030</v>
      </c>
      <c r="F467" s="78">
        <f t="shared" si="86"/>
        <v>20668.789808917198</v>
      </c>
      <c r="G467" s="168">
        <f t="shared" si="87"/>
        <v>3714.3347639484978</v>
      </c>
      <c r="H467" s="212">
        <f t="shared" si="88"/>
        <v>8290.2623547743369</v>
      </c>
      <c r="I467" s="168">
        <f t="shared" si="89"/>
        <v>487.66249145731388</v>
      </c>
      <c r="J467" s="169">
        <v>928</v>
      </c>
      <c r="K467" s="170">
        <f t="shared" si="90"/>
        <v>34089.04941909734</v>
      </c>
      <c r="L467" s="215">
        <f t="shared" si="91"/>
        <v>438</v>
      </c>
      <c r="M467" s="364">
        <f t="shared" si="95"/>
        <v>15.737400000000001</v>
      </c>
      <c r="N467" s="359">
        <v>58.25</v>
      </c>
      <c r="O467" s="431">
        <v>32450</v>
      </c>
      <c r="P467" s="82">
        <v>18030</v>
      </c>
      <c r="Q467" s="167">
        <f t="shared" si="84"/>
        <v>24743.604407335388</v>
      </c>
      <c r="R467" s="168">
        <f t="shared" si="85"/>
        <v>3714.3347639484978</v>
      </c>
      <c r="S467" s="78">
        <f t="shared" si="92"/>
        <v>9675.6993182365222</v>
      </c>
      <c r="T467" s="82">
        <f t="shared" si="93"/>
        <v>569.15878342567771</v>
      </c>
      <c r="U467" s="78">
        <v>928</v>
      </c>
      <c r="V467" s="81">
        <f t="shared" si="94"/>
        <v>39630.797272946089</v>
      </c>
    </row>
    <row r="468" spans="1:22" s="442" customFormat="1" ht="16.5" customHeight="1" x14ac:dyDescent="0.2">
      <c r="A468" s="215">
        <f t="shared" si="96"/>
        <v>439</v>
      </c>
      <c r="B468" s="364">
        <v>18.84</v>
      </c>
      <c r="C468" s="359">
        <v>58.25</v>
      </c>
      <c r="D468" s="78">
        <v>32450</v>
      </c>
      <c r="E468" s="82">
        <v>18030</v>
      </c>
      <c r="F468" s="78">
        <f t="shared" si="86"/>
        <v>20668.789808917198</v>
      </c>
      <c r="G468" s="168">
        <f t="shared" si="87"/>
        <v>3714.3347639484978</v>
      </c>
      <c r="H468" s="212">
        <f t="shared" si="88"/>
        <v>8290.2623547743369</v>
      </c>
      <c r="I468" s="168">
        <f t="shared" si="89"/>
        <v>487.66249145731388</v>
      </c>
      <c r="J468" s="169">
        <v>928</v>
      </c>
      <c r="K468" s="170">
        <f t="shared" si="90"/>
        <v>34089.04941909734</v>
      </c>
      <c r="L468" s="215">
        <f t="shared" si="91"/>
        <v>439</v>
      </c>
      <c r="M468" s="364">
        <f t="shared" si="95"/>
        <v>15.744</v>
      </c>
      <c r="N468" s="359">
        <v>58.25</v>
      </c>
      <c r="O468" s="431">
        <v>32450</v>
      </c>
      <c r="P468" s="82">
        <v>18030</v>
      </c>
      <c r="Q468" s="167">
        <f t="shared" si="84"/>
        <v>24733.231707317078</v>
      </c>
      <c r="R468" s="168">
        <f t="shared" si="85"/>
        <v>3714.3347639484978</v>
      </c>
      <c r="S468" s="78">
        <f t="shared" si="92"/>
        <v>9672.1726002302967</v>
      </c>
      <c r="T468" s="82">
        <f t="shared" si="93"/>
        <v>568.95132942531154</v>
      </c>
      <c r="U468" s="78">
        <v>928</v>
      </c>
      <c r="V468" s="81">
        <f t="shared" si="94"/>
        <v>39616.690400921187</v>
      </c>
    </row>
    <row r="469" spans="1:22" s="442" customFormat="1" ht="16.5" customHeight="1" x14ac:dyDescent="0.2">
      <c r="A469" s="218">
        <f t="shared" si="96"/>
        <v>440</v>
      </c>
      <c r="B469" s="364">
        <v>18.84</v>
      </c>
      <c r="C469" s="359">
        <v>58.25</v>
      </c>
      <c r="D469" s="78">
        <v>32450</v>
      </c>
      <c r="E469" s="82">
        <v>18030</v>
      </c>
      <c r="F469" s="78">
        <f t="shared" si="86"/>
        <v>20668.789808917198</v>
      </c>
      <c r="G469" s="168">
        <f t="shared" si="87"/>
        <v>3714.3347639484978</v>
      </c>
      <c r="H469" s="212">
        <f t="shared" si="88"/>
        <v>8290.2623547743369</v>
      </c>
      <c r="I469" s="168">
        <f t="shared" si="89"/>
        <v>487.66249145731388</v>
      </c>
      <c r="J469" s="169">
        <v>928</v>
      </c>
      <c r="K469" s="170">
        <f t="shared" si="90"/>
        <v>34089.04941909734</v>
      </c>
      <c r="L469" s="218">
        <f t="shared" si="91"/>
        <v>440</v>
      </c>
      <c r="M469" s="364">
        <f t="shared" si="95"/>
        <v>15.7506</v>
      </c>
      <c r="N469" s="359">
        <v>58.25</v>
      </c>
      <c r="O469" s="431">
        <v>32450</v>
      </c>
      <c r="P469" s="82">
        <v>18030</v>
      </c>
      <c r="Q469" s="167">
        <f t="shared" si="84"/>
        <v>24722.867700278082</v>
      </c>
      <c r="R469" s="168">
        <f t="shared" si="85"/>
        <v>3714.3347639484978</v>
      </c>
      <c r="S469" s="78">
        <f t="shared" si="92"/>
        <v>9668.6488378370377</v>
      </c>
      <c r="T469" s="82">
        <f t="shared" si="93"/>
        <v>568.74404928453157</v>
      </c>
      <c r="U469" s="78">
        <v>928</v>
      </c>
      <c r="V469" s="81">
        <f t="shared" si="94"/>
        <v>39602.595351348151</v>
      </c>
    </row>
    <row r="470" spans="1:22" s="442" customFormat="1" ht="16.5" customHeight="1" x14ac:dyDescent="0.2">
      <c r="A470" s="215">
        <f t="shared" si="96"/>
        <v>441</v>
      </c>
      <c r="B470" s="364">
        <v>18.84</v>
      </c>
      <c r="C470" s="359">
        <v>58.25</v>
      </c>
      <c r="D470" s="78">
        <v>32450</v>
      </c>
      <c r="E470" s="82">
        <v>18030</v>
      </c>
      <c r="F470" s="78">
        <f t="shared" si="86"/>
        <v>20668.789808917198</v>
      </c>
      <c r="G470" s="168">
        <f t="shared" si="87"/>
        <v>3714.3347639484978</v>
      </c>
      <c r="H470" s="212">
        <f t="shared" si="88"/>
        <v>8290.2623547743369</v>
      </c>
      <c r="I470" s="168">
        <f t="shared" si="89"/>
        <v>487.66249145731388</v>
      </c>
      <c r="J470" s="169">
        <v>928</v>
      </c>
      <c r="K470" s="170">
        <f t="shared" si="90"/>
        <v>34089.04941909734</v>
      </c>
      <c r="L470" s="215">
        <f t="shared" si="91"/>
        <v>441</v>
      </c>
      <c r="M470" s="364">
        <f t="shared" si="95"/>
        <v>15.757200000000001</v>
      </c>
      <c r="N470" s="359">
        <v>58.25</v>
      </c>
      <c r="O470" s="431">
        <v>32450</v>
      </c>
      <c r="P470" s="82">
        <v>18030</v>
      </c>
      <c r="Q470" s="167">
        <f t="shared" si="84"/>
        <v>24712.5123752951</v>
      </c>
      <c r="R470" s="168">
        <f t="shared" si="85"/>
        <v>3714.3347639484978</v>
      </c>
      <c r="S470" s="78">
        <f t="shared" si="92"/>
        <v>9665.1280273428238</v>
      </c>
      <c r="T470" s="82">
        <f t="shared" si="93"/>
        <v>568.53694278487194</v>
      </c>
      <c r="U470" s="78">
        <v>928</v>
      </c>
      <c r="V470" s="81">
        <f t="shared" si="94"/>
        <v>39588.512109371288</v>
      </c>
    </row>
    <row r="471" spans="1:22" s="442" customFormat="1" ht="16.5" customHeight="1" x14ac:dyDescent="0.2">
      <c r="A471" s="215">
        <f t="shared" si="96"/>
        <v>442</v>
      </c>
      <c r="B471" s="364">
        <v>18.84</v>
      </c>
      <c r="C471" s="359">
        <v>58.25</v>
      </c>
      <c r="D471" s="78">
        <v>32450</v>
      </c>
      <c r="E471" s="82">
        <v>18030</v>
      </c>
      <c r="F471" s="78">
        <f t="shared" si="86"/>
        <v>20668.789808917198</v>
      </c>
      <c r="G471" s="168">
        <f t="shared" si="87"/>
        <v>3714.3347639484978</v>
      </c>
      <c r="H471" s="212">
        <f t="shared" si="88"/>
        <v>8290.2623547743369</v>
      </c>
      <c r="I471" s="168">
        <f t="shared" si="89"/>
        <v>487.66249145731388</v>
      </c>
      <c r="J471" s="169">
        <v>928</v>
      </c>
      <c r="K471" s="170">
        <f t="shared" si="90"/>
        <v>34089.04941909734</v>
      </c>
      <c r="L471" s="215">
        <f t="shared" si="91"/>
        <v>442</v>
      </c>
      <c r="M471" s="364">
        <f t="shared" si="95"/>
        <v>15.7638</v>
      </c>
      <c r="N471" s="359">
        <v>58.25</v>
      </c>
      <c r="O471" s="431">
        <v>32450</v>
      </c>
      <c r="P471" s="82">
        <v>18030</v>
      </c>
      <c r="Q471" s="167">
        <f t="shared" si="84"/>
        <v>24702.165721463098</v>
      </c>
      <c r="R471" s="168">
        <f t="shared" si="85"/>
        <v>3714.3347639484978</v>
      </c>
      <c r="S471" s="78">
        <f t="shared" si="92"/>
        <v>9661.6101650399432</v>
      </c>
      <c r="T471" s="82">
        <f t="shared" si="93"/>
        <v>568.33000970823184</v>
      </c>
      <c r="U471" s="78">
        <v>928</v>
      </c>
      <c r="V471" s="81">
        <f t="shared" si="94"/>
        <v>39574.440660159766</v>
      </c>
    </row>
    <row r="472" spans="1:22" s="442" customFormat="1" ht="16.5" customHeight="1" x14ac:dyDescent="0.2">
      <c r="A472" s="215">
        <f t="shared" si="96"/>
        <v>443</v>
      </c>
      <c r="B472" s="364">
        <v>18.84</v>
      </c>
      <c r="C472" s="359">
        <v>58.25</v>
      </c>
      <c r="D472" s="78">
        <v>32450</v>
      </c>
      <c r="E472" s="82">
        <v>18030</v>
      </c>
      <c r="F472" s="78">
        <f t="shared" si="86"/>
        <v>20668.789808917198</v>
      </c>
      <c r="G472" s="168">
        <f t="shared" si="87"/>
        <v>3714.3347639484978</v>
      </c>
      <c r="H472" s="212">
        <f t="shared" si="88"/>
        <v>8290.2623547743369</v>
      </c>
      <c r="I472" s="168">
        <f t="shared" si="89"/>
        <v>487.66249145731388</v>
      </c>
      <c r="J472" s="169">
        <v>928</v>
      </c>
      <c r="K472" s="170">
        <f t="shared" si="90"/>
        <v>34089.04941909734</v>
      </c>
      <c r="L472" s="215">
        <f t="shared" si="91"/>
        <v>443</v>
      </c>
      <c r="M472" s="364">
        <f t="shared" si="95"/>
        <v>15.7704</v>
      </c>
      <c r="N472" s="359">
        <v>58.25</v>
      </c>
      <c r="O472" s="431">
        <v>32450</v>
      </c>
      <c r="P472" s="82">
        <v>18030</v>
      </c>
      <c r="Q472" s="167">
        <f t="shared" si="84"/>
        <v>24691.827727895299</v>
      </c>
      <c r="R472" s="168">
        <f t="shared" si="85"/>
        <v>3714.3347639484978</v>
      </c>
      <c r="S472" s="78">
        <f t="shared" si="92"/>
        <v>9658.0952472268909</v>
      </c>
      <c r="T472" s="82">
        <f t="shared" si="93"/>
        <v>568.12324983687597</v>
      </c>
      <c r="U472" s="78">
        <v>928</v>
      </c>
      <c r="V472" s="81">
        <f t="shared" si="94"/>
        <v>39560.380988907564</v>
      </c>
    </row>
    <row r="473" spans="1:22" s="442" customFormat="1" ht="16.5" customHeight="1" x14ac:dyDescent="0.2">
      <c r="A473" s="215">
        <f t="shared" si="96"/>
        <v>444</v>
      </c>
      <c r="B473" s="364">
        <v>18.84</v>
      </c>
      <c r="C473" s="359">
        <v>58.25</v>
      </c>
      <c r="D473" s="78">
        <v>32450</v>
      </c>
      <c r="E473" s="82">
        <v>18030</v>
      </c>
      <c r="F473" s="78">
        <f t="shared" si="86"/>
        <v>20668.789808917198</v>
      </c>
      <c r="G473" s="168">
        <f t="shared" si="87"/>
        <v>3714.3347639484978</v>
      </c>
      <c r="H473" s="212">
        <f t="shared" si="88"/>
        <v>8290.2623547743369</v>
      </c>
      <c r="I473" s="168">
        <f t="shared" si="89"/>
        <v>487.66249145731388</v>
      </c>
      <c r="J473" s="169">
        <v>928</v>
      </c>
      <c r="K473" s="170">
        <f t="shared" si="90"/>
        <v>34089.04941909734</v>
      </c>
      <c r="L473" s="215">
        <f t="shared" si="91"/>
        <v>444</v>
      </c>
      <c r="M473" s="364">
        <f t="shared" si="95"/>
        <v>15.777000000000001</v>
      </c>
      <c r="N473" s="359">
        <v>58.25</v>
      </c>
      <c r="O473" s="431">
        <v>32450</v>
      </c>
      <c r="P473" s="82">
        <v>18030</v>
      </c>
      <c r="Q473" s="167">
        <f t="shared" si="84"/>
        <v>24681.498383723138</v>
      </c>
      <c r="R473" s="168">
        <f t="shared" si="85"/>
        <v>3714.3347639484978</v>
      </c>
      <c r="S473" s="78">
        <f t="shared" si="92"/>
        <v>9654.5832702083571</v>
      </c>
      <c r="T473" s="82">
        <f t="shared" si="93"/>
        <v>567.91666295343271</v>
      </c>
      <c r="U473" s="78">
        <v>928</v>
      </c>
      <c r="V473" s="81">
        <f t="shared" si="94"/>
        <v>39546.333080833421</v>
      </c>
    </row>
    <row r="474" spans="1:22" s="442" customFormat="1" ht="16.5" customHeight="1" x14ac:dyDescent="0.2">
      <c r="A474" s="215">
        <f t="shared" si="96"/>
        <v>445</v>
      </c>
      <c r="B474" s="364">
        <v>18.84</v>
      </c>
      <c r="C474" s="359">
        <v>58.25</v>
      </c>
      <c r="D474" s="78">
        <v>32450</v>
      </c>
      <c r="E474" s="82">
        <v>18030</v>
      </c>
      <c r="F474" s="78">
        <f t="shared" si="86"/>
        <v>20668.789808917198</v>
      </c>
      <c r="G474" s="168">
        <f t="shared" si="87"/>
        <v>3714.3347639484978</v>
      </c>
      <c r="H474" s="212">
        <f t="shared" si="88"/>
        <v>8290.2623547743369</v>
      </c>
      <c r="I474" s="168">
        <f t="shared" si="89"/>
        <v>487.66249145731388</v>
      </c>
      <c r="J474" s="169">
        <v>928</v>
      </c>
      <c r="K474" s="170">
        <f t="shared" si="90"/>
        <v>34089.04941909734</v>
      </c>
      <c r="L474" s="215">
        <f t="shared" si="91"/>
        <v>445</v>
      </c>
      <c r="M474" s="364">
        <f t="shared" si="95"/>
        <v>15.7836</v>
      </c>
      <c r="N474" s="359">
        <v>58.25</v>
      </c>
      <c r="O474" s="431">
        <v>32450</v>
      </c>
      <c r="P474" s="82">
        <v>18030</v>
      </c>
      <c r="Q474" s="167">
        <f t="shared" si="84"/>
        <v>24671.177678096254</v>
      </c>
      <c r="R474" s="168">
        <f t="shared" si="85"/>
        <v>3714.3347639484978</v>
      </c>
      <c r="S474" s="78">
        <f t="shared" si="92"/>
        <v>9651.0742302952149</v>
      </c>
      <c r="T474" s="82">
        <f t="shared" si="93"/>
        <v>567.71024884089502</v>
      </c>
      <c r="U474" s="78">
        <v>928</v>
      </c>
      <c r="V474" s="81">
        <f t="shared" si="94"/>
        <v>39532.296921180859</v>
      </c>
    </row>
    <row r="475" spans="1:22" s="442" customFormat="1" ht="16.5" customHeight="1" x14ac:dyDescent="0.2">
      <c r="A475" s="215">
        <f t="shared" si="96"/>
        <v>446</v>
      </c>
      <c r="B475" s="364">
        <v>18.84</v>
      </c>
      <c r="C475" s="359">
        <v>58.25</v>
      </c>
      <c r="D475" s="78">
        <v>32450</v>
      </c>
      <c r="E475" s="82">
        <v>18030</v>
      </c>
      <c r="F475" s="78">
        <f t="shared" si="86"/>
        <v>20668.789808917198</v>
      </c>
      <c r="G475" s="168">
        <f t="shared" si="87"/>
        <v>3714.3347639484978</v>
      </c>
      <c r="H475" s="212">
        <f t="shared" si="88"/>
        <v>8290.2623547743369</v>
      </c>
      <c r="I475" s="168">
        <f t="shared" si="89"/>
        <v>487.66249145731388</v>
      </c>
      <c r="J475" s="169">
        <v>928</v>
      </c>
      <c r="K475" s="170">
        <f t="shared" si="90"/>
        <v>34089.04941909734</v>
      </c>
      <c r="L475" s="215">
        <f t="shared" si="91"/>
        <v>446</v>
      </c>
      <c r="M475" s="364">
        <f t="shared" si="95"/>
        <v>15.7902</v>
      </c>
      <c r="N475" s="359">
        <v>58.25</v>
      </c>
      <c r="O475" s="431">
        <v>32450</v>
      </c>
      <c r="P475" s="82">
        <v>18030</v>
      </c>
      <c r="Q475" s="167">
        <f t="shared" si="84"/>
        <v>24660.865600182391</v>
      </c>
      <c r="R475" s="168">
        <f t="shared" si="85"/>
        <v>3714.3347639484978</v>
      </c>
      <c r="S475" s="78">
        <f t="shared" si="92"/>
        <v>9647.5681238045017</v>
      </c>
      <c r="T475" s="82">
        <f t="shared" si="93"/>
        <v>567.50400728261775</v>
      </c>
      <c r="U475" s="78">
        <v>928</v>
      </c>
      <c r="V475" s="81">
        <f t="shared" si="94"/>
        <v>39518.272495218007</v>
      </c>
    </row>
    <row r="476" spans="1:22" s="442" customFormat="1" ht="16.5" customHeight="1" x14ac:dyDescent="0.2">
      <c r="A476" s="215">
        <f t="shared" si="96"/>
        <v>447</v>
      </c>
      <c r="B476" s="364">
        <v>18.84</v>
      </c>
      <c r="C476" s="359">
        <v>58.25</v>
      </c>
      <c r="D476" s="78">
        <v>32450</v>
      </c>
      <c r="E476" s="82">
        <v>18030</v>
      </c>
      <c r="F476" s="78">
        <f t="shared" si="86"/>
        <v>20668.789808917198</v>
      </c>
      <c r="G476" s="168">
        <f t="shared" si="87"/>
        <v>3714.3347639484978</v>
      </c>
      <c r="H476" s="212">
        <f t="shared" si="88"/>
        <v>8290.2623547743369</v>
      </c>
      <c r="I476" s="168">
        <f t="shared" si="89"/>
        <v>487.66249145731388</v>
      </c>
      <c r="J476" s="169">
        <v>928</v>
      </c>
      <c r="K476" s="170">
        <f t="shared" si="90"/>
        <v>34089.04941909734</v>
      </c>
      <c r="L476" s="215">
        <f t="shared" si="91"/>
        <v>447</v>
      </c>
      <c r="M476" s="364">
        <f t="shared" si="95"/>
        <v>15.796800000000001</v>
      </c>
      <c r="N476" s="359">
        <v>58.25</v>
      </c>
      <c r="O476" s="431">
        <v>32450</v>
      </c>
      <c r="P476" s="82">
        <v>18030</v>
      </c>
      <c r="Q476" s="167">
        <f t="shared" si="84"/>
        <v>24650.562139167421</v>
      </c>
      <c r="R476" s="168">
        <f t="shared" si="85"/>
        <v>3714.3347639484978</v>
      </c>
      <c r="S476" s="78">
        <f t="shared" si="92"/>
        <v>9644.0649470594126</v>
      </c>
      <c r="T476" s="82">
        <f t="shared" si="93"/>
        <v>567.29793806231839</v>
      </c>
      <c r="U476" s="78">
        <v>928</v>
      </c>
      <c r="V476" s="81">
        <f t="shared" si="94"/>
        <v>39504.25978823765</v>
      </c>
    </row>
    <row r="477" spans="1:22" s="442" customFormat="1" ht="16.5" customHeight="1" x14ac:dyDescent="0.2">
      <c r="A477" s="215">
        <f t="shared" si="96"/>
        <v>448</v>
      </c>
      <c r="B477" s="364">
        <v>18.84</v>
      </c>
      <c r="C477" s="359">
        <v>58.25</v>
      </c>
      <c r="D477" s="78">
        <v>32450</v>
      </c>
      <c r="E477" s="82">
        <v>18030</v>
      </c>
      <c r="F477" s="78">
        <f t="shared" si="86"/>
        <v>20668.789808917198</v>
      </c>
      <c r="G477" s="168">
        <f t="shared" si="87"/>
        <v>3714.3347639484978</v>
      </c>
      <c r="H477" s="212">
        <f t="shared" si="88"/>
        <v>8290.2623547743369</v>
      </c>
      <c r="I477" s="168">
        <f t="shared" si="89"/>
        <v>487.66249145731388</v>
      </c>
      <c r="J477" s="169">
        <v>928</v>
      </c>
      <c r="K477" s="170">
        <f t="shared" si="90"/>
        <v>34089.04941909734</v>
      </c>
      <c r="L477" s="215">
        <f t="shared" si="91"/>
        <v>448</v>
      </c>
      <c r="M477" s="364">
        <f t="shared" si="95"/>
        <v>15.8034</v>
      </c>
      <c r="N477" s="359">
        <v>58.25</v>
      </c>
      <c r="O477" s="431">
        <v>32450</v>
      </c>
      <c r="P477" s="82">
        <v>18030</v>
      </c>
      <c r="Q477" s="167">
        <f t="shared" si="84"/>
        <v>24640.267284255282</v>
      </c>
      <c r="R477" s="168">
        <f t="shared" si="85"/>
        <v>3714.3347639484978</v>
      </c>
      <c r="S477" s="78">
        <f t="shared" si="92"/>
        <v>9640.564696389285</v>
      </c>
      <c r="T477" s="82">
        <f t="shared" si="93"/>
        <v>567.09204096407564</v>
      </c>
      <c r="U477" s="78">
        <v>928</v>
      </c>
      <c r="V477" s="81">
        <f t="shared" si="94"/>
        <v>39490.25878555714</v>
      </c>
    </row>
    <row r="478" spans="1:22" s="442" customFormat="1" ht="16.5" customHeight="1" thickBot="1" x14ac:dyDescent="0.25">
      <c r="A478" s="215">
        <f t="shared" si="96"/>
        <v>449</v>
      </c>
      <c r="B478" s="369">
        <v>18.84</v>
      </c>
      <c r="C478" s="359">
        <v>58.25</v>
      </c>
      <c r="D478" s="78">
        <v>32450</v>
      </c>
      <c r="E478" s="82">
        <v>18030</v>
      </c>
      <c r="F478" s="78">
        <f t="shared" si="86"/>
        <v>20668.789808917198</v>
      </c>
      <c r="G478" s="82">
        <f t="shared" si="87"/>
        <v>3714.3347639484978</v>
      </c>
      <c r="H478" s="133">
        <f t="shared" si="88"/>
        <v>8290.2623547743369</v>
      </c>
      <c r="I478" s="82">
        <f t="shared" si="89"/>
        <v>487.66249145731388</v>
      </c>
      <c r="J478" s="169">
        <v>928</v>
      </c>
      <c r="K478" s="170">
        <f t="shared" si="90"/>
        <v>34089.04941909734</v>
      </c>
      <c r="L478" s="219">
        <f t="shared" si="91"/>
        <v>449</v>
      </c>
      <c r="M478" s="365">
        <f t="shared" si="95"/>
        <v>15.81</v>
      </c>
      <c r="N478" s="361">
        <v>58.25</v>
      </c>
      <c r="O478" s="470">
        <v>32450</v>
      </c>
      <c r="P478" s="82">
        <v>18030</v>
      </c>
      <c r="Q478" s="188">
        <f t="shared" ref="Q478:Q541" si="97">12*(1/M478*O478)</f>
        <v>24629.981024667934</v>
      </c>
      <c r="R478" s="94">
        <f t="shared" ref="R478:R541" si="98">12*(1/N478*P478)</f>
        <v>3714.3347639484978</v>
      </c>
      <c r="S478" s="93">
        <f t="shared" si="92"/>
        <v>9637.0673681295866</v>
      </c>
      <c r="T478" s="94">
        <f t="shared" si="93"/>
        <v>566.88631577232866</v>
      </c>
      <c r="U478" s="93">
        <v>928</v>
      </c>
      <c r="V478" s="96">
        <f t="shared" si="94"/>
        <v>39476.269472518346</v>
      </c>
    </row>
    <row r="479" spans="1:22" s="442" customFormat="1" ht="16.5" customHeight="1" x14ac:dyDescent="0.2">
      <c r="A479" s="218">
        <f t="shared" si="96"/>
        <v>450</v>
      </c>
      <c r="B479" s="366">
        <v>18.84</v>
      </c>
      <c r="C479" s="357">
        <v>58.25</v>
      </c>
      <c r="D479" s="169">
        <v>32450</v>
      </c>
      <c r="E479" s="168">
        <v>18030</v>
      </c>
      <c r="F479" s="169">
        <f t="shared" ref="F479:F542" si="99">12*(1/B479*D479)</f>
        <v>20668.789808917198</v>
      </c>
      <c r="G479" s="168">
        <f t="shared" ref="G479:G542" si="100">12*(1/C479*E479)</f>
        <v>3714.3347639484978</v>
      </c>
      <c r="H479" s="212">
        <f t="shared" ref="H479:H542" si="101">SUM(F479:G479)*34%</f>
        <v>8290.2623547743369</v>
      </c>
      <c r="I479" s="168">
        <f t="shared" ref="I479:I542" si="102">SUM(F479:G479)*2%</f>
        <v>487.66249145731388</v>
      </c>
      <c r="J479" s="169">
        <v>928</v>
      </c>
      <c r="K479" s="170">
        <f t="shared" ref="K479:K542" si="103">SUM(F479:J479)</f>
        <v>34089.04941909734</v>
      </c>
      <c r="L479" s="224">
        <f t="shared" ref="L479:L542" si="104">1+L478</f>
        <v>450</v>
      </c>
      <c r="M479" s="366">
        <v>15.82</v>
      </c>
      <c r="N479" s="357">
        <v>58.25</v>
      </c>
      <c r="O479" s="429">
        <v>32450</v>
      </c>
      <c r="P479" s="168">
        <v>18030</v>
      </c>
      <c r="Q479" s="167">
        <f t="shared" si="97"/>
        <v>24614.41213653603</v>
      </c>
      <c r="R479" s="168">
        <f t="shared" si="98"/>
        <v>3714.3347639484978</v>
      </c>
      <c r="S479" s="169">
        <f t="shared" ref="S479:S542" si="105">(Q479+R479)*34%</f>
        <v>9631.7739461647398</v>
      </c>
      <c r="T479" s="168">
        <f t="shared" ref="T479:T542" si="106">SUM(Q479:R479)*2%</f>
        <v>566.57493800969053</v>
      </c>
      <c r="U479" s="169">
        <v>928</v>
      </c>
      <c r="V479" s="170">
        <f t="shared" ref="V479:V542" si="107">SUM(Q479:U479)</f>
        <v>39455.095784658952</v>
      </c>
    </row>
    <row r="480" spans="1:22" s="442" customFormat="1" ht="16.5" customHeight="1" x14ac:dyDescent="0.2">
      <c r="A480" s="215">
        <f t="shared" si="96"/>
        <v>451</v>
      </c>
      <c r="B480" s="364">
        <v>18.84</v>
      </c>
      <c r="C480" s="359">
        <v>58.25</v>
      </c>
      <c r="D480" s="78">
        <v>32450</v>
      </c>
      <c r="E480" s="82">
        <v>18030</v>
      </c>
      <c r="F480" s="78">
        <f t="shared" si="99"/>
        <v>20668.789808917198</v>
      </c>
      <c r="G480" s="168">
        <f t="shared" si="100"/>
        <v>3714.3347639484978</v>
      </c>
      <c r="H480" s="212">
        <f t="shared" si="101"/>
        <v>8290.2623547743369</v>
      </c>
      <c r="I480" s="168">
        <f t="shared" si="102"/>
        <v>487.66249145731388</v>
      </c>
      <c r="J480" s="169">
        <v>928</v>
      </c>
      <c r="K480" s="170">
        <f t="shared" si="103"/>
        <v>34089.04941909734</v>
      </c>
      <c r="L480" s="215">
        <f t="shared" si="104"/>
        <v>451</v>
      </c>
      <c r="M480" s="364">
        <v>15.82</v>
      </c>
      <c r="N480" s="359">
        <v>58.25</v>
      </c>
      <c r="O480" s="431">
        <v>32450</v>
      </c>
      <c r="P480" s="82">
        <v>18030</v>
      </c>
      <c r="Q480" s="167">
        <f t="shared" si="97"/>
        <v>24614.41213653603</v>
      </c>
      <c r="R480" s="168">
        <f t="shared" si="98"/>
        <v>3714.3347639484978</v>
      </c>
      <c r="S480" s="78">
        <f t="shared" si="105"/>
        <v>9631.7739461647398</v>
      </c>
      <c r="T480" s="82">
        <f t="shared" si="106"/>
        <v>566.57493800969053</v>
      </c>
      <c r="U480" s="78">
        <v>928</v>
      </c>
      <c r="V480" s="81">
        <f t="shared" si="107"/>
        <v>39455.095784658952</v>
      </c>
    </row>
    <row r="481" spans="1:22" s="442" customFormat="1" ht="16.5" customHeight="1" x14ac:dyDescent="0.2">
      <c r="A481" s="215">
        <f t="shared" si="96"/>
        <v>452</v>
      </c>
      <c r="B481" s="364">
        <v>18.84</v>
      </c>
      <c r="C481" s="359">
        <v>58.25</v>
      </c>
      <c r="D481" s="78">
        <v>32450</v>
      </c>
      <c r="E481" s="82">
        <v>18030</v>
      </c>
      <c r="F481" s="78">
        <f t="shared" si="99"/>
        <v>20668.789808917198</v>
      </c>
      <c r="G481" s="168">
        <f t="shared" si="100"/>
        <v>3714.3347639484978</v>
      </c>
      <c r="H481" s="212">
        <f t="shared" si="101"/>
        <v>8290.2623547743369</v>
      </c>
      <c r="I481" s="168">
        <f t="shared" si="102"/>
        <v>487.66249145731388</v>
      </c>
      <c r="J481" s="169">
        <v>928</v>
      </c>
      <c r="K481" s="170">
        <f t="shared" si="103"/>
        <v>34089.04941909734</v>
      </c>
      <c r="L481" s="215">
        <f t="shared" si="104"/>
        <v>452</v>
      </c>
      <c r="M481" s="364">
        <v>15.82</v>
      </c>
      <c r="N481" s="359">
        <v>58.25</v>
      </c>
      <c r="O481" s="431">
        <v>32450</v>
      </c>
      <c r="P481" s="82">
        <v>18030</v>
      </c>
      <c r="Q481" s="167">
        <f t="shared" si="97"/>
        <v>24614.41213653603</v>
      </c>
      <c r="R481" s="168">
        <f t="shared" si="98"/>
        <v>3714.3347639484978</v>
      </c>
      <c r="S481" s="78">
        <f t="shared" si="105"/>
        <v>9631.7739461647398</v>
      </c>
      <c r="T481" s="82">
        <f t="shared" si="106"/>
        <v>566.57493800969053</v>
      </c>
      <c r="U481" s="78">
        <v>928</v>
      </c>
      <c r="V481" s="81">
        <f t="shared" si="107"/>
        <v>39455.095784658952</v>
      </c>
    </row>
    <row r="482" spans="1:22" s="442" customFormat="1" ht="16.5" customHeight="1" x14ac:dyDescent="0.2">
      <c r="A482" s="215">
        <f t="shared" si="96"/>
        <v>453</v>
      </c>
      <c r="B482" s="364">
        <v>18.84</v>
      </c>
      <c r="C482" s="359">
        <v>58.25</v>
      </c>
      <c r="D482" s="78">
        <v>32450</v>
      </c>
      <c r="E482" s="82">
        <v>18030</v>
      </c>
      <c r="F482" s="78">
        <f t="shared" si="99"/>
        <v>20668.789808917198</v>
      </c>
      <c r="G482" s="168">
        <f t="shared" si="100"/>
        <v>3714.3347639484978</v>
      </c>
      <c r="H482" s="212">
        <f t="shared" si="101"/>
        <v>8290.2623547743369</v>
      </c>
      <c r="I482" s="168">
        <f t="shared" si="102"/>
        <v>487.66249145731388</v>
      </c>
      <c r="J482" s="169">
        <v>928</v>
      </c>
      <c r="K482" s="170">
        <f t="shared" si="103"/>
        <v>34089.04941909734</v>
      </c>
      <c r="L482" s="215">
        <f t="shared" si="104"/>
        <v>453</v>
      </c>
      <c r="M482" s="364">
        <v>15.82</v>
      </c>
      <c r="N482" s="359">
        <v>58.25</v>
      </c>
      <c r="O482" s="431">
        <v>32450</v>
      </c>
      <c r="P482" s="82">
        <v>18030</v>
      </c>
      <c r="Q482" s="167">
        <f t="shared" si="97"/>
        <v>24614.41213653603</v>
      </c>
      <c r="R482" s="168">
        <f t="shared" si="98"/>
        <v>3714.3347639484978</v>
      </c>
      <c r="S482" s="78">
        <f t="shared" si="105"/>
        <v>9631.7739461647398</v>
      </c>
      <c r="T482" s="82">
        <f t="shared" si="106"/>
        <v>566.57493800969053</v>
      </c>
      <c r="U482" s="78">
        <v>928</v>
      </c>
      <c r="V482" s="81">
        <f t="shared" si="107"/>
        <v>39455.095784658952</v>
      </c>
    </row>
    <row r="483" spans="1:22" s="442" customFormat="1" ht="16.5" customHeight="1" x14ac:dyDescent="0.2">
      <c r="A483" s="215">
        <f t="shared" si="96"/>
        <v>454</v>
      </c>
      <c r="B483" s="364">
        <v>18.84</v>
      </c>
      <c r="C483" s="359">
        <v>58.25</v>
      </c>
      <c r="D483" s="78">
        <v>32450</v>
      </c>
      <c r="E483" s="82">
        <v>18030</v>
      </c>
      <c r="F483" s="78">
        <f t="shared" si="99"/>
        <v>20668.789808917198</v>
      </c>
      <c r="G483" s="168">
        <f t="shared" si="100"/>
        <v>3714.3347639484978</v>
      </c>
      <c r="H483" s="212">
        <f t="shared" si="101"/>
        <v>8290.2623547743369</v>
      </c>
      <c r="I483" s="168">
        <f t="shared" si="102"/>
        <v>487.66249145731388</v>
      </c>
      <c r="J483" s="169">
        <v>928</v>
      </c>
      <c r="K483" s="170">
        <f t="shared" si="103"/>
        <v>34089.04941909734</v>
      </c>
      <c r="L483" s="215">
        <f t="shared" si="104"/>
        <v>454</v>
      </c>
      <c r="M483" s="364">
        <v>15.82</v>
      </c>
      <c r="N483" s="359">
        <v>58.25</v>
      </c>
      <c r="O483" s="431">
        <v>32450</v>
      </c>
      <c r="P483" s="82">
        <v>18030</v>
      </c>
      <c r="Q483" s="167">
        <f t="shared" si="97"/>
        <v>24614.41213653603</v>
      </c>
      <c r="R483" s="168">
        <f t="shared" si="98"/>
        <v>3714.3347639484978</v>
      </c>
      <c r="S483" s="78">
        <f t="shared" si="105"/>
        <v>9631.7739461647398</v>
      </c>
      <c r="T483" s="82">
        <f t="shared" si="106"/>
        <v>566.57493800969053</v>
      </c>
      <c r="U483" s="78">
        <v>928</v>
      </c>
      <c r="V483" s="81">
        <f t="shared" si="107"/>
        <v>39455.095784658952</v>
      </c>
    </row>
    <row r="484" spans="1:22" s="442" customFormat="1" ht="16.5" customHeight="1" x14ac:dyDescent="0.2">
      <c r="A484" s="215">
        <f t="shared" si="96"/>
        <v>455</v>
      </c>
      <c r="B484" s="364">
        <v>18.84</v>
      </c>
      <c r="C484" s="359">
        <v>58.25</v>
      </c>
      <c r="D484" s="78">
        <v>32450</v>
      </c>
      <c r="E484" s="82">
        <v>18030</v>
      </c>
      <c r="F484" s="78">
        <f t="shared" si="99"/>
        <v>20668.789808917198</v>
      </c>
      <c r="G484" s="168">
        <f t="shared" si="100"/>
        <v>3714.3347639484978</v>
      </c>
      <c r="H484" s="212">
        <f t="shared" si="101"/>
        <v>8290.2623547743369</v>
      </c>
      <c r="I484" s="168">
        <f t="shared" si="102"/>
        <v>487.66249145731388</v>
      </c>
      <c r="J484" s="169">
        <v>928</v>
      </c>
      <c r="K484" s="170">
        <f t="shared" si="103"/>
        <v>34089.04941909734</v>
      </c>
      <c r="L484" s="215">
        <f t="shared" si="104"/>
        <v>455</v>
      </c>
      <c r="M484" s="364">
        <v>15.82</v>
      </c>
      <c r="N484" s="359">
        <v>58.25</v>
      </c>
      <c r="O484" s="431">
        <v>32450</v>
      </c>
      <c r="P484" s="82">
        <v>18030</v>
      </c>
      <c r="Q484" s="167">
        <f t="shared" si="97"/>
        <v>24614.41213653603</v>
      </c>
      <c r="R484" s="168">
        <f t="shared" si="98"/>
        <v>3714.3347639484978</v>
      </c>
      <c r="S484" s="78">
        <f t="shared" si="105"/>
        <v>9631.7739461647398</v>
      </c>
      <c r="T484" s="82">
        <f t="shared" si="106"/>
        <v>566.57493800969053</v>
      </c>
      <c r="U484" s="78">
        <v>928</v>
      </c>
      <c r="V484" s="81">
        <f t="shared" si="107"/>
        <v>39455.095784658952</v>
      </c>
    </row>
    <row r="485" spans="1:22" s="442" customFormat="1" ht="16.5" customHeight="1" x14ac:dyDescent="0.2">
      <c r="A485" s="215">
        <f t="shared" si="96"/>
        <v>456</v>
      </c>
      <c r="B485" s="364">
        <v>18.84</v>
      </c>
      <c r="C485" s="359">
        <v>58.25</v>
      </c>
      <c r="D485" s="78">
        <v>32450</v>
      </c>
      <c r="E485" s="82">
        <v>18030</v>
      </c>
      <c r="F485" s="78">
        <f t="shared" si="99"/>
        <v>20668.789808917198</v>
      </c>
      <c r="G485" s="168">
        <f t="shared" si="100"/>
        <v>3714.3347639484978</v>
      </c>
      <c r="H485" s="212">
        <f t="shared" si="101"/>
        <v>8290.2623547743369</v>
      </c>
      <c r="I485" s="168">
        <f t="shared" si="102"/>
        <v>487.66249145731388</v>
      </c>
      <c r="J485" s="169">
        <v>928</v>
      </c>
      <c r="K485" s="170">
        <f t="shared" si="103"/>
        <v>34089.04941909734</v>
      </c>
      <c r="L485" s="215">
        <f t="shared" si="104"/>
        <v>456</v>
      </c>
      <c r="M485" s="364">
        <v>15.82</v>
      </c>
      <c r="N485" s="359">
        <v>58.25</v>
      </c>
      <c r="O485" s="431">
        <v>32450</v>
      </c>
      <c r="P485" s="82">
        <v>18030</v>
      </c>
      <c r="Q485" s="167">
        <f t="shared" si="97"/>
        <v>24614.41213653603</v>
      </c>
      <c r="R485" s="168">
        <f t="shared" si="98"/>
        <v>3714.3347639484978</v>
      </c>
      <c r="S485" s="78">
        <f t="shared" si="105"/>
        <v>9631.7739461647398</v>
      </c>
      <c r="T485" s="82">
        <f t="shared" si="106"/>
        <v>566.57493800969053</v>
      </c>
      <c r="U485" s="78">
        <v>928</v>
      </c>
      <c r="V485" s="81">
        <f t="shared" si="107"/>
        <v>39455.095784658952</v>
      </c>
    </row>
    <row r="486" spans="1:22" s="442" customFormat="1" ht="16.5" customHeight="1" x14ac:dyDescent="0.2">
      <c r="A486" s="215">
        <f t="shared" si="96"/>
        <v>457</v>
      </c>
      <c r="B486" s="364">
        <v>18.84</v>
      </c>
      <c r="C486" s="359">
        <v>58.25</v>
      </c>
      <c r="D486" s="78">
        <v>32450</v>
      </c>
      <c r="E486" s="82">
        <v>18030</v>
      </c>
      <c r="F486" s="78">
        <f t="shared" si="99"/>
        <v>20668.789808917198</v>
      </c>
      <c r="G486" s="168">
        <f t="shared" si="100"/>
        <v>3714.3347639484978</v>
      </c>
      <c r="H486" s="212">
        <f t="shared" si="101"/>
        <v>8290.2623547743369</v>
      </c>
      <c r="I486" s="168">
        <f t="shared" si="102"/>
        <v>487.66249145731388</v>
      </c>
      <c r="J486" s="169">
        <v>928</v>
      </c>
      <c r="K486" s="170">
        <f t="shared" si="103"/>
        <v>34089.04941909734</v>
      </c>
      <c r="L486" s="215">
        <f t="shared" si="104"/>
        <v>457</v>
      </c>
      <c r="M486" s="364">
        <v>15.82</v>
      </c>
      <c r="N486" s="359">
        <v>58.25</v>
      </c>
      <c r="O486" s="431">
        <v>32450</v>
      </c>
      <c r="P486" s="82">
        <v>18030</v>
      </c>
      <c r="Q486" s="167">
        <f t="shared" si="97"/>
        <v>24614.41213653603</v>
      </c>
      <c r="R486" s="168">
        <f t="shared" si="98"/>
        <v>3714.3347639484978</v>
      </c>
      <c r="S486" s="78">
        <f t="shared" si="105"/>
        <v>9631.7739461647398</v>
      </c>
      <c r="T486" s="82">
        <f t="shared" si="106"/>
        <v>566.57493800969053</v>
      </c>
      <c r="U486" s="78">
        <v>928</v>
      </c>
      <c r="V486" s="81">
        <f t="shared" si="107"/>
        <v>39455.095784658952</v>
      </c>
    </row>
    <row r="487" spans="1:22" s="442" customFormat="1" ht="16.5" customHeight="1" x14ac:dyDescent="0.2">
      <c r="A487" s="215">
        <f t="shared" si="96"/>
        <v>458</v>
      </c>
      <c r="B487" s="364">
        <v>18.84</v>
      </c>
      <c r="C487" s="359">
        <v>58.25</v>
      </c>
      <c r="D487" s="78">
        <v>32450</v>
      </c>
      <c r="E487" s="82">
        <v>18030</v>
      </c>
      <c r="F487" s="78">
        <f t="shared" si="99"/>
        <v>20668.789808917198</v>
      </c>
      <c r="G487" s="168">
        <f t="shared" si="100"/>
        <v>3714.3347639484978</v>
      </c>
      <c r="H487" s="212">
        <f t="shared" si="101"/>
        <v>8290.2623547743369</v>
      </c>
      <c r="I487" s="168">
        <f t="shared" si="102"/>
        <v>487.66249145731388</v>
      </c>
      <c r="J487" s="169">
        <v>928</v>
      </c>
      <c r="K487" s="170">
        <f t="shared" si="103"/>
        <v>34089.04941909734</v>
      </c>
      <c r="L487" s="215">
        <f t="shared" si="104"/>
        <v>458</v>
      </c>
      <c r="M487" s="364">
        <v>15.82</v>
      </c>
      <c r="N487" s="359">
        <v>58.25</v>
      </c>
      <c r="O487" s="431">
        <v>32450</v>
      </c>
      <c r="P487" s="82">
        <v>18030</v>
      </c>
      <c r="Q487" s="167">
        <f t="shared" si="97"/>
        <v>24614.41213653603</v>
      </c>
      <c r="R487" s="168">
        <f t="shared" si="98"/>
        <v>3714.3347639484978</v>
      </c>
      <c r="S487" s="78">
        <f t="shared" si="105"/>
        <v>9631.7739461647398</v>
      </c>
      <c r="T487" s="82">
        <f t="shared" si="106"/>
        <v>566.57493800969053</v>
      </c>
      <c r="U487" s="78">
        <v>928</v>
      </c>
      <c r="V487" s="81">
        <f t="shared" si="107"/>
        <v>39455.095784658952</v>
      </c>
    </row>
    <row r="488" spans="1:22" s="442" customFormat="1" ht="16.5" customHeight="1" x14ac:dyDescent="0.2">
      <c r="A488" s="215">
        <f t="shared" si="96"/>
        <v>459</v>
      </c>
      <c r="B488" s="364">
        <v>18.84</v>
      </c>
      <c r="C488" s="359">
        <v>58.25</v>
      </c>
      <c r="D488" s="78">
        <v>32450</v>
      </c>
      <c r="E488" s="82">
        <v>18030</v>
      </c>
      <c r="F488" s="78">
        <f t="shared" si="99"/>
        <v>20668.789808917198</v>
      </c>
      <c r="G488" s="168">
        <f t="shared" si="100"/>
        <v>3714.3347639484978</v>
      </c>
      <c r="H488" s="212">
        <f t="shared" si="101"/>
        <v>8290.2623547743369</v>
      </c>
      <c r="I488" s="168">
        <f t="shared" si="102"/>
        <v>487.66249145731388</v>
      </c>
      <c r="J488" s="169">
        <v>928</v>
      </c>
      <c r="K488" s="170">
        <f t="shared" si="103"/>
        <v>34089.04941909734</v>
      </c>
      <c r="L488" s="215">
        <f t="shared" si="104"/>
        <v>459</v>
      </c>
      <c r="M488" s="364">
        <v>15.82</v>
      </c>
      <c r="N488" s="359">
        <v>58.25</v>
      </c>
      <c r="O488" s="431">
        <v>32450</v>
      </c>
      <c r="P488" s="82">
        <v>18030</v>
      </c>
      <c r="Q488" s="167">
        <f t="shared" si="97"/>
        <v>24614.41213653603</v>
      </c>
      <c r="R488" s="168">
        <f t="shared" si="98"/>
        <v>3714.3347639484978</v>
      </c>
      <c r="S488" s="78">
        <f t="shared" si="105"/>
        <v>9631.7739461647398</v>
      </c>
      <c r="T488" s="82">
        <f t="shared" si="106"/>
        <v>566.57493800969053</v>
      </c>
      <c r="U488" s="78">
        <v>928</v>
      </c>
      <c r="V488" s="81">
        <f t="shared" si="107"/>
        <v>39455.095784658952</v>
      </c>
    </row>
    <row r="489" spans="1:22" s="442" customFormat="1" ht="16.5" customHeight="1" x14ac:dyDescent="0.2">
      <c r="A489" s="218">
        <f t="shared" si="96"/>
        <v>460</v>
      </c>
      <c r="B489" s="364">
        <v>18.84</v>
      </c>
      <c r="C489" s="359">
        <v>58.25</v>
      </c>
      <c r="D489" s="78">
        <v>32450</v>
      </c>
      <c r="E489" s="82">
        <v>18030</v>
      </c>
      <c r="F489" s="78">
        <f t="shared" si="99"/>
        <v>20668.789808917198</v>
      </c>
      <c r="G489" s="168">
        <f t="shared" si="100"/>
        <v>3714.3347639484978</v>
      </c>
      <c r="H489" s="212">
        <f t="shared" si="101"/>
        <v>8290.2623547743369</v>
      </c>
      <c r="I489" s="168">
        <f t="shared" si="102"/>
        <v>487.66249145731388</v>
      </c>
      <c r="J489" s="169">
        <v>928</v>
      </c>
      <c r="K489" s="170">
        <f t="shared" si="103"/>
        <v>34089.04941909734</v>
      </c>
      <c r="L489" s="218">
        <f t="shared" si="104"/>
        <v>460</v>
      </c>
      <c r="M489" s="364">
        <v>15.82</v>
      </c>
      <c r="N489" s="359">
        <v>58.25</v>
      </c>
      <c r="O489" s="431">
        <v>32450</v>
      </c>
      <c r="P489" s="82">
        <v>18030</v>
      </c>
      <c r="Q489" s="167">
        <f t="shared" si="97"/>
        <v>24614.41213653603</v>
      </c>
      <c r="R489" s="168">
        <f t="shared" si="98"/>
        <v>3714.3347639484978</v>
      </c>
      <c r="S489" s="78">
        <f t="shared" si="105"/>
        <v>9631.7739461647398</v>
      </c>
      <c r="T489" s="82">
        <f t="shared" si="106"/>
        <v>566.57493800969053</v>
      </c>
      <c r="U489" s="78">
        <v>928</v>
      </c>
      <c r="V489" s="81">
        <f t="shared" si="107"/>
        <v>39455.095784658952</v>
      </c>
    </row>
    <row r="490" spans="1:22" s="442" customFormat="1" ht="16.5" customHeight="1" x14ac:dyDescent="0.2">
      <c r="A490" s="215">
        <f t="shared" si="96"/>
        <v>461</v>
      </c>
      <c r="B490" s="364">
        <v>18.84</v>
      </c>
      <c r="C490" s="359">
        <v>58.25</v>
      </c>
      <c r="D490" s="78">
        <v>32450</v>
      </c>
      <c r="E490" s="82">
        <v>18030</v>
      </c>
      <c r="F490" s="78">
        <f t="shared" si="99"/>
        <v>20668.789808917198</v>
      </c>
      <c r="G490" s="168">
        <f t="shared" si="100"/>
        <v>3714.3347639484978</v>
      </c>
      <c r="H490" s="212">
        <f t="shared" si="101"/>
        <v>8290.2623547743369</v>
      </c>
      <c r="I490" s="168">
        <f t="shared" si="102"/>
        <v>487.66249145731388</v>
      </c>
      <c r="J490" s="169">
        <v>928</v>
      </c>
      <c r="K490" s="170">
        <f t="shared" si="103"/>
        <v>34089.04941909734</v>
      </c>
      <c r="L490" s="215">
        <f t="shared" si="104"/>
        <v>461</v>
      </c>
      <c r="M490" s="364">
        <v>15.82</v>
      </c>
      <c r="N490" s="359">
        <v>58.25</v>
      </c>
      <c r="O490" s="431">
        <v>32450</v>
      </c>
      <c r="P490" s="82">
        <v>18030</v>
      </c>
      <c r="Q490" s="167">
        <f t="shared" si="97"/>
        <v>24614.41213653603</v>
      </c>
      <c r="R490" s="168">
        <f t="shared" si="98"/>
        <v>3714.3347639484978</v>
      </c>
      <c r="S490" s="78">
        <f t="shared" si="105"/>
        <v>9631.7739461647398</v>
      </c>
      <c r="T490" s="82">
        <f t="shared" si="106"/>
        <v>566.57493800969053</v>
      </c>
      <c r="U490" s="78">
        <v>928</v>
      </c>
      <c r="V490" s="81">
        <f t="shared" si="107"/>
        <v>39455.095784658952</v>
      </c>
    </row>
    <row r="491" spans="1:22" s="442" customFormat="1" ht="16.5" customHeight="1" x14ac:dyDescent="0.2">
      <c r="A491" s="215">
        <f t="shared" si="96"/>
        <v>462</v>
      </c>
      <c r="B491" s="364">
        <v>18.84</v>
      </c>
      <c r="C491" s="359">
        <v>58.25</v>
      </c>
      <c r="D491" s="78">
        <v>32450</v>
      </c>
      <c r="E491" s="82">
        <v>18030</v>
      </c>
      <c r="F491" s="78">
        <f t="shared" si="99"/>
        <v>20668.789808917198</v>
      </c>
      <c r="G491" s="168">
        <f t="shared" si="100"/>
        <v>3714.3347639484978</v>
      </c>
      <c r="H491" s="212">
        <f t="shared" si="101"/>
        <v>8290.2623547743369</v>
      </c>
      <c r="I491" s="168">
        <f t="shared" si="102"/>
        <v>487.66249145731388</v>
      </c>
      <c r="J491" s="169">
        <v>928</v>
      </c>
      <c r="K491" s="170">
        <f t="shared" si="103"/>
        <v>34089.04941909734</v>
      </c>
      <c r="L491" s="215">
        <f t="shared" si="104"/>
        <v>462</v>
      </c>
      <c r="M491" s="364">
        <v>15.82</v>
      </c>
      <c r="N491" s="359">
        <v>58.25</v>
      </c>
      <c r="O491" s="431">
        <v>32450</v>
      </c>
      <c r="P491" s="82">
        <v>18030</v>
      </c>
      <c r="Q491" s="167">
        <f t="shared" si="97"/>
        <v>24614.41213653603</v>
      </c>
      <c r="R491" s="168">
        <f t="shared" si="98"/>
        <v>3714.3347639484978</v>
      </c>
      <c r="S491" s="78">
        <f t="shared" si="105"/>
        <v>9631.7739461647398</v>
      </c>
      <c r="T491" s="82">
        <f t="shared" si="106"/>
        <v>566.57493800969053</v>
      </c>
      <c r="U491" s="78">
        <v>928</v>
      </c>
      <c r="V491" s="81">
        <f t="shared" si="107"/>
        <v>39455.095784658952</v>
      </c>
    </row>
    <row r="492" spans="1:22" s="442" customFormat="1" ht="16.5" customHeight="1" x14ac:dyDescent="0.2">
      <c r="A492" s="215">
        <f t="shared" si="96"/>
        <v>463</v>
      </c>
      <c r="B492" s="364">
        <v>18.84</v>
      </c>
      <c r="C492" s="359">
        <v>58.25</v>
      </c>
      <c r="D492" s="78">
        <v>32450</v>
      </c>
      <c r="E492" s="82">
        <v>18030</v>
      </c>
      <c r="F492" s="78">
        <f t="shared" si="99"/>
        <v>20668.789808917198</v>
      </c>
      <c r="G492" s="168">
        <f t="shared" si="100"/>
        <v>3714.3347639484978</v>
      </c>
      <c r="H492" s="212">
        <f t="shared" si="101"/>
        <v>8290.2623547743369</v>
      </c>
      <c r="I492" s="168">
        <f t="shared" si="102"/>
        <v>487.66249145731388</v>
      </c>
      <c r="J492" s="169">
        <v>928</v>
      </c>
      <c r="K492" s="170">
        <f t="shared" si="103"/>
        <v>34089.04941909734</v>
      </c>
      <c r="L492" s="215">
        <f t="shared" si="104"/>
        <v>463</v>
      </c>
      <c r="M492" s="364">
        <v>15.82</v>
      </c>
      <c r="N492" s="359">
        <v>58.25</v>
      </c>
      <c r="O492" s="431">
        <v>32450</v>
      </c>
      <c r="P492" s="82">
        <v>18030</v>
      </c>
      <c r="Q492" s="167">
        <f t="shared" si="97"/>
        <v>24614.41213653603</v>
      </c>
      <c r="R492" s="168">
        <f t="shared" si="98"/>
        <v>3714.3347639484978</v>
      </c>
      <c r="S492" s="78">
        <f t="shared" si="105"/>
        <v>9631.7739461647398</v>
      </c>
      <c r="T492" s="82">
        <f t="shared" si="106"/>
        <v>566.57493800969053</v>
      </c>
      <c r="U492" s="78">
        <v>928</v>
      </c>
      <c r="V492" s="81">
        <f t="shared" si="107"/>
        <v>39455.095784658952</v>
      </c>
    </row>
    <row r="493" spans="1:22" s="442" customFormat="1" ht="16.5" customHeight="1" x14ac:dyDescent="0.2">
      <c r="A493" s="215">
        <f t="shared" si="96"/>
        <v>464</v>
      </c>
      <c r="B493" s="364">
        <v>18.84</v>
      </c>
      <c r="C493" s="359">
        <v>58.25</v>
      </c>
      <c r="D493" s="78">
        <v>32450</v>
      </c>
      <c r="E493" s="82">
        <v>18030</v>
      </c>
      <c r="F493" s="78">
        <f t="shared" si="99"/>
        <v>20668.789808917198</v>
      </c>
      <c r="G493" s="168">
        <f t="shared" si="100"/>
        <v>3714.3347639484978</v>
      </c>
      <c r="H493" s="212">
        <f t="shared" si="101"/>
        <v>8290.2623547743369</v>
      </c>
      <c r="I493" s="168">
        <f t="shared" si="102"/>
        <v>487.66249145731388</v>
      </c>
      <c r="J493" s="169">
        <v>928</v>
      </c>
      <c r="K493" s="170">
        <f t="shared" si="103"/>
        <v>34089.04941909734</v>
      </c>
      <c r="L493" s="215">
        <f t="shared" si="104"/>
        <v>464</v>
      </c>
      <c r="M493" s="364">
        <v>15.82</v>
      </c>
      <c r="N493" s="359">
        <v>58.25</v>
      </c>
      <c r="O493" s="431">
        <v>32450</v>
      </c>
      <c r="P493" s="82">
        <v>18030</v>
      </c>
      <c r="Q493" s="167">
        <f t="shared" si="97"/>
        <v>24614.41213653603</v>
      </c>
      <c r="R493" s="168">
        <f t="shared" si="98"/>
        <v>3714.3347639484978</v>
      </c>
      <c r="S493" s="78">
        <f t="shared" si="105"/>
        <v>9631.7739461647398</v>
      </c>
      <c r="T493" s="82">
        <f t="shared" si="106"/>
        <v>566.57493800969053</v>
      </c>
      <c r="U493" s="78">
        <v>928</v>
      </c>
      <c r="V493" s="81">
        <f t="shared" si="107"/>
        <v>39455.095784658952</v>
      </c>
    </row>
    <row r="494" spans="1:22" s="442" customFormat="1" ht="16.5" customHeight="1" x14ac:dyDescent="0.2">
      <c r="A494" s="215">
        <f t="shared" si="96"/>
        <v>465</v>
      </c>
      <c r="B494" s="364">
        <v>18.84</v>
      </c>
      <c r="C494" s="359">
        <v>58.25</v>
      </c>
      <c r="D494" s="78">
        <v>32450</v>
      </c>
      <c r="E494" s="82">
        <v>18030</v>
      </c>
      <c r="F494" s="78">
        <f t="shared" si="99"/>
        <v>20668.789808917198</v>
      </c>
      <c r="G494" s="168">
        <f t="shared" si="100"/>
        <v>3714.3347639484978</v>
      </c>
      <c r="H494" s="212">
        <f t="shared" si="101"/>
        <v>8290.2623547743369</v>
      </c>
      <c r="I494" s="168">
        <f t="shared" si="102"/>
        <v>487.66249145731388</v>
      </c>
      <c r="J494" s="169">
        <v>928</v>
      </c>
      <c r="K494" s="170">
        <f t="shared" si="103"/>
        <v>34089.04941909734</v>
      </c>
      <c r="L494" s="215">
        <f t="shared" si="104"/>
        <v>465</v>
      </c>
      <c r="M494" s="364">
        <v>15.82</v>
      </c>
      <c r="N494" s="359">
        <v>58.25</v>
      </c>
      <c r="O494" s="431">
        <v>32450</v>
      </c>
      <c r="P494" s="82">
        <v>18030</v>
      </c>
      <c r="Q494" s="167">
        <f t="shared" si="97"/>
        <v>24614.41213653603</v>
      </c>
      <c r="R494" s="168">
        <f t="shared" si="98"/>
        <v>3714.3347639484978</v>
      </c>
      <c r="S494" s="78">
        <f t="shared" si="105"/>
        <v>9631.7739461647398</v>
      </c>
      <c r="T494" s="82">
        <f t="shared" si="106"/>
        <v>566.57493800969053</v>
      </c>
      <c r="U494" s="78">
        <v>928</v>
      </c>
      <c r="V494" s="81">
        <f t="shared" si="107"/>
        <v>39455.095784658952</v>
      </c>
    </row>
    <row r="495" spans="1:22" s="442" customFormat="1" ht="16.5" customHeight="1" x14ac:dyDescent="0.2">
      <c r="A495" s="215">
        <f t="shared" si="96"/>
        <v>466</v>
      </c>
      <c r="B495" s="364">
        <v>18.84</v>
      </c>
      <c r="C495" s="359">
        <v>58.25</v>
      </c>
      <c r="D495" s="78">
        <v>32450</v>
      </c>
      <c r="E495" s="82">
        <v>18030</v>
      </c>
      <c r="F495" s="78">
        <f t="shared" si="99"/>
        <v>20668.789808917198</v>
      </c>
      <c r="G495" s="168">
        <f t="shared" si="100"/>
        <v>3714.3347639484978</v>
      </c>
      <c r="H495" s="212">
        <f t="shared" si="101"/>
        <v>8290.2623547743369</v>
      </c>
      <c r="I495" s="168">
        <f t="shared" si="102"/>
        <v>487.66249145731388</v>
      </c>
      <c r="J495" s="169">
        <v>928</v>
      </c>
      <c r="K495" s="170">
        <f t="shared" si="103"/>
        <v>34089.04941909734</v>
      </c>
      <c r="L495" s="215">
        <f t="shared" si="104"/>
        <v>466</v>
      </c>
      <c r="M495" s="364">
        <v>15.82</v>
      </c>
      <c r="N495" s="359">
        <v>58.25</v>
      </c>
      <c r="O495" s="431">
        <v>32450</v>
      </c>
      <c r="P495" s="82">
        <v>18030</v>
      </c>
      <c r="Q495" s="167">
        <f t="shared" si="97"/>
        <v>24614.41213653603</v>
      </c>
      <c r="R495" s="168">
        <f t="shared" si="98"/>
        <v>3714.3347639484978</v>
      </c>
      <c r="S495" s="78">
        <f t="shared" si="105"/>
        <v>9631.7739461647398</v>
      </c>
      <c r="T495" s="82">
        <f t="shared" si="106"/>
        <v>566.57493800969053</v>
      </c>
      <c r="U495" s="78">
        <v>928</v>
      </c>
      <c r="V495" s="81">
        <f t="shared" si="107"/>
        <v>39455.095784658952</v>
      </c>
    </row>
    <row r="496" spans="1:22" s="442" customFormat="1" ht="16.5" customHeight="1" x14ac:dyDescent="0.2">
      <c r="A496" s="215">
        <f t="shared" si="96"/>
        <v>467</v>
      </c>
      <c r="B496" s="364">
        <v>18.84</v>
      </c>
      <c r="C496" s="359">
        <v>58.25</v>
      </c>
      <c r="D496" s="78">
        <v>32450</v>
      </c>
      <c r="E496" s="82">
        <v>18030</v>
      </c>
      <c r="F496" s="78">
        <f t="shared" si="99"/>
        <v>20668.789808917198</v>
      </c>
      <c r="G496" s="168">
        <f t="shared" si="100"/>
        <v>3714.3347639484978</v>
      </c>
      <c r="H496" s="212">
        <f t="shared" si="101"/>
        <v>8290.2623547743369</v>
      </c>
      <c r="I496" s="168">
        <f t="shared" si="102"/>
        <v>487.66249145731388</v>
      </c>
      <c r="J496" s="169">
        <v>928</v>
      </c>
      <c r="K496" s="170">
        <f t="shared" si="103"/>
        <v>34089.04941909734</v>
      </c>
      <c r="L496" s="215">
        <f t="shared" si="104"/>
        <v>467</v>
      </c>
      <c r="M496" s="364">
        <v>15.82</v>
      </c>
      <c r="N496" s="359">
        <v>58.25</v>
      </c>
      <c r="O496" s="431">
        <v>32450</v>
      </c>
      <c r="P496" s="82">
        <v>18030</v>
      </c>
      <c r="Q496" s="167">
        <f t="shared" si="97"/>
        <v>24614.41213653603</v>
      </c>
      <c r="R496" s="168">
        <f t="shared" si="98"/>
        <v>3714.3347639484978</v>
      </c>
      <c r="S496" s="78">
        <f t="shared" si="105"/>
        <v>9631.7739461647398</v>
      </c>
      <c r="T496" s="82">
        <f t="shared" si="106"/>
        <v>566.57493800969053</v>
      </c>
      <c r="U496" s="78">
        <v>928</v>
      </c>
      <c r="V496" s="81">
        <f t="shared" si="107"/>
        <v>39455.095784658952</v>
      </c>
    </row>
    <row r="497" spans="1:22" s="442" customFormat="1" ht="16.5" customHeight="1" x14ac:dyDescent="0.2">
      <c r="A497" s="215">
        <f t="shared" si="96"/>
        <v>468</v>
      </c>
      <c r="B497" s="364">
        <v>18.84</v>
      </c>
      <c r="C497" s="359">
        <v>58.25</v>
      </c>
      <c r="D497" s="78">
        <v>32450</v>
      </c>
      <c r="E497" s="82">
        <v>18030</v>
      </c>
      <c r="F497" s="78">
        <f t="shared" si="99"/>
        <v>20668.789808917198</v>
      </c>
      <c r="G497" s="168">
        <f t="shared" si="100"/>
        <v>3714.3347639484978</v>
      </c>
      <c r="H497" s="212">
        <f t="shared" si="101"/>
        <v>8290.2623547743369</v>
      </c>
      <c r="I497" s="168">
        <f t="shared" si="102"/>
        <v>487.66249145731388</v>
      </c>
      <c r="J497" s="169">
        <v>928</v>
      </c>
      <c r="K497" s="170">
        <f t="shared" si="103"/>
        <v>34089.04941909734</v>
      </c>
      <c r="L497" s="215">
        <f t="shared" si="104"/>
        <v>468</v>
      </c>
      <c r="M497" s="364">
        <v>15.82</v>
      </c>
      <c r="N497" s="359">
        <v>58.25</v>
      </c>
      <c r="O497" s="431">
        <v>32450</v>
      </c>
      <c r="P497" s="82">
        <v>18030</v>
      </c>
      <c r="Q497" s="167">
        <f t="shared" si="97"/>
        <v>24614.41213653603</v>
      </c>
      <c r="R497" s="168">
        <f t="shared" si="98"/>
        <v>3714.3347639484978</v>
      </c>
      <c r="S497" s="78">
        <f t="shared" si="105"/>
        <v>9631.7739461647398</v>
      </c>
      <c r="T497" s="82">
        <f t="shared" si="106"/>
        <v>566.57493800969053</v>
      </c>
      <c r="U497" s="78">
        <v>928</v>
      </c>
      <c r="V497" s="81">
        <f t="shared" si="107"/>
        <v>39455.095784658952</v>
      </c>
    </row>
    <row r="498" spans="1:22" s="442" customFormat="1" ht="16.5" customHeight="1" x14ac:dyDescent="0.2">
      <c r="A498" s="215">
        <f t="shared" si="96"/>
        <v>469</v>
      </c>
      <c r="B498" s="364">
        <v>18.84</v>
      </c>
      <c r="C498" s="359">
        <v>58.25</v>
      </c>
      <c r="D498" s="78">
        <v>32450</v>
      </c>
      <c r="E498" s="82">
        <v>18030</v>
      </c>
      <c r="F498" s="78">
        <f t="shared" si="99"/>
        <v>20668.789808917198</v>
      </c>
      <c r="G498" s="168">
        <f t="shared" si="100"/>
        <v>3714.3347639484978</v>
      </c>
      <c r="H498" s="212">
        <f t="shared" si="101"/>
        <v>8290.2623547743369</v>
      </c>
      <c r="I498" s="168">
        <f t="shared" si="102"/>
        <v>487.66249145731388</v>
      </c>
      <c r="J498" s="169">
        <v>928</v>
      </c>
      <c r="K498" s="170">
        <f t="shared" si="103"/>
        <v>34089.04941909734</v>
      </c>
      <c r="L498" s="215">
        <f t="shared" si="104"/>
        <v>469</v>
      </c>
      <c r="M498" s="364">
        <v>15.82</v>
      </c>
      <c r="N498" s="359">
        <v>58.25</v>
      </c>
      <c r="O498" s="431">
        <v>32450</v>
      </c>
      <c r="P498" s="82">
        <v>18030</v>
      </c>
      <c r="Q498" s="167">
        <f t="shared" si="97"/>
        <v>24614.41213653603</v>
      </c>
      <c r="R498" s="168">
        <f t="shared" si="98"/>
        <v>3714.3347639484978</v>
      </c>
      <c r="S498" s="78">
        <f t="shared" si="105"/>
        <v>9631.7739461647398</v>
      </c>
      <c r="T498" s="82">
        <f t="shared" si="106"/>
        <v>566.57493800969053</v>
      </c>
      <c r="U498" s="78">
        <v>928</v>
      </c>
      <c r="V498" s="81">
        <f t="shared" si="107"/>
        <v>39455.095784658952</v>
      </c>
    </row>
    <row r="499" spans="1:22" s="442" customFormat="1" ht="16.5" customHeight="1" x14ac:dyDescent="0.2">
      <c r="A499" s="218">
        <f t="shared" si="96"/>
        <v>470</v>
      </c>
      <c r="B499" s="364">
        <v>18.84</v>
      </c>
      <c r="C499" s="359">
        <v>58.25</v>
      </c>
      <c r="D499" s="78">
        <v>32450</v>
      </c>
      <c r="E499" s="82">
        <v>18030</v>
      </c>
      <c r="F499" s="78">
        <f t="shared" si="99"/>
        <v>20668.789808917198</v>
      </c>
      <c r="G499" s="168">
        <f t="shared" si="100"/>
        <v>3714.3347639484978</v>
      </c>
      <c r="H499" s="212">
        <f t="shared" si="101"/>
        <v>8290.2623547743369</v>
      </c>
      <c r="I499" s="168">
        <f t="shared" si="102"/>
        <v>487.66249145731388</v>
      </c>
      <c r="J499" s="169">
        <v>928</v>
      </c>
      <c r="K499" s="170">
        <f t="shared" si="103"/>
        <v>34089.04941909734</v>
      </c>
      <c r="L499" s="218">
        <f t="shared" si="104"/>
        <v>470</v>
      </c>
      <c r="M499" s="364">
        <v>15.82</v>
      </c>
      <c r="N499" s="359">
        <v>58.25</v>
      </c>
      <c r="O499" s="431">
        <v>32450</v>
      </c>
      <c r="P499" s="82">
        <v>18030</v>
      </c>
      <c r="Q499" s="167">
        <f t="shared" si="97"/>
        <v>24614.41213653603</v>
      </c>
      <c r="R499" s="168">
        <f t="shared" si="98"/>
        <v>3714.3347639484978</v>
      </c>
      <c r="S499" s="78">
        <f t="shared" si="105"/>
        <v>9631.7739461647398</v>
      </c>
      <c r="T499" s="82">
        <f t="shared" si="106"/>
        <v>566.57493800969053</v>
      </c>
      <c r="U499" s="78">
        <v>928</v>
      </c>
      <c r="V499" s="81">
        <f t="shared" si="107"/>
        <v>39455.095784658952</v>
      </c>
    </row>
    <row r="500" spans="1:22" s="442" customFormat="1" ht="16.5" customHeight="1" x14ac:dyDescent="0.2">
      <c r="A500" s="215">
        <f t="shared" si="96"/>
        <v>471</v>
      </c>
      <c r="B500" s="364">
        <v>18.84</v>
      </c>
      <c r="C500" s="359">
        <v>58.25</v>
      </c>
      <c r="D500" s="78">
        <v>32450</v>
      </c>
      <c r="E500" s="82">
        <v>18030</v>
      </c>
      <c r="F500" s="78">
        <f t="shared" si="99"/>
        <v>20668.789808917198</v>
      </c>
      <c r="G500" s="168">
        <f t="shared" si="100"/>
        <v>3714.3347639484978</v>
      </c>
      <c r="H500" s="212">
        <f t="shared" si="101"/>
        <v>8290.2623547743369</v>
      </c>
      <c r="I500" s="168">
        <f t="shared" si="102"/>
        <v>487.66249145731388</v>
      </c>
      <c r="J500" s="169">
        <v>928</v>
      </c>
      <c r="K500" s="170">
        <f t="shared" si="103"/>
        <v>34089.04941909734</v>
      </c>
      <c r="L500" s="215">
        <f t="shared" si="104"/>
        <v>471</v>
      </c>
      <c r="M500" s="364">
        <v>15.82</v>
      </c>
      <c r="N500" s="359">
        <v>58.25</v>
      </c>
      <c r="O500" s="431">
        <v>32450</v>
      </c>
      <c r="P500" s="82">
        <v>18030</v>
      </c>
      <c r="Q500" s="167">
        <f t="shared" si="97"/>
        <v>24614.41213653603</v>
      </c>
      <c r="R500" s="168">
        <f t="shared" si="98"/>
        <v>3714.3347639484978</v>
      </c>
      <c r="S500" s="78">
        <f t="shared" si="105"/>
        <v>9631.7739461647398</v>
      </c>
      <c r="T500" s="82">
        <f t="shared" si="106"/>
        <v>566.57493800969053</v>
      </c>
      <c r="U500" s="78">
        <v>928</v>
      </c>
      <c r="V500" s="81">
        <f t="shared" si="107"/>
        <v>39455.095784658952</v>
      </c>
    </row>
    <row r="501" spans="1:22" s="442" customFormat="1" ht="16.5" customHeight="1" x14ac:dyDescent="0.2">
      <c r="A501" s="215">
        <f t="shared" si="96"/>
        <v>472</v>
      </c>
      <c r="B501" s="364">
        <v>18.84</v>
      </c>
      <c r="C501" s="359">
        <v>58.25</v>
      </c>
      <c r="D501" s="78">
        <v>32450</v>
      </c>
      <c r="E501" s="82">
        <v>18030</v>
      </c>
      <c r="F501" s="78">
        <f t="shared" si="99"/>
        <v>20668.789808917198</v>
      </c>
      <c r="G501" s="168">
        <f t="shared" si="100"/>
        <v>3714.3347639484978</v>
      </c>
      <c r="H501" s="212">
        <f t="shared" si="101"/>
        <v>8290.2623547743369</v>
      </c>
      <c r="I501" s="168">
        <f t="shared" si="102"/>
        <v>487.66249145731388</v>
      </c>
      <c r="J501" s="169">
        <v>928</v>
      </c>
      <c r="K501" s="170">
        <f t="shared" si="103"/>
        <v>34089.04941909734</v>
      </c>
      <c r="L501" s="215">
        <f t="shared" si="104"/>
        <v>472</v>
      </c>
      <c r="M501" s="364">
        <v>15.82</v>
      </c>
      <c r="N501" s="359">
        <v>58.25</v>
      </c>
      <c r="O501" s="431">
        <v>32450</v>
      </c>
      <c r="P501" s="82">
        <v>18030</v>
      </c>
      <c r="Q501" s="167">
        <f t="shared" si="97"/>
        <v>24614.41213653603</v>
      </c>
      <c r="R501" s="168">
        <f t="shared" si="98"/>
        <v>3714.3347639484978</v>
      </c>
      <c r="S501" s="78">
        <f t="shared" si="105"/>
        <v>9631.7739461647398</v>
      </c>
      <c r="T501" s="82">
        <f t="shared" si="106"/>
        <v>566.57493800969053</v>
      </c>
      <c r="U501" s="78">
        <v>928</v>
      </c>
      <c r="V501" s="81">
        <f t="shared" si="107"/>
        <v>39455.095784658952</v>
      </c>
    </row>
    <row r="502" spans="1:22" s="442" customFormat="1" ht="16.5" customHeight="1" x14ac:dyDescent="0.2">
      <c r="A502" s="215">
        <f t="shared" si="96"/>
        <v>473</v>
      </c>
      <c r="B502" s="364">
        <v>18.84</v>
      </c>
      <c r="C502" s="359">
        <v>58.25</v>
      </c>
      <c r="D502" s="78">
        <v>32450</v>
      </c>
      <c r="E502" s="82">
        <v>18030</v>
      </c>
      <c r="F502" s="78">
        <f t="shared" si="99"/>
        <v>20668.789808917198</v>
      </c>
      <c r="G502" s="168">
        <f t="shared" si="100"/>
        <v>3714.3347639484978</v>
      </c>
      <c r="H502" s="212">
        <f t="shared" si="101"/>
        <v>8290.2623547743369</v>
      </c>
      <c r="I502" s="168">
        <f t="shared" si="102"/>
        <v>487.66249145731388</v>
      </c>
      <c r="J502" s="169">
        <v>928</v>
      </c>
      <c r="K502" s="170">
        <f t="shared" si="103"/>
        <v>34089.04941909734</v>
      </c>
      <c r="L502" s="215">
        <f t="shared" si="104"/>
        <v>473</v>
      </c>
      <c r="M502" s="364">
        <v>15.82</v>
      </c>
      <c r="N502" s="359">
        <v>58.25</v>
      </c>
      <c r="O502" s="431">
        <v>32450</v>
      </c>
      <c r="P502" s="82">
        <v>18030</v>
      </c>
      <c r="Q502" s="167">
        <f t="shared" si="97"/>
        <v>24614.41213653603</v>
      </c>
      <c r="R502" s="168">
        <f t="shared" si="98"/>
        <v>3714.3347639484978</v>
      </c>
      <c r="S502" s="78">
        <f t="shared" si="105"/>
        <v>9631.7739461647398</v>
      </c>
      <c r="T502" s="82">
        <f t="shared" si="106"/>
        <v>566.57493800969053</v>
      </c>
      <c r="U502" s="78">
        <v>928</v>
      </c>
      <c r="V502" s="81">
        <f t="shared" si="107"/>
        <v>39455.095784658952</v>
      </c>
    </row>
    <row r="503" spans="1:22" s="442" customFormat="1" ht="16.5" customHeight="1" x14ac:dyDescent="0.2">
      <c r="A503" s="215">
        <f t="shared" si="96"/>
        <v>474</v>
      </c>
      <c r="B503" s="364">
        <v>18.84</v>
      </c>
      <c r="C503" s="359">
        <v>58.25</v>
      </c>
      <c r="D503" s="78">
        <v>32450</v>
      </c>
      <c r="E503" s="82">
        <v>18030</v>
      </c>
      <c r="F503" s="78">
        <f t="shared" si="99"/>
        <v>20668.789808917198</v>
      </c>
      <c r="G503" s="168">
        <f t="shared" si="100"/>
        <v>3714.3347639484978</v>
      </c>
      <c r="H503" s="212">
        <f t="shared" si="101"/>
        <v>8290.2623547743369</v>
      </c>
      <c r="I503" s="168">
        <f t="shared" si="102"/>
        <v>487.66249145731388</v>
      </c>
      <c r="J503" s="169">
        <v>928</v>
      </c>
      <c r="K503" s="170">
        <f t="shared" si="103"/>
        <v>34089.04941909734</v>
      </c>
      <c r="L503" s="215">
        <f t="shared" si="104"/>
        <v>474</v>
      </c>
      <c r="M503" s="364">
        <v>15.82</v>
      </c>
      <c r="N503" s="359">
        <v>58.25</v>
      </c>
      <c r="O503" s="431">
        <v>32450</v>
      </c>
      <c r="P503" s="82">
        <v>18030</v>
      </c>
      <c r="Q503" s="167">
        <f t="shared" si="97"/>
        <v>24614.41213653603</v>
      </c>
      <c r="R503" s="168">
        <f t="shared" si="98"/>
        <v>3714.3347639484978</v>
      </c>
      <c r="S503" s="78">
        <f t="shared" si="105"/>
        <v>9631.7739461647398</v>
      </c>
      <c r="T503" s="82">
        <f t="shared" si="106"/>
        <v>566.57493800969053</v>
      </c>
      <c r="U503" s="78">
        <v>928</v>
      </c>
      <c r="V503" s="81">
        <f t="shared" si="107"/>
        <v>39455.095784658952</v>
      </c>
    </row>
    <row r="504" spans="1:22" s="442" customFormat="1" ht="16.5" customHeight="1" x14ac:dyDescent="0.2">
      <c r="A504" s="215">
        <f t="shared" si="96"/>
        <v>475</v>
      </c>
      <c r="B504" s="364">
        <v>18.84</v>
      </c>
      <c r="C504" s="359">
        <v>58.25</v>
      </c>
      <c r="D504" s="78">
        <v>32450</v>
      </c>
      <c r="E504" s="82">
        <v>18030</v>
      </c>
      <c r="F504" s="78">
        <f t="shared" si="99"/>
        <v>20668.789808917198</v>
      </c>
      <c r="G504" s="168">
        <f t="shared" si="100"/>
        <v>3714.3347639484978</v>
      </c>
      <c r="H504" s="212">
        <f t="shared" si="101"/>
        <v>8290.2623547743369</v>
      </c>
      <c r="I504" s="168">
        <f t="shared" si="102"/>
        <v>487.66249145731388</v>
      </c>
      <c r="J504" s="169">
        <v>928</v>
      </c>
      <c r="K504" s="170">
        <f t="shared" si="103"/>
        <v>34089.04941909734</v>
      </c>
      <c r="L504" s="215">
        <f t="shared" si="104"/>
        <v>475</v>
      </c>
      <c r="M504" s="364">
        <v>15.82</v>
      </c>
      <c r="N504" s="359">
        <v>58.25</v>
      </c>
      <c r="O504" s="431">
        <v>32450</v>
      </c>
      <c r="P504" s="82">
        <v>18030</v>
      </c>
      <c r="Q504" s="167">
        <f t="shared" si="97"/>
        <v>24614.41213653603</v>
      </c>
      <c r="R504" s="168">
        <f t="shared" si="98"/>
        <v>3714.3347639484978</v>
      </c>
      <c r="S504" s="78">
        <f t="shared" si="105"/>
        <v>9631.7739461647398</v>
      </c>
      <c r="T504" s="82">
        <f t="shared" si="106"/>
        <v>566.57493800969053</v>
      </c>
      <c r="U504" s="78">
        <v>928</v>
      </c>
      <c r="V504" s="81">
        <f t="shared" si="107"/>
        <v>39455.095784658952</v>
      </c>
    </row>
    <row r="505" spans="1:22" s="442" customFormat="1" ht="16.5" customHeight="1" x14ac:dyDescent="0.2">
      <c r="A505" s="215">
        <f t="shared" si="96"/>
        <v>476</v>
      </c>
      <c r="B505" s="364">
        <v>18.84</v>
      </c>
      <c r="C505" s="359">
        <v>58.25</v>
      </c>
      <c r="D505" s="78">
        <v>32450</v>
      </c>
      <c r="E505" s="82">
        <v>18030</v>
      </c>
      <c r="F505" s="78">
        <f t="shared" si="99"/>
        <v>20668.789808917198</v>
      </c>
      <c r="G505" s="168">
        <f t="shared" si="100"/>
        <v>3714.3347639484978</v>
      </c>
      <c r="H505" s="212">
        <f t="shared" si="101"/>
        <v>8290.2623547743369</v>
      </c>
      <c r="I505" s="168">
        <f t="shared" si="102"/>
        <v>487.66249145731388</v>
      </c>
      <c r="J505" s="169">
        <v>928</v>
      </c>
      <c r="K505" s="170">
        <f t="shared" si="103"/>
        <v>34089.04941909734</v>
      </c>
      <c r="L505" s="215">
        <f t="shared" si="104"/>
        <v>476</v>
      </c>
      <c r="M505" s="364">
        <v>15.82</v>
      </c>
      <c r="N505" s="359">
        <v>58.25</v>
      </c>
      <c r="O505" s="431">
        <v>32450</v>
      </c>
      <c r="P505" s="82">
        <v>18030</v>
      </c>
      <c r="Q505" s="167">
        <f t="shared" si="97"/>
        <v>24614.41213653603</v>
      </c>
      <c r="R505" s="168">
        <f t="shared" si="98"/>
        <v>3714.3347639484978</v>
      </c>
      <c r="S505" s="78">
        <f t="shared" si="105"/>
        <v>9631.7739461647398</v>
      </c>
      <c r="T505" s="82">
        <f t="shared" si="106"/>
        <v>566.57493800969053</v>
      </c>
      <c r="U505" s="78">
        <v>928</v>
      </c>
      <c r="V505" s="81">
        <f t="shared" si="107"/>
        <v>39455.095784658952</v>
      </c>
    </row>
    <row r="506" spans="1:22" s="442" customFormat="1" ht="16.5" customHeight="1" x14ac:dyDescent="0.2">
      <c r="A506" s="215">
        <f t="shared" si="96"/>
        <v>477</v>
      </c>
      <c r="B506" s="364">
        <v>18.84</v>
      </c>
      <c r="C506" s="359">
        <v>58.25</v>
      </c>
      <c r="D506" s="78">
        <v>32450</v>
      </c>
      <c r="E506" s="82">
        <v>18030</v>
      </c>
      <c r="F506" s="78">
        <f t="shared" si="99"/>
        <v>20668.789808917198</v>
      </c>
      <c r="G506" s="168">
        <f t="shared" si="100"/>
        <v>3714.3347639484978</v>
      </c>
      <c r="H506" s="212">
        <f t="shared" si="101"/>
        <v>8290.2623547743369</v>
      </c>
      <c r="I506" s="168">
        <f t="shared" si="102"/>
        <v>487.66249145731388</v>
      </c>
      <c r="J506" s="169">
        <v>928</v>
      </c>
      <c r="K506" s="170">
        <f t="shared" si="103"/>
        <v>34089.04941909734</v>
      </c>
      <c r="L506" s="215">
        <f t="shared" si="104"/>
        <v>477</v>
      </c>
      <c r="M506" s="364">
        <v>15.82</v>
      </c>
      <c r="N506" s="359">
        <v>58.25</v>
      </c>
      <c r="O506" s="431">
        <v>32450</v>
      </c>
      <c r="P506" s="82">
        <v>18030</v>
      </c>
      <c r="Q506" s="167">
        <f t="shared" si="97"/>
        <v>24614.41213653603</v>
      </c>
      <c r="R506" s="168">
        <f t="shared" si="98"/>
        <v>3714.3347639484978</v>
      </c>
      <c r="S506" s="78">
        <f t="shared" si="105"/>
        <v>9631.7739461647398</v>
      </c>
      <c r="T506" s="82">
        <f t="shared" si="106"/>
        <v>566.57493800969053</v>
      </c>
      <c r="U506" s="78">
        <v>928</v>
      </c>
      <c r="V506" s="81">
        <f t="shared" si="107"/>
        <v>39455.095784658952</v>
      </c>
    </row>
    <row r="507" spans="1:22" s="442" customFormat="1" ht="16.5" customHeight="1" x14ac:dyDescent="0.2">
      <c r="A507" s="215">
        <f t="shared" si="96"/>
        <v>478</v>
      </c>
      <c r="B507" s="364">
        <v>18.84</v>
      </c>
      <c r="C507" s="359">
        <v>58.25</v>
      </c>
      <c r="D507" s="78">
        <v>32450</v>
      </c>
      <c r="E507" s="82">
        <v>18030</v>
      </c>
      <c r="F507" s="78">
        <f t="shared" si="99"/>
        <v>20668.789808917198</v>
      </c>
      <c r="G507" s="168">
        <f t="shared" si="100"/>
        <v>3714.3347639484978</v>
      </c>
      <c r="H507" s="212">
        <f t="shared" si="101"/>
        <v>8290.2623547743369</v>
      </c>
      <c r="I507" s="168">
        <f t="shared" si="102"/>
        <v>487.66249145731388</v>
      </c>
      <c r="J507" s="169">
        <v>928</v>
      </c>
      <c r="K507" s="170">
        <f t="shared" si="103"/>
        <v>34089.04941909734</v>
      </c>
      <c r="L507" s="215">
        <f t="shared" si="104"/>
        <v>478</v>
      </c>
      <c r="M507" s="364">
        <v>15.82</v>
      </c>
      <c r="N507" s="359">
        <v>58.25</v>
      </c>
      <c r="O507" s="431">
        <v>32450</v>
      </c>
      <c r="P507" s="82">
        <v>18030</v>
      </c>
      <c r="Q507" s="167">
        <f t="shared" si="97"/>
        <v>24614.41213653603</v>
      </c>
      <c r="R507" s="168">
        <f t="shared" si="98"/>
        <v>3714.3347639484978</v>
      </c>
      <c r="S507" s="78">
        <f t="shared" si="105"/>
        <v>9631.7739461647398</v>
      </c>
      <c r="T507" s="82">
        <f t="shared" si="106"/>
        <v>566.57493800969053</v>
      </c>
      <c r="U507" s="78">
        <v>928</v>
      </c>
      <c r="V507" s="81">
        <f t="shared" si="107"/>
        <v>39455.095784658952</v>
      </c>
    </row>
    <row r="508" spans="1:22" s="442" customFormat="1" ht="16.5" customHeight="1" x14ac:dyDescent="0.2">
      <c r="A508" s="215">
        <f t="shared" si="96"/>
        <v>479</v>
      </c>
      <c r="B508" s="364">
        <v>18.84</v>
      </c>
      <c r="C508" s="359">
        <v>58.25</v>
      </c>
      <c r="D508" s="78">
        <v>32450</v>
      </c>
      <c r="E508" s="82">
        <v>18030</v>
      </c>
      <c r="F508" s="78">
        <f t="shared" si="99"/>
        <v>20668.789808917198</v>
      </c>
      <c r="G508" s="168">
        <f t="shared" si="100"/>
        <v>3714.3347639484978</v>
      </c>
      <c r="H508" s="212">
        <f t="shared" si="101"/>
        <v>8290.2623547743369</v>
      </c>
      <c r="I508" s="168">
        <f t="shared" si="102"/>
        <v>487.66249145731388</v>
      </c>
      <c r="J508" s="169">
        <v>928</v>
      </c>
      <c r="K508" s="170">
        <f t="shared" si="103"/>
        <v>34089.04941909734</v>
      </c>
      <c r="L508" s="215">
        <f t="shared" si="104"/>
        <v>479</v>
      </c>
      <c r="M508" s="364">
        <v>15.82</v>
      </c>
      <c r="N508" s="359">
        <v>58.25</v>
      </c>
      <c r="O508" s="431">
        <v>32450</v>
      </c>
      <c r="P508" s="82">
        <v>18030</v>
      </c>
      <c r="Q508" s="167">
        <f t="shared" si="97"/>
        <v>24614.41213653603</v>
      </c>
      <c r="R508" s="168">
        <f t="shared" si="98"/>
        <v>3714.3347639484978</v>
      </c>
      <c r="S508" s="78">
        <f t="shared" si="105"/>
        <v>9631.7739461647398</v>
      </c>
      <c r="T508" s="82">
        <f t="shared" si="106"/>
        <v>566.57493800969053</v>
      </c>
      <c r="U508" s="78">
        <v>928</v>
      </c>
      <c r="V508" s="81">
        <f t="shared" si="107"/>
        <v>39455.095784658952</v>
      </c>
    </row>
    <row r="509" spans="1:22" s="442" customFormat="1" ht="16.5" customHeight="1" x14ac:dyDescent="0.2">
      <c r="A509" s="218">
        <f t="shared" si="96"/>
        <v>480</v>
      </c>
      <c r="B509" s="364">
        <v>18.84</v>
      </c>
      <c r="C509" s="359">
        <v>58.25</v>
      </c>
      <c r="D509" s="78">
        <v>32450</v>
      </c>
      <c r="E509" s="82">
        <v>18030</v>
      </c>
      <c r="F509" s="78">
        <f t="shared" si="99"/>
        <v>20668.789808917198</v>
      </c>
      <c r="G509" s="168">
        <f t="shared" si="100"/>
        <v>3714.3347639484978</v>
      </c>
      <c r="H509" s="212">
        <f t="shared" si="101"/>
        <v>8290.2623547743369</v>
      </c>
      <c r="I509" s="168">
        <f t="shared" si="102"/>
        <v>487.66249145731388</v>
      </c>
      <c r="J509" s="169">
        <v>928</v>
      </c>
      <c r="K509" s="170">
        <f t="shared" si="103"/>
        <v>34089.04941909734</v>
      </c>
      <c r="L509" s="218">
        <f t="shared" si="104"/>
        <v>480</v>
      </c>
      <c r="M509" s="364">
        <v>15.82</v>
      </c>
      <c r="N509" s="359">
        <v>58.25</v>
      </c>
      <c r="O509" s="431">
        <v>32450</v>
      </c>
      <c r="P509" s="82">
        <v>18030</v>
      </c>
      <c r="Q509" s="167">
        <f t="shared" si="97"/>
        <v>24614.41213653603</v>
      </c>
      <c r="R509" s="168">
        <f t="shared" si="98"/>
        <v>3714.3347639484978</v>
      </c>
      <c r="S509" s="78">
        <f t="shared" si="105"/>
        <v>9631.7739461647398</v>
      </c>
      <c r="T509" s="82">
        <f t="shared" si="106"/>
        <v>566.57493800969053</v>
      </c>
      <c r="U509" s="78">
        <v>928</v>
      </c>
      <c r="V509" s="81">
        <f t="shared" si="107"/>
        <v>39455.095784658952</v>
      </c>
    </row>
    <row r="510" spans="1:22" s="442" customFormat="1" ht="16.5" customHeight="1" x14ac:dyDescent="0.2">
      <c r="A510" s="215">
        <f t="shared" si="96"/>
        <v>481</v>
      </c>
      <c r="B510" s="364">
        <v>18.84</v>
      </c>
      <c r="C510" s="359">
        <v>58.25</v>
      </c>
      <c r="D510" s="78">
        <v>32450</v>
      </c>
      <c r="E510" s="82">
        <v>18030</v>
      </c>
      <c r="F510" s="78">
        <f t="shared" si="99"/>
        <v>20668.789808917198</v>
      </c>
      <c r="G510" s="168">
        <f t="shared" si="100"/>
        <v>3714.3347639484978</v>
      </c>
      <c r="H510" s="212">
        <f t="shared" si="101"/>
        <v>8290.2623547743369</v>
      </c>
      <c r="I510" s="168">
        <f t="shared" si="102"/>
        <v>487.66249145731388</v>
      </c>
      <c r="J510" s="169">
        <v>928</v>
      </c>
      <c r="K510" s="170">
        <f t="shared" si="103"/>
        <v>34089.04941909734</v>
      </c>
      <c r="L510" s="215">
        <f t="shared" si="104"/>
        <v>481</v>
      </c>
      <c r="M510" s="364">
        <v>15.82</v>
      </c>
      <c r="N510" s="359">
        <v>58.25</v>
      </c>
      <c r="O510" s="431">
        <v>32450</v>
      </c>
      <c r="P510" s="82">
        <v>18030</v>
      </c>
      <c r="Q510" s="167">
        <f t="shared" si="97"/>
        <v>24614.41213653603</v>
      </c>
      <c r="R510" s="168">
        <f t="shared" si="98"/>
        <v>3714.3347639484978</v>
      </c>
      <c r="S510" s="78">
        <f t="shared" si="105"/>
        <v>9631.7739461647398</v>
      </c>
      <c r="T510" s="82">
        <f t="shared" si="106"/>
        <v>566.57493800969053</v>
      </c>
      <c r="U510" s="78">
        <v>928</v>
      </c>
      <c r="V510" s="81">
        <f t="shared" si="107"/>
        <v>39455.095784658952</v>
      </c>
    </row>
    <row r="511" spans="1:22" s="442" customFormat="1" ht="16.5" customHeight="1" x14ac:dyDescent="0.2">
      <c r="A511" s="215">
        <f t="shared" si="96"/>
        <v>482</v>
      </c>
      <c r="B511" s="364">
        <v>18.84</v>
      </c>
      <c r="C511" s="359">
        <v>58.25</v>
      </c>
      <c r="D511" s="78">
        <v>32450</v>
      </c>
      <c r="E511" s="82">
        <v>18030</v>
      </c>
      <c r="F511" s="78">
        <f t="shared" si="99"/>
        <v>20668.789808917198</v>
      </c>
      <c r="G511" s="168">
        <f t="shared" si="100"/>
        <v>3714.3347639484978</v>
      </c>
      <c r="H511" s="212">
        <f t="shared" si="101"/>
        <v>8290.2623547743369</v>
      </c>
      <c r="I511" s="168">
        <f t="shared" si="102"/>
        <v>487.66249145731388</v>
      </c>
      <c r="J511" s="169">
        <v>928</v>
      </c>
      <c r="K511" s="170">
        <f t="shared" si="103"/>
        <v>34089.04941909734</v>
      </c>
      <c r="L511" s="215">
        <f t="shared" si="104"/>
        <v>482</v>
      </c>
      <c r="M511" s="364">
        <v>15.82</v>
      </c>
      <c r="N511" s="359">
        <v>58.25</v>
      </c>
      <c r="O511" s="431">
        <v>32450</v>
      </c>
      <c r="P511" s="82">
        <v>18030</v>
      </c>
      <c r="Q511" s="167">
        <f t="shared" si="97"/>
        <v>24614.41213653603</v>
      </c>
      <c r="R511" s="168">
        <f t="shared" si="98"/>
        <v>3714.3347639484978</v>
      </c>
      <c r="S511" s="78">
        <f t="shared" si="105"/>
        <v>9631.7739461647398</v>
      </c>
      <c r="T511" s="82">
        <f t="shared" si="106"/>
        <v>566.57493800969053</v>
      </c>
      <c r="U511" s="78">
        <v>928</v>
      </c>
      <c r="V511" s="81">
        <f t="shared" si="107"/>
        <v>39455.095784658952</v>
      </c>
    </row>
    <row r="512" spans="1:22" s="442" customFormat="1" ht="16.5" customHeight="1" x14ac:dyDescent="0.2">
      <c r="A512" s="215">
        <f t="shared" si="96"/>
        <v>483</v>
      </c>
      <c r="B512" s="364">
        <v>18.84</v>
      </c>
      <c r="C512" s="359">
        <v>58.25</v>
      </c>
      <c r="D512" s="78">
        <v>32450</v>
      </c>
      <c r="E512" s="82">
        <v>18030</v>
      </c>
      <c r="F512" s="78">
        <f t="shared" si="99"/>
        <v>20668.789808917198</v>
      </c>
      <c r="G512" s="168">
        <f t="shared" si="100"/>
        <v>3714.3347639484978</v>
      </c>
      <c r="H512" s="212">
        <f t="shared" si="101"/>
        <v>8290.2623547743369</v>
      </c>
      <c r="I512" s="168">
        <f t="shared" si="102"/>
        <v>487.66249145731388</v>
      </c>
      <c r="J512" s="169">
        <v>928</v>
      </c>
      <c r="K512" s="170">
        <f t="shared" si="103"/>
        <v>34089.04941909734</v>
      </c>
      <c r="L512" s="215">
        <f t="shared" si="104"/>
        <v>483</v>
      </c>
      <c r="M512" s="364">
        <v>15.82</v>
      </c>
      <c r="N512" s="359">
        <v>58.25</v>
      </c>
      <c r="O512" s="431">
        <v>32450</v>
      </c>
      <c r="P512" s="82">
        <v>18030</v>
      </c>
      <c r="Q512" s="167">
        <f t="shared" si="97"/>
        <v>24614.41213653603</v>
      </c>
      <c r="R512" s="168">
        <f t="shared" si="98"/>
        <v>3714.3347639484978</v>
      </c>
      <c r="S512" s="78">
        <f t="shared" si="105"/>
        <v>9631.7739461647398</v>
      </c>
      <c r="T512" s="82">
        <f t="shared" si="106"/>
        <v>566.57493800969053</v>
      </c>
      <c r="U512" s="78">
        <v>928</v>
      </c>
      <c r="V512" s="81">
        <f t="shared" si="107"/>
        <v>39455.095784658952</v>
      </c>
    </row>
    <row r="513" spans="1:22" s="442" customFormat="1" ht="16.5" customHeight="1" x14ac:dyDescent="0.2">
      <c r="A513" s="215">
        <f t="shared" si="96"/>
        <v>484</v>
      </c>
      <c r="B513" s="364">
        <v>18.84</v>
      </c>
      <c r="C513" s="359">
        <v>58.25</v>
      </c>
      <c r="D513" s="78">
        <v>32450</v>
      </c>
      <c r="E513" s="82">
        <v>18030</v>
      </c>
      <c r="F513" s="78">
        <f t="shared" si="99"/>
        <v>20668.789808917198</v>
      </c>
      <c r="G513" s="168">
        <f t="shared" si="100"/>
        <v>3714.3347639484978</v>
      </c>
      <c r="H513" s="212">
        <f t="shared" si="101"/>
        <v>8290.2623547743369</v>
      </c>
      <c r="I513" s="168">
        <f t="shared" si="102"/>
        <v>487.66249145731388</v>
      </c>
      <c r="J513" s="169">
        <v>928</v>
      </c>
      <c r="K513" s="170">
        <f t="shared" si="103"/>
        <v>34089.04941909734</v>
      </c>
      <c r="L513" s="215">
        <f t="shared" si="104"/>
        <v>484</v>
      </c>
      <c r="M513" s="364">
        <v>15.82</v>
      </c>
      <c r="N513" s="359">
        <v>58.25</v>
      </c>
      <c r="O513" s="431">
        <v>32450</v>
      </c>
      <c r="P513" s="82">
        <v>18030</v>
      </c>
      <c r="Q513" s="167">
        <f t="shared" si="97"/>
        <v>24614.41213653603</v>
      </c>
      <c r="R513" s="168">
        <f t="shared" si="98"/>
        <v>3714.3347639484978</v>
      </c>
      <c r="S513" s="78">
        <f t="shared" si="105"/>
        <v>9631.7739461647398</v>
      </c>
      <c r="T513" s="82">
        <f t="shared" si="106"/>
        <v>566.57493800969053</v>
      </c>
      <c r="U513" s="78">
        <v>928</v>
      </c>
      <c r="V513" s="81">
        <f t="shared" si="107"/>
        <v>39455.095784658952</v>
      </c>
    </row>
    <row r="514" spans="1:22" s="442" customFormat="1" ht="16.5" customHeight="1" x14ac:dyDescent="0.2">
      <c r="A514" s="215">
        <f t="shared" si="96"/>
        <v>485</v>
      </c>
      <c r="B514" s="364">
        <v>18.84</v>
      </c>
      <c r="C514" s="359">
        <v>58.25</v>
      </c>
      <c r="D514" s="78">
        <v>32450</v>
      </c>
      <c r="E514" s="82">
        <v>18030</v>
      </c>
      <c r="F514" s="78">
        <f t="shared" si="99"/>
        <v>20668.789808917198</v>
      </c>
      <c r="G514" s="168">
        <f t="shared" si="100"/>
        <v>3714.3347639484978</v>
      </c>
      <c r="H514" s="212">
        <f t="shared" si="101"/>
        <v>8290.2623547743369</v>
      </c>
      <c r="I514" s="168">
        <f t="shared" si="102"/>
        <v>487.66249145731388</v>
      </c>
      <c r="J514" s="169">
        <v>928</v>
      </c>
      <c r="K514" s="170">
        <f t="shared" si="103"/>
        <v>34089.04941909734</v>
      </c>
      <c r="L514" s="215">
        <f t="shared" si="104"/>
        <v>485</v>
      </c>
      <c r="M514" s="364">
        <v>15.82</v>
      </c>
      <c r="N514" s="359">
        <v>58.25</v>
      </c>
      <c r="O514" s="431">
        <v>32450</v>
      </c>
      <c r="P514" s="82">
        <v>18030</v>
      </c>
      <c r="Q514" s="167">
        <f t="shared" si="97"/>
        <v>24614.41213653603</v>
      </c>
      <c r="R514" s="168">
        <f t="shared" si="98"/>
        <v>3714.3347639484978</v>
      </c>
      <c r="S514" s="78">
        <f t="shared" si="105"/>
        <v>9631.7739461647398</v>
      </c>
      <c r="T514" s="82">
        <f t="shared" si="106"/>
        <v>566.57493800969053</v>
      </c>
      <c r="U514" s="78">
        <v>928</v>
      </c>
      <c r="V514" s="81">
        <f t="shared" si="107"/>
        <v>39455.095784658952</v>
      </c>
    </row>
    <row r="515" spans="1:22" s="442" customFormat="1" ht="16.5" customHeight="1" x14ac:dyDescent="0.2">
      <c r="A515" s="215">
        <f t="shared" si="96"/>
        <v>486</v>
      </c>
      <c r="B515" s="364">
        <v>18.84</v>
      </c>
      <c r="C515" s="359">
        <v>58.25</v>
      </c>
      <c r="D515" s="78">
        <v>32450</v>
      </c>
      <c r="E515" s="82">
        <v>18030</v>
      </c>
      <c r="F515" s="78">
        <f t="shared" si="99"/>
        <v>20668.789808917198</v>
      </c>
      <c r="G515" s="168">
        <f t="shared" si="100"/>
        <v>3714.3347639484978</v>
      </c>
      <c r="H515" s="212">
        <f t="shared" si="101"/>
        <v>8290.2623547743369</v>
      </c>
      <c r="I515" s="168">
        <f t="shared" si="102"/>
        <v>487.66249145731388</v>
      </c>
      <c r="J515" s="169">
        <v>928</v>
      </c>
      <c r="K515" s="170">
        <f t="shared" si="103"/>
        <v>34089.04941909734</v>
      </c>
      <c r="L515" s="215">
        <f t="shared" si="104"/>
        <v>486</v>
      </c>
      <c r="M515" s="364">
        <v>15.82</v>
      </c>
      <c r="N515" s="359">
        <v>58.25</v>
      </c>
      <c r="O515" s="431">
        <v>32450</v>
      </c>
      <c r="P515" s="82">
        <v>18030</v>
      </c>
      <c r="Q515" s="167">
        <f t="shared" si="97"/>
        <v>24614.41213653603</v>
      </c>
      <c r="R515" s="168">
        <f t="shared" si="98"/>
        <v>3714.3347639484978</v>
      </c>
      <c r="S515" s="78">
        <f t="shared" si="105"/>
        <v>9631.7739461647398</v>
      </c>
      <c r="T515" s="82">
        <f t="shared" si="106"/>
        <v>566.57493800969053</v>
      </c>
      <c r="U515" s="78">
        <v>928</v>
      </c>
      <c r="V515" s="81">
        <f t="shared" si="107"/>
        <v>39455.095784658952</v>
      </c>
    </row>
    <row r="516" spans="1:22" s="442" customFormat="1" ht="16.5" customHeight="1" x14ac:dyDescent="0.2">
      <c r="A516" s="215">
        <f t="shared" si="96"/>
        <v>487</v>
      </c>
      <c r="B516" s="364">
        <v>18.84</v>
      </c>
      <c r="C516" s="359">
        <v>58.25</v>
      </c>
      <c r="D516" s="78">
        <v>32450</v>
      </c>
      <c r="E516" s="82">
        <v>18030</v>
      </c>
      <c r="F516" s="78">
        <f t="shared" si="99"/>
        <v>20668.789808917198</v>
      </c>
      <c r="G516" s="168">
        <f t="shared" si="100"/>
        <v>3714.3347639484978</v>
      </c>
      <c r="H516" s="212">
        <f t="shared" si="101"/>
        <v>8290.2623547743369</v>
      </c>
      <c r="I516" s="168">
        <f t="shared" si="102"/>
        <v>487.66249145731388</v>
      </c>
      <c r="J516" s="169">
        <v>928</v>
      </c>
      <c r="K516" s="170">
        <f t="shared" si="103"/>
        <v>34089.04941909734</v>
      </c>
      <c r="L516" s="215">
        <f t="shared" si="104"/>
        <v>487</v>
      </c>
      <c r="M516" s="364">
        <v>15.82</v>
      </c>
      <c r="N516" s="359">
        <v>58.25</v>
      </c>
      <c r="O516" s="431">
        <v>32450</v>
      </c>
      <c r="P516" s="82">
        <v>18030</v>
      </c>
      <c r="Q516" s="167">
        <f t="shared" si="97"/>
        <v>24614.41213653603</v>
      </c>
      <c r="R516" s="168">
        <f t="shared" si="98"/>
        <v>3714.3347639484978</v>
      </c>
      <c r="S516" s="78">
        <f t="shared" si="105"/>
        <v>9631.7739461647398</v>
      </c>
      <c r="T516" s="82">
        <f t="shared" si="106"/>
        <v>566.57493800969053</v>
      </c>
      <c r="U516" s="78">
        <v>928</v>
      </c>
      <c r="V516" s="81">
        <f t="shared" si="107"/>
        <v>39455.095784658952</v>
      </c>
    </row>
    <row r="517" spans="1:22" s="442" customFormat="1" ht="16.5" customHeight="1" x14ac:dyDescent="0.2">
      <c r="A517" s="215">
        <f t="shared" si="96"/>
        <v>488</v>
      </c>
      <c r="B517" s="364">
        <v>18.84</v>
      </c>
      <c r="C517" s="359">
        <v>58.25</v>
      </c>
      <c r="D517" s="78">
        <v>32450</v>
      </c>
      <c r="E517" s="82">
        <v>18030</v>
      </c>
      <c r="F517" s="78">
        <f t="shared" si="99"/>
        <v>20668.789808917198</v>
      </c>
      <c r="G517" s="168">
        <f t="shared" si="100"/>
        <v>3714.3347639484978</v>
      </c>
      <c r="H517" s="212">
        <f t="shared" si="101"/>
        <v>8290.2623547743369</v>
      </c>
      <c r="I517" s="168">
        <f t="shared" si="102"/>
        <v>487.66249145731388</v>
      </c>
      <c r="J517" s="169">
        <v>928</v>
      </c>
      <c r="K517" s="170">
        <f t="shared" si="103"/>
        <v>34089.04941909734</v>
      </c>
      <c r="L517" s="215">
        <f t="shared" si="104"/>
        <v>488</v>
      </c>
      <c r="M517" s="364">
        <v>15.82</v>
      </c>
      <c r="N517" s="359">
        <v>58.25</v>
      </c>
      <c r="O517" s="431">
        <v>32450</v>
      </c>
      <c r="P517" s="82">
        <v>18030</v>
      </c>
      <c r="Q517" s="167">
        <f t="shared" si="97"/>
        <v>24614.41213653603</v>
      </c>
      <c r="R517" s="168">
        <f t="shared" si="98"/>
        <v>3714.3347639484978</v>
      </c>
      <c r="S517" s="78">
        <f t="shared" si="105"/>
        <v>9631.7739461647398</v>
      </c>
      <c r="T517" s="82">
        <f t="shared" si="106"/>
        <v>566.57493800969053</v>
      </c>
      <c r="U517" s="78">
        <v>928</v>
      </c>
      <c r="V517" s="81">
        <f t="shared" si="107"/>
        <v>39455.095784658952</v>
      </c>
    </row>
    <row r="518" spans="1:22" s="442" customFormat="1" ht="16.5" customHeight="1" x14ac:dyDescent="0.2">
      <c r="A518" s="215">
        <f t="shared" si="96"/>
        <v>489</v>
      </c>
      <c r="B518" s="364">
        <v>18.84</v>
      </c>
      <c r="C518" s="359">
        <v>58.25</v>
      </c>
      <c r="D518" s="78">
        <v>32450</v>
      </c>
      <c r="E518" s="82">
        <v>18030</v>
      </c>
      <c r="F518" s="78">
        <f t="shared" si="99"/>
        <v>20668.789808917198</v>
      </c>
      <c r="G518" s="168">
        <f t="shared" si="100"/>
        <v>3714.3347639484978</v>
      </c>
      <c r="H518" s="212">
        <f t="shared" si="101"/>
        <v>8290.2623547743369</v>
      </c>
      <c r="I518" s="168">
        <f t="shared" si="102"/>
        <v>487.66249145731388</v>
      </c>
      <c r="J518" s="169">
        <v>928</v>
      </c>
      <c r="K518" s="170">
        <f t="shared" si="103"/>
        <v>34089.04941909734</v>
      </c>
      <c r="L518" s="215">
        <f t="shared" si="104"/>
        <v>489</v>
      </c>
      <c r="M518" s="364">
        <v>15.82</v>
      </c>
      <c r="N518" s="359">
        <v>58.25</v>
      </c>
      <c r="O518" s="431">
        <v>32450</v>
      </c>
      <c r="P518" s="82">
        <v>18030</v>
      </c>
      <c r="Q518" s="167">
        <f t="shared" si="97"/>
        <v>24614.41213653603</v>
      </c>
      <c r="R518" s="168">
        <f t="shared" si="98"/>
        <v>3714.3347639484978</v>
      </c>
      <c r="S518" s="78">
        <f t="shared" si="105"/>
        <v>9631.7739461647398</v>
      </c>
      <c r="T518" s="82">
        <f t="shared" si="106"/>
        <v>566.57493800969053</v>
      </c>
      <c r="U518" s="78">
        <v>928</v>
      </c>
      <c r="V518" s="81">
        <f t="shared" si="107"/>
        <v>39455.095784658952</v>
      </c>
    </row>
    <row r="519" spans="1:22" s="442" customFormat="1" ht="16.5" customHeight="1" x14ac:dyDescent="0.2">
      <c r="A519" s="218">
        <f t="shared" si="96"/>
        <v>490</v>
      </c>
      <c r="B519" s="364">
        <v>18.84</v>
      </c>
      <c r="C519" s="359">
        <v>58.25</v>
      </c>
      <c r="D519" s="78">
        <v>32450</v>
      </c>
      <c r="E519" s="82">
        <v>18030</v>
      </c>
      <c r="F519" s="78">
        <f t="shared" si="99"/>
        <v>20668.789808917198</v>
      </c>
      <c r="G519" s="168">
        <f t="shared" si="100"/>
        <v>3714.3347639484978</v>
      </c>
      <c r="H519" s="212">
        <f t="shared" si="101"/>
        <v>8290.2623547743369</v>
      </c>
      <c r="I519" s="168">
        <f t="shared" si="102"/>
        <v>487.66249145731388</v>
      </c>
      <c r="J519" s="169">
        <v>928</v>
      </c>
      <c r="K519" s="170">
        <f t="shared" si="103"/>
        <v>34089.04941909734</v>
      </c>
      <c r="L519" s="218">
        <f t="shared" si="104"/>
        <v>490</v>
      </c>
      <c r="M519" s="364">
        <v>15.82</v>
      </c>
      <c r="N519" s="359">
        <v>58.25</v>
      </c>
      <c r="O519" s="431">
        <v>32450</v>
      </c>
      <c r="P519" s="82">
        <v>18030</v>
      </c>
      <c r="Q519" s="167">
        <f t="shared" si="97"/>
        <v>24614.41213653603</v>
      </c>
      <c r="R519" s="168">
        <f t="shared" si="98"/>
        <v>3714.3347639484978</v>
      </c>
      <c r="S519" s="78">
        <f t="shared" si="105"/>
        <v>9631.7739461647398</v>
      </c>
      <c r="T519" s="82">
        <f t="shared" si="106"/>
        <v>566.57493800969053</v>
      </c>
      <c r="U519" s="78">
        <v>928</v>
      </c>
      <c r="V519" s="81">
        <f t="shared" si="107"/>
        <v>39455.095784658952</v>
      </c>
    </row>
    <row r="520" spans="1:22" s="442" customFormat="1" ht="16.5" customHeight="1" x14ac:dyDescent="0.2">
      <c r="A520" s="215">
        <f t="shared" si="96"/>
        <v>491</v>
      </c>
      <c r="B520" s="364">
        <v>18.84</v>
      </c>
      <c r="C520" s="359">
        <v>58.25</v>
      </c>
      <c r="D520" s="78">
        <v>32450</v>
      </c>
      <c r="E520" s="82">
        <v>18030</v>
      </c>
      <c r="F520" s="78">
        <f t="shared" si="99"/>
        <v>20668.789808917198</v>
      </c>
      <c r="G520" s="168">
        <f t="shared" si="100"/>
        <v>3714.3347639484978</v>
      </c>
      <c r="H520" s="212">
        <f t="shared" si="101"/>
        <v>8290.2623547743369</v>
      </c>
      <c r="I520" s="168">
        <f t="shared" si="102"/>
        <v>487.66249145731388</v>
      </c>
      <c r="J520" s="169">
        <v>928</v>
      </c>
      <c r="K520" s="170">
        <f t="shared" si="103"/>
        <v>34089.04941909734</v>
      </c>
      <c r="L520" s="215">
        <f t="shared" si="104"/>
        <v>491</v>
      </c>
      <c r="M520" s="364">
        <v>15.82</v>
      </c>
      <c r="N520" s="359">
        <v>58.25</v>
      </c>
      <c r="O520" s="431">
        <v>32450</v>
      </c>
      <c r="P520" s="82">
        <v>18030</v>
      </c>
      <c r="Q520" s="167">
        <f t="shared" si="97"/>
        <v>24614.41213653603</v>
      </c>
      <c r="R520" s="168">
        <f t="shared" si="98"/>
        <v>3714.3347639484978</v>
      </c>
      <c r="S520" s="78">
        <f t="shared" si="105"/>
        <v>9631.7739461647398</v>
      </c>
      <c r="T520" s="82">
        <f t="shared" si="106"/>
        <v>566.57493800969053</v>
      </c>
      <c r="U520" s="78">
        <v>928</v>
      </c>
      <c r="V520" s="81">
        <f t="shared" si="107"/>
        <v>39455.095784658952</v>
      </c>
    </row>
    <row r="521" spans="1:22" s="442" customFormat="1" ht="16.5" customHeight="1" x14ac:dyDescent="0.2">
      <c r="A521" s="215">
        <f t="shared" si="96"/>
        <v>492</v>
      </c>
      <c r="B521" s="364">
        <v>18.84</v>
      </c>
      <c r="C521" s="359">
        <v>58.25</v>
      </c>
      <c r="D521" s="78">
        <v>32450</v>
      </c>
      <c r="E521" s="82">
        <v>18030</v>
      </c>
      <c r="F521" s="78">
        <f t="shared" si="99"/>
        <v>20668.789808917198</v>
      </c>
      <c r="G521" s="168">
        <f t="shared" si="100"/>
        <v>3714.3347639484978</v>
      </c>
      <c r="H521" s="212">
        <f t="shared" si="101"/>
        <v>8290.2623547743369</v>
      </c>
      <c r="I521" s="168">
        <f t="shared" si="102"/>
        <v>487.66249145731388</v>
      </c>
      <c r="J521" s="169">
        <v>928</v>
      </c>
      <c r="K521" s="170">
        <f t="shared" si="103"/>
        <v>34089.04941909734</v>
      </c>
      <c r="L521" s="215">
        <f t="shared" si="104"/>
        <v>492</v>
      </c>
      <c r="M521" s="364">
        <v>15.82</v>
      </c>
      <c r="N521" s="359">
        <v>58.25</v>
      </c>
      <c r="O521" s="431">
        <v>32450</v>
      </c>
      <c r="P521" s="82">
        <v>18030</v>
      </c>
      <c r="Q521" s="167">
        <f t="shared" si="97"/>
        <v>24614.41213653603</v>
      </c>
      <c r="R521" s="168">
        <f t="shared" si="98"/>
        <v>3714.3347639484978</v>
      </c>
      <c r="S521" s="78">
        <f t="shared" si="105"/>
        <v>9631.7739461647398</v>
      </c>
      <c r="T521" s="82">
        <f t="shared" si="106"/>
        <v>566.57493800969053</v>
      </c>
      <c r="U521" s="78">
        <v>928</v>
      </c>
      <c r="V521" s="81">
        <f t="shared" si="107"/>
        <v>39455.095784658952</v>
      </c>
    </row>
    <row r="522" spans="1:22" s="442" customFormat="1" ht="16.5" customHeight="1" x14ac:dyDescent="0.2">
      <c r="A522" s="215">
        <f t="shared" si="96"/>
        <v>493</v>
      </c>
      <c r="B522" s="364">
        <v>18.84</v>
      </c>
      <c r="C522" s="359">
        <v>58.25</v>
      </c>
      <c r="D522" s="78">
        <v>32450</v>
      </c>
      <c r="E522" s="82">
        <v>18030</v>
      </c>
      <c r="F522" s="78">
        <f t="shared" si="99"/>
        <v>20668.789808917198</v>
      </c>
      <c r="G522" s="168">
        <f t="shared" si="100"/>
        <v>3714.3347639484978</v>
      </c>
      <c r="H522" s="212">
        <f t="shared" si="101"/>
        <v>8290.2623547743369</v>
      </c>
      <c r="I522" s="168">
        <f t="shared" si="102"/>
        <v>487.66249145731388</v>
      </c>
      <c r="J522" s="169">
        <v>928</v>
      </c>
      <c r="K522" s="170">
        <f t="shared" si="103"/>
        <v>34089.04941909734</v>
      </c>
      <c r="L522" s="215">
        <f t="shared" si="104"/>
        <v>493</v>
      </c>
      <c r="M522" s="364">
        <v>15.82</v>
      </c>
      <c r="N522" s="359">
        <v>58.25</v>
      </c>
      <c r="O522" s="431">
        <v>32450</v>
      </c>
      <c r="P522" s="82">
        <v>18030</v>
      </c>
      <c r="Q522" s="167">
        <f t="shared" si="97"/>
        <v>24614.41213653603</v>
      </c>
      <c r="R522" s="168">
        <f t="shared" si="98"/>
        <v>3714.3347639484978</v>
      </c>
      <c r="S522" s="78">
        <f t="shared" si="105"/>
        <v>9631.7739461647398</v>
      </c>
      <c r="T522" s="82">
        <f t="shared" si="106"/>
        <v>566.57493800969053</v>
      </c>
      <c r="U522" s="78">
        <v>928</v>
      </c>
      <c r="V522" s="81">
        <f t="shared" si="107"/>
        <v>39455.095784658952</v>
      </c>
    </row>
    <row r="523" spans="1:22" s="442" customFormat="1" ht="16.5" customHeight="1" x14ac:dyDescent="0.2">
      <c r="A523" s="215">
        <f t="shared" si="96"/>
        <v>494</v>
      </c>
      <c r="B523" s="364">
        <v>18.84</v>
      </c>
      <c r="C523" s="359">
        <v>58.25</v>
      </c>
      <c r="D523" s="78">
        <v>32450</v>
      </c>
      <c r="E523" s="82">
        <v>18030</v>
      </c>
      <c r="F523" s="78">
        <f t="shared" si="99"/>
        <v>20668.789808917198</v>
      </c>
      <c r="G523" s="168">
        <f t="shared" si="100"/>
        <v>3714.3347639484978</v>
      </c>
      <c r="H523" s="212">
        <f t="shared" si="101"/>
        <v>8290.2623547743369</v>
      </c>
      <c r="I523" s="168">
        <f t="shared" si="102"/>
        <v>487.66249145731388</v>
      </c>
      <c r="J523" s="169">
        <v>928</v>
      </c>
      <c r="K523" s="170">
        <f t="shared" si="103"/>
        <v>34089.04941909734</v>
      </c>
      <c r="L523" s="215">
        <f t="shared" si="104"/>
        <v>494</v>
      </c>
      <c r="M523" s="364">
        <v>15.82</v>
      </c>
      <c r="N523" s="359">
        <v>58.25</v>
      </c>
      <c r="O523" s="431">
        <v>32450</v>
      </c>
      <c r="P523" s="82">
        <v>18030</v>
      </c>
      <c r="Q523" s="167">
        <f t="shared" si="97"/>
        <v>24614.41213653603</v>
      </c>
      <c r="R523" s="168">
        <f t="shared" si="98"/>
        <v>3714.3347639484978</v>
      </c>
      <c r="S523" s="78">
        <f t="shared" si="105"/>
        <v>9631.7739461647398</v>
      </c>
      <c r="T523" s="82">
        <f t="shared" si="106"/>
        <v>566.57493800969053</v>
      </c>
      <c r="U523" s="78">
        <v>928</v>
      </c>
      <c r="V523" s="81">
        <f t="shared" si="107"/>
        <v>39455.095784658952</v>
      </c>
    </row>
    <row r="524" spans="1:22" s="442" customFormat="1" ht="16.5" customHeight="1" x14ac:dyDescent="0.2">
      <c r="A524" s="215">
        <f t="shared" si="96"/>
        <v>495</v>
      </c>
      <c r="B524" s="364">
        <v>18.84</v>
      </c>
      <c r="C524" s="359">
        <v>58.25</v>
      </c>
      <c r="D524" s="78">
        <v>32450</v>
      </c>
      <c r="E524" s="82">
        <v>18030</v>
      </c>
      <c r="F524" s="78">
        <f t="shared" si="99"/>
        <v>20668.789808917198</v>
      </c>
      <c r="G524" s="168">
        <f t="shared" si="100"/>
        <v>3714.3347639484978</v>
      </c>
      <c r="H524" s="212">
        <f t="shared" si="101"/>
        <v>8290.2623547743369</v>
      </c>
      <c r="I524" s="168">
        <f t="shared" si="102"/>
        <v>487.66249145731388</v>
      </c>
      <c r="J524" s="169">
        <v>928</v>
      </c>
      <c r="K524" s="170">
        <f t="shared" si="103"/>
        <v>34089.04941909734</v>
      </c>
      <c r="L524" s="215">
        <f t="shared" si="104"/>
        <v>495</v>
      </c>
      <c r="M524" s="364">
        <v>15.82</v>
      </c>
      <c r="N524" s="359">
        <v>58.25</v>
      </c>
      <c r="O524" s="431">
        <v>32450</v>
      </c>
      <c r="P524" s="82">
        <v>18030</v>
      </c>
      <c r="Q524" s="167">
        <f t="shared" si="97"/>
        <v>24614.41213653603</v>
      </c>
      <c r="R524" s="168">
        <f t="shared" si="98"/>
        <v>3714.3347639484978</v>
      </c>
      <c r="S524" s="78">
        <f t="shared" si="105"/>
        <v>9631.7739461647398</v>
      </c>
      <c r="T524" s="82">
        <f t="shared" si="106"/>
        <v>566.57493800969053</v>
      </c>
      <c r="U524" s="78">
        <v>928</v>
      </c>
      <c r="V524" s="81">
        <f t="shared" si="107"/>
        <v>39455.095784658952</v>
      </c>
    </row>
    <row r="525" spans="1:22" s="442" customFormat="1" ht="16.5" customHeight="1" x14ac:dyDescent="0.2">
      <c r="A525" s="215">
        <f t="shared" si="96"/>
        <v>496</v>
      </c>
      <c r="B525" s="364">
        <v>18.84</v>
      </c>
      <c r="C525" s="359">
        <v>58.25</v>
      </c>
      <c r="D525" s="78">
        <v>32450</v>
      </c>
      <c r="E525" s="82">
        <v>18030</v>
      </c>
      <c r="F525" s="78">
        <f t="shared" si="99"/>
        <v>20668.789808917198</v>
      </c>
      <c r="G525" s="168">
        <f t="shared" si="100"/>
        <v>3714.3347639484978</v>
      </c>
      <c r="H525" s="212">
        <f t="shared" si="101"/>
        <v>8290.2623547743369</v>
      </c>
      <c r="I525" s="168">
        <f t="shared" si="102"/>
        <v>487.66249145731388</v>
      </c>
      <c r="J525" s="169">
        <v>928</v>
      </c>
      <c r="K525" s="170">
        <f t="shared" si="103"/>
        <v>34089.04941909734</v>
      </c>
      <c r="L525" s="215">
        <f t="shared" si="104"/>
        <v>496</v>
      </c>
      <c r="M525" s="364">
        <v>15.82</v>
      </c>
      <c r="N525" s="359">
        <v>58.25</v>
      </c>
      <c r="O525" s="431">
        <v>32450</v>
      </c>
      <c r="P525" s="82">
        <v>18030</v>
      </c>
      <c r="Q525" s="167">
        <f t="shared" si="97"/>
        <v>24614.41213653603</v>
      </c>
      <c r="R525" s="168">
        <f t="shared" si="98"/>
        <v>3714.3347639484978</v>
      </c>
      <c r="S525" s="78">
        <f t="shared" si="105"/>
        <v>9631.7739461647398</v>
      </c>
      <c r="T525" s="82">
        <f t="shared" si="106"/>
        <v>566.57493800969053</v>
      </c>
      <c r="U525" s="78">
        <v>928</v>
      </c>
      <c r="V525" s="81">
        <f t="shared" si="107"/>
        <v>39455.095784658952</v>
      </c>
    </row>
    <row r="526" spans="1:22" s="442" customFormat="1" ht="16.5" customHeight="1" x14ac:dyDescent="0.2">
      <c r="A526" s="215">
        <f t="shared" si="96"/>
        <v>497</v>
      </c>
      <c r="B526" s="364">
        <v>18.84</v>
      </c>
      <c r="C526" s="359">
        <v>58.25</v>
      </c>
      <c r="D526" s="78">
        <v>32450</v>
      </c>
      <c r="E526" s="82">
        <v>18030</v>
      </c>
      <c r="F526" s="78">
        <f t="shared" si="99"/>
        <v>20668.789808917198</v>
      </c>
      <c r="G526" s="168">
        <f t="shared" si="100"/>
        <v>3714.3347639484978</v>
      </c>
      <c r="H526" s="212">
        <f t="shared" si="101"/>
        <v>8290.2623547743369</v>
      </c>
      <c r="I526" s="168">
        <f t="shared" si="102"/>
        <v>487.66249145731388</v>
      </c>
      <c r="J526" s="169">
        <v>928</v>
      </c>
      <c r="K526" s="170">
        <f t="shared" si="103"/>
        <v>34089.04941909734</v>
      </c>
      <c r="L526" s="215">
        <f t="shared" si="104"/>
        <v>497</v>
      </c>
      <c r="M526" s="364">
        <v>15.82</v>
      </c>
      <c r="N526" s="359">
        <v>58.25</v>
      </c>
      <c r="O526" s="431">
        <v>32450</v>
      </c>
      <c r="P526" s="82">
        <v>18030</v>
      </c>
      <c r="Q526" s="167">
        <f t="shared" si="97"/>
        <v>24614.41213653603</v>
      </c>
      <c r="R526" s="168">
        <f t="shared" si="98"/>
        <v>3714.3347639484978</v>
      </c>
      <c r="S526" s="78">
        <f t="shared" si="105"/>
        <v>9631.7739461647398</v>
      </c>
      <c r="T526" s="82">
        <f t="shared" si="106"/>
        <v>566.57493800969053</v>
      </c>
      <c r="U526" s="78">
        <v>928</v>
      </c>
      <c r="V526" s="81">
        <f t="shared" si="107"/>
        <v>39455.095784658952</v>
      </c>
    </row>
    <row r="527" spans="1:22" s="442" customFormat="1" ht="16.5" customHeight="1" x14ac:dyDescent="0.2">
      <c r="A527" s="215">
        <f t="shared" si="96"/>
        <v>498</v>
      </c>
      <c r="B527" s="364">
        <v>18.84</v>
      </c>
      <c r="C527" s="359">
        <v>58.25</v>
      </c>
      <c r="D527" s="78">
        <v>32450</v>
      </c>
      <c r="E527" s="82">
        <v>18030</v>
      </c>
      <c r="F527" s="78">
        <f t="shared" si="99"/>
        <v>20668.789808917198</v>
      </c>
      <c r="G527" s="168">
        <f t="shared" si="100"/>
        <v>3714.3347639484978</v>
      </c>
      <c r="H527" s="212">
        <f t="shared" si="101"/>
        <v>8290.2623547743369</v>
      </c>
      <c r="I527" s="168">
        <f t="shared" si="102"/>
        <v>487.66249145731388</v>
      </c>
      <c r="J527" s="169">
        <v>928</v>
      </c>
      <c r="K527" s="170">
        <f t="shared" si="103"/>
        <v>34089.04941909734</v>
      </c>
      <c r="L527" s="215">
        <f t="shared" si="104"/>
        <v>498</v>
      </c>
      <c r="M527" s="364">
        <v>15.82</v>
      </c>
      <c r="N527" s="359">
        <v>58.25</v>
      </c>
      <c r="O527" s="431">
        <v>32450</v>
      </c>
      <c r="P527" s="82">
        <v>18030</v>
      </c>
      <c r="Q527" s="167">
        <f t="shared" si="97"/>
        <v>24614.41213653603</v>
      </c>
      <c r="R527" s="168">
        <f t="shared" si="98"/>
        <v>3714.3347639484978</v>
      </c>
      <c r="S527" s="78">
        <f t="shared" si="105"/>
        <v>9631.7739461647398</v>
      </c>
      <c r="T527" s="82">
        <f t="shared" si="106"/>
        <v>566.57493800969053</v>
      </c>
      <c r="U527" s="78">
        <v>928</v>
      </c>
      <c r="V527" s="81">
        <f t="shared" si="107"/>
        <v>39455.095784658952</v>
      </c>
    </row>
    <row r="528" spans="1:22" s="442" customFormat="1" ht="16.5" customHeight="1" x14ac:dyDescent="0.2">
      <c r="A528" s="215">
        <f t="shared" si="96"/>
        <v>499</v>
      </c>
      <c r="B528" s="364">
        <v>18.84</v>
      </c>
      <c r="C528" s="359">
        <v>58.25</v>
      </c>
      <c r="D528" s="78">
        <v>32450</v>
      </c>
      <c r="E528" s="82">
        <v>18030</v>
      </c>
      <c r="F528" s="78">
        <f t="shared" si="99"/>
        <v>20668.789808917198</v>
      </c>
      <c r="G528" s="168">
        <f t="shared" si="100"/>
        <v>3714.3347639484978</v>
      </c>
      <c r="H528" s="212">
        <f t="shared" si="101"/>
        <v>8290.2623547743369</v>
      </c>
      <c r="I528" s="168">
        <f t="shared" si="102"/>
        <v>487.66249145731388</v>
      </c>
      <c r="J528" s="169">
        <v>928</v>
      </c>
      <c r="K528" s="170">
        <f t="shared" si="103"/>
        <v>34089.04941909734</v>
      </c>
      <c r="L528" s="215">
        <f t="shared" si="104"/>
        <v>499</v>
      </c>
      <c r="M528" s="364">
        <v>15.82</v>
      </c>
      <c r="N528" s="359">
        <v>58.25</v>
      </c>
      <c r="O528" s="431">
        <v>32450</v>
      </c>
      <c r="P528" s="82">
        <v>18030</v>
      </c>
      <c r="Q528" s="167">
        <f t="shared" si="97"/>
        <v>24614.41213653603</v>
      </c>
      <c r="R528" s="168">
        <f t="shared" si="98"/>
        <v>3714.3347639484978</v>
      </c>
      <c r="S528" s="78">
        <f t="shared" si="105"/>
        <v>9631.7739461647398</v>
      </c>
      <c r="T528" s="82">
        <f t="shared" si="106"/>
        <v>566.57493800969053</v>
      </c>
      <c r="U528" s="78">
        <v>928</v>
      </c>
      <c r="V528" s="81">
        <f t="shared" si="107"/>
        <v>39455.095784658952</v>
      </c>
    </row>
    <row r="529" spans="1:22" s="442" customFormat="1" ht="16.5" customHeight="1" x14ac:dyDescent="0.2">
      <c r="A529" s="218">
        <f t="shared" si="96"/>
        <v>500</v>
      </c>
      <c r="B529" s="364">
        <v>18.84</v>
      </c>
      <c r="C529" s="359">
        <v>58.25</v>
      </c>
      <c r="D529" s="78">
        <v>32450</v>
      </c>
      <c r="E529" s="82">
        <v>18030</v>
      </c>
      <c r="F529" s="78">
        <f t="shared" si="99"/>
        <v>20668.789808917198</v>
      </c>
      <c r="G529" s="168">
        <f t="shared" si="100"/>
        <v>3714.3347639484978</v>
      </c>
      <c r="H529" s="212">
        <f t="shared" si="101"/>
        <v>8290.2623547743369</v>
      </c>
      <c r="I529" s="168">
        <f t="shared" si="102"/>
        <v>487.66249145731388</v>
      </c>
      <c r="J529" s="169">
        <v>928</v>
      </c>
      <c r="K529" s="170">
        <f t="shared" si="103"/>
        <v>34089.04941909734</v>
      </c>
      <c r="L529" s="218">
        <f t="shared" si="104"/>
        <v>500</v>
      </c>
      <c r="M529" s="364">
        <v>15.82</v>
      </c>
      <c r="N529" s="359">
        <v>58.25</v>
      </c>
      <c r="O529" s="431">
        <v>32450</v>
      </c>
      <c r="P529" s="82">
        <v>18030</v>
      </c>
      <c r="Q529" s="167">
        <f t="shared" si="97"/>
        <v>24614.41213653603</v>
      </c>
      <c r="R529" s="168">
        <f t="shared" si="98"/>
        <v>3714.3347639484978</v>
      </c>
      <c r="S529" s="78">
        <f t="shared" si="105"/>
        <v>9631.7739461647398</v>
      </c>
      <c r="T529" s="82">
        <f t="shared" si="106"/>
        <v>566.57493800969053</v>
      </c>
      <c r="U529" s="78">
        <v>928</v>
      </c>
      <c r="V529" s="81">
        <f t="shared" si="107"/>
        <v>39455.095784658952</v>
      </c>
    </row>
    <row r="530" spans="1:22" s="442" customFormat="1" ht="16.5" customHeight="1" x14ac:dyDescent="0.2">
      <c r="A530" s="215">
        <f t="shared" ref="A530:A593" si="108">1+A529</f>
        <v>501</v>
      </c>
      <c r="B530" s="364">
        <v>18.84</v>
      </c>
      <c r="C530" s="359">
        <v>58.25</v>
      </c>
      <c r="D530" s="78">
        <v>32450</v>
      </c>
      <c r="E530" s="82">
        <v>18030</v>
      </c>
      <c r="F530" s="78">
        <f t="shared" si="99"/>
        <v>20668.789808917198</v>
      </c>
      <c r="G530" s="168">
        <f t="shared" si="100"/>
        <v>3714.3347639484978</v>
      </c>
      <c r="H530" s="212">
        <f t="shared" si="101"/>
        <v>8290.2623547743369</v>
      </c>
      <c r="I530" s="168">
        <f t="shared" si="102"/>
        <v>487.66249145731388</v>
      </c>
      <c r="J530" s="169">
        <v>928</v>
      </c>
      <c r="K530" s="170">
        <f t="shared" si="103"/>
        <v>34089.04941909734</v>
      </c>
      <c r="L530" s="215">
        <f t="shared" si="104"/>
        <v>501</v>
      </c>
      <c r="M530" s="364">
        <v>15.82</v>
      </c>
      <c r="N530" s="359">
        <v>58.25</v>
      </c>
      <c r="O530" s="431">
        <v>32450</v>
      </c>
      <c r="P530" s="82">
        <v>18030</v>
      </c>
      <c r="Q530" s="167">
        <f t="shared" si="97"/>
        <v>24614.41213653603</v>
      </c>
      <c r="R530" s="168">
        <f t="shared" si="98"/>
        <v>3714.3347639484978</v>
      </c>
      <c r="S530" s="78">
        <f t="shared" si="105"/>
        <v>9631.7739461647398</v>
      </c>
      <c r="T530" s="82">
        <f t="shared" si="106"/>
        <v>566.57493800969053</v>
      </c>
      <c r="U530" s="78">
        <v>928</v>
      </c>
      <c r="V530" s="81">
        <f t="shared" si="107"/>
        <v>39455.095784658952</v>
      </c>
    </row>
    <row r="531" spans="1:22" s="442" customFormat="1" ht="16.5" customHeight="1" x14ac:dyDescent="0.2">
      <c r="A531" s="215">
        <f t="shared" si="108"/>
        <v>502</v>
      </c>
      <c r="B531" s="364">
        <v>18.84</v>
      </c>
      <c r="C531" s="359">
        <v>58.25</v>
      </c>
      <c r="D531" s="78">
        <v>32450</v>
      </c>
      <c r="E531" s="82">
        <v>18030</v>
      </c>
      <c r="F531" s="78">
        <f t="shared" si="99"/>
        <v>20668.789808917198</v>
      </c>
      <c r="G531" s="168">
        <f t="shared" si="100"/>
        <v>3714.3347639484978</v>
      </c>
      <c r="H531" s="212">
        <f t="shared" si="101"/>
        <v>8290.2623547743369</v>
      </c>
      <c r="I531" s="168">
        <f t="shared" si="102"/>
        <v>487.66249145731388</v>
      </c>
      <c r="J531" s="169">
        <v>928</v>
      </c>
      <c r="K531" s="170">
        <f t="shared" si="103"/>
        <v>34089.04941909734</v>
      </c>
      <c r="L531" s="215">
        <f t="shared" si="104"/>
        <v>502</v>
      </c>
      <c r="M531" s="364">
        <v>15.82</v>
      </c>
      <c r="N531" s="359">
        <v>58.25</v>
      </c>
      <c r="O531" s="431">
        <v>32450</v>
      </c>
      <c r="P531" s="82">
        <v>18030</v>
      </c>
      <c r="Q531" s="167">
        <f t="shared" si="97"/>
        <v>24614.41213653603</v>
      </c>
      <c r="R531" s="168">
        <f t="shared" si="98"/>
        <v>3714.3347639484978</v>
      </c>
      <c r="S531" s="78">
        <f t="shared" si="105"/>
        <v>9631.7739461647398</v>
      </c>
      <c r="T531" s="82">
        <f t="shared" si="106"/>
        <v>566.57493800969053</v>
      </c>
      <c r="U531" s="78">
        <v>928</v>
      </c>
      <c r="V531" s="81">
        <f t="shared" si="107"/>
        <v>39455.095784658952</v>
      </c>
    </row>
    <row r="532" spans="1:22" s="442" customFormat="1" ht="16.5" customHeight="1" x14ac:dyDescent="0.2">
      <c r="A532" s="215">
        <f t="shared" si="108"/>
        <v>503</v>
      </c>
      <c r="B532" s="364">
        <v>18.84</v>
      </c>
      <c r="C532" s="359">
        <v>58.25</v>
      </c>
      <c r="D532" s="78">
        <v>32450</v>
      </c>
      <c r="E532" s="82">
        <v>18030</v>
      </c>
      <c r="F532" s="78">
        <f t="shared" si="99"/>
        <v>20668.789808917198</v>
      </c>
      <c r="G532" s="168">
        <f t="shared" si="100"/>
        <v>3714.3347639484978</v>
      </c>
      <c r="H532" s="212">
        <f t="shared" si="101"/>
        <v>8290.2623547743369</v>
      </c>
      <c r="I532" s="168">
        <f t="shared" si="102"/>
        <v>487.66249145731388</v>
      </c>
      <c r="J532" s="169">
        <v>928</v>
      </c>
      <c r="K532" s="170">
        <f t="shared" si="103"/>
        <v>34089.04941909734</v>
      </c>
      <c r="L532" s="215">
        <f t="shared" si="104"/>
        <v>503</v>
      </c>
      <c r="M532" s="364">
        <v>15.82</v>
      </c>
      <c r="N532" s="359">
        <v>58.25</v>
      </c>
      <c r="O532" s="431">
        <v>32450</v>
      </c>
      <c r="P532" s="82">
        <v>18030</v>
      </c>
      <c r="Q532" s="167">
        <f t="shared" si="97"/>
        <v>24614.41213653603</v>
      </c>
      <c r="R532" s="168">
        <f t="shared" si="98"/>
        <v>3714.3347639484978</v>
      </c>
      <c r="S532" s="78">
        <f t="shared" si="105"/>
        <v>9631.7739461647398</v>
      </c>
      <c r="T532" s="82">
        <f t="shared" si="106"/>
        <v>566.57493800969053</v>
      </c>
      <c r="U532" s="78">
        <v>928</v>
      </c>
      <c r="V532" s="81">
        <f t="shared" si="107"/>
        <v>39455.095784658952</v>
      </c>
    </row>
    <row r="533" spans="1:22" s="442" customFormat="1" ht="16.5" customHeight="1" x14ac:dyDescent="0.2">
      <c r="A533" s="215">
        <f t="shared" si="108"/>
        <v>504</v>
      </c>
      <c r="B533" s="364">
        <v>18.84</v>
      </c>
      <c r="C533" s="359">
        <v>58.25</v>
      </c>
      <c r="D533" s="78">
        <v>32450</v>
      </c>
      <c r="E533" s="82">
        <v>18030</v>
      </c>
      <c r="F533" s="78">
        <f t="shared" si="99"/>
        <v>20668.789808917198</v>
      </c>
      <c r="G533" s="168">
        <f t="shared" si="100"/>
        <v>3714.3347639484978</v>
      </c>
      <c r="H533" s="212">
        <f t="shared" si="101"/>
        <v>8290.2623547743369</v>
      </c>
      <c r="I533" s="168">
        <f t="shared" si="102"/>
        <v>487.66249145731388</v>
      </c>
      <c r="J533" s="169">
        <v>928</v>
      </c>
      <c r="K533" s="170">
        <f t="shared" si="103"/>
        <v>34089.04941909734</v>
      </c>
      <c r="L533" s="215">
        <f t="shared" si="104"/>
        <v>504</v>
      </c>
      <c r="M533" s="364">
        <v>15.82</v>
      </c>
      <c r="N533" s="359">
        <v>58.25</v>
      </c>
      <c r="O533" s="431">
        <v>32450</v>
      </c>
      <c r="P533" s="82">
        <v>18030</v>
      </c>
      <c r="Q533" s="167">
        <f t="shared" si="97"/>
        <v>24614.41213653603</v>
      </c>
      <c r="R533" s="168">
        <f t="shared" si="98"/>
        <v>3714.3347639484978</v>
      </c>
      <c r="S533" s="78">
        <f t="shared" si="105"/>
        <v>9631.7739461647398</v>
      </c>
      <c r="T533" s="82">
        <f t="shared" si="106"/>
        <v>566.57493800969053</v>
      </c>
      <c r="U533" s="78">
        <v>928</v>
      </c>
      <c r="V533" s="81">
        <f t="shared" si="107"/>
        <v>39455.095784658952</v>
      </c>
    </row>
    <row r="534" spans="1:22" s="442" customFormat="1" ht="16.5" customHeight="1" x14ac:dyDescent="0.2">
      <c r="A534" s="215">
        <f t="shared" si="108"/>
        <v>505</v>
      </c>
      <c r="B534" s="364">
        <v>18.84</v>
      </c>
      <c r="C534" s="359">
        <v>58.25</v>
      </c>
      <c r="D534" s="78">
        <v>32450</v>
      </c>
      <c r="E534" s="82">
        <v>18030</v>
      </c>
      <c r="F534" s="78">
        <f t="shared" si="99"/>
        <v>20668.789808917198</v>
      </c>
      <c r="G534" s="168">
        <f t="shared" si="100"/>
        <v>3714.3347639484978</v>
      </c>
      <c r="H534" s="212">
        <f t="shared" si="101"/>
        <v>8290.2623547743369</v>
      </c>
      <c r="I534" s="168">
        <f t="shared" si="102"/>
        <v>487.66249145731388</v>
      </c>
      <c r="J534" s="169">
        <v>928</v>
      </c>
      <c r="K534" s="170">
        <f t="shared" si="103"/>
        <v>34089.04941909734</v>
      </c>
      <c r="L534" s="215">
        <f t="shared" si="104"/>
        <v>505</v>
      </c>
      <c r="M534" s="364">
        <v>15.82</v>
      </c>
      <c r="N534" s="359">
        <v>58.25</v>
      </c>
      <c r="O534" s="431">
        <v>32450</v>
      </c>
      <c r="P534" s="82">
        <v>18030</v>
      </c>
      <c r="Q534" s="167">
        <f t="shared" si="97"/>
        <v>24614.41213653603</v>
      </c>
      <c r="R534" s="168">
        <f t="shared" si="98"/>
        <v>3714.3347639484978</v>
      </c>
      <c r="S534" s="78">
        <f t="shared" si="105"/>
        <v>9631.7739461647398</v>
      </c>
      <c r="T534" s="82">
        <f t="shared" si="106"/>
        <v>566.57493800969053</v>
      </c>
      <c r="U534" s="78">
        <v>928</v>
      </c>
      <c r="V534" s="81">
        <f t="shared" si="107"/>
        <v>39455.095784658952</v>
      </c>
    </row>
    <row r="535" spans="1:22" s="442" customFormat="1" ht="16.5" customHeight="1" x14ac:dyDescent="0.2">
      <c r="A535" s="215">
        <f t="shared" si="108"/>
        <v>506</v>
      </c>
      <c r="B535" s="364">
        <v>18.84</v>
      </c>
      <c r="C535" s="359">
        <v>58.25</v>
      </c>
      <c r="D535" s="78">
        <v>32450</v>
      </c>
      <c r="E535" s="82">
        <v>18030</v>
      </c>
      <c r="F535" s="78">
        <f t="shared" si="99"/>
        <v>20668.789808917198</v>
      </c>
      <c r="G535" s="168">
        <f t="shared" si="100"/>
        <v>3714.3347639484978</v>
      </c>
      <c r="H535" s="212">
        <f t="shared" si="101"/>
        <v>8290.2623547743369</v>
      </c>
      <c r="I535" s="168">
        <f t="shared" si="102"/>
        <v>487.66249145731388</v>
      </c>
      <c r="J535" s="169">
        <v>928</v>
      </c>
      <c r="K535" s="170">
        <f t="shared" si="103"/>
        <v>34089.04941909734</v>
      </c>
      <c r="L535" s="215">
        <f t="shared" si="104"/>
        <v>506</v>
      </c>
      <c r="M535" s="364">
        <v>15.82</v>
      </c>
      <c r="N535" s="359">
        <v>58.25</v>
      </c>
      <c r="O535" s="431">
        <v>32450</v>
      </c>
      <c r="P535" s="82">
        <v>18030</v>
      </c>
      <c r="Q535" s="167">
        <f t="shared" si="97"/>
        <v>24614.41213653603</v>
      </c>
      <c r="R535" s="168">
        <f t="shared" si="98"/>
        <v>3714.3347639484978</v>
      </c>
      <c r="S535" s="78">
        <f t="shared" si="105"/>
        <v>9631.7739461647398</v>
      </c>
      <c r="T535" s="82">
        <f t="shared" si="106"/>
        <v>566.57493800969053</v>
      </c>
      <c r="U535" s="78">
        <v>928</v>
      </c>
      <c r="V535" s="81">
        <f t="shared" si="107"/>
        <v>39455.095784658952</v>
      </c>
    </row>
    <row r="536" spans="1:22" s="442" customFormat="1" ht="16.5" customHeight="1" x14ac:dyDescent="0.2">
      <c r="A536" s="215">
        <f t="shared" si="108"/>
        <v>507</v>
      </c>
      <c r="B536" s="364">
        <v>18.84</v>
      </c>
      <c r="C536" s="359">
        <v>58.25</v>
      </c>
      <c r="D536" s="78">
        <v>32450</v>
      </c>
      <c r="E536" s="82">
        <v>18030</v>
      </c>
      <c r="F536" s="78">
        <f t="shared" si="99"/>
        <v>20668.789808917198</v>
      </c>
      <c r="G536" s="168">
        <f t="shared" si="100"/>
        <v>3714.3347639484978</v>
      </c>
      <c r="H536" s="212">
        <f t="shared" si="101"/>
        <v>8290.2623547743369</v>
      </c>
      <c r="I536" s="168">
        <f t="shared" si="102"/>
        <v>487.66249145731388</v>
      </c>
      <c r="J536" s="169">
        <v>928</v>
      </c>
      <c r="K536" s="170">
        <f t="shared" si="103"/>
        <v>34089.04941909734</v>
      </c>
      <c r="L536" s="215">
        <f t="shared" si="104"/>
        <v>507</v>
      </c>
      <c r="M536" s="364">
        <v>15.82</v>
      </c>
      <c r="N536" s="359">
        <v>58.25</v>
      </c>
      <c r="O536" s="431">
        <v>32450</v>
      </c>
      <c r="P536" s="82">
        <v>18030</v>
      </c>
      <c r="Q536" s="167">
        <f t="shared" si="97"/>
        <v>24614.41213653603</v>
      </c>
      <c r="R536" s="168">
        <f t="shared" si="98"/>
        <v>3714.3347639484978</v>
      </c>
      <c r="S536" s="78">
        <f t="shared" si="105"/>
        <v>9631.7739461647398</v>
      </c>
      <c r="T536" s="82">
        <f t="shared" si="106"/>
        <v>566.57493800969053</v>
      </c>
      <c r="U536" s="78">
        <v>928</v>
      </c>
      <c r="V536" s="81">
        <f t="shared" si="107"/>
        <v>39455.095784658952</v>
      </c>
    </row>
    <row r="537" spans="1:22" s="442" customFormat="1" ht="16.5" customHeight="1" x14ac:dyDescent="0.2">
      <c r="A537" s="215">
        <f t="shared" si="108"/>
        <v>508</v>
      </c>
      <c r="B537" s="364">
        <v>18.84</v>
      </c>
      <c r="C537" s="359">
        <v>58.25</v>
      </c>
      <c r="D537" s="78">
        <v>32450</v>
      </c>
      <c r="E537" s="82">
        <v>18030</v>
      </c>
      <c r="F537" s="78">
        <f t="shared" si="99"/>
        <v>20668.789808917198</v>
      </c>
      <c r="G537" s="168">
        <f t="shared" si="100"/>
        <v>3714.3347639484978</v>
      </c>
      <c r="H537" s="212">
        <f t="shared" si="101"/>
        <v>8290.2623547743369</v>
      </c>
      <c r="I537" s="168">
        <f t="shared" si="102"/>
        <v>487.66249145731388</v>
      </c>
      <c r="J537" s="169">
        <v>928</v>
      </c>
      <c r="K537" s="170">
        <f t="shared" si="103"/>
        <v>34089.04941909734</v>
      </c>
      <c r="L537" s="215">
        <f t="shared" si="104"/>
        <v>508</v>
      </c>
      <c r="M537" s="364">
        <v>15.82</v>
      </c>
      <c r="N537" s="359">
        <v>58.25</v>
      </c>
      <c r="O537" s="431">
        <v>32450</v>
      </c>
      <c r="P537" s="82">
        <v>18030</v>
      </c>
      <c r="Q537" s="167">
        <f t="shared" si="97"/>
        <v>24614.41213653603</v>
      </c>
      <c r="R537" s="168">
        <f t="shared" si="98"/>
        <v>3714.3347639484978</v>
      </c>
      <c r="S537" s="78">
        <f t="shared" si="105"/>
        <v>9631.7739461647398</v>
      </c>
      <c r="T537" s="82">
        <f t="shared" si="106"/>
        <v>566.57493800969053</v>
      </c>
      <c r="U537" s="78">
        <v>928</v>
      </c>
      <c r="V537" s="81">
        <f t="shared" si="107"/>
        <v>39455.095784658952</v>
      </c>
    </row>
    <row r="538" spans="1:22" s="442" customFormat="1" ht="16.5" customHeight="1" x14ac:dyDescent="0.2">
      <c r="A538" s="215">
        <f t="shared" si="108"/>
        <v>509</v>
      </c>
      <c r="B538" s="364">
        <v>18.84</v>
      </c>
      <c r="C538" s="359">
        <v>58.25</v>
      </c>
      <c r="D538" s="78">
        <v>32450</v>
      </c>
      <c r="E538" s="82">
        <v>18030</v>
      </c>
      <c r="F538" s="78">
        <f t="shared" si="99"/>
        <v>20668.789808917198</v>
      </c>
      <c r="G538" s="168">
        <f t="shared" si="100"/>
        <v>3714.3347639484978</v>
      </c>
      <c r="H538" s="212">
        <f t="shared" si="101"/>
        <v>8290.2623547743369</v>
      </c>
      <c r="I538" s="168">
        <f t="shared" si="102"/>
        <v>487.66249145731388</v>
      </c>
      <c r="J538" s="169">
        <v>928</v>
      </c>
      <c r="K538" s="170">
        <f t="shared" si="103"/>
        <v>34089.04941909734</v>
      </c>
      <c r="L538" s="215">
        <f t="shared" si="104"/>
        <v>509</v>
      </c>
      <c r="M538" s="364">
        <v>15.82</v>
      </c>
      <c r="N538" s="359">
        <v>58.25</v>
      </c>
      <c r="O538" s="431">
        <v>32450</v>
      </c>
      <c r="P538" s="82">
        <v>18030</v>
      </c>
      <c r="Q538" s="167">
        <f t="shared" si="97"/>
        <v>24614.41213653603</v>
      </c>
      <c r="R538" s="168">
        <f t="shared" si="98"/>
        <v>3714.3347639484978</v>
      </c>
      <c r="S538" s="78">
        <f t="shared" si="105"/>
        <v>9631.7739461647398</v>
      </c>
      <c r="T538" s="82">
        <f t="shared" si="106"/>
        <v>566.57493800969053</v>
      </c>
      <c r="U538" s="78">
        <v>928</v>
      </c>
      <c r="V538" s="81">
        <f t="shared" si="107"/>
        <v>39455.095784658952</v>
      </c>
    </row>
    <row r="539" spans="1:22" s="442" customFormat="1" ht="16.5" customHeight="1" x14ac:dyDescent="0.2">
      <c r="A539" s="218">
        <f t="shared" si="108"/>
        <v>510</v>
      </c>
      <c r="B539" s="364">
        <v>18.84</v>
      </c>
      <c r="C539" s="359">
        <v>58.25</v>
      </c>
      <c r="D539" s="78">
        <v>32450</v>
      </c>
      <c r="E539" s="82">
        <v>18030</v>
      </c>
      <c r="F539" s="78">
        <f t="shared" si="99"/>
        <v>20668.789808917198</v>
      </c>
      <c r="G539" s="168">
        <f t="shared" si="100"/>
        <v>3714.3347639484978</v>
      </c>
      <c r="H539" s="212">
        <f t="shared" si="101"/>
        <v>8290.2623547743369</v>
      </c>
      <c r="I539" s="168">
        <f t="shared" si="102"/>
        <v>487.66249145731388</v>
      </c>
      <c r="J539" s="169">
        <v>928</v>
      </c>
      <c r="K539" s="170">
        <f t="shared" si="103"/>
        <v>34089.04941909734</v>
      </c>
      <c r="L539" s="218">
        <f t="shared" si="104"/>
        <v>510</v>
      </c>
      <c r="M539" s="364">
        <v>15.82</v>
      </c>
      <c r="N539" s="359">
        <v>58.25</v>
      </c>
      <c r="O539" s="431">
        <v>32450</v>
      </c>
      <c r="P539" s="82">
        <v>18030</v>
      </c>
      <c r="Q539" s="167">
        <f t="shared" si="97"/>
        <v>24614.41213653603</v>
      </c>
      <c r="R539" s="168">
        <f t="shared" si="98"/>
        <v>3714.3347639484978</v>
      </c>
      <c r="S539" s="78">
        <f t="shared" si="105"/>
        <v>9631.7739461647398</v>
      </c>
      <c r="T539" s="82">
        <f t="shared" si="106"/>
        <v>566.57493800969053</v>
      </c>
      <c r="U539" s="78">
        <v>928</v>
      </c>
      <c r="V539" s="81">
        <f t="shared" si="107"/>
        <v>39455.095784658952</v>
      </c>
    </row>
    <row r="540" spans="1:22" s="442" customFormat="1" ht="16.5" customHeight="1" x14ac:dyDescent="0.2">
      <c r="A540" s="215">
        <f t="shared" si="108"/>
        <v>511</v>
      </c>
      <c r="B540" s="364">
        <v>18.84</v>
      </c>
      <c r="C540" s="359">
        <v>58.25</v>
      </c>
      <c r="D540" s="78">
        <v>32450</v>
      </c>
      <c r="E540" s="82">
        <v>18030</v>
      </c>
      <c r="F540" s="78">
        <f t="shared" si="99"/>
        <v>20668.789808917198</v>
      </c>
      <c r="G540" s="168">
        <f t="shared" si="100"/>
        <v>3714.3347639484978</v>
      </c>
      <c r="H540" s="212">
        <f t="shared" si="101"/>
        <v>8290.2623547743369</v>
      </c>
      <c r="I540" s="168">
        <f t="shared" si="102"/>
        <v>487.66249145731388</v>
      </c>
      <c r="J540" s="169">
        <v>928</v>
      </c>
      <c r="K540" s="170">
        <f t="shared" si="103"/>
        <v>34089.04941909734</v>
      </c>
      <c r="L540" s="215">
        <f t="shared" si="104"/>
        <v>511</v>
      </c>
      <c r="M540" s="364">
        <v>15.82</v>
      </c>
      <c r="N540" s="359">
        <v>58.25</v>
      </c>
      <c r="O540" s="431">
        <v>32450</v>
      </c>
      <c r="P540" s="82">
        <v>18030</v>
      </c>
      <c r="Q540" s="167">
        <f t="shared" si="97"/>
        <v>24614.41213653603</v>
      </c>
      <c r="R540" s="168">
        <f t="shared" si="98"/>
        <v>3714.3347639484978</v>
      </c>
      <c r="S540" s="78">
        <f t="shared" si="105"/>
        <v>9631.7739461647398</v>
      </c>
      <c r="T540" s="82">
        <f t="shared" si="106"/>
        <v>566.57493800969053</v>
      </c>
      <c r="U540" s="78">
        <v>928</v>
      </c>
      <c r="V540" s="81">
        <f t="shared" si="107"/>
        <v>39455.095784658952</v>
      </c>
    </row>
    <row r="541" spans="1:22" s="442" customFormat="1" ht="16.5" customHeight="1" x14ac:dyDescent="0.2">
      <c r="A541" s="215">
        <f t="shared" si="108"/>
        <v>512</v>
      </c>
      <c r="B541" s="364">
        <v>18.84</v>
      </c>
      <c r="C541" s="359">
        <v>58.25</v>
      </c>
      <c r="D541" s="78">
        <v>32450</v>
      </c>
      <c r="E541" s="82">
        <v>18030</v>
      </c>
      <c r="F541" s="78">
        <f t="shared" si="99"/>
        <v>20668.789808917198</v>
      </c>
      <c r="G541" s="168">
        <f t="shared" si="100"/>
        <v>3714.3347639484978</v>
      </c>
      <c r="H541" s="212">
        <f t="shared" si="101"/>
        <v>8290.2623547743369</v>
      </c>
      <c r="I541" s="168">
        <f t="shared" si="102"/>
        <v>487.66249145731388</v>
      </c>
      <c r="J541" s="169">
        <v>928</v>
      </c>
      <c r="K541" s="170">
        <f t="shared" si="103"/>
        <v>34089.04941909734</v>
      </c>
      <c r="L541" s="215">
        <f t="shared" si="104"/>
        <v>512</v>
      </c>
      <c r="M541" s="364">
        <v>15.82</v>
      </c>
      <c r="N541" s="359">
        <v>58.25</v>
      </c>
      <c r="O541" s="431">
        <v>32450</v>
      </c>
      <c r="P541" s="82">
        <v>18030</v>
      </c>
      <c r="Q541" s="167">
        <f t="shared" si="97"/>
        <v>24614.41213653603</v>
      </c>
      <c r="R541" s="168">
        <f t="shared" si="98"/>
        <v>3714.3347639484978</v>
      </c>
      <c r="S541" s="78">
        <f t="shared" si="105"/>
        <v>9631.7739461647398</v>
      </c>
      <c r="T541" s="82">
        <f t="shared" si="106"/>
        <v>566.57493800969053</v>
      </c>
      <c r="U541" s="78">
        <v>928</v>
      </c>
      <c r="V541" s="81">
        <f t="shared" si="107"/>
        <v>39455.095784658952</v>
      </c>
    </row>
    <row r="542" spans="1:22" s="442" customFormat="1" ht="16.5" customHeight="1" x14ac:dyDescent="0.2">
      <c r="A542" s="215">
        <f t="shared" si="108"/>
        <v>513</v>
      </c>
      <c r="B542" s="364">
        <v>18.84</v>
      </c>
      <c r="C542" s="359">
        <v>58.25</v>
      </c>
      <c r="D542" s="78">
        <v>32450</v>
      </c>
      <c r="E542" s="82">
        <v>18030</v>
      </c>
      <c r="F542" s="78">
        <f t="shared" si="99"/>
        <v>20668.789808917198</v>
      </c>
      <c r="G542" s="168">
        <f t="shared" si="100"/>
        <v>3714.3347639484978</v>
      </c>
      <c r="H542" s="212">
        <f t="shared" si="101"/>
        <v>8290.2623547743369</v>
      </c>
      <c r="I542" s="168">
        <f t="shared" si="102"/>
        <v>487.66249145731388</v>
      </c>
      <c r="J542" s="169">
        <v>928</v>
      </c>
      <c r="K542" s="170">
        <f t="shared" si="103"/>
        <v>34089.04941909734</v>
      </c>
      <c r="L542" s="215">
        <f t="shared" si="104"/>
        <v>513</v>
      </c>
      <c r="M542" s="364">
        <v>15.82</v>
      </c>
      <c r="N542" s="359">
        <v>58.25</v>
      </c>
      <c r="O542" s="431">
        <v>32450</v>
      </c>
      <c r="P542" s="82">
        <v>18030</v>
      </c>
      <c r="Q542" s="167">
        <f t="shared" ref="Q542:Q605" si="109">12*(1/M542*O542)</f>
        <v>24614.41213653603</v>
      </c>
      <c r="R542" s="168">
        <f t="shared" ref="R542:R605" si="110">12*(1/N542*P542)</f>
        <v>3714.3347639484978</v>
      </c>
      <c r="S542" s="78">
        <f t="shared" si="105"/>
        <v>9631.7739461647398</v>
      </c>
      <c r="T542" s="82">
        <f t="shared" si="106"/>
        <v>566.57493800969053</v>
      </c>
      <c r="U542" s="78">
        <v>928</v>
      </c>
      <c r="V542" s="81">
        <f t="shared" si="107"/>
        <v>39455.095784658952</v>
      </c>
    </row>
    <row r="543" spans="1:22" s="442" customFormat="1" ht="16.5" customHeight="1" x14ac:dyDescent="0.2">
      <c r="A543" s="215">
        <f t="shared" si="108"/>
        <v>514</v>
      </c>
      <c r="B543" s="364">
        <v>18.84</v>
      </c>
      <c r="C543" s="359">
        <v>58.25</v>
      </c>
      <c r="D543" s="78">
        <v>32450</v>
      </c>
      <c r="E543" s="82">
        <v>18030</v>
      </c>
      <c r="F543" s="78">
        <f t="shared" ref="F543:F606" si="111">12*(1/B543*D543)</f>
        <v>20668.789808917198</v>
      </c>
      <c r="G543" s="168">
        <f t="shared" ref="G543:G606" si="112">12*(1/C543*E543)</f>
        <v>3714.3347639484978</v>
      </c>
      <c r="H543" s="212">
        <f t="shared" ref="H543:H606" si="113">SUM(F543:G543)*34%</f>
        <v>8290.2623547743369</v>
      </c>
      <c r="I543" s="168">
        <f t="shared" ref="I543:I606" si="114">SUM(F543:G543)*2%</f>
        <v>487.66249145731388</v>
      </c>
      <c r="J543" s="169">
        <v>928</v>
      </c>
      <c r="K543" s="170">
        <f t="shared" ref="K543:K606" si="115">SUM(F543:J543)</f>
        <v>34089.04941909734</v>
      </c>
      <c r="L543" s="215">
        <f t="shared" ref="L543:L606" si="116">1+L542</f>
        <v>514</v>
      </c>
      <c r="M543" s="364">
        <v>15.82</v>
      </c>
      <c r="N543" s="359">
        <v>58.25</v>
      </c>
      <c r="O543" s="431">
        <v>32450</v>
      </c>
      <c r="P543" s="82">
        <v>18030</v>
      </c>
      <c r="Q543" s="167">
        <f t="shared" si="109"/>
        <v>24614.41213653603</v>
      </c>
      <c r="R543" s="168">
        <f t="shared" si="110"/>
        <v>3714.3347639484978</v>
      </c>
      <c r="S543" s="78">
        <f t="shared" ref="S543:S606" si="117">(Q543+R543)*34%</f>
        <v>9631.7739461647398</v>
      </c>
      <c r="T543" s="82">
        <f t="shared" ref="T543:T606" si="118">SUM(Q543:R543)*2%</f>
        <v>566.57493800969053</v>
      </c>
      <c r="U543" s="78">
        <v>928</v>
      </c>
      <c r="V543" s="81">
        <f t="shared" ref="V543:V606" si="119">SUM(Q543:U543)</f>
        <v>39455.095784658952</v>
      </c>
    </row>
    <row r="544" spans="1:22" s="442" customFormat="1" ht="16.5" customHeight="1" x14ac:dyDescent="0.2">
      <c r="A544" s="215">
        <f t="shared" si="108"/>
        <v>515</v>
      </c>
      <c r="B544" s="364">
        <v>18.84</v>
      </c>
      <c r="C544" s="359">
        <v>58.25</v>
      </c>
      <c r="D544" s="78">
        <v>32450</v>
      </c>
      <c r="E544" s="82">
        <v>18030</v>
      </c>
      <c r="F544" s="78">
        <f t="shared" si="111"/>
        <v>20668.789808917198</v>
      </c>
      <c r="G544" s="168">
        <f t="shared" si="112"/>
        <v>3714.3347639484978</v>
      </c>
      <c r="H544" s="212">
        <f t="shared" si="113"/>
        <v>8290.2623547743369</v>
      </c>
      <c r="I544" s="168">
        <f t="shared" si="114"/>
        <v>487.66249145731388</v>
      </c>
      <c r="J544" s="169">
        <v>928</v>
      </c>
      <c r="K544" s="170">
        <f t="shared" si="115"/>
        <v>34089.04941909734</v>
      </c>
      <c r="L544" s="215">
        <f t="shared" si="116"/>
        <v>515</v>
      </c>
      <c r="M544" s="364">
        <v>15.82</v>
      </c>
      <c r="N544" s="359">
        <v>58.25</v>
      </c>
      <c r="O544" s="431">
        <v>32450</v>
      </c>
      <c r="P544" s="82">
        <v>18030</v>
      </c>
      <c r="Q544" s="167">
        <f t="shared" si="109"/>
        <v>24614.41213653603</v>
      </c>
      <c r="R544" s="168">
        <f t="shared" si="110"/>
        <v>3714.3347639484978</v>
      </c>
      <c r="S544" s="78">
        <f t="shared" si="117"/>
        <v>9631.7739461647398</v>
      </c>
      <c r="T544" s="82">
        <f t="shared" si="118"/>
        <v>566.57493800969053</v>
      </c>
      <c r="U544" s="78">
        <v>928</v>
      </c>
      <c r="V544" s="81">
        <f t="shared" si="119"/>
        <v>39455.095784658952</v>
      </c>
    </row>
    <row r="545" spans="1:22" s="442" customFormat="1" ht="16.5" customHeight="1" x14ac:dyDescent="0.2">
      <c r="A545" s="215">
        <f t="shared" si="108"/>
        <v>516</v>
      </c>
      <c r="B545" s="364">
        <v>18.84</v>
      </c>
      <c r="C545" s="359">
        <v>58.25</v>
      </c>
      <c r="D545" s="78">
        <v>32450</v>
      </c>
      <c r="E545" s="82">
        <v>18030</v>
      </c>
      <c r="F545" s="78">
        <f t="shared" si="111"/>
        <v>20668.789808917198</v>
      </c>
      <c r="G545" s="168">
        <f t="shared" si="112"/>
        <v>3714.3347639484978</v>
      </c>
      <c r="H545" s="212">
        <f t="shared" si="113"/>
        <v>8290.2623547743369</v>
      </c>
      <c r="I545" s="168">
        <f t="shared" si="114"/>
        <v>487.66249145731388</v>
      </c>
      <c r="J545" s="169">
        <v>928</v>
      </c>
      <c r="K545" s="170">
        <f t="shared" si="115"/>
        <v>34089.04941909734</v>
      </c>
      <c r="L545" s="215">
        <f t="shared" si="116"/>
        <v>516</v>
      </c>
      <c r="M545" s="364">
        <v>15.82</v>
      </c>
      <c r="N545" s="359">
        <v>58.25</v>
      </c>
      <c r="O545" s="431">
        <v>32450</v>
      </c>
      <c r="P545" s="82">
        <v>18030</v>
      </c>
      <c r="Q545" s="167">
        <f t="shared" si="109"/>
        <v>24614.41213653603</v>
      </c>
      <c r="R545" s="168">
        <f t="shared" si="110"/>
        <v>3714.3347639484978</v>
      </c>
      <c r="S545" s="78">
        <f t="shared" si="117"/>
        <v>9631.7739461647398</v>
      </c>
      <c r="T545" s="82">
        <f t="shared" si="118"/>
        <v>566.57493800969053</v>
      </c>
      <c r="U545" s="78">
        <v>928</v>
      </c>
      <c r="V545" s="81">
        <f t="shared" si="119"/>
        <v>39455.095784658952</v>
      </c>
    </row>
    <row r="546" spans="1:22" s="442" customFormat="1" ht="16.5" customHeight="1" x14ac:dyDescent="0.2">
      <c r="A546" s="215">
        <f t="shared" si="108"/>
        <v>517</v>
      </c>
      <c r="B546" s="364">
        <v>18.84</v>
      </c>
      <c r="C546" s="359">
        <v>58.25</v>
      </c>
      <c r="D546" s="78">
        <v>32450</v>
      </c>
      <c r="E546" s="82">
        <v>18030</v>
      </c>
      <c r="F546" s="78">
        <f t="shared" si="111"/>
        <v>20668.789808917198</v>
      </c>
      <c r="G546" s="168">
        <f t="shared" si="112"/>
        <v>3714.3347639484978</v>
      </c>
      <c r="H546" s="212">
        <f t="shared" si="113"/>
        <v>8290.2623547743369</v>
      </c>
      <c r="I546" s="168">
        <f t="shared" si="114"/>
        <v>487.66249145731388</v>
      </c>
      <c r="J546" s="169">
        <v>928</v>
      </c>
      <c r="K546" s="170">
        <f t="shared" si="115"/>
        <v>34089.04941909734</v>
      </c>
      <c r="L546" s="215">
        <f t="shared" si="116"/>
        <v>517</v>
      </c>
      <c r="M546" s="364">
        <v>15.82</v>
      </c>
      <c r="N546" s="359">
        <v>58.25</v>
      </c>
      <c r="O546" s="431">
        <v>32450</v>
      </c>
      <c r="P546" s="82">
        <v>18030</v>
      </c>
      <c r="Q546" s="167">
        <f t="shared" si="109"/>
        <v>24614.41213653603</v>
      </c>
      <c r="R546" s="168">
        <f t="shared" si="110"/>
        <v>3714.3347639484978</v>
      </c>
      <c r="S546" s="78">
        <f t="shared" si="117"/>
        <v>9631.7739461647398</v>
      </c>
      <c r="T546" s="82">
        <f t="shared" si="118"/>
        <v>566.57493800969053</v>
      </c>
      <c r="U546" s="78">
        <v>928</v>
      </c>
      <c r="V546" s="81">
        <f t="shared" si="119"/>
        <v>39455.095784658952</v>
      </c>
    </row>
    <row r="547" spans="1:22" s="442" customFormat="1" ht="16.5" customHeight="1" x14ac:dyDescent="0.2">
      <c r="A547" s="215">
        <f t="shared" si="108"/>
        <v>518</v>
      </c>
      <c r="B547" s="364">
        <v>18.84</v>
      </c>
      <c r="C547" s="359">
        <v>58.25</v>
      </c>
      <c r="D547" s="78">
        <v>32450</v>
      </c>
      <c r="E547" s="82">
        <v>18030</v>
      </c>
      <c r="F547" s="78">
        <f t="shared" si="111"/>
        <v>20668.789808917198</v>
      </c>
      <c r="G547" s="168">
        <f t="shared" si="112"/>
        <v>3714.3347639484978</v>
      </c>
      <c r="H547" s="212">
        <f t="shared" si="113"/>
        <v>8290.2623547743369</v>
      </c>
      <c r="I547" s="168">
        <f t="shared" si="114"/>
        <v>487.66249145731388</v>
      </c>
      <c r="J547" s="169">
        <v>928</v>
      </c>
      <c r="K547" s="170">
        <f t="shared" si="115"/>
        <v>34089.04941909734</v>
      </c>
      <c r="L547" s="215">
        <f t="shared" si="116"/>
        <v>518</v>
      </c>
      <c r="M547" s="364">
        <v>15.82</v>
      </c>
      <c r="N547" s="359">
        <v>58.25</v>
      </c>
      <c r="O547" s="431">
        <v>32450</v>
      </c>
      <c r="P547" s="82">
        <v>18030</v>
      </c>
      <c r="Q547" s="167">
        <f t="shared" si="109"/>
        <v>24614.41213653603</v>
      </c>
      <c r="R547" s="168">
        <f t="shared" si="110"/>
        <v>3714.3347639484978</v>
      </c>
      <c r="S547" s="78">
        <f t="shared" si="117"/>
        <v>9631.7739461647398</v>
      </c>
      <c r="T547" s="82">
        <f t="shared" si="118"/>
        <v>566.57493800969053</v>
      </c>
      <c r="U547" s="78">
        <v>928</v>
      </c>
      <c r="V547" s="81">
        <f t="shared" si="119"/>
        <v>39455.095784658952</v>
      </c>
    </row>
    <row r="548" spans="1:22" s="442" customFormat="1" ht="16.5" customHeight="1" x14ac:dyDescent="0.2">
      <c r="A548" s="215">
        <f t="shared" si="108"/>
        <v>519</v>
      </c>
      <c r="B548" s="364">
        <v>18.84</v>
      </c>
      <c r="C548" s="359">
        <v>58.25</v>
      </c>
      <c r="D548" s="78">
        <v>32450</v>
      </c>
      <c r="E548" s="82">
        <v>18030</v>
      </c>
      <c r="F548" s="78">
        <f t="shared" si="111"/>
        <v>20668.789808917198</v>
      </c>
      <c r="G548" s="168">
        <f t="shared" si="112"/>
        <v>3714.3347639484978</v>
      </c>
      <c r="H548" s="212">
        <f t="shared" si="113"/>
        <v>8290.2623547743369</v>
      </c>
      <c r="I548" s="168">
        <f t="shared" si="114"/>
        <v>487.66249145731388</v>
      </c>
      <c r="J548" s="169">
        <v>928</v>
      </c>
      <c r="K548" s="170">
        <f t="shared" si="115"/>
        <v>34089.04941909734</v>
      </c>
      <c r="L548" s="215">
        <f t="shared" si="116"/>
        <v>519</v>
      </c>
      <c r="M548" s="364">
        <v>15.82</v>
      </c>
      <c r="N548" s="359">
        <v>58.25</v>
      </c>
      <c r="O548" s="431">
        <v>32450</v>
      </c>
      <c r="P548" s="82">
        <v>18030</v>
      </c>
      <c r="Q548" s="167">
        <f t="shared" si="109"/>
        <v>24614.41213653603</v>
      </c>
      <c r="R548" s="168">
        <f t="shared" si="110"/>
        <v>3714.3347639484978</v>
      </c>
      <c r="S548" s="78">
        <f t="shared" si="117"/>
        <v>9631.7739461647398</v>
      </c>
      <c r="T548" s="82">
        <f t="shared" si="118"/>
        <v>566.57493800969053</v>
      </c>
      <c r="U548" s="78">
        <v>928</v>
      </c>
      <c r="V548" s="81">
        <f t="shared" si="119"/>
        <v>39455.095784658952</v>
      </c>
    </row>
    <row r="549" spans="1:22" s="442" customFormat="1" ht="16.5" customHeight="1" x14ac:dyDescent="0.2">
      <c r="A549" s="218">
        <f t="shared" si="108"/>
        <v>520</v>
      </c>
      <c r="B549" s="364">
        <v>18.84</v>
      </c>
      <c r="C549" s="359">
        <v>58.25</v>
      </c>
      <c r="D549" s="78">
        <v>32450</v>
      </c>
      <c r="E549" s="82">
        <v>18030</v>
      </c>
      <c r="F549" s="78">
        <f t="shared" si="111"/>
        <v>20668.789808917198</v>
      </c>
      <c r="G549" s="168">
        <f t="shared" si="112"/>
        <v>3714.3347639484978</v>
      </c>
      <c r="H549" s="212">
        <f t="shared" si="113"/>
        <v>8290.2623547743369</v>
      </c>
      <c r="I549" s="168">
        <f t="shared" si="114"/>
        <v>487.66249145731388</v>
      </c>
      <c r="J549" s="169">
        <v>928</v>
      </c>
      <c r="K549" s="170">
        <f t="shared" si="115"/>
        <v>34089.04941909734</v>
      </c>
      <c r="L549" s="218">
        <f t="shared" si="116"/>
        <v>520</v>
      </c>
      <c r="M549" s="364">
        <v>15.82</v>
      </c>
      <c r="N549" s="359">
        <v>58.25</v>
      </c>
      <c r="O549" s="431">
        <v>32450</v>
      </c>
      <c r="P549" s="82">
        <v>18030</v>
      </c>
      <c r="Q549" s="167">
        <f t="shared" si="109"/>
        <v>24614.41213653603</v>
      </c>
      <c r="R549" s="168">
        <f t="shared" si="110"/>
        <v>3714.3347639484978</v>
      </c>
      <c r="S549" s="78">
        <f t="shared" si="117"/>
        <v>9631.7739461647398</v>
      </c>
      <c r="T549" s="82">
        <f t="shared" si="118"/>
        <v>566.57493800969053</v>
      </c>
      <c r="U549" s="78">
        <v>928</v>
      </c>
      <c r="V549" s="81">
        <f t="shared" si="119"/>
        <v>39455.095784658952</v>
      </c>
    </row>
    <row r="550" spans="1:22" s="442" customFormat="1" ht="16.5" customHeight="1" x14ac:dyDescent="0.2">
      <c r="A550" s="215">
        <f t="shared" si="108"/>
        <v>521</v>
      </c>
      <c r="B550" s="364">
        <v>18.84</v>
      </c>
      <c r="C550" s="359">
        <v>58.25</v>
      </c>
      <c r="D550" s="78">
        <v>32450</v>
      </c>
      <c r="E550" s="82">
        <v>18030</v>
      </c>
      <c r="F550" s="78">
        <f t="shared" si="111"/>
        <v>20668.789808917198</v>
      </c>
      <c r="G550" s="168">
        <f t="shared" si="112"/>
        <v>3714.3347639484978</v>
      </c>
      <c r="H550" s="212">
        <f t="shared" si="113"/>
        <v>8290.2623547743369</v>
      </c>
      <c r="I550" s="168">
        <f t="shared" si="114"/>
        <v>487.66249145731388</v>
      </c>
      <c r="J550" s="169">
        <v>928</v>
      </c>
      <c r="K550" s="170">
        <f t="shared" si="115"/>
        <v>34089.04941909734</v>
      </c>
      <c r="L550" s="215">
        <f t="shared" si="116"/>
        <v>521</v>
      </c>
      <c r="M550" s="364">
        <v>15.82</v>
      </c>
      <c r="N550" s="359">
        <v>58.25</v>
      </c>
      <c r="O550" s="431">
        <v>32450</v>
      </c>
      <c r="P550" s="82">
        <v>18030</v>
      </c>
      <c r="Q550" s="167">
        <f t="shared" si="109"/>
        <v>24614.41213653603</v>
      </c>
      <c r="R550" s="168">
        <f t="shared" si="110"/>
        <v>3714.3347639484978</v>
      </c>
      <c r="S550" s="78">
        <f t="shared" si="117"/>
        <v>9631.7739461647398</v>
      </c>
      <c r="T550" s="82">
        <f t="shared" si="118"/>
        <v>566.57493800969053</v>
      </c>
      <c r="U550" s="78">
        <v>928</v>
      </c>
      <c r="V550" s="81">
        <f t="shared" si="119"/>
        <v>39455.095784658952</v>
      </c>
    </row>
    <row r="551" spans="1:22" s="442" customFormat="1" ht="16.5" customHeight="1" x14ac:dyDescent="0.2">
      <c r="A551" s="215">
        <f t="shared" si="108"/>
        <v>522</v>
      </c>
      <c r="B551" s="364">
        <v>18.84</v>
      </c>
      <c r="C551" s="359">
        <v>58.25</v>
      </c>
      <c r="D551" s="78">
        <v>32450</v>
      </c>
      <c r="E551" s="82">
        <v>18030</v>
      </c>
      <c r="F551" s="78">
        <f t="shared" si="111"/>
        <v>20668.789808917198</v>
      </c>
      <c r="G551" s="168">
        <f t="shared" si="112"/>
        <v>3714.3347639484978</v>
      </c>
      <c r="H551" s="212">
        <f t="shared" si="113"/>
        <v>8290.2623547743369</v>
      </c>
      <c r="I551" s="168">
        <f t="shared" si="114"/>
        <v>487.66249145731388</v>
      </c>
      <c r="J551" s="169">
        <v>928</v>
      </c>
      <c r="K551" s="170">
        <f t="shared" si="115"/>
        <v>34089.04941909734</v>
      </c>
      <c r="L551" s="215">
        <f t="shared" si="116"/>
        <v>522</v>
      </c>
      <c r="M551" s="364">
        <v>15.82</v>
      </c>
      <c r="N551" s="359">
        <v>58.25</v>
      </c>
      <c r="O551" s="431">
        <v>32450</v>
      </c>
      <c r="P551" s="82">
        <v>18030</v>
      </c>
      <c r="Q551" s="167">
        <f t="shared" si="109"/>
        <v>24614.41213653603</v>
      </c>
      <c r="R551" s="168">
        <f t="shared" si="110"/>
        <v>3714.3347639484978</v>
      </c>
      <c r="S551" s="78">
        <f t="shared" si="117"/>
        <v>9631.7739461647398</v>
      </c>
      <c r="T551" s="82">
        <f t="shared" si="118"/>
        <v>566.57493800969053</v>
      </c>
      <c r="U551" s="78">
        <v>928</v>
      </c>
      <c r="V551" s="81">
        <f t="shared" si="119"/>
        <v>39455.095784658952</v>
      </c>
    </row>
    <row r="552" spans="1:22" s="442" customFormat="1" ht="16.5" customHeight="1" x14ac:dyDescent="0.2">
      <c r="A552" s="215">
        <f t="shared" si="108"/>
        <v>523</v>
      </c>
      <c r="B552" s="364">
        <v>18.84</v>
      </c>
      <c r="C552" s="359">
        <v>58.25</v>
      </c>
      <c r="D552" s="78">
        <v>32450</v>
      </c>
      <c r="E552" s="82">
        <v>18030</v>
      </c>
      <c r="F552" s="78">
        <f t="shared" si="111"/>
        <v>20668.789808917198</v>
      </c>
      <c r="G552" s="168">
        <f t="shared" si="112"/>
        <v>3714.3347639484978</v>
      </c>
      <c r="H552" s="212">
        <f t="shared" si="113"/>
        <v>8290.2623547743369</v>
      </c>
      <c r="I552" s="168">
        <f t="shared" si="114"/>
        <v>487.66249145731388</v>
      </c>
      <c r="J552" s="169">
        <v>928</v>
      </c>
      <c r="K552" s="170">
        <f t="shared" si="115"/>
        <v>34089.04941909734</v>
      </c>
      <c r="L552" s="215">
        <f t="shared" si="116"/>
        <v>523</v>
      </c>
      <c r="M552" s="364">
        <v>15.82</v>
      </c>
      <c r="N552" s="359">
        <v>58.25</v>
      </c>
      <c r="O552" s="431">
        <v>32450</v>
      </c>
      <c r="P552" s="82">
        <v>18030</v>
      </c>
      <c r="Q552" s="167">
        <f t="shared" si="109"/>
        <v>24614.41213653603</v>
      </c>
      <c r="R552" s="168">
        <f t="shared" si="110"/>
        <v>3714.3347639484978</v>
      </c>
      <c r="S552" s="78">
        <f t="shared" si="117"/>
        <v>9631.7739461647398</v>
      </c>
      <c r="T552" s="82">
        <f t="shared" si="118"/>
        <v>566.57493800969053</v>
      </c>
      <c r="U552" s="78">
        <v>928</v>
      </c>
      <c r="V552" s="81">
        <f t="shared" si="119"/>
        <v>39455.095784658952</v>
      </c>
    </row>
    <row r="553" spans="1:22" s="442" customFormat="1" ht="16.5" customHeight="1" x14ac:dyDescent="0.2">
      <c r="A553" s="215">
        <f t="shared" si="108"/>
        <v>524</v>
      </c>
      <c r="B553" s="364">
        <v>18.84</v>
      </c>
      <c r="C553" s="359">
        <v>58.25</v>
      </c>
      <c r="D553" s="78">
        <v>32450</v>
      </c>
      <c r="E553" s="82">
        <v>18030</v>
      </c>
      <c r="F553" s="78">
        <f t="shared" si="111"/>
        <v>20668.789808917198</v>
      </c>
      <c r="G553" s="168">
        <f t="shared" si="112"/>
        <v>3714.3347639484978</v>
      </c>
      <c r="H553" s="212">
        <f t="shared" si="113"/>
        <v>8290.2623547743369</v>
      </c>
      <c r="I553" s="168">
        <f t="shared" si="114"/>
        <v>487.66249145731388</v>
      </c>
      <c r="J553" s="169">
        <v>928</v>
      </c>
      <c r="K553" s="170">
        <f t="shared" si="115"/>
        <v>34089.04941909734</v>
      </c>
      <c r="L553" s="215">
        <f t="shared" si="116"/>
        <v>524</v>
      </c>
      <c r="M553" s="364">
        <v>15.82</v>
      </c>
      <c r="N553" s="359">
        <v>58.25</v>
      </c>
      <c r="O553" s="431">
        <v>32450</v>
      </c>
      <c r="P553" s="82">
        <v>18030</v>
      </c>
      <c r="Q553" s="167">
        <f t="shared" si="109"/>
        <v>24614.41213653603</v>
      </c>
      <c r="R553" s="168">
        <f t="shared" si="110"/>
        <v>3714.3347639484978</v>
      </c>
      <c r="S553" s="78">
        <f t="shared" si="117"/>
        <v>9631.7739461647398</v>
      </c>
      <c r="T553" s="82">
        <f t="shared" si="118"/>
        <v>566.57493800969053</v>
      </c>
      <c r="U553" s="78">
        <v>928</v>
      </c>
      <c r="V553" s="81">
        <f t="shared" si="119"/>
        <v>39455.095784658952</v>
      </c>
    </row>
    <row r="554" spans="1:22" s="442" customFormat="1" ht="16.5" customHeight="1" x14ac:dyDescent="0.2">
      <c r="A554" s="215">
        <f t="shared" si="108"/>
        <v>525</v>
      </c>
      <c r="B554" s="364">
        <v>18.84</v>
      </c>
      <c r="C554" s="359">
        <v>58.25</v>
      </c>
      <c r="D554" s="78">
        <v>32450</v>
      </c>
      <c r="E554" s="82">
        <v>18030</v>
      </c>
      <c r="F554" s="78">
        <f t="shared" si="111"/>
        <v>20668.789808917198</v>
      </c>
      <c r="G554" s="168">
        <f t="shared" si="112"/>
        <v>3714.3347639484978</v>
      </c>
      <c r="H554" s="212">
        <f t="shared" si="113"/>
        <v>8290.2623547743369</v>
      </c>
      <c r="I554" s="168">
        <f t="shared" si="114"/>
        <v>487.66249145731388</v>
      </c>
      <c r="J554" s="169">
        <v>928</v>
      </c>
      <c r="K554" s="170">
        <f t="shared" si="115"/>
        <v>34089.04941909734</v>
      </c>
      <c r="L554" s="215">
        <f t="shared" si="116"/>
        <v>525</v>
      </c>
      <c r="M554" s="364">
        <v>15.82</v>
      </c>
      <c r="N554" s="359">
        <v>58.25</v>
      </c>
      <c r="O554" s="431">
        <v>32450</v>
      </c>
      <c r="P554" s="82">
        <v>18030</v>
      </c>
      <c r="Q554" s="167">
        <f t="shared" si="109"/>
        <v>24614.41213653603</v>
      </c>
      <c r="R554" s="168">
        <f t="shared" si="110"/>
        <v>3714.3347639484978</v>
      </c>
      <c r="S554" s="78">
        <f t="shared" si="117"/>
        <v>9631.7739461647398</v>
      </c>
      <c r="T554" s="82">
        <f t="shared" si="118"/>
        <v>566.57493800969053</v>
      </c>
      <c r="U554" s="78">
        <v>928</v>
      </c>
      <c r="V554" s="81">
        <f t="shared" si="119"/>
        <v>39455.095784658952</v>
      </c>
    </row>
    <row r="555" spans="1:22" s="442" customFormat="1" ht="16.5" customHeight="1" x14ac:dyDescent="0.2">
      <c r="A555" s="215">
        <f t="shared" si="108"/>
        <v>526</v>
      </c>
      <c r="B555" s="364">
        <v>18.84</v>
      </c>
      <c r="C555" s="359">
        <v>58.25</v>
      </c>
      <c r="D555" s="78">
        <v>32450</v>
      </c>
      <c r="E555" s="82">
        <v>18030</v>
      </c>
      <c r="F555" s="78">
        <f t="shared" si="111"/>
        <v>20668.789808917198</v>
      </c>
      <c r="G555" s="168">
        <f t="shared" si="112"/>
        <v>3714.3347639484978</v>
      </c>
      <c r="H555" s="212">
        <f t="shared" si="113"/>
        <v>8290.2623547743369</v>
      </c>
      <c r="I555" s="168">
        <f t="shared" si="114"/>
        <v>487.66249145731388</v>
      </c>
      <c r="J555" s="169">
        <v>928</v>
      </c>
      <c r="K555" s="170">
        <f t="shared" si="115"/>
        <v>34089.04941909734</v>
      </c>
      <c r="L555" s="215">
        <f t="shared" si="116"/>
        <v>526</v>
      </c>
      <c r="M555" s="364">
        <v>15.82</v>
      </c>
      <c r="N555" s="359">
        <v>58.25</v>
      </c>
      <c r="O555" s="431">
        <v>32450</v>
      </c>
      <c r="P555" s="82">
        <v>18030</v>
      </c>
      <c r="Q555" s="167">
        <f t="shared" si="109"/>
        <v>24614.41213653603</v>
      </c>
      <c r="R555" s="168">
        <f t="shared" si="110"/>
        <v>3714.3347639484978</v>
      </c>
      <c r="S555" s="78">
        <f t="shared" si="117"/>
        <v>9631.7739461647398</v>
      </c>
      <c r="T555" s="82">
        <f t="shared" si="118"/>
        <v>566.57493800969053</v>
      </c>
      <c r="U555" s="78">
        <v>928</v>
      </c>
      <c r="V555" s="81">
        <f t="shared" si="119"/>
        <v>39455.095784658952</v>
      </c>
    </row>
    <row r="556" spans="1:22" s="442" customFormat="1" ht="16.5" customHeight="1" x14ac:dyDescent="0.2">
      <c r="A556" s="215">
        <f t="shared" si="108"/>
        <v>527</v>
      </c>
      <c r="B556" s="364">
        <v>18.84</v>
      </c>
      <c r="C556" s="359">
        <v>58.25</v>
      </c>
      <c r="D556" s="78">
        <v>32450</v>
      </c>
      <c r="E556" s="82">
        <v>18030</v>
      </c>
      <c r="F556" s="78">
        <f t="shared" si="111"/>
        <v>20668.789808917198</v>
      </c>
      <c r="G556" s="168">
        <f t="shared" si="112"/>
        <v>3714.3347639484978</v>
      </c>
      <c r="H556" s="212">
        <f t="shared" si="113"/>
        <v>8290.2623547743369</v>
      </c>
      <c r="I556" s="168">
        <f t="shared" si="114"/>
        <v>487.66249145731388</v>
      </c>
      <c r="J556" s="169">
        <v>928</v>
      </c>
      <c r="K556" s="170">
        <f t="shared" si="115"/>
        <v>34089.04941909734</v>
      </c>
      <c r="L556" s="215">
        <f t="shared" si="116"/>
        <v>527</v>
      </c>
      <c r="M556" s="364">
        <v>15.82</v>
      </c>
      <c r="N556" s="359">
        <v>58.25</v>
      </c>
      <c r="O556" s="431">
        <v>32450</v>
      </c>
      <c r="P556" s="82">
        <v>18030</v>
      </c>
      <c r="Q556" s="167">
        <f t="shared" si="109"/>
        <v>24614.41213653603</v>
      </c>
      <c r="R556" s="168">
        <f t="shared" si="110"/>
        <v>3714.3347639484978</v>
      </c>
      <c r="S556" s="78">
        <f t="shared" si="117"/>
        <v>9631.7739461647398</v>
      </c>
      <c r="T556" s="82">
        <f t="shared" si="118"/>
        <v>566.57493800969053</v>
      </c>
      <c r="U556" s="78">
        <v>928</v>
      </c>
      <c r="V556" s="81">
        <f t="shared" si="119"/>
        <v>39455.095784658952</v>
      </c>
    </row>
    <row r="557" spans="1:22" s="442" customFormat="1" ht="16.5" customHeight="1" x14ac:dyDescent="0.2">
      <c r="A557" s="215">
        <f t="shared" si="108"/>
        <v>528</v>
      </c>
      <c r="B557" s="364">
        <v>18.84</v>
      </c>
      <c r="C557" s="359">
        <v>58.25</v>
      </c>
      <c r="D557" s="78">
        <v>32450</v>
      </c>
      <c r="E557" s="82">
        <v>18030</v>
      </c>
      <c r="F557" s="78">
        <f t="shared" si="111"/>
        <v>20668.789808917198</v>
      </c>
      <c r="G557" s="168">
        <f t="shared" si="112"/>
        <v>3714.3347639484978</v>
      </c>
      <c r="H557" s="212">
        <f t="shared" si="113"/>
        <v>8290.2623547743369</v>
      </c>
      <c r="I557" s="168">
        <f t="shared" si="114"/>
        <v>487.66249145731388</v>
      </c>
      <c r="J557" s="169">
        <v>928</v>
      </c>
      <c r="K557" s="170">
        <f t="shared" si="115"/>
        <v>34089.04941909734</v>
      </c>
      <c r="L557" s="215">
        <f t="shared" si="116"/>
        <v>528</v>
      </c>
      <c r="M557" s="364">
        <v>15.82</v>
      </c>
      <c r="N557" s="359">
        <v>58.25</v>
      </c>
      <c r="O557" s="431">
        <v>32450</v>
      </c>
      <c r="P557" s="82">
        <v>18030</v>
      </c>
      <c r="Q557" s="167">
        <f t="shared" si="109"/>
        <v>24614.41213653603</v>
      </c>
      <c r="R557" s="168">
        <f t="shared" si="110"/>
        <v>3714.3347639484978</v>
      </c>
      <c r="S557" s="78">
        <f t="shared" si="117"/>
        <v>9631.7739461647398</v>
      </c>
      <c r="T557" s="82">
        <f t="shared" si="118"/>
        <v>566.57493800969053</v>
      </c>
      <c r="U557" s="78">
        <v>928</v>
      </c>
      <c r="V557" s="81">
        <f t="shared" si="119"/>
        <v>39455.095784658952</v>
      </c>
    </row>
    <row r="558" spans="1:22" s="442" customFormat="1" ht="16.5" customHeight="1" x14ac:dyDescent="0.2">
      <c r="A558" s="215">
        <f t="shared" si="108"/>
        <v>529</v>
      </c>
      <c r="B558" s="364">
        <v>18.84</v>
      </c>
      <c r="C558" s="359">
        <v>58.25</v>
      </c>
      <c r="D558" s="78">
        <v>32450</v>
      </c>
      <c r="E558" s="82">
        <v>18030</v>
      </c>
      <c r="F558" s="78">
        <f t="shared" si="111"/>
        <v>20668.789808917198</v>
      </c>
      <c r="G558" s="168">
        <f t="shared" si="112"/>
        <v>3714.3347639484978</v>
      </c>
      <c r="H558" s="212">
        <f t="shared" si="113"/>
        <v>8290.2623547743369</v>
      </c>
      <c r="I558" s="168">
        <f t="shared" si="114"/>
        <v>487.66249145731388</v>
      </c>
      <c r="J558" s="169">
        <v>928</v>
      </c>
      <c r="K558" s="170">
        <f t="shared" si="115"/>
        <v>34089.04941909734</v>
      </c>
      <c r="L558" s="215">
        <f t="shared" si="116"/>
        <v>529</v>
      </c>
      <c r="M558" s="364">
        <v>15.82</v>
      </c>
      <c r="N558" s="359">
        <v>58.25</v>
      </c>
      <c r="O558" s="431">
        <v>32450</v>
      </c>
      <c r="P558" s="82">
        <v>18030</v>
      </c>
      <c r="Q558" s="167">
        <f t="shared" si="109"/>
        <v>24614.41213653603</v>
      </c>
      <c r="R558" s="168">
        <f t="shared" si="110"/>
        <v>3714.3347639484978</v>
      </c>
      <c r="S558" s="78">
        <f t="shared" si="117"/>
        <v>9631.7739461647398</v>
      </c>
      <c r="T558" s="82">
        <f t="shared" si="118"/>
        <v>566.57493800969053</v>
      </c>
      <c r="U558" s="78">
        <v>928</v>
      </c>
      <c r="V558" s="81">
        <f t="shared" si="119"/>
        <v>39455.095784658952</v>
      </c>
    </row>
    <row r="559" spans="1:22" s="442" customFormat="1" ht="16.5" customHeight="1" x14ac:dyDescent="0.2">
      <c r="A559" s="218">
        <f t="shared" si="108"/>
        <v>530</v>
      </c>
      <c r="B559" s="364">
        <v>18.84</v>
      </c>
      <c r="C559" s="359">
        <v>58.25</v>
      </c>
      <c r="D559" s="78">
        <v>32450</v>
      </c>
      <c r="E559" s="82">
        <v>18030</v>
      </c>
      <c r="F559" s="78">
        <f t="shared" si="111"/>
        <v>20668.789808917198</v>
      </c>
      <c r="G559" s="168">
        <f t="shared" si="112"/>
        <v>3714.3347639484978</v>
      </c>
      <c r="H559" s="212">
        <f t="shared" si="113"/>
        <v>8290.2623547743369</v>
      </c>
      <c r="I559" s="168">
        <f t="shared" si="114"/>
        <v>487.66249145731388</v>
      </c>
      <c r="J559" s="169">
        <v>928</v>
      </c>
      <c r="K559" s="170">
        <f t="shared" si="115"/>
        <v>34089.04941909734</v>
      </c>
      <c r="L559" s="218">
        <f t="shared" si="116"/>
        <v>530</v>
      </c>
      <c r="M559" s="364">
        <v>15.82</v>
      </c>
      <c r="N559" s="359">
        <v>58.25</v>
      </c>
      <c r="O559" s="431">
        <v>32450</v>
      </c>
      <c r="P559" s="82">
        <v>18030</v>
      </c>
      <c r="Q559" s="167">
        <f t="shared" si="109"/>
        <v>24614.41213653603</v>
      </c>
      <c r="R559" s="168">
        <f t="shared" si="110"/>
        <v>3714.3347639484978</v>
      </c>
      <c r="S559" s="78">
        <f t="shared" si="117"/>
        <v>9631.7739461647398</v>
      </c>
      <c r="T559" s="82">
        <f t="shared" si="118"/>
        <v>566.57493800969053</v>
      </c>
      <c r="U559" s="78">
        <v>928</v>
      </c>
      <c r="V559" s="81">
        <f t="shared" si="119"/>
        <v>39455.095784658952</v>
      </c>
    </row>
    <row r="560" spans="1:22" s="442" customFormat="1" ht="16.5" customHeight="1" x14ac:dyDescent="0.2">
      <c r="A560" s="215">
        <f t="shared" si="108"/>
        <v>531</v>
      </c>
      <c r="B560" s="364">
        <v>18.84</v>
      </c>
      <c r="C560" s="359">
        <v>58.25</v>
      </c>
      <c r="D560" s="78">
        <v>32450</v>
      </c>
      <c r="E560" s="82">
        <v>18030</v>
      </c>
      <c r="F560" s="78">
        <f t="shared" si="111"/>
        <v>20668.789808917198</v>
      </c>
      <c r="G560" s="168">
        <f t="shared" si="112"/>
        <v>3714.3347639484978</v>
      </c>
      <c r="H560" s="212">
        <f t="shared" si="113"/>
        <v>8290.2623547743369</v>
      </c>
      <c r="I560" s="168">
        <f t="shared" si="114"/>
        <v>487.66249145731388</v>
      </c>
      <c r="J560" s="169">
        <v>928</v>
      </c>
      <c r="K560" s="170">
        <f t="shared" si="115"/>
        <v>34089.04941909734</v>
      </c>
      <c r="L560" s="215">
        <f t="shared" si="116"/>
        <v>531</v>
      </c>
      <c r="M560" s="364">
        <v>15.82</v>
      </c>
      <c r="N560" s="359">
        <v>58.25</v>
      </c>
      <c r="O560" s="431">
        <v>32450</v>
      </c>
      <c r="P560" s="82">
        <v>18030</v>
      </c>
      <c r="Q560" s="167">
        <f t="shared" si="109"/>
        <v>24614.41213653603</v>
      </c>
      <c r="R560" s="168">
        <f t="shared" si="110"/>
        <v>3714.3347639484978</v>
      </c>
      <c r="S560" s="78">
        <f t="shared" si="117"/>
        <v>9631.7739461647398</v>
      </c>
      <c r="T560" s="82">
        <f t="shared" si="118"/>
        <v>566.57493800969053</v>
      </c>
      <c r="U560" s="78">
        <v>928</v>
      </c>
      <c r="V560" s="81">
        <f t="shared" si="119"/>
        <v>39455.095784658952</v>
      </c>
    </row>
    <row r="561" spans="1:22" s="442" customFormat="1" ht="16.5" customHeight="1" x14ac:dyDescent="0.2">
      <c r="A561" s="215">
        <f t="shared" si="108"/>
        <v>532</v>
      </c>
      <c r="B561" s="364">
        <v>18.84</v>
      </c>
      <c r="C561" s="359">
        <v>58.25</v>
      </c>
      <c r="D561" s="78">
        <v>32450</v>
      </c>
      <c r="E561" s="82">
        <v>18030</v>
      </c>
      <c r="F561" s="78">
        <f t="shared" si="111"/>
        <v>20668.789808917198</v>
      </c>
      <c r="G561" s="168">
        <f t="shared" si="112"/>
        <v>3714.3347639484978</v>
      </c>
      <c r="H561" s="212">
        <f t="shared" si="113"/>
        <v>8290.2623547743369</v>
      </c>
      <c r="I561" s="168">
        <f t="shared" si="114"/>
        <v>487.66249145731388</v>
      </c>
      <c r="J561" s="169">
        <v>928</v>
      </c>
      <c r="K561" s="170">
        <f t="shared" si="115"/>
        <v>34089.04941909734</v>
      </c>
      <c r="L561" s="215">
        <f t="shared" si="116"/>
        <v>532</v>
      </c>
      <c r="M561" s="364">
        <v>15.82</v>
      </c>
      <c r="N561" s="359">
        <v>58.25</v>
      </c>
      <c r="O561" s="431">
        <v>32450</v>
      </c>
      <c r="P561" s="82">
        <v>18030</v>
      </c>
      <c r="Q561" s="167">
        <f t="shared" si="109"/>
        <v>24614.41213653603</v>
      </c>
      <c r="R561" s="168">
        <f t="shared" si="110"/>
        <v>3714.3347639484978</v>
      </c>
      <c r="S561" s="78">
        <f t="shared" si="117"/>
        <v>9631.7739461647398</v>
      </c>
      <c r="T561" s="82">
        <f t="shared" si="118"/>
        <v>566.57493800969053</v>
      </c>
      <c r="U561" s="78">
        <v>928</v>
      </c>
      <c r="V561" s="81">
        <f t="shared" si="119"/>
        <v>39455.095784658952</v>
      </c>
    </row>
    <row r="562" spans="1:22" s="442" customFormat="1" ht="16.5" customHeight="1" x14ac:dyDescent="0.2">
      <c r="A562" s="215">
        <f t="shared" si="108"/>
        <v>533</v>
      </c>
      <c r="B562" s="364">
        <v>18.84</v>
      </c>
      <c r="C562" s="359">
        <v>58.25</v>
      </c>
      <c r="D562" s="78">
        <v>32450</v>
      </c>
      <c r="E562" s="82">
        <v>18030</v>
      </c>
      <c r="F562" s="78">
        <f t="shared" si="111"/>
        <v>20668.789808917198</v>
      </c>
      <c r="G562" s="168">
        <f t="shared" si="112"/>
        <v>3714.3347639484978</v>
      </c>
      <c r="H562" s="212">
        <f t="shared" si="113"/>
        <v>8290.2623547743369</v>
      </c>
      <c r="I562" s="168">
        <f t="shared" si="114"/>
        <v>487.66249145731388</v>
      </c>
      <c r="J562" s="169">
        <v>928</v>
      </c>
      <c r="K562" s="170">
        <f t="shared" si="115"/>
        <v>34089.04941909734</v>
      </c>
      <c r="L562" s="215">
        <f t="shared" si="116"/>
        <v>533</v>
      </c>
      <c r="M562" s="364">
        <v>15.82</v>
      </c>
      <c r="N562" s="359">
        <v>58.25</v>
      </c>
      <c r="O562" s="431">
        <v>32450</v>
      </c>
      <c r="P562" s="82">
        <v>18030</v>
      </c>
      <c r="Q562" s="167">
        <f t="shared" si="109"/>
        <v>24614.41213653603</v>
      </c>
      <c r="R562" s="168">
        <f t="shared" si="110"/>
        <v>3714.3347639484978</v>
      </c>
      <c r="S562" s="78">
        <f t="shared" si="117"/>
        <v>9631.7739461647398</v>
      </c>
      <c r="T562" s="82">
        <f t="shared" si="118"/>
        <v>566.57493800969053</v>
      </c>
      <c r="U562" s="78">
        <v>928</v>
      </c>
      <c r="V562" s="81">
        <f t="shared" si="119"/>
        <v>39455.095784658952</v>
      </c>
    </row>
    <row r="563" spans="1:22" s="442" customFormat="1" ht="16.5" customHeight="1" x14ac:dyDescent="0.2">
      <c r="A563" s="215">
        <f t="shared" si="108"/>
        <v>534</v>
      </c>
      <c r="B563" s="364">
        <v>18.84</v>
      </c>
      <c r="C563" s="359">
        <v>58.25</v>
      </c>
      <c r="D563" s="78">
        <v>32450</v>
      </c>
      <c r="E563" s="82">
        <v>18030</v>
      </c>
      <c r="F563" s="78">
        <f t="shared" si="111"/>
        <v>20668.789808917198</v>
      </c>
      <c r="G563" s="168">
        <f t="shared" si="112"/>
        <v>3714.3347639484978</v>
      </c>
      <c r="H563" s="212">
        <f t="shared" si="113"/>
        <v>8290.2623547743369</v>
      </c>
      <c r="I563" s="168">
        <f t="shared" si="114"/>
        <v>487.66249145731388</v>
      </c>
      <c r="J563" s="169">
        <v>928</v>
      </c>
      <c r="K563" s="170">
        <f t="shared" si="115"/>
        <v>34089.04941909734</v>
      </c>
      <c r="L563" s="215">
        <f t="shared" si="116"/>
        <v>534</v>
      </c>
      <c r="M563" s="364">
        <v>15.82</v>
      </c>
      <c r="N563" s="359">
        <v>58.25</v>
      </c>
      <c r="O563" s="431">
        <v>32450</v>
      </c>
      <c r="P563" s="82">
        <v>18030</v>
      </c>
      <c r="Q563" s="167">
        <f t="shared" si="109"/>
        <v>24614.41213653603</v>
      </c>
      <c r="R563" s="168">
        <f t="shared" si="110"/>
        <v>3714.3347639484978</v>
      </c>
      <c r="S563" s="78">
        <f t="shared" si="117"/>
        <v>9631.7739461647398</v>
      </c>
      <c r="T563" s="82">
        <f t="shared" si="118"/>
        <v>566.57493800969053</v>
      </c>
      <c r="U563" s="78">
        <v>928</v>
      </c>
      <c r="V563" s="81">
        <f t="shared" si="119"/>
        <v>39455.095784658952</v>
      </c>
    </row>
    <row r="564" spans="1:22" s="442" customFormat="1" ht="16.5" customHeight="1" x14ac:dyDescent="0.2">
      <c r="A564" s="215">
        <f t="shared" si="108"/>
        <v>535</v>
      </c>
      <c r="B564" s="364">
        <v>18.84</v>
      </c>
      <c r="C564" s="359">
        <v>58.25</v>
      </c>
      <c r="D564" s="78">
        <v>32450</v>
      </c>
      <c r="E564" s="82">
        <v>18030</v>
      </c>
      <c r="F564" s="78">
        <f t="shared" si="111"/>
        <v>20668.789808917198</v>
      </c>
      <c r="G564" s="168">
        <f t="shared" si="112"/>
        <v>3714.3347639484978</v>
      </c>
      <c r="H564" s="212">
        <f t="shared" si="113"/>
        <v>8290.2623547743369</v>
      </c>
      <c r="I564" s="168">
        <f t="shared" si="114"/>
        <v>487.66249145731388</v>
      </c>
      <c r="J564" s="169">
        <v>928</v>
      </c>
      <c r="K564" s="170">
        <f t="shared" si="115"/>
        <v>34089.04941909734</v>
      </c>
      <c r="L564" s="215">
        <f t="shared" si="116"/>
        <v>535</v>
      </c>
      <c r="M564" s="364">
        <v>15.82</v>
      </c>
      <c r="N564" s="359">
        <v>58.25</v>
      </c>
      <c r="O564" s="431">
        <v>32450</v>
      </c>
      <c r="P564" s="82">
        <v>18030</v>
      </c>
      <c r="Q564" s="167">
        <f t="shared" si="109"/>
        <v>24614.41213653603</v>
      </c>
      <c r="R564" s="168">
        <f t="shared" si="110"/>
        <v>3714.3347639484978</v>
      </c>
      <c r="S564" s="78">
        <f t="shared" si="117"/>
        <v>9631.7739461647398</v>
      </c>
      <c r="T564" s="82">
        <f t="shared" si="118"/>
        <v>566.57493800969053</v>
      </c>
      <c r="U564" s="78">
        <v>928</v>
      </c>
      <c r="V564" s="81">
        <f t="shared" si="119"/>
        <v>39455.095784658952</v>
      </c>
    </row>
    <row r="565" spans="1:22" s="442" customFormat="1" ht="16.5" customHeight="1" x14ac:dyDescent="0.2">
      <c r="A565" s="215">
        <f t="shared" si="108"/>
        <v>536</v>
      </c>
      <c r="B565" s="364">
        <v>18.84</v>
      </c>
      <c r="C565" s="359">
        <v>58.25</v>
      </c>
      <c r="D565" s="78">
        <v>32450</v>
      </c>
      <c r="E565" s="82">
        <v>18030</v>
      </c>
      <c r="F565" s="78">
        <f t="shared" si="111"/>
        <v>20668.789808917198</v>
      </c>
      <c r="G565" s="168">
        <f t="shared" si="112"/>
        <v>3714.3347639484978</v>
      </c>
      <c r="H565" s="212">
        <f t="shared" si="113"/>
        <v>8290.2623547743369</v>
      </c>
      <c r="I565" s="168">
        <f t="shared" si="114"/>
        <v>487.66249145731388</v>
      </c>
      <c r="J565" s="169">
        <v>928</v>
      </c>
      <c r="K565" s="170">
        <f t="shared" si="115"/>
        <v>34089.04941909734</v>
      </c>
      <c r="L565" s="215">
        <f t="shared" si="116"/>
        <v>536</v>
      </c>
      <c r="M565" s="364">
        <v>15.82</v>
      </c>
      <c r="N565" s="359">
        <v>58.25</v>
      </c>
      <c r="O565" s="431">
        <v>32450</v>
      </c>
      <c r="P565" s="82">
        <v>18030</v>
      </c>
      <c r="Q565" s="167">
        <f t="shared" si="109"/>
        <v>24614.41213653603</v>
      </c>
      <c r="R565" s="168">
        <f t="shared" si="110"/>
        <v>3714.3347639484978</v>
      </c>
      <c r="S565" s="78">
        <f t="shared" si="117"/>
        <v>9631.7739461647398</v>
      </c>
      <c r="T565" s="82">
        <f t="shared" si="118"/>
        <v>566.57493800969053</v>
      </c>
      <c r="U565" s="78">
        <v>928</v>
      </c>
      <c r="V565" s="81">
        <f t="shared" si="119"/>
        <v>39455.095784658952</v>
      </c>
    </row>
    <row r="566" spans="1:22" s="442" customFormat="1" ht="16.5" customHeight="1" x14ac:dyDescent="0.2">
      <c r="A566" s="215">
        <f t="shared" si="108"/>
        <v>537</v>
      </c>
      <c r="B566" s="364">
        <v>18.84</v>
      </c>
      <c r="C566" s="359">
        <v>58.25</v>
      </c>
      <c r="D566" s="78">
        <v>32450</v>
      </c>
      <c r="E566" s="82">
        <v>18030</v>
      </c>
      <c r="F566" s="78">
        <f t="shared" si="111"/>
        <v>20668.789808917198</v>
      </c>
      <c r="G566" s="168">
        <f t="shared" si="112"/>
        <v>3714.3347639484978</v>
      </c>
      <c r="H566" s="212">
        <f t="shared" si="113"/>
        <v>8290.2623547743369</v>
      </c>
      <c r="I566" s="168">
        <f t="shared" si="114"/>
        <v>487.66249145731388</v>
      </c>
      <c r="J566" s="169">
        <v>928</v>
      </c>
      <c r="K566" s="170">
        <f t="shared" si="115"/>
        <v>34089.04941909734</v>
      </c>
      <c r="L566" s="215">
        <f t="shared" si="116"/>
        <v>537</v>
      </c>
      <c r="M566" s="364">
        <v>15.82</v>
      </c>
      <c r="N566" s="359">
        <v>58.25</v>
      </c>
      <c r="O566" s="431">
        <v>32450</v>
      </c>
      <c r="P566" s="82">
        <v>18030</v>
      </c>
      <c r="Q566" s="167">
        <f t="shared" si="109"/>
        <v>24614.41213653603</v>
      </c>
      <c r="R566" s="168">
        <f t="shared" si="110"/>
        <v>3714.3347639484978</v>
      </c>
      <c r="S566" s="78">
        <f t="shared" si="117"/>
        <v>9631.7739461647398</v>
      </c>
      <c r="T566" s="82">
        <f t="shared" si="118"/>
        <v>566.57493800969053</v>
      </c>
      <c r="U566" s="78">
        <v>928</v>
      </c>
      <c r="V566" s="81">
        <f t="shared" si="119"/>
        <v>39455.095784658952</v>
      </c>
    </row>
    <row r="567" spans="1:22" s="442" customFormat="1" ht="16.5" customHeight="1" x14ac:dyDescent="0.2">
      <c r="A567" s="215">
        <f t="shared" si="108"/>
        <v>538</v>
      </c>
      <c r="B567" s="364">
        <v>18.84</v>
      </c>
      <c r="C567" s="359">
        <v>58.25</v>
      </c>
      <c r="D567" s="78">
        <v>32450</v>
      </c>
      <c r="E567" s="82">
        <v>18030</v>
      </c>
      <c r="F567" s="78">
        <f t="shared" si="111"/>
        <v>20668.789808917198</v>
      </c>
      <c r="G567" s="168">
        <f t="shared" si="112"/>
        <v>3714.3347639484978</v>
      </c>
      <c r="H567" s="212">
        <f t="shared" si="113"/>
        <v>8290.2623547743369</v>
      </c>
      <c r="I567" s="168">
        <f t="shared" si="114"/>
        <v>487.66249145731388</v>
      </c>
      <c r="J567" s="169">
        <v>928</v>
      </c>
      <c r="K567" s="170">
        <f t="shared" si="115"/>
        <v>34089.04941909734</v>
      </c>
      <c r="L567" s="215">
        <f t="shared" si="116"/>
        <v>538</v>
      </c>
      <c r="M567" s="364">
        <v>15.82</v>
      </c>
      <c r="N567" s="359">
        <v>58.25</v>
      </c>
      <c r="O567" s="431">
        <v>32450</v>
      </c>
      <c r="P567" s="82">
        <v>18030</v>
      </c>
      <c r="Q567" s="167">
        <f t="shared" si="109"/>
        <v>24614.41213653603</v>
      </c>
      <c r="R567" s="168">
        <f t="shared" si="110"/>
        <v>3714.3347639484978</v>
      </c>
      <c r="S567" s="78">
        <f t="shared" si="117"/>
        <v>9631.7739461647398</v>
      </c>
      <c r="T567" s="82">
        <f t="shared" si="118"/>
        <v>566.57493800969053</v>
      </c>
      <c r="U567" s="78">
        <v>928</v>
      </c>
      <c r="V567" s="81">
        <f t="shared" si="119"/>
        <v>39455.095784658952</v>
      </c>
    </row>
    <row r="568" spans="1:22" s="442" customFormat="1" ht="16.5" customHeight="1" x14ac:dyDescent="0.2">
      <c r="A568" s="215">
        <f t="shared" si="108"/>
        <v>539</v>
      </c>
      <c r="B568" s="364">
        <v>18.84</v>
      </c>
      <c r="C568" s="359">
        <v>58.25</v>
      </c>
      <c r="D568" s="78">
        <v>32450</v>
      </c>
      <c r="E568" s="82">
        <v>18030</v>
      </c>
      <c r="F568" s="78">
        <f t="shared" si="111"/>
        <v>20668.789808917198</v>
      </c>
      <c r="G568" s="168">
        <f t="shared" si="112"/>
        <v>3714.3347639484978</v>
      </c>
      <c r="H568" s="212">
        <f t="shared" si="113"/>
        <v>8290.2623547743369</v>
      </c>
      <c r="I568" s="168">
        <f t="shared" si="114"/>
        <v>487.66249145731388</v>
      </c>
      <c r="J568" s="169">
        <v>928</v>
      </c>
      <c r="K568" s="170">
        <f t="shared" si="115"/>
        <v>34089.04941909734</v>
      </c>
      <c r="L568" s="215">
        <f t="shared" si="116"/>
        <v>539</v>
      </c>
      <c r="M568" s="364">
        <v>15.82</v>
      </c>
      <c r="N568" s="359">
        <v>58.25</v>
      </c>
      <c r="O568" s="431">
        <v>32450</v>
      </c>
      <c r="P568" s="82">
        <v>18030</v>
      </c>
      <c r="Q568" s="167">
        <f t="shared" si="109"/>
        <v>24614.41213653603</v>
      </c>
      <c r="R568" s="168">
        <f t="shared" si="110"/>
        <v>3714.3347639484978</v>
      </c>
      <c r="S568" s="78">
        <f t="shared" si="117"/>
        <v>9631.7739461647398</v>
      </c>
      <c r="T568" s="82">
        <f t="shared" si="118"/>
        <v>566.57493800969053</v>
      </c>
      <c r="U568" s="78">
        <v>928</v>
      </c>
      <c r="V568" s="81">
        <f t="shared" si="119"/>
        <v>39455.095784658952</v>
      </c>
    </row>
    <row r="569" spans="1:22" s="442" customFormat="1" ht="16.5" customHeight="1" x14ac:dyDescent="0.2">
      <c r="A569" s="218">
        <f t="shared" si="108"/>
        <v>540</v>
      </c>
      <c r="B569" s="364">
        <v>18.84</v>
      </c>
      <c r="C569" s="359">
        <v>58.25</v>
      </c>
      <c r="D569" s="78">
        <v>32450</v>
      </c>
      <c r="E569" s="82">
        <v>18030</v>
      </c>
      <c r="F569" s="78">
        <f t="shared" si="111"/>
        <v>20668.789808917198</v>
      </c>
      <c r="G569" s="168">
        <f t="shared" si="112"/>
        <v>3714.3347639484978</v>
      </c>
      <c r="H569" s="212">
        <f t="shared" si="113"/>
        <v>8290.2623547743369</v>
      </c>
      <c r="I569" s="168">
        <f t="shared" si="114"/>
        <v>487.66249145731388</v>
      </c>
      <c r="J569" s="169">
        <v>928</v>
      </c>
      <c r="K569" s="170">
        <f t="shared" si="115"/>
        <v>34089.04941909734</v>
      </c>
      <c r="L569" s="218">
        <f t="shared" si="116"/>
        <v>540</v>
      </c>
      <c r="M569" s="364">
        <v>15.82</v>
      </c>
      <c r="N569" s="359">
        <v>58.25</v>
      </c>
      <c r="O569" s="431">
        <v>32450</v>
      </c>
      <c r="P569" s="82">
        <v>18030</v>
      </c>
      <c r="Q569" s="167">
        <f t="shared" si="109"/>
        <v>24614.41213653603</v>
      </c>
      <c r="R569" s="168">
        <f t="shared" si="110"/>
        <v>3714.3347639484978</v>
      </c>
      <c r="S569" s="78">
        <f t="shared" si="117"/>
        <v>9631.7739461647398</v>
      </c>
      <c r="T569" s="82">
        <f t="shared" si="118"/>
        <v>566.57493800969053</v>
      </c>
      <c r="U569" s="78">
        <v>928</v>
      </c>
      <c r="V569" s="81">
        <f t="shared" si="119"/>
        <v>39455.095784658952</v>
      </c>
    </row>
    <row r="570" spans="1:22" s="442" customFormat="1" ht="16.5" customHeight="1" x14ac:dyDescent="0.2">
      <c r="A570" s="215">
        <f t="shared" si="108"/>
        <v>541</v>
      </c>
      <c r="B570" s="364">
        <v>18.84</v>
      </c>
      <c r="C570" s="359">
        <v>58.25</v>
      </c>
      <c r="D570" s="78">
        <v>32450</v>
      </c>
      <c r="E570" s="82">
        <v>18030</v>
      </c>
      <c r="F570" s="78">
        <f t="shared" si="111"/>
        <v>20668.789808917198</v>
      </c>
      <c r="G570" s="168">
        <f t="shared" si="112"/>
        <v>3714.3347639484978</v>
      </c>
      <c r="H570" s="212">
        <f t="shared" si="113"/>
        <v>8290.2623547743369</v>
      </c>
      <c r="I570" s="168">
        <f t="shared" si="114"/>
        <v>487.66249145731388</v>
      </c>
      <c r="J570" s="169">
        <v>928</v>
      </c>
      <c r="K570" s="170">
        <f t="shared" si="115"/>
        <v>34089.04941909734</v>
      </c>
      <c r="L570" s="215">
        <f t="shared" si="116"/>
        <v>541</v>
      </c>
      <c r="M570" s="364">
        <v>15.82</v>
      </c>
      <c r="N570" s="359">
        <v>58.25</v>
      </c>
      <c r="O570" s="431">
        <v>32450</v>
      </c>
      <c r="P570" s="82">
        <v>18030</v>
      </c>
      <c r="Q570" s="167">
        <f t="shared" si="109"/>
        <v>24614.41213653603</v>
      </c>
      <c r="R570" s="168">
        <f t="shared" si="110"/>
        <v>3714.3347639484978</v>
      </c>
      <c r="S570" s="78">
        <f t="shared" si="117"/>
        <v>9631.7739461647398</v>
      </c>
      <c r="T570" s="82">
        <f t="shared" si="118"/>
        <v>566.57493800969053</v>
      </c>
      <c r="U570" s="78">
        <v>928</v>
      </c>
      <c r="V570" s="81">
        <f t="shared" si="119"/>
        <v>39455.095784658952</v>
      </c>
    </row>
    <row r="571" spans="1:22" s="442" customFormat="1" ht="16.5" customHeight="1" x14ac:dyDescent="0.2">
      <c r="A571" s="215">
        <f t="shared" si="108"/>
        <v>542</v>
      </c>
      <c r="B571" s="364">
        <v>18.84</v>
      </c>
      <c r="C571" s="359">
        <v>58.25</v>
      </c>
      <c r="D571" s="78">
        <v>32450</v>
      </c>
      <c r="E571" s="82">
        <v>18030</v>
      </c>
      <c r="F571" s="78">
        <f t="shared" si="111"/>
        <v>20668.789808917198</v>
      </c>
      <c r="G571" s="168">
        <f t="shared" si="112"/>
        <v>3714.3347639484978</v>
      </c>
      <c r="H571" s="212">
        <f t="shared" si="113"/>
        <v>8290.2623547743369</v>
      </c>
      <c r="I571" s="168">
        <f t="shared" si="114"/>
        <v>487.66249145731388</v>
      </c>
      <c r="J571" s="169">
        <v>928</v>
      </c>
      <c r="K571" s="170">
        <f t="shared" si="115"/>
        <v>34089.04941909734</v>
      </c>
      <c r="L571" s="215">
        <f t="shared" si="116"/>
        <v>542</v>
      </c>
      <c r="M571" s="364">
        <v>15.82</v>
      </c>
      <c r="N571" s="359">
        <v>58.25</v>
      </c>
      <c r="O571" s="431">
        <v>32450</v>
      </c>
      <c r="P571" s="82">
        <v>18030</v>
      </c>
      <c r="Q571" s="167">
        <f t="shared" si="109"/>
        <v>24614.41213653603</v>
      </c>
      <c r="R571" s="168">
        <f t="shared" si="110"/>
        <v>3714.3347639484978</v>
      </c>
      <c r="S571" s="78">
        <f t="shared" si="117"/>
        <v>9631.7739461647398</v>
      </c>
      <c r="T571" s="82">
        <f t="shared" si="118"/>
        <v>566.57493800969053</v>
      </c>
      <c r="U571" s="78">
        <v>928</v>
      </c>
      <c r="V571" s="81">
        <f t="shared" si="119"/>
        <v>39455.095784658952</v>
      </c>
    </row>
    <row r="572" spans="1:22" s="442" customFormat="1" ht="16.5" customHeight="1" x14ac:dyDescent="0.2">
      <c r="A572" s="215">
        <f t="shared" si="108"/>
        <v>543</v>
      </c>
      <c r="B572" s="364">
        <v>18.84</v>
      </c>
      <c r="C572" s="359">
        <v>58.25</v>
      </c>
      <c r="D572" s="78">
        <v>32450</v>
      </c>
      <c r="E572" s="82">
        <v>18030</v>
      </c>
      <c r="F572" s="78">
        <f t="shared" si="111"/>
        <v>20668.789808917198</v>
      </c>
      <c r="G572" s="168">
        <f t="shared" si="112"/>
        <v>3714.3347639484978</v>
      </c>
      <c r="H572" s="212">
        <f t="shared" si="113"/>
        <v>8290.2623547743369</v>
      </c>
      <c r="I572" s="168">
        <f t="shared" si="114"/>
        <v>487.66249145731388</v>
      </c>
      <c r="J572" s="169">
        <v>928</v>
      </c>
      <c r="K572" s="170">
        <f t="shared" si="115"/>
        <v>34089.04941909734</v>
      </c>
      <c r="L572" s="215">
        <f t="shared" si="116"/>
        <v>543</v>
      </c>
      <c r="M572" s="364">
        <v>15.82</v>
      </c>
      <c r="N572" s="359">
        <v>58.25</v>
      </c>
      <c r="O572" s="431">
        <v>32450</v>
      </c>
      <c r="P572" s="82">
        <v>18030</v>
      </c>
      <c r="Q572" s="167">
        <f t="shared" si="109"/>
        <v>24614.41213653603</v>
      </c>
      <c r="R572" s="168">
        <f t="shared" si="110"/>
        <v>3714.3347639484978</v>
      </c>
      <c r="S572" s="78">
        <f t="shared" si="117"/>
        <v>9631.7739461647398</v>
      </c>
      <c r="T572" s="82">
        <f t="shared" si="118"/>
        <v>566.57493800969053</v>
      </c>
      <c r="U572" s="78">
        <v>928</v>
      </c>
      <c r="V572" s="81">
        <f t="shared" si="119"/>
        <v>39455.095784658952</v>
      </c>
    </row>
    <row r="573" spans="1:22" s="442" customFormat="1" ht="16.5" customHeight="1" x14ac:dyDescent="0.2">
      <c r="A573" s="215">
        <f t="shared" si="108"/>
        <v>544</v>
      </c>
      <c r="B573" s="364">
        <v>18.84</v>
      </c>
      <c r="C573" s="359">
        <v>58.25</v>
      </c>
      <c r="D573" s="78">
        <v>32450</v>
      </c>
      <c r="E573" s="82">
        <v>18030</v>
      </c>
      <c r="F573" s="78">
        <f t="shared" si="111"/>
        <v>20668.789808917198</v>
      </c>
      <c r="G573" s="168">
        <f t="shared" si="112"/>
        <v>3714.3347639484978</v>
      </c>
      <c r="H573" s="212">
        <f t="shared" si="113"/>
        <v>8290.2623547743369</v>
      </c>
      <c r="I573" s="168">
        <f t="shared" si="114"/>
        <v>487.66249145731388</v>
      </c>
      <c r="J573" s="169">
        <v>928</v>
      </c>
      <c r="K573" s="170">
        <f t="shared" si="115"/>
        <v>34089.04941909734</v>
      </c>
      <c r="L573" s="215">
        <f t="shared" si="116"/>
        <v>544</v>
      </c>
      <c r="M573" s="364">
        <v>15.82</v>
      </c>
      <c r="N573" s="359">
        <v>58.25</v>
      </c>
      <c r="O573" s="431">
        <v>32450</v>
      </c>
      <c r="P573" s="82">
        <v>18030</v>
      </c>
      <c r="Q573" s="167">
        <f t="shared" si="109"/>
        <v>24614.41213653603</v>
      </c>
      <c r="R573" s="168">
        <f t="shared" si="110"/>
        <v>3714.3347639484978</v>
      </c>
      <c r="S573" s="78">
        <f t="shared" si="117"/>
        <v>9631.7739461647398</v>
      </c>
      <c r="T573" s="82">
        <f t="shared" si="118"/>
        <v>566.57493800969053</v>
      </c>
      <c r="U573" s="78">
        <v>928</v>
      </c>
      <c r="V573" s="81">
        <f t="shared" si="119"/>
        <v>39455.095784658952</v>
      </c>
    </row>
    <row r="574" spans="1:22" s="442" customFormat="1" ht="16.5" customHeight="1" x14ac:dyDescent="0.2">
      <c r="A574" s="215">
        <f t="shared" si="108"/>
        <v>545</v>
      </c>
      <c r="B574" s="364">
        <v>18.84</v>
      </c>
      <c r="C574" s="359">
        <v>58.25</v>
      </c>
      <c r="D574" s="78">
        <v>32450</v>
      </c>
      <c r="E574" s="82">
        <v>18030</v>
      </c>
      <c r="F574" s="78">
        <f t="shared" si="111"/>
        <v>20668.789808917198</v>
      </c>
      <c r="G574" s="168">
        <f t="shared" si="112"/>
        <v>3714.3347639484978</v>
      </c>
      <c r="H574" s="212">
        <f t="shared" si="113"/>
        <v>8290.2623547743369</v>
      </c>
      <c r="I574" s="168">
        <f t="shared" si="114"/>
        <v>487.66249145731388</v>
      </c>
      <c r="J574" s="169">
        <v>928</v>
      </c>
      <c r="K574" s="170">
        <f t="shared" si="115"/>
        <v>34089.04941909734</v>
      </c>
      <c r="L574" s="215">
        <f t="shared" si="116"/>
        <v>545</v>
      </c>
      <c r="M574" s="364">
        <v>15.82</v>
      </c>
      <c r="N574" s="359">
        <v>58.25</v>
      </c>
      <c r="O574" s="431">
        <v>32450</v>
      </c>
      <c r="P574" s="82">
        <v>18030</v>
      </c>
      <c r="Q574" s="167">
        <f t="shared" si="109"/>
        <v>24614.41213653603</v>
      </c>
      <c r="R574" s="168">
        <f t="shared" si="110"/>
        <v>3714.3347639484978</v>
      </c>
      <c r="S574" s="78">
        <f t="shared" si="117"/>
        <v>9631.7739461647398</v>
      </c>
      <c r="T574" s="82">
        <f t="shared" si="118"/>
        <v>566.57493800969053</v>
      </c>
      <c r="U574" s="78">
        <v>928</v>
      </c>
      <c r="V574" s="81">
        <f t="shared" si="119"/>
        <v>39455.095784658952</v>
      </c>
    </row>
    <row r="575" spans="1:22" s="442" customFormat="1" ht="16.5" customHeight="1" x14ac:dyDescent="0.2">
      <c r="A575" s="215">
        <f t="shared" si="108"/>
        <v>546</v>
      </c>
      <c r="B575" s="364">
        <v>18.84</v>
      </c>
      <c r="C575" s="359">
        <v>58.25</v>
      </c>
      <c r="D575" s="78">
        <v>32450</v>
      </c>
      <c r="E575" s="82">
        <v>18030</v>
      </c>
      <c r="F575" s="78">
        <f t="shared" si="111"/>
        <v>20668.789808917198</v>
      </c>
      <c r="G575" s="168">
        <f t="shared" si="112"/>
        <v>3714.3347639484978</v>
      </c>
      <c r="H575" s="212">
        <f t="shared" si="113"/>
        <v>8290.2623547743369</v>
      </c>
      <c r="I575" s="168">
        <f t="shared" si="114"/>
        <v>487.66249145731388</v>
      </c>
      <c r="J575" s="169">
        <v>928</v>
      </c>
      <c r="K575" s="170">
        <f t="shared" si="115"/>
        <v>34089.04941909734</v>
      </c>
      <c r="L575" s="215">
        <f t="shared" si="116"/>
        <v>546</v>
      </c>
      <c r="M575" s="364">
        <v>15.82</v>
      </c>
      <c r="N575" s="359">
        <v>58.25</v>
      </c>
      <c r="O575" s="431">
        <v>32450</v>
      </c>
      <c r="P575" s="82">
        <v>18030</v>
      </c>
      <c r="Q575" s="167">
        <f t="shared" si="109"/>
        <v>24614.41213653603</v>
      </c>
      <c r="R575" s="168">
        <f t="shared" si="110"/>
        <v>3714.3347639484978</v>
      </c>
      <c r="S575" s="78">
        <f t="shared" si="117"/>
        <v>9631.7739461647398</v>
      </c>
      <c r="T575" s="82">
        <f t="shared" si="118"/>
        <v>566.57493800969053</v>
      </c>
      <c r="U575" s="78">
        <v>928</v>
      </c>
      <c r="V575" s="81">
        <f t="shared" si="119"/>
        <v>39455.095784658952</v>
      </c>
    </row>
    <row r="576" spans="1:22" s="442" customFormat="1" ht="16.5" customHeight="1" x14ac:dyDescent="0.2">
      <c r="A576" s="215">
        <f t="shared" si="108"/>
        <v>547</v>
      </c>
      <c r="B576" s="364">
        <v>18.84</v>
      </c>
      <c r="C576" s="359">
        <v>58.25</v>
      </c>
      <c r="D576" s="78">
        <v>32450</v>
      </c>
      <c r="E576" s="82">
        <v>18030</v>
      </c>
      <c r="F576" s="78">
        <f t="shared" si="111"/>
        <v>20668.789808917198</v>
      </c>
      <c r="G576" s="168">
        <f t="shared" si="112"/>
        <v>3714.3347639484978</v>
      </c>
      <c r="H576" s="212">
        <f t="shared" si="113"/>
        <v>8290.2623547743369</v>
      </c>
      <c r="I576" s="168">
        <f t="shared" si="114"/>
        <v>487.66249145731388</v>
      </c>
      <c r="J576" s="169">
        <v>928</v>
      </c>
      <c r="K576" s="170">
        <f t="shared" si="115"/>
        <v>34089.04941909734</v>
      </c>
      <c r="L576" s="215">
        <f t="shared" si="116"/>
        <v>547</v>
      </c>
      <c r="M576" s="364">
        <v>15.82</v>
      </c>
      <c r="N576" s="359">
        <v>58.25</v>
      </c>
      <c r="O576" s="431">
        <v>32450</v>
      </c>
      <c r="P576" s="82">
        <v>18030</v>
      </c>
      <c r="Q576" s="167">
        <f t="shared" si="109"/>
        <v>24614.41213653603</v>
      </c>
      <c r="R576" s="168">
        <f t="shared" si="110"/>
        <v>3714.3347639484978</v>
      </c>
      <c r="S576" s="78">
        <f t="shared" si="117"/>
        <v>9631.7739461647398</v>
      </c>
      <c r="T576" s="82">
        <f t="shared" si="118"/>
        <v>566.57493800969053</v>
      </c>
      <c r="U576" s="78">
        <v>928</v>
      </c>
      <c r="V576" s="81">
        <f t="shared" si="119"/>
        <v>39455.095784658952</v>
      </c>
    </row>
    <row r="577" spans="1:22" s="442" customFormat="1" ht="16.5" customHeight="1" x14ac:dyDescent="0.2">
      <c r="A577" s="215">
        <f t="shared" si="108"/>
        <v>548</v>
      </c>
      <c r="B577" s="364">
        <v>18.84</v>
      </c>
      <c r="C577" s="359">
        <v>58.25</v>
      </c>
      <c r="D577" s="78">
        <v>32450</v>
      </c>
      <c r="E577" s="82">
        <v>18030</v>
      </c>
      <c r="F577" s="78">
        <f t="shared" si="111"/>
        <v>20668.789808917198</v>
      </c>
      <c r="G577" s="168">
        <f t="shared" si="112"/>
        <v>3714.3347639484978</v>
      </c>
      <c r="H577" s="212">
        <f t="shared" si="113"/>
        <v>8290.2623547743369</v>
      </c>
      <c r="I577" s="168">
        <f t="shared" si="114"/>
        <v>487.66249145731388</v>
      </c>
      <c r="J577" s="169">
        <v>928</v>
      </c>
      <c r="K577" s="170">
        <f t="shared" si="115"/>
        <v>34089.04941909734</v>
      </c>
      <c r="L577" s="215">
        <f t="shared" si="116"/>
        <v>548</v>
      </c>
      <c r="M577" s="364">
        <v>15.82</v>
      </c>
      <c r="N577" s="359">
        <v>58.25</v>
      </c>
      <c r="O577" s="431">
        <v>32450</v>
      </c>
      <c r="P577" s="82">
        <v>18030</v>
      </c>
      <c r="Q577" s="167">
        <f t="shared" si="109"/>
        <v>24614.41213653603</v>
      </c>
      <c r="R577" s="168">
        <f t="shared" si="110"/>
        <v>3714.3347639484978</v>
      </c>
      <c r="S577" s="78">
        <f t="shared" si="117"/>
        <v>9631.7739461647398</v>
      </c>
      <c r="T577" s="82">
        <f t="shared" si="118"/>
        <v>566.57493800969053</v>
      </c>
      <c r="U577" s="78">
        <v>928</v>
      </c>
      <c r="V577" s="81">
        <f t="shared" si="119"/>
        <v>39455.095784658952</v>
      </c>
    </row>
    <row r="578" spans="1:22" s="442" customFormat="1" ht="16.5" customHeight="1" x14ac:dyDescent="0.2">
      <c r="A578" s="215">
        <f t="shared" si="108"/>
        <v>549</v>
      </c>
      <c r="B578" s="364">
        <v>18.84</v>
      </c>
      <c r="C578" s="359">
        <v>58.25</v>
      </c>
      <c r="D578" s="78">
        <v>32450</v>
      </c>
      <c r="E578" s="82">
        <v>18030</v>
      </c>
      <c r="F578" s="78">
        <f t="shared" si="111"/>
        <v>20668.789808917198</v>
      </c>
      <c r="G578" s="168">
        <f t="shared" si="112"/>
        <v>3714.3347639484978</v>
      </c>
      <c r="H578" s="212">
        <f t="shared" si="113"/>
        <v>8290.2623547743369</v>
      </c>
      <c r="I578" s="168">
        <f t="shared" si="114"/>
        <v>487.66249145731388</v>
      </c>
      <c r="J578" s="169">
        <v>928</v>
      </c>
      <c r="K578" s="170">
        <f t="shared" si="115"/>
        <v>34089.04941909734</v>
      </c>
      <c r="L578" s="215">
        <f t="shared" si="116"/>
        <v>549</v>
      </c>
      <c r="M578" s="364">
        <v>15.82</v>
      </c>
      <c r="N578" s="359">
        <v>58.25</v>
      </c>
      <c r="O578" s="431">
        <v>32450</v>
      </c>
      <c r="P578" s="82">
        <v>18030</v>
      </c>
      <c r="Q578" s="167">
        <f t="shared" si="109"/>
        <v>24614.41213653603</v>
      </c>
      <c r="R578" s="168">
        <f t="shared" si="110"/>
        <v>3714.3347639484978</v>
      </c>
      <c r="S578" s="78">
        <f t="shared" si="117"/>
        <v>9631.7739461647398</v>
      </c>
      <c r="T578" s="82">
        <f t="shared" si="118"/>
        <v>566.57493800969053</v>
      </c>
      <c r="U578" s="78">
        <v>928</v>
      </c>
      <c r="V578" s="81">
        <f t="shared" si="119"/>
        <v>39455.095784658952</v>
      </c>
    </row>
    <row r="579" spans="1:22" s="442" customFormat="1" ht="16.5" customHeight="1" x14ac:dyDescent="0.2">
      <c r="A579" s="218">
        <f t="shared" si="108"/>
        <v>550</v>
      </c>
      <c r="B579" s="364">
        <v>18.84</v>
      </c>
      <c r="C579" s="359">
        <v>58.25</v>
      </c>
      <c r="D579" s="78">
        <v>32450</v>
      </c>
      <c r="E579" s="82">
        <v>18030</v>
      </c>
      <c r="F579" s="78">
        <f t="shared" si="111"/>
        <v>20668.789808917198</v>
      </c>
      <c r="G579" s="168">
        <f t="shared" si="112"/>
        <v>3714.3347639484978</v>
      </c>
      <c r="H579" s="212">
        <f t="shared" si="113"/>
        <v>8290.2623547743369</v>
      </c>
      <c r="I579" s="168">
        <f t="shared" si="114"/>
        <v>487.66249145731388</v>
      </c>
      <c r="J579" s="169">
        <v>928</v>
      </c>
      <c r="K579" s="170">
        <f t="shared" si="115"/>
        <v>34089.04941909734</v>
      </c>
      <c r="L579" s="218">
        <f t="shared" si="116"/>
        <v>550</v>
      </c>
      <c r="M579" s="364">
        <v>15.82</v>
      </c>
      <c r="N579" s="359">
        <v>58.25</v>
      </c>
      <c r="O579" s="431">
        <v>32450</v>
      </c>
      <c r="P579" s="82">
        <v>18030</v>
      </c>
      <c r="Q579" s="167">
        <f t="shared" si="109"/>
        <v>24614.41213653603</v>
      </c>
      <c r="R579" s="168">
        <f t="shared" si="110"/>
        <v>3714.3347639484978</v>
      </c>
      <c r="S579" s="78">
        <f t="shared" si="117"/>
        <v>9631.7739461647398</v>
      </c>
      <c r="T579" s="82">
        <f t="shared" si="118"/>
        <v>566.57493800969053</v>
      </c>
      <c r="U579" s="78">
        <v>928</v>
      </c>
      <c r="V579" s="81">
        <f t="shared" si="119"/>
        <v>39455.095784658952</v>
      </c>
    </row>
    <row r="580" spans="1:22" s="442" customFormat="1" ht="16.5" customHeight="1" x14ac:dyDescent="0.2">
      <c r="A580" s="215">
        <f t="shared" si="108"/>
        <v>551</v>
      </c>
      <c r="B580" s="364">
        <v>18.84</v>
      </c>
      <c r="C580" s="359">
        <v>58.25</v>
      </c>
      <c r="D580" s="78">
        <v>32450</v>
      </c>
      <c r="E580" s="82">
        <v>18030</v>
      </c>
      <c r="F580" s="78">
        <f t="shared" si="111"/>
        <v>20668.789808917198</v>
      </c>
      <c r="G580" s="168">
        <f t="shared" si="112"/>
        <v>3714.3347639484978</v>
      </c>
      <c r="H580" s="212">
        <f t="shared" si="113"/>
        <v>8290.2623547743369</v>
      </c>
      <c r="I580" s="168">
        <f t="shared" si="114"/>
        <v>487.66249145731388</v>
      </c>
      <c r="J580" s="169">
        <v>928</v>
      </c>
      <c r="K580" s="170">
        <f t="shared" si="115"/>
        <v>34089.04941909734</v>
      </c>
      <c r="L580" s="215">
        <f t="shared" si="116"/>
        <v>551</v>
      </c>
      <c r="M580" s="364">
        <v>15.82</v>
      </c>
      <c r="N580" s="359">
        <v>58.25</v>
      </c>
      <c r="O580" s="431">
        <v>32450</v>
      </c>
      <c r="P580" s="82">
        <v>18030</v>
      </c>
      <c r="Q580" s="167">
        <f t="shared" si="109"/>
        <v>24614.41213653603</v>
      </c>
      <c r="R580" s="168">
        <f t="shared" si="110"/>
        <v>3714.3347639484978</v>
      </c>
      <c r="S580" s="78">
        <f t="shared" si="117"/>
        <v>9631.7739461647398</v>
      </c>
      <c r="T580" s="82">
        <f t="shared" si="118"/>
        <v>566.57493800969053</v>
      </c>
      <c r="U580" s="78">
        <v>928</v>
      </c>
      <c r="V580" s="81">
        <f t="shared" si="119"/>
        <v>39455.095784658952</v>
      </c>
    </row>
    <row r="581" spans="1:22" s="442" customFormat="1" ht="16.5" customHeight="1" x14ac:dyDescent="0.2">
      <c r="A581" s="215">
        <f t="shared" si="108"/>
        <v>552</v>
      </c>
      <c r="B581" s="364">
        <v>18.84</v>
      </c>
      <c r="C581" s="359">
        <v>58.25</v>
      </c>
      <c r="D581" s="78">
        <v>32450</v>
      </c>
      <c r="E581" s="82">
        <v>18030</v>
      </c>
      <c r="F581" s="78">
        <f t="shared" si="111"/>
        <v>20668.789808917198</v>
      </c>
      <c r="G581" s="168">
        <f t="shared" si="112"/>
        <v>3714.3347639484978</v>
      </c>
      <c r="H581" s="212">
        <f t="shared" si="113"/>
        <v>8290.2623547743369</v>
      </c>
      <c r="I581" s="168">
        <f t="shared" si="114"/>
        <v>487.66249145731388</v>
      </c>
      <c r="J581" s="169">
        <v>928</v>
      </c>
      <c r="K581" s="170">
        <f t="shared" si="115"/>
        <v>34089.04941909734</v>
      </c>
      <c r="L581" s="215">
        <f t="shared" si="116"/>
        <v>552</v>
      </c>
      <c r="M581" s="364">
        <v>15.82</v>
      </c>
      <c r="N581" s="359">
        <v>58.25</v>
      </c>
      <c r="O581" s="431">
        <v>32450</v>
      </c>
      <c r="P581" s="82">
        <v>18030</v>
      </c>
      <c r="Q581" s="167">
        <f t="shared" si="109"/>
        <v>24614.41213653603</v>
      </c>
      <c r="R581" s="168">
        <f t="shared" si="110"/>
        <v>3714.3347639484978</v>
      </c>
      <c r="S581" s="78">
        <f t="shared" si="117"/>
        <v>9631.7739461647398</v>
      </c>
      <c r="T581" s="82">
        <f t="shared" si="118"/>
        <v>566.57493800969053</v>
      </c>
      <c r="U581" s="78">
        <v>928</v>
      </c>
      <c r="V581" s="81">
        <f t="shared" si="119"/>
        <v>39455.095784658952</v>
      </c>
    </row>
    <row r="582" spans="1:22" s="442" customFormat="1" ht="16.5" customHeight="1" x14ac:dyDescent="0.2">
      <c r="A582" s="215">
        <f t="shared" si="108"/>
        <v>553</v>
      </c>
      <c r="B582" s="364">
        <v>18.84</v>
      </c>
      <c r="C582" s="359">
        <v>58.25</v>
      </c>
      <c r="D582" s="78">
        <v>32450</v>
      </c>
      <c r="E582" s="82">
        <v>18030</v>
      </c>
      <c r="F582" s="78">
        <f t="shared" si="111"/>
        <v>20668.789808917198</v>
      </c>
      <c r="G582" s="168">
        <f t="shared" si="112"/>
        <v>3714.3347639484978</v>
      </c>
      <c r="H582" s="212">
        <f t="shared" si="113"/>
        <v>8290.2623547743369</v>
      </c>
      <c r="I582" s="168">
        <f t="shared" si="114"/>
        <v>487.66249145731388</v>
      </c>
      <c r="J582" s="169">
        <v>928</v>
      </c>
      <c r="K582" s="170">
        <f t="shared" si="115"/>
        <v>34089.04941909734</v>
      </c>
      <c r="L582" s="215">
        <f t="shared" si="116"/>
        <v>553</v>
      </c>
      <c r="M582" s="364">
        <v>15.82</v>
      </c>
      <c r="N582" s="359">
        <v>58.25</v>
      </c>
      <c r="O582" s="431">
        <v>32450</v>
      </c>
      <c r="P582" s="82">
        <v>18030</v>
      </c>
      <c r="Q582" s="167">
        <f t="shared" si="109"/>
        <v>24614.41213653603</v>
      </c>
      <c r="R582" s="168">
        <f t="shared" si="110"/>
        <v>3714.3347639484978</v>
      </c>
      <c r="S582" s="78">
        <f t="shared" si="117"/>
        <v>9631.7739461647398</v>
      </c>
      <c r="T582" s="82">
        <f t="shared" si="118"/>
        <v>566.57493800969053</v>
      </c>
      <c r="U582" s="78">
        <v>928</v>
      </c>
      <c r="V582" s="81">
        <f t="shared" si="119"/>
        <v>39455.095784658952</v>
      </c>
    </row>
    <row r="583" spans="1:22" s="442" customFormat="1" ht="16.5" customHeight="1" x14ac:dyDescent="0.2">
      <c r="A583" s="215">
        <f t="shared" si="108"/>
        <v>554</v>
      </c>
      <c r="B583" s="364">
        <v>18.84</v>
      </c>
      <c r="C583" s="359">
        <v>58.25</v>
      </c>
      <c r="D583" s="78">
        <v>32450</v>
      </c>
      <c r="E583" s="82">
        <v>18030</v>
      </c>
      <c r="F583" s="78">
        <f t="shared" si="111"/>
        <v>20668.789808917198</v>
      </c>
      <c r="G583" s="168">
        <f t="shared" si="112"/>
        <v>3714.3347639484978</v>
      </c>
      <c r="H583" s="212">
        <f t="shared" si="113"/>
        <v>8290.2623547743369</v>
      </c>
      <c r="I583" s="168">
        <f t="shared" si="114"/>
        <v>487.66249145731388</v>
      </c>
      <c r="J583" s="169">
        <v>928</v>
      </c>
      <c r="K583" s="170">
        <f t="shared" si="115"/>
        <v>34089.04941909734</v>
      </c>
      <c r="L583" s="215">
        <f t="shared" si="116"/>
        <v>554</v>
      </c>
      <c r="M583" s="364">
        <v>15.82</v>
      </c>
      <c r="N583" s="359">
        <v>58.25</v>
      </c>
      <c r="O583" s="431">
        <v>32450</v>
      </c>
      <c r="P583" s="82">
        <v>18030</v>
      </c>
      <c r="Q583" s="167">
        <f t="shared" si="109"/>
        <v>24614.41213653603</v>
      </c>
      <c r="R583" s="168">
        <f t="shared" si="110"/>
        <v>3714.3347639484978</v>
      </c>
      <c r="S583" s="78">
        <f t="shared" si="117"/>
        <v>9631.7739461647398</v>
      </c>
      <c r="T583" s="82">
        <f t="shared" si="118"/>
        <v>566.57493800969053</v>
      </c>
      <c r="U583" s="78">
        <v>928</v>
      </c>
      <c r="V583" s="81">
        <f t="shared" si="119"/>
        <v>39455.095784658952</v>
      </c>
    </row>
    <row r="584" spans="1:22" s="442" customFormat="1" ht="16.5" customHeight="1" x14ac:dyDescent="0.2">
      <c r="A584" s="215">
        <f t="shared" si="108"/>
        <v>555</v>
      </c>
      <c r="B584" s="364">
        <v>18.84</v>
      </c>
      <c r="C584" s="359">
        <v>58.25</v>
      </c>
      <c r="D584" s="78">
        <v>32450</v>
      </c>
      <c r="E584" s="82">
        <v>18030</v>
      </c>
      <c r="F584" s="78">
        <f t="shared" si="111"/>
        <v>20668.789808917198</v>
      </c>
      <c r="G584" s="168">
        <f t="shared" si="112"/>
        <v>3714.3347639484978</v>
      </c>
      <c r="H584" s="212">
        <f t="shared" si="113"/>
        <v>8290.2623547743369</v>
      </c>
      <c r="I584" s="168">
        <f t="shared" si="114"/>
        <v>487.66249145731388</v>
      </c>
      <c r="J584" s="169">
        <v>928</v>
      </c>
      <c r="K584" s="170">
        <f t="shared" si="115"/>
        <v>34089.04941909734</v>
      </c>
      <c r="L584" s="215">
        <f t="shared" si="116"/>
        <v>555</v>
      </c>
      <c r="M584" s="364">
        <v>15.82</v>
      </c>
      <c r="N584" s="359">
        <v>58.25</v>
      </c>
      <c r="O584" s="431">
        <v>32450</v>
      </c>
      <c r="P584" s="82">
        <v>18030</v>
      </c>
      <c r="Q584" s="167">
        <f t="shared" si="109"/>
        <v>24614.41213653603</v>
      </c>
      <c r="R584" s="168">
        <f t="shared" si="110"/>
        <v>3714.3347639484978</v>
      </c>
      <c r="S584" s="78">
        <f t="shared" si="117"/>
        <v>9631.7739461647398</v>
      </c>
      <c r="T584" s="82">
        <f t="shared" si="118"/>
        <v>566.57493800969053</v>
      </c>
      <c r="U584" s="78">
        <v>928</v>
      </c>
      <c r="V584" s="81">
        <f t="shared" si="119"/>
        <v>39455.095784658952</v>
      </c>
    </row>
    <row r="585" spans="1:22" s="442" customFormat="1" ht="16.5" customHeight="1" x14ac:dyDescent="0.2">
      <c r="A585" s="215">
        <f t="shared" si="108"/>
        <v>556</v>
      </c>
      <c r="B585" s="364">
        <v>18.84</v>
      </c>
      <c r="C585" s="359">
        <v>58.25</v>
      </c>
      <c r="D585" s="78">
        <v>32450</v>
      </c>
      <c r="E585" s="82">
        <v>18030</v>
      </c>
      <c r="F585" s="78">
        <f t="shared" si="111"/>
        <v>20668.789808917198</v>
      </c>
      <c r="G585" s="168">
        <f t="shared" si="112"/>
        <v>3714.3347639484978</v>
      </c>
      <c r="H585" s="212">
        <f t="shared" si="113"/>
        <v>8290.2623547743369</v>
      </c>
      <c r="I585" s="168">
        <f t="shared" si="114"/>
        <v>487.66249145731388</v>
      </c>
      <c r="J585" s="169">
        <v>928</v>
      </c>
      <c r="K585" s="170">
        <f t="shared" si="115"/>
        <v>34089.04941909734</v>
      </c>
      <c r="L585" s="215">
        <f t="shared" si="116"/>
        <v>556</v>
      </c>
      <c r="M585" s="364">
        <v>15.82</v>
      </c>
      <c r="N585" s="359">
        <v>58.25</v>
      </c>
      <c r="O585" s="431">
        <v>32450</v>
      </c>
      <c r="P585" s="82">
        <v>18030</v>
      </c>
      <c r="Q585" s="167">
        <f t="shared" si="109"/>
        <v>24614.41213653603</v>
      </c>
      <c r="R585" s="168">
        <f t="shared" si="110"/>
        <v>3714.3347639484978</v>
      </c>
      <c r="S585" s="78">
        <f t="shared" si="117"/>
        <v>9631.7739461647398</v>
      </c>
      <c r="T585" s="82">
        <f t="shared" si="118"/>
        <v>566.57493800969053</v>
      </c>
      <c r="U585" s="78">
        <v>928</v>
      </c>
      <c r="V585" s="81">
        <f t="shared" si="119"/>
        <v>39455.095784658952</v>
      </c>
    </row>
    <row r="586" spans="1:22" s="442" customFormat="1" ht="16.5" customHeight="1" x14ac:dyDescent="0.2">
      <c r="A586" s="215">
        <f t="shared" si="108"/>
        <v>557</v>
      </c>
      <c r="B586" s="364">
        <v>18.84</v>
      </c>
      <c r="C586" s="359">
        <v>58.25</v>
      </c>
      <c r="D586" s="78">
        <v>32450</v>
      </c>
      <c r="E586" s="82">
        <v>18030</v>
      </c>
      <c r="F586" s="78">
        <f t="shared" si="111"/>
        <v>20668.789808917198</v>
      </c>
      <c r="G586" s="168">
        <f t="shared" si="112"/>
        <v>3714.3347639484978</v>
      </c>
      <c r="H586" s="212">
        <f t="shared" si="113"/>
        <v>8290.2623547743369</v>
      </c>
      <c r="I586" s="168">
        <f t="shared" si="114"/>
        <v>487.66249145731388</v>
      </c>
      <c r="J586" s="169">
        <v>928</v>
      </c>
      <c r="K586" s="170">
        <f t="shared" si="115"/>
        <v>34089.04941909734</v>
      </c>
      <c r="L586" s="215">
        <f t="shared" si="116"/>
        <v>557</v>
      </c>
      <c r="M586" s="364">
        <v>15.82</v>
      </c>
      <c r="N586" s="359">
        <v>58.25</v>
      </c>
      <c r="O586" s="431">
        <v>32450</v>
      </c>
      <c r="P586" s="82">
        <v>18030</v>
      </c>
      <c r="Q586" s="167">
        <f t="shared" si="109"/>
        <v>24614.41213653603</v>
      </c>
      <c r="R586" s="168">
        <f t="shared" si="110"/>
        <v>3714.3347639484978</v>
      </c>
      <c r="S586" s="78">
        <f t="shared" si="117"/>
        <v>9631.7739461647398</v>
      </c>
      <c r="T586" s="82">
        <f t="shared" si="118"/>
        <v>566.57493800969053</v>
      </c>
      <c r="U586" s="78">
        <v>928</v>
      </c>
      <c r="V586" s="81">
        <f t="shared" si="119"/>
        <v>39455.095784658952</v>
      </c>
    </row>
    <row r="587" spans="1:22" s="442" customFormat="1" ht="16.5" customHeight="1" x14ac:dyDescent="0.2">
      <c r="A587" s="215">
        <f t="shared" si="108"/>
        <v>558</v>
      </c>
      <c r="B587" s="364">
        <v>18.84</v>
      </c>
      <c r="C587" s="359">
        <v>58.25</v>
      </c>
      <c r="D587" s="78">
        <v>32450</v>
      </c>
      <c r="E587" s="82">
        <v>18030</v>
      </c>
      <c r="F587" s="78">
        <f t="shared" si="111"/>
        <v>20668.789808917198</v>
      </c>
      <c r="G587" s="168">
        <f t="shared" si="112"/>
        <v>3714.3347639484978</v>
      </c>
      <c r="H587" s="212">
        <f t="shared" si="113"/>
        <v>8290.2623547743369</v>
      </c>
      <c r="I587" s="168">
        <f t="shared" si="114"/>
        <v>487.66249145731388</v>
      </c>
      <c r="J587" s="169">
        <v>928</v>
      </c>
      <c r="K587" s="170">
        <f t="shared" si="115"/>
        <v>34089.04941909734</v>
      </c>
      <c r="L587" s="215">
        <f t="shared" si="116"/>
        <v>558</v>
      </c>
      <c r="M587" s="364">
        <v>15.82</v>
      </c>
      <c r="N587" s="359">
        <v>58.25</v>
      </c>
      <c r="O587" s="431">
        <v>32450</v>
      </c>
      <c r="P587" s="82">
        <v>18030</v>
      </c>
      <c r="Q587" s="167">
        <f t="shared" si="109"/>
        <v>24614.41213653603</v>
      </c>
      <c r="R587" s="168">
        <f t="shared" si="110"/>
        <v>3714.3347639484978</v>
      </c>
      <c r="S587" s="78">
        <f t="shared" si="117"/>
        <v>9631.7739461647398</v>
      </c>
      <c r="T587" s="82">
        <f t="shared" si="118"/>
        <v>566.57493800969053</v>
      </c>
      <c r="U587" s="78">
        <v>928</v>
      </c>
      <c r="V587" s="81">
        <f t="shared" si="119"/>
        <v>39455.095784658952</v>
      </c>
    </row>
    <row r="588" spans="1:22" s="442" customFormat="1" ht="16.5" customHeight="1" x14ac:dyDescent="0.2">
      <c r="A588" s="215">
        <f t="shared" si="108"/>
        <v>559</v>
      </c>
      <c r="B588" s="364">
        <v>18.84</v>
      </c>
      <c r="C588" s="359">
        <v>58.25</v>
      </c>
      <c r="D588" s="78">
        <v>32450</v>
      </c>
      <c r="E588" s="82">
        <v>18030</v>
      </c>
      <c r="F588" s="78">
        <f t="shared" si="111"/>
        <v>20668.789808917198</v>
      </c>
      <c r="G588" s="168">
        <f t="shared" si="112"/>
        <v>3714.3347639484978</v>
      </c>
      <c r="H588" s="212">
        <f t="shared" si="113"/>
        <v>8290.2623547743369</v>
      </c>
      <c r="I588" s="168">
        <f t="shared" si="114"/>
        <v>487.66249145731388</v>
      </c>
      <c r="J588" s="169">
        <v>928</v>
      </c>
      <c r="K588" s="170">
        <f t="shared" si="115"/>
        <v>34089.04941909734</v>
      </c>
      <c r="L588" s="215">
        <f t="shared" si="116"/>
        <v>559</v>
      </c>
      <c r="M588" s="364">
        <v>15.82</v>
      </c>
      <c r="N588" s="359">
        <v>58.25</v>
      </c>
      <c r="O588" s="431">
        <v>32450</v>
      </c>
      <c r="P588" s="82">
        <v>18030</v>
      </c>
      <c r="Q588" s="167">
        <f t="shared" si="109"/>
        <v>24614.41213653603</v>
      </c>
      <c r="R588" s="168">
        <f t="shared" si="110"/>
        <v>3714.3347639484978</v>
      </c>
      <c r="S588" s="78">
        <f t="shared" si="117"/>
        <v>9631.7739461647398</v>
      </c>
      <c r="T588" s="82">
        <f t="shared" si="118"/>
        <v>566.57493800969053</v>
      </c>
      <c r="U588" s="78">
        <v>928</v>
      </c>
      <c r="V588" s="81">
        <f t="shared" si="119"/>
        <v>39455.095784658952</v>
      </c>
    </row>
    <row r="589" spans="1:22" s="442" customFormat="1" ht="16.5" customHeight="1" x14ac:dyDescent="0.2">
      <c r="A589" s="218">
        <f t="shared" si="108"/>
        <v>560</v>
      </c>
      <c r="B589" s="364">
        <v>18.84</v>
      </c>
      <c r="C589" s="359">
        <v>58.25</v>
      </c>
      <c r="D589" s="78">
        <v>32450</v>
      </c>
      <c r="E589" s="82">
        <v>18030</v>
      </c>
      <c r="F589" s="78">
        <f t="shared" si="111"/>
        <v>20668.789808917198</v>
      </c>
      <c r="G589" s="168">
        <f t="shared" si="112"/>
        <v>3714.3347639484978</v>
      </c>
      <c r="H589" s="212">
        <f t="shared" si="113"/>
        <v>8290.2623547743369</v>
      </c>
      <c r="I589" s="168">
        <f t="shared" si="114"/>
        <v>487.66249145731388</v>
      </c>
      <c r="J589" s="169">
        <v>928</v>
      </c>
      <c r="K589" s="170">
        <f t="shared" si="115"/>
        <v>34089.04941909734</v>
      </c>
      <c r="L589" s="218">
        <f t="shared" si="116"/>
        <v>560</v>
      </c>
      <c r="M589" s="364">
        <v>15.82</v>
      </c>
      <c r="N589" s="359">
        <v>58.25</v>
      </c>
      <c r="O589" s="431">
        <v>32450</v>
      </c>
      <c r="P589" s="82">
        <v>18030</v>
      </c>
      <c r="Q589" s="167">
        <f t="shared" si="109"/>
        <v>24614.41213653603</v>
      </c>
      <c r="R589" s="168">
        <f t="shared" si="110"/>
        <v>3714.3347639484978</v>
      </c>
      <c r="S589" s="78">
        <f t="shared" si="117"/>
        <v>9631.7739461647398</v>
      </c>
      <c r="T589" s="82">
        <f t="shared" si="118"/>
        <v>566.57493800969053</v>
      </c>
      <c r="U589" s="78">
        <v>928</v>
      </c>
      <c r="V589" s="81">
        <f t="shared" si="119"/>
        <v>39455.095784658952</v>
      </c>
    </row>
    <row r="590" spans="1:22" s="442" customFormat="1" ht="16.5" customHeight="1" x14ac:dyDescent="0.2">
      <c r="A590" s="215">
        <f t="shared" si="108"/>
        <v>561</v>
      </c>
      <c r="B590" s="364">
        <v>18.84</v>
      </c>
      <c r="C590" s="359">
        <v>58.25</v>
      </c>
      <c r="D590" s="78">
        <v>32450</v>
      </c>
      <c r="E590" s="82">
        <v>18030</v>
      </c>
      <c r="F590" s="78">
        <f t="shared" si="111"/>
        <v>20668.789808917198</v>
      </c>
      <c r="G590" s="168">
        <f t="shared" si="112"/>
        <v>3714.3347639484978</v>
      </c>
      <c r="H590" s="212">
        <f t="shared" si="113"/>
        <v>8290.2623547743369</v>
      </c>
      <c r="I590" s="168">
        <f t="shared" si="114"/>
        <v>487.66249145731388</v>
      </c>
      <c r="J590" s="169">
        <v>928</v>
      </c>
      <c r="K590" s="170">
        <f t="shared" si="115"/>
        <v>34089.04941909734</v>
      </c>
      <c r="L590" s="215">
        <f t="shared" si="116"/>
        <v>561</v>
      </c>
      <c r="M590" s="364">
        <v>15.82</v>
      </c>
      <c r="N590" s="359">
        <v>58.25</v>
      </c>
      <c r="O590" s="431">
        <v>32450</v>
      </c>
      <c r="P590" s="82">
        <v>18030</v>
      </c>
      <c r="Q590" s="167">
        <f t="shared" si="109"/>
        <v>24614.41213653603</v>
      </c>
      <c r="R590" s="168">
        <f t="shared" si="110"/>
        <v>3714.3347639484978</v>
      </c>
      <c r="S590" s="78">
        <f t="shared" si="117"/>
        <v>9631.7739461647398</v>
      </c>
      <c r="T590" s="82">
        <f t="shared" si="118"/>
        <v>566.57493800969053</v>
      </c>
      <c r="U590" s="78">
        <v>928</v>
      </c>
      <c r="V590" s="81">
        <f t="shared" si="119"/>
        <v>39455.095784658952</v>
      </c>
    </row>
    <row r="591" spans="1:22" s="442" customFormat="1" ht="16.5" customHeight="1" x14ac:dyDescent="0.2">
      <c r="A591" s="215">
        <f t="shared" si="108"/>
        <v>562</v>
      </c>
      <c r="B591" s="364">
        <v>18.84</v>
      </c>
      <c r="C591" s="359">
        <v>58.25</v>
      </c>
      <c r="D591" s="78">
        <v>32450</v>
      </c>
      <c r="E591" s="82">
        <v>18030</v>
      </c>
      <c r="F591" s="78">
        <f t="shared" si="111"/>
        <v>20668.789808917198</v>
      </c>
      <c r="G591" s="168">
        <f t="shared" si="112"/>
        <v>3714.3347639484978</v>
      </c>
      <c r="H591" s="212">
        <f t="shared" si="113"/>
        <v>8290.2623547743369</v>
      </c>
      <c r="I591" s="168">
        <f t="shared" si="114"/>
        <v>487.66249145731388</v>
      </c>
      <c r="J591" s="169">
        <v>928</v>
      </c>
      <c r="K591" s="170">
        <f t="shared" si="115"/>
        <v>34089.04941909734</v>
      </c>
      <c r="L591" s="215">
        <f t="shared" si="116"/>
        <v>562</v>
      </c>
      <c r="M591" s="364">
        <v>15.82</v>
      </c>
      <c r="N591" s="359">
        <v>58.25</v>
      </c>
      <c r="O591" s="431">
        <v>32450</v>
      </c>
      <c r="P591" s="82">
        <v>18030</v>
      </c>
      <c r="Q591" s="167">
        <f t="shared" si="109"/>
        <v>24614.41213653603</v>
      </c>
      <c r="R591" s="168">
        <f t="shared" si="110"/>
        <v>3714.3347639484978</v>
      </c>
      <c r="S591" s="78">
        <f t="shared" si="117"/>
        <v>9631.7739461647398</v>
      </c>
      <c r="T591" s="82">
        <f t="shared" si="118"/>
        <v>566.57493800969053</v>
      </c>
      <c r="U591" s="78">
        <v>928</v>
      </c>
      <c r="V591" s="81">
        <f t="shared" si="119"/>
        <v>39455.095784658952</v>
      </c>
    </row>
    <row r="592" spans="1:22" s="442" customFormat="1" ht="16.5" customHeight="1" x14ac:dyDescent="0.2">
      <c r="A592" s="215">
        <f t="shared" si="108"/>
        <v>563</v>
      </c>
      <c r="B592" s="364">
        <v>18.84</v>
      </c>
      <c r="C592" s="359">
        <v>58.25</v>
      </c>
      <c r="D592" s="78">
        <v>32450</v>
      </c>
      <c r="E592" s="82">
        <v>18030</v>
      </c>
      <c r="F592" s="78">
        <f t="shared" si="111"/>
        <v>20668.789808917198</v>
      </c>
      <c r="G592" s="168">
        <f t="shared" si="112"/>
        <v>3714.3347639484978</v>
      </c>
      <c r="H592" s="212">
        <f t="shared" si="113"/>
        <v>8290.2623547743369</v>
      </c>
      <c r="I592" s="168">
        <f t="shared" si="114"/>
        <v>487.66249145731388</v>
      </c>
      <c r="J592" s="169">
        <v>928</v>
      </c>
      <c r="K592" s="170">
        <f t="shared" si="115"/>
        <v>34089.04941909734</v>
      </c>
      <c r="L592" s="215">
        <f t="shared" si="116"/>
        <v>563</v>
      </c>
      <c r="M592" s="364">
        <v>15.82</v>
      </c>
      <c r="N592" s="359">
        <v>58.25</v>
      </c>
      <c r="O592" s="431">
        <v>32450</v>
      </c>
      <c r="P592" s="82">
        <v>18030</v>
      </c>
      <c r="Q592" s="167">
        <f t="shared" si="109"/>
        <v>24614.41213653603</v>
      </c>
      <c r="R592" s="168">
        <f t="shared" si="110"/>
        <v>3714.3347639484978</v>
      </c>
      <c r="S592" s="78">
        <f t="shared" si="117"/>
        <v>9631.7739461647398</v>
      </c>
      <c r="T592" s="82">
        <f t="shared" si="118"/>
        <v>566.57493800969053</v>
      </c>
      <c r="U592" s="78">
        <v>928</v>
      </c>
      <c r="V592" s="81">
        <f t="shared" si="119"/>
        <v>39455.095784658952</v>
      </c>
    </row>
    <row r="593" spans="1:22" s="442" customFormat="1" ht="16.5" customHeight="1" x14ac:dyDescent="0.2">
      <c r="A593" s="215">
        <f t="shared" si="108"/>
        <v>564</v>
      </c>
      <c r="B593" s="364">
        <v>18.84</v>
      </c>
      <c r="C593" s="359">
        <v>58.25</v>
      </c>
      <c r="D593" s="78">
        <v>32450</v>
      </c>
      <c r="E593" s="82">
        <v>18030</v>
      </c>
      <c r="F593" s="78">
        <f t="shared" si="111"/>
        <v>20668.789808917198</v>
      </c>
      <c r="G593" s="168">
        <f t="shared" si="112"/>
        <v>3714.3347639484978</v>
      </c>
      <c r="H593" s="212">
        <f t="shared" si="113"/>
        <v>8290.2623547743369</v>
      </c>
      <c r="I593" s="168">
        <f t="shared" si="114"/>
        <v>487.66249145731388</v>
      </c>
      <c r="J593" s="169">
        <v>928</v>
      </c>
      <c r="K593" s="170">
        <f t="shared" si="115"/>
        <v>34089.04941909734</v>
      </c>
      <c r="L593" s="215">
        <f t="shared" si="116"/>
        <v>564</v>
      </c>
      <c r="M593" s="364">
        <v>15.82</v>
      </c>
      <c r="N593" s="359">
        <v>58.25</v>
      </c>
      <c r="O593" s="431">
        <v>32450</v>
      </c>
      <c r="P593" s="82">
        <v>18030</v>
      </c>
      <c r="Q593" s="167">
        <f t="shared" si="109"/>
        <v>24614.41213653603</v>
      </c>
      <c r="R593" s="168">
        <f t="shared" si="110"/>
        <v>3714.3347639484978</v>
      </c>
      <c r="S593" s="78">
        <f t="shared" si="117"/>
        <v>9631.7739461647398</v>
      </c>
      <c r="T593" s="82">
        <f t="shared" si="118"/>
        <v>566.57493800969053</v>
      </c>
      <c r="U593" s="78">
        <v>928</v>
      </c>
      <c r="V593" s="81">
        <f t="shared" si="119"/>
        <v>39455.095784658952</v>
      </c>
    </row>
    <row r="594" spans="1:22" s="442" customFormat="1" ht="16.5" customHeight="1" x14ac:dyDescent="0.2">
      <c r="A594" s="215">
        <f t="shared" ref="A594:A629" si="120">1+A593</f>
        <v>565</v>
      </c>
      <c r="B594" s="364">
        <v>18.84</v>
      </c>
      <c r="C594" s="359">
        <v>58.25</v>
      </c>
      <c r="D594" s="78">
        <v>32450</v>
      </c>
      <c r="E594" s="82">
        <v>18030</v>
      </c>
      <c r="F594" s="78">
        <f t="shared" si="111"/>
        <v>20668.789808917198</v>
      </c>
      <c r="G594" s="168">
        <f t="shared" si="112"/>
        <v>3714.3347639484978</v>
      </c>
      <c r="H594" s="212">
        <f t="shared" si="113"/>
        <v>8290.2623547743369</v>
      </c>
      <c r="I594" s="168">
        <f t="shared" si="114"/>
        <v>487.66249145731388</v>
      </c>
      <c r="J594" s="169">
        <v>928</v>
      </c>
      <c r="K594" s="170">
        <f t="shared" si="115"/>
        <v>34089.04941909734</v>
      </c>
      <c r="L594" s="215">
        <f t="shared" si="116"/>
        <v>565</v>
      </c>
      <c r="M594" s="364">
        <v>15.82</v>
      </c>
      <c r="N594" s="359">
        <v>58.25</v>
      </c>
      <c r="O594" s="431">
        <v>32450</v>
      </c>
      <c r="P594" s="82">
        <v>18030</v>
      </c>
      <c r="Q594" s="167">
        <f t="shared" si="109"/>
        <v>24614.41213653603</v>
      </c>
      <c r="R594" s="168">
        <f t="shared" si="110"/>
        <v>3714.3347639484978</v>
      </c>
      <c r="S594" s="78">
        <f t="shared" si="117"/>
        <v>9631.7739461647398</v>
      </c>
      <c r="T594" s="82">
        <f t="shared" si="118"/>
        <v>566.57493800969053</v>
      </c>
      <c r="U594" s="78">
        <v>928</v>
      </c>
      <c r="V594" s="81">
        <f t="shared" si="119"/>
        <v>39455.095784658952</v>
      </c>
    </row>
    <row r="595" spans="1:22" s="442" customFormat="1" ht="16.5" customHeight="1" x14ac:dyDescent="0.2">
      <c r="A595" s="215">
        <f t="shared" si="120"/>
        <v>566</v>
      </c>
      <c r="B595" s="364">
        <v>18.84</v>
      </c>
      <c r="C595" s="359">
        <v>58.25</v>
      </c>
      <c r="D595" s="78">
        <v>32450</v>
      </c>
      <c r="E595" s="82">
        <v>18030</v>
      </c>
      <c r="F595" s="78">
        <f t="shared" si="111"/>
        <v>20668.789808917198</v>
      </c>
      <c r="G595" s="168">
        <f t="shared" si="112"/>
        <v>3714.3347639484978</v>
      </c>
      <c r="H595" s="212">
        <f t="shared" si="113"/>
        <v>8290.2623547743369</v>
      </c>
      <c r="I595" s="168">
        <f t="shared" si="114"/>
        <v>487.66249145731388</v>
      </c>
      <c r="J595" s="169">
        <v>928</v>
      </c>
      <c r="K595" s="170">
        <f t="shared" si="115"/>
        <v>34089.04941909734</v>
      </c>
      <c r="L595" s="215">
        <f t="shared" si="116"/>
        <v>566</v>
      </c>
      <c r="M595" s="364">
        <v>15.82</v>
      </c>
      <c r="N595" s="359">
        <v>58.25</v>
      </c>
      <c r="O595" s="431">
        <v>32450</v>
      </c>
      <c r="P595" s="82">
        <v>18030</v>
      </c>
      <c r="Q595" s="167">
        <f t="shared" si="109"/>
        <v>24614.41213653603</v>
      </c>
      <c r="R595" s="168">
        <f t="shared" si="110"/>
        <v>3714.3347639484978</v>
      </c>
      <c r="S595" s="78">
        <f t="shared" si="117"/>
        <v>9631.7739461647398</v>
      </c>
      <c r="T595" s="82">
        <f t="shared" si="118"/>
        <v>566.57493800969053</v>
      </c>
      <c r="U595" s="78">
        <v>928</v>
      </c>
      <c r="V595" s="81">
        <f t="shared" si="119"/>
        <v>39455.095784658952</v>
      </c>
    </row>
    <row r="596" spans="1:22" s="442" customFormat="1" ht="16.5" customHeight="1" x14ac:dyDescent="0.2">
      <c r="A596" s="215">
        <f t="shared" si="120"/>
        <v>567</v>
      </c>
      <c r="B596" s="364">
        <v>18.84</v>
      </c>
      <c r="C596" s="359">
        <v>58.25</v>
      </c>
      <c r="D596" s="78">
        <v>32450</v>
      </c>
      <c r="E596" s="82">
        <v>18030</v>
      </c>
      <c r="F596" s="78">
        <f t="shared" si="111"/>
        <v>20668.789808917198</v>
      </c>
      <c r="G596" s="168">
        <f t="shared" si="112"/>
        <v>3714.3347639484978</v>
      </c>
      <c r="H596" s="212">
        <f t="shared" si="113"/>
        <v>8290.2623547743369</v>
      </c>
      <c r="I596" s="168">
        <f t="shared" si="114"/>
        <v>487.66249145731388</v>
      </c>
      <c r="J596" s="169">
        <v>928</v>
      </c>
      <c r="K596" s="170">
        <f t="shared" si="115"/>
        <v>34089.04941909734</v>
      </c>
      <c r="L596" s="215">
        <f t="shared" si="116"/>
        <v>567</v>
      </c>
      <c r="M596" s="364">
        <v>15.82</v>
      </c>
      <c r="N596" s="359">
        <v>58.25</v>
      </c>
      <c r="O596" s="431">
        <v>32450</v>
      </c>
      <c r="P596" s="82">
        <v>18030</v>
      </c>
      <c r="Q596" s="167">
        <f t="shared" si="109"/>
        <v>24614.41213653603</v>
      </c>
      <c r="R596" s="168">
        <f t="shared" si="110"/>
        <v>3714.3347639484978</v>
      </c>
      <c r="S596" s="78">
        <f t="shared" si="117"/>
        <v>9631.7739461647398</v>
      </c>
      <c r="T596" s="82">
        <f t="shared" si="118"/>
        <v>566.57493800969053</v>
      </c>
      <c r="U596" s="78">
        <v>928</v>
      </c>
      <c r="V596" s="81">
        <f t="shared" si="119"/>
        <v>39455.095784658952</v>
      </c>
    </row>
    <row r="597" spans="1:22" s="442" customFormat="1" ht="16.5" customHeight="1" x14ac:dyDescent="0.2">
      <c r="A597" s="215">
        <f t="shared" si="120"/>
        <v>568</v>
      </c>
      <c r="B597" s="364">
        <v>18.84</v>
      </c>
      <c r="C597" s="359">
        <v>58.25</v>
      </c>
      <c r="D597" s="78">
        <v>32450</v>
      </c>
      <c r="E597" s="82">
        <v>18030</v>
      </c>
      <c r="F597" s="78">
        <f t="shared" si="111"/>
        <v>20668.789808917198</v>
      </c>
      <c r="G597" s="168">
        <f t="shared" si="112"/>
        <v>3714.3347639484978</v>
      </c>
      <c r="H597" s="212">
        <f t="shared" si="113"/>
        <v>8290.2623547743369</v>
      </c>
      <c r="I597" s="168">
        <f t="shared" si="114"/>
        <v>487.66249145731388</v>
      </c>
      <c r="J597" s="169">
        <v>928</v>
      </c>
      <c r="K597" s="170">
        <f t="shared" si="115"/>
        <v>34089.04941909734</v>
      </c>
      <c r="L597" s="215">
        <f t="shared" si="116"/>
        <v>568</v>
      </c>
      <c r="M597" s="364">
        <v>15.82</v>
      </c>
      <c r="N597" s="359">
        <v>58.25</v>
      </c>
      <c r="O597" s="431">
        <v>32450</v>
      </c>
      <c r="P597" s="82">
        <v>18030</v>
      </c>
      <c r="Q597" s="167">
        <f t="shared" si="109"/>
        <v>24614.41213653603</v>
      </c>
      <c r="R597" s="168">
        <f t="shared" si="110"/>
        <v>3714.3347639484978</v>
      </c>
      <c r="S597" s="78">
        <f t="shared" si="117"/>
        <v>9631.7739461647398</v>
      </c>
      <c r="T597" s="82">
        <f t="shared" si="118"/>
        <v>566.57493800969053</v>
      </c>
      <c r="U597" s="78">
        <v>928</v>
      </c>
      <c r="V597" s="81">
        <f t="shared" si="119"/>
        <v>39455.095784658952</v>
      </c>
    </row>
    <row r="598" spans="1:22" s="442" customFormat="1" ht="16.5" customHeight="1" x14ac:dyDescent="0.2">
      <c r="A598" s="215">
        <f t="shared" si="120"/>
        <v>569</v>
      </c>
      <c r="B598" s="364">
        <v>18.84</v>
      </c>
      <c r="C598" s="359">
        <v>58.25</v>
      </c>
      <c r="D598" s="78">
        <v>32450</v>
      </c>
      <c r="E598" s="82">
        <v>18030</v>
      </c>
      <c r="F598" s="78">
        <f t="shared" si="111"/>
        <v>20668.789808917198</v>
      </c>
      <c r="G598" s="168">
        <f t="shared" si="112"/>
        <v>3714.3347639484978</v>
      </c>
      <c r="H598" s="212">
        <f t="shared" si="113"/>
        <v>8290.2623547743369</v>
      </c>
      <c r="I598" s="168">
        <f t="shared" si="114"/>
        <v>487.66249145731388</v>
      </c>
      <c r="J598" s="169">
        <v>928</v>
      </c>
      <c r="K598" s="170">
        <f t="shared" si="115"/>
        <v>34089.04941909734</v>
      </c>
      <c r="L598" s="215">
        <f t="shared" si="116"/>
        <v>569</v>
      </c>
      <c r="M598" s="364">
        <v>15.82</v>
      </c>
      <c r="N598" s="359">
        <v>58.25</v>
      </c>
      <c r="O598" s="431">
        <v>32450</v>
      </c>
      <c r="P598" s="82">
        <v>18030</v>
      </c>
      <c r="Q598" s="167">
        <f t="shared" si="109"/>
        <v>24614.41213653603</v>
      </c>
      <c r="R598" s="168">
        <f t="shared" si="110"/>
        <v>3714.3347639484978</v>
      </c>
      <c r="S598" s="78">
        <f t="shared" si="117"/>
        <v>9631.7739461647398</v>
      </c>
      <c r="T598" s="82">
        <f t="shared" si="118"/>
        <v>566.57493800969053</v>
      </c>
      <c r="U598" s="78">
        <v>928</v>
      </c>
      <c r="V598" s="81">
        <f t="shared" si="119"/>
        <v>39455.095784658952</v>
      </c>
    </row>
    <row r="599" spans="1:22" s="442" customFormat="1" ht="16.5" customHeight="1" x14ac:dyDescent="0.2">
      <c r="A599" s="218">
        <f t="shared" si="120"/>
        <v>570</v>
      </c>
      <c r="B599" s="364">
        <v>18.84</v>
      </c>
      <c r="C599" s="359">
        <v>58.25</v>
      </c>
      <c r="D599" s="78">
        <v>32450</v>
      </c>
      <c r="E599" s="82">
        <v>18030</v>
      </c>
      <c r="F599" s="78">
        <f t="shared" si="111"/>
        <v>20668.789808917198</v>
      </c>
      <c r="G599" s="168">
        <f t="shared" si="112"/>
        <v>3714.3347639484978</v>
      </c>
      <c r="H599" s="212">
        <f t="shared" si="113"/>
        <v>8290.2623547743369</v>
      </c>
      <c r="I599" s="168">
        <f t="shared" si="114"/>
        <v>487.66249145731388</v>
      </c>
      <c r="J599" s="169">
        <v>928</v>
      </c>
      <c r="K599" s="170">
        <f t="shared" si="115"/>
        <v>34089.04941909734</v>
      </c>
      <c r="L599" s="218">
        <f t="shared" si="116"/>
        <v>570</v>
      </c>
      <c r="M599" s="364">
        <v>15.82</v>
      </c>
      <c r="N599" s="359">
        <v>58.25</v>
      </c>
      <c r="O599" s="431">
        <v>32450</v>
      </c>
      <c r="P599" s="82">
        <v>18030</v>
      </c>
      <c r="Q599" s="167">
        <f t="shared" si="109"/>
        <v>24614.41213653603</v>
      </c>
      <c r="R599" s="168">
        <f t="shared" si="110"/>
        <v>3714.3347639484978</v>
      </c>
      <c r="S599" s="78">
        <f t="shared" si="117"/>
        <v>9631.7739461647398</v>
      </c>
      <c r="T599" s="82">
        <f t="shared" si="118"/>
        <v>566.57493800969053</v>
      </c>
      <c r="U599" s="78">
        <v>928</v>
      </c>
      <c r="V599" s="81">
        <f t="shared" si="119"/>
        <v>39455.095784658952</v>
      </c>
    </row>
    <row r="600" spans="1:22" s="442" customFormat="1" ht="16.5" customHeight="1" x14ac:dyDescent="0.2">
      <c r="A600" s="215">
        <f t="shared" si="120"/>
        <v>571</v>
      </c>
      <c r="B600" s="364">
        <v>18.84</v>
      </c>
      <c r="C600" s="359">
        <v>58.25</v>
      </c>
      <c r="D600" s="78">
        <v>32450</v>
      </c>
      <c r="E600" s="82">
        <v>18030</v>
      </c>
      <c r="F600" s="78">
        <f t="shared" si="111"/>
        <v>20668.789808917198</v>
      </c>
      <c r="G600" s="168">
        <f t="shared" si="112"/>
        <v>3714.3347639484978</v>
      </c>
      <c r="H600" s="212">
        <f t="shared" si="113"/>
        <v>8290.2623547743369</v>
      </c>
      <c r="I600" s="168">
        <f t="shared" si="114"/>
        <v>487.66249145731388</v>
      </c>
      <c r="J600" s="169">
        <v>928</v>
      </c>
      <c r="K600" s="170">
        <f t="shared" si="115"/>
        <v>34089.04941909734</v>
      </c>
      <c r="L600" s="215">
        <f t="shared" si="116"/>
        <v>571</v>
      </c>
      <c r="M600" s="364">
        <v>15.82</v>
      </c>
      <c r="N600" s="359">
        <v>58.25</v>
      </c>
      <c r="O600" s="431">
        <v>32450</v>
      </c>
      <c r="P600" s="82">
        <v>18030</v>
      </c>
      <c r="Q600" s="167">
        <f t="shared" si="109"/>
        <v>24614.41213653603</v>
      </c>
      <c r="R600" s="168">
        <f t="shared" si="110"/>
        <v>3714.3347639484978</v>
      </c>
      <c r="S600" s="78">
        <f t="shared" si="117"/>
        <v>9631.7739461647398</v>
      </c>
      <c r="T600" s="82">
        <f t="shared" si="118"/>
        <v>566.57493800969053</v>
      </c>
      <c r="U600" s="78">
        <v>928</v>
      </c>
      <c r="V600" s="81">
        <f t="shared" si="119"/>
        <v>39455.095784658952</v>
      </c>
    </row>
    <row r="601" spans="1:22" s="442" customFormat="1" ht="16.5" customHeight="1" x14ac:dyDescent="0.2">
      <c r="A601" s="215">
        <f t="shared" si="120"/>
        <v>572</v>
      </c>
      <c r="B601" s="364">
        <v>18.84</v>
      </c>
      <c r="C601" s="359">
        <v>58.25</v>
      </c>
      <c r="D601" s="78">
        <v>32450</v>
      </c>
      <c r="E601" s="82">
        <v>18030</v>
      </c>
      <c r="F601" s="78">
        <f t="shared" si="111"/>
        <v>20668.789808917198</v>
      </c>
      <c r="G601" s="168">
        <f t="shared" si="112"/>
        <v>3714.3347639484978</v>
      </c>
      <c r="H601" s="212">
        <f t="shared" si="113"/>
        <v>8290.2623547743369</v>
      </c>
      <c r="I601" s="168">
        <f t="shared" si="114"/>
        <v>487.66249145731388</v>
      </c>
      <c r="J601" s="169">
        <v>928</v>
      </c>
      <c r="K601" s="170">
        <f t="shared" si="115"/>
        <v>34089.04941909734</v>
      </c>
      <c r="L601" s="215">
        <f t="shared" si="116"/>
        <v>572</v>
      </c>
      <c r="M601" s="364">
        <v>15.82</v>
      </c>
      <c r="N601" s="359">
        <v>58.25</v>
      </c>
      <c r="O601" s="431">
        <v>32450</v>
      </c>
      <c r="P601" s="82">
        <v>18030</v>
      </c>
      <c r="Q601" s="167">
        <f t="shared" si="109"/>
        <v>24614.41213653603</v>
      </c>
      <c r="R601" s="168">
        <f t="shared" si="110"/>
        <v>3714.3347639484978</v>
      </c>
      <c r="S601" s="78">
        <f t="shared" si="117"/>
        <v>9631.7739461647398</v>
      </c>
      <c r="T601" s="82">
        <f t="shared" si="118"/>
        <v>566.57493800969053</v>
      </c>
      <c r="U601" s="78">
        <v>928</v>
      </c>
      <c r="V601" s="81">
        <f t="shared" si="119"/>
        <v>39455.095784658952</v>
      </c>
    </row>
    <row r="602" spans="1:22" s="442" customFormat="1" ht="16.5" customHeight="1" x14ac:dyDescent="0.2">
      <c r="A602" s="215">
        <f t="shared" si="120"/>
        <v>573</v>
      </c>
      <c r="B602" s="364">
        <v>18.84</v>
      </c>
      <c r="C602" s="359">
        <v>58.25</v>
      </c>
      <c r="D602" s="78">
        <v>32450</v>
      </c>
      <c r="E602" s="82">
        <v>18030</v>
      </c>
      <c r="F602" s="78">
        <f t="shared" si="111"/>
        <v>20668.789808917198</v>
      </c>
      <c r="G602" s="168">
        <f t="shared" si="112"/>
        <v>3714.3347639484978</v>
      </c>
      <c r="H602" s="212">
        <f t="shared" si="113"/>
        <v>8290.2623547743369</v>
      </c>
      <c r="I602" s="168">
        <f t="shared" si="114"/>
        <v>487.66249145731388</v>
      </c>
      <c r="J602" s="169">
        <v>928</v>
      </c>
      <c r="K602" s="170">
        <f t="shared" si="115"/>
        <v>34089.04941909734</v>
      </c>
      <c r="L602" s="215">
        <f t="shared" si="116"/>
        <v>573</v>
      </c>
      <c r="M602" s="364">
        <v>15.82</v>
      </c>
      <c r="N602" s="359">
        <v>58.25</v>
      </c>
      <c r="O602" s="431">
        <v>32450</v>
      </c>
      <c r="P602" s="82">
        <v>18030</v>
      </c>
      <c r="Q602" s="167">
        <f t="shared" si="109"/>
        <v>24614.41213653603</v>
      </c>
      <c r="R602" s="168">
        <f t="shared" si="110"/>
        <v>3714.3347639484978</v>
      </c>
      <c r="S602" s="78">
        <f t="shared" si="117"/>
        <v>9631.7739461647398</v>
      </c>
      <c r="T602" s="82">
        <f t="shared" si="118"/>
        <v>566.57493800969053</v>
      </c>
      <c r="U602" s="78">
        <v>928</v>
      </c>
      <c r="V602" s="81">
        <f t="shared" si="119"/>
        <v>39455.095784658952</v>
      </c>
    </row>
    <row r="603" spans="1:22" s="442" customFormat="1" ht="16.5" customHeight="1" x14ac:dyDescent="0.2">
      <c r="A603" s="215">
        <f t="shared" si="120"/>
        <v>574</v>
      </c>
      <c r="B603" s="364">
        <v>18.84</v>
      </c>
      <c r="C603" s="359">
        <v>58.25</v>
      </c>
      <c r="D603" s="78">
        <v>32450</v>
      </c>
      <c r="E603" s="82">
        <v>18030</v>
      </c>
      <c r="F603" s="78">
        <f t="shared" si="111"/>
        <v>20668.789808917198</v>
      </c>
      <c r="G603" s="168">
        <f t="shared" si="112"/>
        <v>3714.3347639484978</v>
      </c>
      <c r="H603" s="212">
        <f t="shared" si="113"/>
        <v>8290.2623547743369</v>
      </c>
      <c r="I603" s="168">
        <f t="shared" si="114"/>
        <v>487.66249145731388</v>
      </c>
      <c r="J603" s="169">
        <v>928</v>
      </c>
      <c r="K603" s="170">
        <f t="shared" si="115"/>
        <v>34089.04941909734</v>
      </c>
      <c r="L603" s="215">
        <f t="shared" si="116"/>
        <v>574</v>
      </c>
      <c r="M603" s="364">
        <v>15.82</v>
      </c>
      <c r="N603" s="359">
        <v>58.25</v>
      </c>
      <c r="O603" s="431">
        <v>32450</v>
      </c>
      <c r="P603" s="82">
        <v>18030</v>
      </c>
      <c r="Q603" s="167">
        <f t="shared" si="109"/>
        <v>24614.41213653603</v>
      </c>
      <c r="R603" s="168">
        <f t="shared" si="110"/>
        <v>3714.3347639484978</v>
      </c>
      <c r="S603" s="78">
        <f t="shared" si="117"/>
        <v>9631.7739461647398</v>
      </c>
      <c r="T603" s="82">
        <f t="shared" si="118"/>
        <v>566.57493800969053</v>
      </c>
      <c r="U603" s="78">
        <v>928</v>
      </c>
      <c r="V603" s="81">
        <f t="shared" si="119"/>
        <v>39455.095784658952</v>
      </c>
    </row>
    <row r="604" spans="1:22" s="442" customFormat="1" ht="16.5" customHeight="1" x14ac:dyDescent="0.2">
      <c r="A604" s="215">
        <f t="shared" si="120"/>
        <v>575</v>
      </c>
      <c r="B604" s="364">
        <v>18.84</v>
      </c>
      <c r="C604" s="359">
        <v>58.25</v>
      </c>
      <c r="D604" s="78">
        <v>32450</v>
      </c>
      <c r="E604" s="82">
        <v>18030</v>
      </c>
      <c r="F604" s="78">
        <f t="shared" si="111"/>
        <v>20668.789808917198</v>
      </c>
      <c r="G604" s="168">
        <f t="shared" si="112"/>
        <v>3714.3347639484978</v>
      </c>
      <c r="H604" s="212">
        <f t="shared" si="113"/>
        <v>8290.2623547743369</v>
      </c>
      <c r="I604" s="168">
        <f t="shared" si="114"/>
        <v>487.66249145731388</v>
      </c>
      <c r="J604" s="169">
        <v>928</v>
      </c>
      <c r="K604" s="170">
        <f t="shared" si="115"/>
        <v>34089.04941909734</v>
      </c>
      <c r="L604" s="215">
        <f t="shared" si="116"/>
        <v>575</v>
      </c>
      <c r="M604" s="364">
        <v>15.82</v>
      </c>
      <c r="N604" s="359">
        <v>58.25</v>
      </c>
      <c r="O604" s="431">
        <v>32450</v>
      </c>
      <c r="P604" s="82">
        <v>18030</v>
      </c>
      <c r="Q604" s="167">
        <f t="shared" si="109"/>
        <v>24614.41213653603</v>
      </c>
      <c r="R604" s="168">
        <f t="shared" si="110"/>
        <v>3714.3347639484978</v>
      </c>
      <c r="S604" s="78">
        <f t="shared" si="117"/>
        <v>9631.7739461647398</v>
      </c>
      <c r="T604" s="82">
        <f t="shared" si="118"/>
        <v>566.57493800969053</v>
      </c>
      <c r="U604" s="78">
        <v>928</v>
      </c>
      <c r="V604" s="81">
        <f t="shared" si="119"/>
        <v>39455.095784658952</v>
      </c>
    </row>
    <row r="605" spans="1:22" s="442" customFormat="1" ht="16.5" customHeight="1" x14ac:dyDescent="0.2">
      <c r="A605" s="215">
        <f t="shared" si="120"/>
        <v>576</v>
      </c>
      <c r="B605" s="364">
        <v>18.84</v>
      </c>
      <c r="C605" s="359">
        <v>58.25</v>
      </c>
      <c r="D605" s="78">
        <v>32450</v>
      </c>
      <c r="E605" s="82">
        <v>18030</v>
      </c>
      <c r="F605" s="78">
        <f t="shared" si="111"/>
        <v>20668.789808917198</v>
      </c>
      <c r="G605" s="168">
        <f t="shared" si="112"/>
        <v>3714.3347639484978</v>
      </c>
      <c r="H605" s="212">
        <f t="shared" si="113"/>
        <v>8290.2623547743369</v>
      </c>
      <c r="I605" s="168">
        <f t="shared" si="114"/>
        <v>487.66249145731388</v>
      </c>
      <c r="J605" s="169">
        <v>928</v>
      </c>
      <c r="K605" s="170">
        <f t="shared" si="115"/>
        <v>34089.04941909734</v>
      </c>
      <c r="L605" s="215">
        <f t="shared" si="116"/>
        <v>576</v>
      </c>
      <c r="M605" s="364">
        <v>15.82</v>
      </c>
      <c r="N605" s="359">
        <v>58.25</v>
      </c>
      <c r="O605" s="431">
        <v>32450</v>
      </c>
      <c r="P605" s="82">
        <v>18030</v>
      </c>
      <c r="Q605" s="167">
        <f t="shared" si="109"/>
        <v>24614.41213653603</v>
      </c>
      <c r="R605" s="168">
        <f t="shared" si="110"/>
        <v>3714.3347639484978</v>
      </c>
      <c r="S605" s="78">
        <f t="shared" si="117"/>
        <v>9631.7739461647398</v>
      </c>
      <c r="T605" s="82">
        <f t="shared" si="118"/>
        <v>566.57493800969053</v>
      </c>
      <c r="U605" s="78">
        <v>928</v>
      </c>
      <c r="V605" s="81">
        <f t="shared" si="119"/>
        <v>39455.095784658952</v>
      </c>
    </row>
    <row r="606" spans="1:22" s="442" customFormat="1" ht="16.5" customHeight="1" x14ac:dyDescent="0.2">
      <c r="A606" s="215">
        <f t="shared" si="120"/>
        <v>577</v>
      </c>
      <c r="B606" s="364">
        <v>18.84</v>
      </c>
      <c r="C606" s="359">
        <v>58.25</v>
      </c>
      <c r="D606" s="78">
        <v>32450</v>
      </c>
      <c r="E606" s="82">
        <v>18030</v>
      </c>
      <c r="F606" s="78">
        <f t="shared" si="111"/>
        <v>20668.789808917198</v>
      </c>
      <c r="G606" s="168">
        <f t="shared" si="112"/>
        <v>3714.3347639484978</v>
      </c>
      <c r="H606" s="212">
        <f t="shared" si="113"/>
        <v>8290.2623547743369</v>
      </c>
      <c r="I606" s="168">
        <f t="shared" si="114"/>
        <v>487.66249145731388</v>
      </c>
      <c r="J606" s="169">
        <v>928</v>
      </c>
      <c r="K606" s="170">
        <f t="shared" si="115"/>
        <v>34089.04941909734</v>
      </c>
      <c r="L606" s="215">
        <f t="shared" si="116"/>
        <v>577</v>
      </c>
      <c r="M606" s="364">
        <v>15.82</v>
      </c>
      <c r="N606" s="359">
        <v>58.25</v>
      </c>
      <c r="O606" s="431">
        <v>32450</v>
      </c>
      <c r="P606" s="82">
        <v>18030</v>
      </c>
      <c r="Q606" s="167">
        <f t="shared" ref="Q606:Q629" si="121">12*(1/M606*O606)</f>
        <v>24614.41213653603</v>
      </c>
      <c r="R606" s="168">
        <f t="shared" ref="R606:R629" si="122">12*(1/N606*P606)</f>
        <v>3714.3347639484978</v>
      </c>
      <c r="S606" s="78">
        <f t="shared" si="117"/>
        <v>9631.7739461647398</v>
      </c>
      <c r="T606" s="82">
        <f t="shared" si="118"/>
        <v>566.57493800969053</v>
      </c>
      <c r="U606" s="78">
        <v>928</v>
      </c>
      <c r="V606" s="81">
        <f t="shared" si="119"/>
        <v>39455.095784658952</v>
      </c>
    </row>
    <row r="607" spans="1:22" s="442" customFormat="1" ht="16.5" customHeight="1" x14ac:dyDescent="0.2">
      <c r="A607" s="215">
        <f t="shared" si="120"/>
        <v>578</v>
      </c>
      <c r="B607" s="364">
        <v>18.84</v>
      </c>
      <c r="C607" s="359">
        <v>58.25</v>
      </c>
      <c r="D607" s="78">
        <v>32450</v>
      </c>
      <c r="E607" s="82">
        <v>18030</v>
      </c>
      <c r="F607" s="78">
        <f t="shared" ref="F607:F629" si="123">12*(1/B607*D607)</f>
        <v>20668.789808917198</v>
      </c>
      <c r="G607" s="168">
        <f t="shared" ref="G607:G629" si="124">12*(1/C607*E607)</f>
        <v>3714.3347639484978</v>
      </c>
      <c r="H607" s="212">
        <f t="shared" ref="H607:H629" si="125">SUM(F607:G607)*34%</f>
        <v>8290.2623547743369</v>
      </c>
      <c r="I607" s="168">
        <f t="shared" ref="I607:I629" si="126">SUM(F607:G607)*2%</f>
        <v>487.66249145731388</v>
      </c>
      <c r="J607" s="169">
        <v>928</v>
      </c>
      <c r="K607" s="170">
        <f t="shared" ref="K607:K629" si="127">SUM(F607:J607)</f>
        <v>34089.04941909734</v>
      </c>
      <c r="L607" s="215">
        <f t="shared" ref="L607:L629" si="128">1+L606</f>
        <v>578</v>
      </c>
      <c r="M607" s="364">
        <v>15.82</v>
      </c>
      <c r="N607" s="359">
        <v>58.25</v>
      </c>
      <c r="O607" s="431">
        <v>32450</v>
      </c>
      <c r="P607" s="82">
        <v>18030</v>
      </c>
      <c r="Q607" s="167">
        <f t="shared" si="121"/>
        <v>24614.41213653603</v>
      </c>
      <c r="R607" s="168">
        <f t="shared" si="122"/>
        <v>3714.3347639484978</v>
      </c>
      <c r="S607" s="78">
        <f t="shared" ref="S607:S629" si="129">(Q607+R607)*34%</f>
        <v>9631.7739461647398</v>
      </c>
      <c r="T607" s="82">
        <f t="shared" ref="T607:T629" si="130">SUM(Q607:R607)*2%</f>
        <v>566.57493800969053</v>
      </c>
      <c r="U607" s="78">
        <v>928</v>
      </c>
      <c r="V607" s="81">
        <f t="shared" ref="V607:V629" si="131">SUM(Q607:U607)</f>
        <v>39455.095784658952</v>
      </c>
    </row>
    <row r="608" spans="1:22" s="442" customFormat="1" ht="16.5" customHeight="1" x14ac:dyDescent="0.2">
      <c r="A608" s="215">
        <f t="shared" si="120"/>
        <v>579</v>
      </c>
      <c r="B608" s="364">
        <v>18.84</v>
      </c>
      <c r="C608" s="359">
        <v>58.25</v>
      </c>
      <c r="D608" s="78">
        <v>32450</v>
      </c>
      <c r="E608" s="82">
        <v>18030</v>
      </c>
      <c r="F608" s="78">
        <f t="shared" si="123"/>
        <v>20668.789808917198</v>
      </c>
      <c r="G608" s="168">
        <f t="shared" si="124"/>
        <v>3714.3347639484978</v>
      </c>
      <c r="H608" s="212">
        <f t="shared" si="125"/>
        <v>8290.2623547743369</v>
      </c>
      <c r="I608" s="168">
        <f t="shared" si="126"/>
        <v>487.66249145731388</v>
      </c>
      <c r="J608" s="169">
        <v>928</v>
      </c>
      <c r="K608" s="170">
        <f t="shared" si="127"/>
        <v>34089.04941909734</v>
      </c>
      <c r="L608" s="215">
        <f t="shared" si="128"/>
        <v>579</v>
      </c>
      <c r="M608" s="364">
        <v>15.82</v>
      </c>
      <c r="N608" s="359">
        <v>58.25</v>
      </c>
      <c r="O608" s="431">
        <v>32450</v>
      </c>
      <c r="P608" s="82">
        <v>18030</v>
      </c>
      <c r="Q608" s="167">
        <f t="shared" si="121"/>
        <v>24614.41213653603</v>
      </c>
      <c r="R608" s="168">
        <f t="shared" si="122"/>
        <v>3714.3347639484978</v>
      </c>
      <c r="S608" s="78">
        <f t="shared" si="129"/>
        <v>9631.7739461647398</v>
      </c>
      <c r="T608" s="82">
        <f t="shared" si="130"/>
        <v>566.57493800969053</v>
      </c>
      <c r="U608" s="78">
        <v>928</v>
      </c>
      <c r="V608" s="81">
        <f t="shared" si="131"/>
        <v>39455.095784658952</v>
      </c>
    </row>
    <row r="609" spans="1:22" s="442" customFormat="1" ht="16.5" customHeight="1" x14ac:dyDescent="0.2">
      <c r="A609" s="218">
        <f t="shared" si="120"/>
        <v>580</v>
      </c>
      <c r="B609" s="364">
        <v>18.84</v>
      </c>
      <c r="C609" s="359">
        <v>58.25</v>
      </c>
      <c r="D609" s="78">
        <v>32450</v>
      </c>
      <c r="E609" s="82">
        <v>18030</v>
      </c>
      <c r="F609" s="78">
        <f t="shared" si="123"/>
        <v>20668.789808917198</v>
      </c>
      <c r="G609" s="168">
        <f t="shared" si="124"/>
        <v>3714.3347639484978</v>
      </c>
      <c r="H609" s="212">
        <f t="shared" si="125"/>
        <v>8290.2623547743369</v>
      </c>
      <c r="I609" s="168">
        <f t="shared" si="126"/>
        <v>487.66249145731388</v>
      </c>
      <c r="J609" s="169">
        <v>928</v>
      </c>
      <c r="K609" s="170">
        <f t="shared" si="127"/>
        <v>34089.04941909734</v>
      </c>
      <c r="L609" s="218">
        <f t="shared" si="128"/>
        <v>580</v>
      </c>
      <c r="M609" s="364">
        <v>15.82</v>
      </c>
      <c r="N609" s="359">
        <v>58.25</v>
      </c>
      <c r="O609" s="431">
        <v>32450</v>
      </c>
      <c r="P609" s="82">
        <v>18030</v>
      </c>
      <c r="Q609" s="167">
        <f t="shared" si="121"/>
        <v>24614.41213653603</v>
      </c>
      <c r="R609" s="168">
        <f t="shared" si="122"/>
        <v>3714.3347639484978</v>
      </c>
      <c r="S609" s="78">
        <f t="shared" si="129"/>
        <v>9631.7739461647398</v>
      </c>
      <c r="T609" s="82">
        <f t="shared" si="130"/>
        <v>566.57493800969053</v>
      </c>
      <c r="U609" s="78">
        <v>928</v>
      </c>
      <c r="V609" s="81">
        <f t="shared" si="131"/>
        <v>39455.095784658952</v>
      </c>
    </row>
    <row r="610" spans="1:22" s="442" customFormat="1" ht="16.5" customHeight="1" x14ac:dyDescent="0.2">
      <c r="A610" s="215">
        <f t="shared" si="120"/>
        <v>581</v>
      </c>
      <c r="B610" s="364">
        <v>18.84</v>
      </c>
      <c r="C610" s="359">
        <v>58.25</v>
      </c>
      <c r="D610" s="78">
        <v>32450</v>
      </c>
      <c r="E610" s="82">
        <v>18030</v>
      </c>
      <c r="F610" s="78">
        <f t="shared" si="123"/>
        <v>20668.789808917198</v>
      </c>
      <c r="G610" s="168">
        <f t="shared" si="124"/>
        <v>3714.3347639484978</v>
      </c>
      <c r="H610" s="212">
        <f t="shared" si="125"/>
        <v>8290.2623547743369</v>
      </c>
      <c r="I610" s="168">
        <f t="shared" si="126"/>
        <v>487.66249145731388</v>
      </c>
      <c r="J610" s="169">
        <v>928</v>
      </c>
      <c r="K610" s="170">
        <f t="shared" si="127"/>
        <v>34089.04941909734</v>
      </c>
      <c r="L610" s="215">
        <f t="shared" si="128"/>
        <v>581</v>
      </c>
      <c r="M610" s="364">
        <v>15.82</v>
      </c>
      <c r="N610" s="359">
        <v>58.25</v>
      </c>
      <c r="O610" s="431">
        <v>32450</v>
      </c>
      <c r="P610" s="82">
        <v>18030</v>
      </c>
      <c r="Q610" s="167">
        <f t="shared" si="121"/>
        <v>24614.41213653603</v>
      </c>
      <c r="R610" s="168">
        <f t="shared" si="122"/>
        <v>3714.3347639484978</v>
      </c>
      <c r="S610" s="78">
        <f t="shared" si="129"/>
        <v>9631.7739461647398</v>
      </c>
      <c r="T610" s="82">
        <f t="shared" si="130"/>
        <v>566.57493800969053</v>
      </c>
      <c r="U610" s="78">
        <v>928</v>
      </c>
      <c r="V610" s="81">
        <f t="shared" si="131"/>
        <v>39455.095784658952</v>
      </c>
    </row>
    <row r="611" spans="1:22" s="442" customFormat="1" ht="16.5" customHeight="1" x14ac:dyDescent="0.2">
      <c r="A611" s="215">
        <f t="shared" si="120"/>
        <v>582</v>
      </c>
      <c r="B611" s="364">
        <v>18.84</v>
      </c>
      <c r="C611" s="359">
        <v>58.25</v>
      </c>
      <c r="D611" s="78">
        <v>32450</v>
      </c>
      <c r="E611" s="82">
        <v>18030</v>
      </c>
      <c r="F611" s="78">
        <f t="shared" si="123"/>
        <v>20668.789808917198</v>
      </c>
      <c r="G611" s="168">
        <f t="shared" si="124"/>
        <v>3714.3347639484978</v>
      </c>
      <c r="H611" s="212">
        <f t="shared" si="125"/>
        <v>8290.2623547743369</v>
      </c>
      <c r="I611" s="168">
        <f t="shared" si="126"/>
        <v>487.66249145731388</v>
      </c>
      <c r="J611" s="169">
        <v>928</v>
      </c>
      <c r="K611" s="170">
        <f t="shared" si="127"/>
        <v>34089.04941909734</v>
      </c>
      <c r="L611" s="215">
        <f t="shared" si="128"/>
        <v>582</v>
      </c>
      <c r="M611" s="364">
        <v>15.82</v>
      </c>
      <c r="N611" s="359">
        <v>58.25</v>
      </c>
      <c r="O611" s="431">
        <v>32450</v>
      </c>
      <c r="P611" s="82">
        <v>18030</v>
      </c>
      <c r="Q611" s="167">
        <f t="shared" si="121"/>
        <v>24614.41213653603</v>
      </c>
      <c r="R611" s="168">
        <f t="shared" si="122"/>
        <v>3714.3347639484978</v>
      </c>
      <c r="S611" s="78">
        <f t="shared" si="129"/>
        <v>9631.7739461647398</v>
      </c>
      <c r="T611" s="82">
        <f t="shared" si="130"/>
        <v>566.57493800969053</v>
      </c>
      <c r="U611" s="78">
        <v>928</v>
      </c>
      <c r="V611" s="81">
        <f t="shared" si="131"/>
        <v>39455.095784658952</v>
      </c>
    </row>
    <row r="612" spans="1:22" s="442" customFormat="1" ht="16.5" customHeight="1" x14ac:dyDescent="0.2">
      <c r="A612" s="215">
        <f t="shared" si="120"/>
        <v>583</v>
      </c>
      <c r="B612" s="364">
        <v>18.84</v>
      </c>
      <c r="C612" s="359">
        <v>58.25</v>
      </c>
      <c r="D612" s="78">
        <v>32450</v>
      </c>
      <c r="E612" s="82">
        <v>18030</v>
      </c>
      <c r="F612" s="78">
        <f t="shared" si="123"/>
        <v>20668.789808917198</v>
      </c>
      <c r="G612" s="168">
        <f t="shared" si="124"/>
        <v>3714.3347639484978</v>
      </c>
      <c r="H612" s="212">
        <f t="shared" si="125"/>
        <v>8290.2623547743369</v>
      </c>
      <c r="I612" s="168">
        <f t="shared" si="126"/>
        <v>487.66249145731388</v>
      </c>
      <c r="J612" s="169">
        <v>928</v>
      </c>
      <c r="K612" s="170">
        <f t="shared" si="127"/>
        <v>34089.04941909734</v>
      </c>
      <c r="L612" s="215">
        <f t="shared" si="128"/>
        <v>583</v>
      </c>
      <c r="M612" s="364">
        <v>15.82</v>
      </c>
      <c r="N612" s="359">
        <v>58.25</v>
      </c>
      <c r="O612" s="431">
        <v>32450</v>
      </c>
      <c r="P612" s="82">
        <v>18030</v>
      </c>
      <c r="Q612" s="167">
        <f t="shared" si="121"/>
        <v>24614.41213653603</v>
      </c>
      <c r="R612" s="168">
        <f t="shared" si="122"/>
        <v>3714.3347639484978</v>
      </c>
      <c r="S612" s="78">
        <f t="shared" si="129"/>
        <v>9631.7739461647398</v>
      </c>
      <c r="T612" s="82">
        <f t="shared" si="130"/>
        <v>566.57493800969053</v>
      </c>
      <c r="U612" s="78">
        <v>928</v>
      </c>
      <c r="V612" s="81">
        <f t="shared" si="131"/>
        <v>39455.095784658952</v>
      </c>
    </row>
    <row r="613" spans="1:22" s="442" customFormat="1" ht="16.5" customHeight="1" x14ac:dyDescent="0.2">
      <c r="A613" s="215">
        <f t="shared" si="120"/>
        <v>584</v>
      </c>
      <c r="B613" s="364">
        <v>18.84</v>
      </c>
      <c r="C613" s="359">
        <v>58.25</v>
      </c>
      <c r="D613" s="78">
        <v>32450</v>
      </c>
      <c r="E613" s="82">
        <v>18030</v>
      </c>
      <c r="F613" s="78">
        <f t="shared" si="123"/>
        <v>20668.789808917198</v>
      </c>
      <c r="G613" s="168">
        <f t="shared" si="124"/>
        <v>3714.3347639484978</v>
      </c>
      <c r="H613" s="212">
        <f t="shared" si="125"/>
        <v>8290.2623547743369</v>
      </c>
      <c r="I613" s="168">
        <f t="shared" si="126"/>
        <v>487.66249145731388</v>
      </c>
      <c r="J613" s="169">
        <v>928</v>
      </c>
      <c r="K613" s="170">
        <f t="shared" si="127"/>
        <v>34089.04941909734</v>
      </c>
      <c r="L613" s="215">
        <f t="shared" si="128"/>
        <v>584</v>
      </c>
      <c r="M613" s="364">
        <v>15.82</v>
      </c>
      <c r="N613" s="359">
        <v>58.25</v>
      </c>
      <c r="O613" s="431">
        <v>32450</v>
      </c>
      <c r="P613" s="82">
        <v>18030</v>
      </c>
      <c r="Q613" s="167">
        <f t="shared" si="121"/>
        <v>24614.41213653603</v>
      </c>
      <c r="R613" s="168">
        <f t="shared" si="122"/>
        <v>3714.3347639484978</v>
      </c>
      <c r="S613" s="78">
        <f t="shared" si="129"/>
        <v>9631.7739461647398</v>
      </c>
      <c r="T613" s="82">
        <f t="shared" si="130"/>
        <v>566.57493800969053</v>
      </c>
      <c r="U613" s="78">
        <v>928</v>
      </c>
      <c r="V613" s="81">
        <f t="shared" si="131"/>
        <v>39455.095784658952</v>
      </c>
    </row>
    <row r="614" spans="1:22" s="442" customFormat="1" ht="16.5" customHeight="1" x14ac:dyDescent="0.2">
      <c r="A614" s="215">
        <f t="shared" si="120"/>
        <v>585</v>
      </c>
      <c r="B614" s="364">
        <v>18.84</v>
      </c>
      <c r="C614" s="359">
        <v>58.25</v>
      </c>
      <c r="D614" s="78">
        <v>32450</v>
      </c>
      <c r="E614" s="82">
        <v>18030</v>
      </c>
      <c r="F614" s="78">
        <f t="shared" si="123"/>
        <v>20668.789808917198</v>
      </c>
      <c r="G614" s="168">
        <f t="shared" si="124"/>
        <v>3714.3347639484978</v>
      </c>
      <c r="H614" s="212">
        <f t="shared" si="125"/>
        <v>8290.2623547743369</v>
      </c>
      <c r="I614" s="168">
        <f t="shared" si="126"/>
        <v>487.66249145731388</v>
      </c>
      <c r="J614" s="169">
        <v>928</v>
      </c>
      <c r="K614" s="170">
        <f t="shared" si="127"/>
        <v>34089.04941909734</v>
      </c>
      <c r="L614" s="215">
        <f t="shared" si="128"/>
        <v>585</v>
      </c>
      <c r="M614" s="364">
        <v>15.82</v>
      </c>
      <c r="N614" s="359">
        <v>58.25</v>
      </c>
      <c r="O614" s="431">
        <v>32450</v>
      </c>
      <c r="P614" s="82">
        <v>18030</v>
      </c>
      <c r="Q614" s="167">
        <f t="shared" si="121"/>
        <v>24614.41213653603</v>
      </c>
      <c r="R614" s="168">
        <f t="shared" si="122"/>
        <v>3714.3347639484978</v>
      </c>
      <c r="S614" s="78">
        <f t="shared" si="129"/>
        <v>9631.7739461647398</v>
      </c>
      <c r="T614" s="82">
        <f t="shared" si="130"/>
        <v>566.57493800969053</v>
      </c>
      <c r="U614" s="78">
        <v>928</v>
      </c>
      <c r="V614" s="81">
        <f t="shared" si="131"/>
        <v>39455.095784658952</v>
      </c>
    </row>
    <row r="615" spans="1:22" s="442" customFormat="1" ht="16.5" customHeight="1" x14ac:dyDescent="0.2">
      <c r="A615" s="215">
        <f t="shared" si="120"/>
        <v>586</v>
      </c>
      <c r="B615" s="364">
        <v>18.84</v>
      </c>
      <c r="C615" s="359">
        <v>58.25</v>
      </c>
      <c r="D615" s="78">
        <v>32450</v>
      </c>
      <c r="E615" s="82">
        <v>18030</v>
      </c>
      <c r="F615" s="78">
        <f t="shared" si="123"/>
        <v>20668.789808917198</v>
      </c>
      <c r="G615" s="168">
        <f t="shared" si="124"/>
        <v>3714.3347639484978</v>
      </c>
      <c r="H615" s="212">
        <f t="shared" si="125"/>
        <v>8290.2623547743369</v>
      </c>
      <c r="I615" s="168">
        <f t="shared" si="126"/>
        <v>487.66249145731388</v>
      </c>
      <c r="J615" s="169">
        <v>928</v>
      </c>
      <c r="K615" s="170">
        <f t="shared" si="127"/>
        <v>34089.04941909734</v>
      </c>
      <c r="L615" s="215">
        <f t="shared" si="128"/>
        <v>586</v>
      </c>
      <c r="M615" s="364">
        <v>15.82</v>
      </c>
      <c r="N615" s="359">
        <v>58.25</v>
      </c>
      <c r="O615" s="431">
        <v>32450</v>
      </c>
      <c r="P615" s="82">
        <v>18030</v>
      </c>
      <c r="Q615" s="167">
        <f t="shared" si="121"/>
        <v>24614.41213653603</v>
      </c>
      <c r="R615" s="168">
        <f t="shared" si="122"/>
        <v>3714.3347639484978</v>
      </c>
      <c r="S615" s="78">
        <f t="shared" si="129"/>
        <v>9631.7739461647398</v>
      </c>
      <c r="T615" s="82">
        <f t="shared" si="130"/>
        <v>566.57493800969053</v>
      </c>
      <c r="U615" s="78">
        <v>928</v>
      </c>
      <c r="V615" s="81">
        <f t="shared" si="131"/>
        <v>39455.095784658952</v>
      </c>
    </row>
    <row r="616" spans="1:22" s="442" customFormat="1" ht="16.5" customHeight="1" x14ac:dyDescent="0.2">
      <c r="A616" s="215">
        <f t="shared" si="120"/>
        <v>587</v>
      </c>
      <c r="B616" s="364">
        <v>18.84</v>
      </c>
      <c r="C616" s="359">
        <v>58.25</v>
      </c>
      <c r="D616" s="78">
        <v>32450</v>
      </c>
      <c r="E616" s="82">
        <v>18030</v>
      </c>
      <c r="F616" s="78">
        <f t="shared" si="123"/>
        <v>20668.789808917198</v>
      </c>
      <c r="G616" s="168">
        <f t="shared" si="124"/>
        <v>3714.3347639484978</v>
      </c>
      <c r="H616" s="212">
        <f t="shared" si="125"/>
        <v>8290.2623547743369</v>
      </c>
      <c r="I616" s="168">
        <f t="shared" si="126"/>
        <v>487.66249145731388</v>
      </c>
      <c r="J616" s="169">
        <v>928</v>
      </c>
      <c r="K616" s="170">
        <f t="shared" si="127"/>
        <v>34089.04941909734</v>
      </c>
      <c r="L616" s="215">
        <f t="shared" si="128"/>
        <v>587</v>
      </c>
      <c r="M616" s="364">
        <v>15.82</v>
      </c>
      <c r="N616" s="359">
        <v>58.25</v>
      </c>
      <c r="O616" s="431">
        <v>32450</v>
      </c>
      <c r="P616" s="82">
        <v>18030</v>
      </c>
      <c r="Q616" s="167">
        <f t="shared" si="121"/>
        <v>24614.41213653603</v>
      </c>
      <c r="R616" s="168">
        <f t="shared" si="122"/>
        <v>3714.3347639484978</v>
      </c>
      <c r="S616" s="78">
        <f t="shared" si="129"/>
        <v>9631.7739461647398</v>
      </c>
      <c r="T616" s="82">
        <f t="shared" si="130"/>
        <v>566.57493800969053</v>
      </c>
      <c r="U616" s="78">
        <v>928</v>
      </c>
      <c r="V616" s="81">
        <f t="shared" si="131"/>
        <v>39455.095784658952</v>
      </c>
    </row>
    <row r="617" spans="1:22" s="442" customFormat="1" ht="16.5" customHeight="1" x14ac:dyDescent="0.2">
      <c r="A617" s="215">
        <f t="shared" si="120"/>
        <v>588</v>
      </c>
      <c r="B617" s="364">
        <v>18.84</v>
      </c>
      <c r="C617" s="359">
        <v>58.25</v>
      </c>
      <c r="D617" s="78">
        <v>32450</v>
      </c>
      <c r="E617" s="82">
        <v>18030</v>
      </c>
      <c r="F617" s="78">
        <f t="shared" si="123"/>
        <v>20668.789808917198</v>
      </c>
      <c r="G617" s="168">
        <f t="shared" si="124"/>
        <v>3714.3347639484978</v>
      </c>
      <c r="H617" s="212">
        <f t="shared" si="125"/>
        <v>8290.2623547743369</v>
      </c>
      <c r="I617" s="168">
        <f t="shared" si="126"/>
        <v>487.66249145731388</v>
      </c>
      <c r="J617" s="169">
        <v>928</v>
      </c>
      <c r="K617" s="170">
        <f t="shared" si="127"/>
        <v>34089.04941909734</v>
      </c>
      <c r="L617" s="215">
        <f t="shared" si="128"/>
        <v>588</v>
      </c>
      <c r="M617" s="364">
        <v>15.82</v>
      </c>
      <c r="N617" s="359">
        <v>58.25</v>
      </c>
      <c r="O617" s="431">
        <v>32450</v>
      </c>
      <c r="P617" s="82">
        <v>18030</v>
      </c>
      <c r="Q617" s="167">
        <f t="shared" si="121"/>
        <v>24614.41213653603</v>
      </c>
      <c r="R617" s="168">
        <f t="shared" si="122"/>
        <v>3714.3347639484978</v>
      </c>
      <c r="S617" s="78">
        <f t="shared" si="129"/>
        <v>9631.7739461647398</v>
      </c>
      <c r="T617" s="82">
        <f t="shared" si="130"/>
        <v>566.57493800969053</v>
      </c>
      <c r="U617" s="78">
        <v>928</v>
      </c>
      <c r="V617" s="81">
        <f t="shared" si="131"/>
        <v>39455.095784658952</v>
      </c>
    </row>
    <row r="618" spans="1:22" s="442" customFormat="1" ht="16.5" customHeight="1" x14ac:dyDescent="0.2">
      <c r="A618" s="215">
        <f t="shared" si="120"/>
        <v>589</v>
      </c>
      <c r="B618" s="364">
        <v>18.84</v>
      </c>
      <c r="C618" s="359">
        <v>58.25</v>
      </c>
      <c r="D618" s="78">
        <v>32450</v>
      </c>
      <c r="E618" s="82">
        <v>18030</v>
      </c>
      <c r="F618" s="78">
        <f t="shared" si="123"/>
        <v>20668.789808917198</v>
      </c>
      <c r="G618" s="168">
        <f t="shared" si="124"/>
        <v>3714.3347639484978</v>
      </c>
      <c r="H618" s="212">
        <f t="shared" si="125"/>
        <v>8290.2623547743369</v>
      </c>
      <c r="I618" s="168">
        <f t="shared" si="126"/>
        <v>487.66249145731388</v>
      </c>
      <c r="J618" s="169">
        <v>928</v>
      </c>
      <c r="K618" s="170">
        <f t="shared" si="127"/>
        <v>34089.04941909734</v>
      </c>
      <c r="L618" s="215">
        <f t="shared" si="128"/>
        <v>589</v>
      </c>
      <c r="M618" s="364">
        <v>15.82</v>
      </c>
      <c r="N618" s="359">
        <v>58.25</v>
      </c>
      <c r="O618" s="431">
        <v>32450</v>
      </c>
      <c r="P618" s="82">
        <v>18030</v>
      </c>
      <c r="Q618" s="167">
        <f t="shared" si="121"/>
        <v>24614.41213653603</v>
      </c>
      <c r="R618" s="168">
        <f t="shared" si="122"/>
        <v>3714.3347639484978</v>
      </c>
      <c r="S618" s="78">
        <f t="shared" si="129"/>
        <v>9631.7739461647398</v>
      </c>
      <c r="T618" s="82">
        <f t="shared" si="130"/>
        <v>566.57493800969053</v>
      </c>
      <c r="U618" s="78">
        <v>928</v>
      </c>
      <c r="V618" s="81">
        <f t="shared" si="131"/>
        <v>39455.095784658952</v>
      </c>
    </row>
    <row r="619" spans="1:22" s="442" customFormat="1" ht="16.5" customHeight="1" x14ac:dyDescent="0.2">
      <c r="A619" s="218">
        <f t="shared" si="120"/>
        <v>590</v>
      </c>
      <c r="B619" s="364">
        <v>18.84</v>
      </c>
      <c r="C619" s="359">
        <v>58.25</v>
      </c>
      <c r="D619" s="78">
        <v>32450</v>
      </c>
      <c r="E619" s="82">
        <v>18030</v>
      </c>
      <c r="F619" s="78">
        <f t="shared" si="123"/>
        <v>20668.789808917198</v>
      </c>
      <c r="G619" s="168">
        <f t="shared" si="124"/>
        <v>3714.3347639484978</v>
      </c>
      <c r="H619" s="212">
        <f t="shared" si="125"/>
        <v>8290.2623547743369</v>
      </c>
      <c r="I619" s="168">
        <f t="shared" si="126"/>
        <v>487.66249145731388</v>
      </c>
      <c r="J619" s="169">
        <v>928</v>
      </c>
      <c r="K619" s="170">
        <f t="shared" si="127"/>
        <v>34089.04941909734</v>
      </c>
      <c r="L619" s="218">
        <f t="shared" si="128"/>
        <v>590</v>
      </c>
      <c r="M619" s="364">
        <v>15.82</v>
      </c>
      <c r="N619" s="359">
        <v>58.25</v>
      </c>
      <c r="O619" s="431">
        <v>32450</v>
      </c>
      <c r="P619" s="82">
        <v>18030</v>
      </c>
      <c r="Q619" s="167">
        <f t="shared" si="121"/>
        <v>24614.41213653603</v>
      </c>
      <c r="R619" s="168">
        <f t="shared" si="122"/>
        <v>3714.3347639484978</v>
      </c>
      <c r="S619" s="78">
        <f t="shared" si="129"/>
        <v>9631.7739461647398</v>
      </c>
      <c r="T619" s="82">
        <f t="shared" si="130"/>
        <v>566.57493800969053</v>
      </c>
      <c r="U619" s="78">
        <v>928</v>
      </c>
      <c r="V619" s="81">
        <f t="shared" si="131"/>
        <v>39455.095784658952</v>
      </c>
    </row>
    <row r="620" spans="1:22" s="442" customFormat="1" ht="16.5" customHeight="1" x14ac:dyDescent="0.2">
      <c r="A620" s="215">
        <f t="shared" si="120"/>
        <v>591</v>
      </c>
      <c r="B620" s="364">
        <v>18.84</v>
      </c>
      <c r="C620" s="359">
        <v>58.25</v>
      </c>
      <c r="D620" s="78">
        <v>32450</v>
      </c>
      <c r="E620" s="82">
        <v>18030</v>
      </c>
      <c r="F620" s="78">
        <f t="shared" si="123"/>
        <v>20668.789808917198</v>
      </c>
      <c r="G620" s="168">
        <f t="shared" si="124"/>
        <v>3714.3347639484978</v>
      </c>
      <c r="H620" s="212">
        <f t="shared" si="125"/>
        <v>8290.2623547743369</v>
      </c>
      <c r="I620" s="168">
        <f t="shared" si="126"/>
        <v>487.66249145731388</v>
      </c>
      <c r="J620" s="169">
        <v>928</v>
      </c>
      <c r="K620" s="170">
        <f t="shared" si="127"/>
        <v>34089.04941909734</v>
      </c>
      <c r="L620" s="215">
        <f t="shared" si="128"/>
        <v>591</v>
      </c>
      <c r="M620" s="364">
        <v>15.82</v>
      </c>
      <c r="N620" s="359">
        <v>58.25</v>
      </c>
      <c r="O620" s="431">
        <v>32450</v>
      </c>
      <c r="P620" s="82">
        <v>18030</v>
      </c>
      <c r="Q620" s="167">
        <f t="shared" si="121"/>
        <v>24614.41213653603</v>
      </c>
      <c r="R620" s="168">
        <f t="shared" si="122"/>
        <v>3714.3347639484978</v>
      </c>
      <c r="S620" s="78">
        <f t="shared" si="129"/>
        <v>9631.7739461647398</v>
      </c>
      <c r="T620" s="82">
        <f t="shared" si="130"/>
        <v>566.57493800969053</v>
      </c>
      <c r="U620" s="78">
        <v>928</v>
      </c>
      <c r="V620" s="81">
        <f t="shared" si="131"/>
        <v>39455.095784658952</v>
      </c>
    </row>
    <row r="621" spans="1:22" s="442" customFormat="1" ht="16.5" customHeight="1" x14ac:dyDescent="0.2">
      <c r="A621" s="215">
        <f t="shared" si="120"/>
        <v>592</v>
      </c>
      <c r="B621" s="364">
        <v>18.84</v>
      </c>
      <c r="C621" s="359">
        <v>58.25</v>
      </c>
      <c r="D621" s="78">
        <v>32450</v>
      </c>
      <c r="E621" s="82">
        <v>18030</v>
      </c>
      <c r="F621" s="78">
        <f t="shared" si="123"/>
        <v>20668.789808917198</v>
      </c>
      <c r="G621" s="168">
        <f t="shared" si="124"/>
        <v>3714.3347639484978</v>
      </c>
      <c r="H621" s="212">
        <f t="shared" si="125"/>
        <v>8290.2623547743369</v>
      </c>
      <c r="I621" s="168">
        <f t="shared" si="126"/>
        <v>487.66249145731388</v>
      </c>
      <c r="J621" s="169">
        <v>928</v>
      </c>
      <c r="K621" s="170">
        <f t="shared" si="127"/>
        <v>34089.04941909734</v>
      </c>
      <c r="L621" s="215">
        <f t="shared" si="128"/>
        <v>592</v>
      </c>
      <c r="M621" s="364">
        <v>15.82</v>
      </c>
      <c r="N621" s="359">
        <v>58.25</v>
      </c>
      <c r="O621" s="431">
        <v>32450</v>
      </c>
      <c r="P621" s="82">
        <v>18030</v>
      </c>
      <c r="Q621" s="167">
        <f t="shared" si="121"/>
        <v>24614.41213653603</v>
      </c>
      <c r="R621" s="168">
        <f t="shared" si="122"/>
        <v>3714.3347639484978</v>
      </c>
      <c r="S621" s="78">
        <f t="shared" si="129"/>
        <v>9631.7739461647398</v>
      </c>
      <c r="T621" s="82">
        <f t="shared" si="130"/>
        <v>566.57493800969053</v>
      </c>
      <c r="U621" s="78">
        <v>928</v>
      </c>
      <c r="V621" s="81">
        <f t="shared" si="131"/>
        <v>39455.095784658952</v>
      </c>
    </row>
    <row r="622" spans="1:22" s="442" customFormat="1" ht="16.5" customHeight="1" x14ac:dyDescent="0.2">
      <c r="A622" s="215">
        <f t="shared" si="120"/>
        <v>593</v>
      </c>
      <c r="B622" s="364">
        <v>18.84</v>
      </c>
      <c r="C622" s="359">
        <v>58.25</v>
      </c>
      <c r="D622" s="78">
        <v>32450</v>
      </c>
      <c r="E622" s="82">
        <v>18030</v>
      </c>
      <c r="F622" s="78">
        <f t="shared" si="123"/>
        <v>20668.789808917198</v>
      </c>
      <c r="G622" s="168">
        <f t="shared" si="124"/>
        <v>3714.3347639484978</v>
      </c>
      <c r="H622" s="212">
        <f t="shared" si="125"/>
        <v>8290.2623547743369</v>
      </c>
      <c r="I622" s="168">
        <f t="shared" si="126"/>
        <v>487.66249145731388</v>
      </c>
      <c r="J622" s="169">
        <v>928</v>
      </c>
      <c r="K622" s="170">
        <f t="shared" si="127"/>
        <v>34089.04941909734</v>
      </c>
      <c r="L622" s="215">
        <f t="shared" si="128"/>
        <v>593</v>
      </c>
      <c r="M622" s="364">
        <v>15.82</v>
      </c>
      <c r="N622" s="359">
        <v>58.25</v>
      </c>
      <c r="O622" s="431">
        <v>32450</v>
      </c>
      <c r="P622" s="82">
        <v>18030</v>
      </c>
      <c r="Q622" s="167">
        <f t="shared" si="121"/>
        <v>24614.41213653603</v>
      </c>
      <c r="R622" s="168">
        <f t="shared" si="122"/>
        <v>3714.3347639484978</v>
      </c>
      <c r="S622" s="78">
        <f t="shared" si="129"/>
        <v>9631.7739461647398</v>
      </c>
      <c r="T622" s="82">
        <f t="shared" si="130"/>
        <v>566.57493800969053</v>
      </c>
      <c r="U622" s="78">
        <v>928</v>
      </c>
      <c r="V622" s="81">
        <f t="shared" si="131"/>
        <v>39455.095784658952</v>
      </c>
    </row>
    <row r="623" spans="1:22" s="442" customFormat="1" ht="16.5" customHeight="1" x14ac:dyDescent="0.2">
      <c r="A623" s="215">
        <f t="shared" si="120"/>
        <v>594</v>
      </c>
      <c r="B623" s="364">
        <v>18.84</v>
      </c>
      <c r="C623" s="359">
        <v>58.25</v>
      </c>
      <c r="D623" s="78">
        <v>32450</v>
      </c>
      <c r="E623" s="82">
        <v>18030</v>
      </c>
      <c r="F623" s="78">
        <f t="shared" si="123"/>
        <v>20668.789808917198</v>
      </c>
      <c r="G623" s="168">
        <f t="shared" si="124"/>
        <v>3714.3347639484978</v>
      </c>
      <c r="H623" s="212">
        <f t="shared" si="125"/>
        <v>8290.2623547743369</v>
      </c>
      <c r="I623" s="168">
        <f t="shared" si="126"/>
        <v>487.66249145731388</v>
      </c>
      <c r="J623" s="169">
        <v>928</v>
      </c>
      <c r="K623" s="170">
        <f t="shared" si="127"/>
        <v>34089.04941909734</v>
      </c>
      <c r="L623" s="215">
        <f t="shared" si="128"/>
        <v>594</v>
      </c>
      <c r="M623" s="364">
        <v>15.82</v>
      </c>
      <c r="N623" s="359">
        <v>58.25</v>
      </c>
      <c r="O623" s="431">
        <v>32450</v>
      </c>
      <c r="P623" s="82">
        <v>18030</v>
      </c>
      <c r="Q623" s="167">
        <f t="shared" si="121"/>
        <v>24614.41213653603</v>
      </c>
      <c r="R623" s="168">
        <f t="shared" si="122"/>
        <v>3714.3347639484978</v>
      </c>
      <c r="S623" s="78">
        <f t="shared" si="129"/>
        <v>9631.7739461647398</v>
      </c>
      <c r="T623" s="82">
        <f t="shared" si="130"/>
        <v>566.57493800969053</v>
      </c>
      <c r="U623" s="78">
        <v>928</v>
      </c>
      <c r="V623" s="81">
        <f t="shared" si="131"/>
        <v>39455.095784658952</v>
      </c>
    </row>
    <row r="624" spans="1:22" s="442" customFormat="1" ht="16.5" customHeight="1" x14ac:dyDescent="0.2">
      <c r="A624" s="215">
        <f t="shared" si="120"/>
        <v>595</v>
      </c>
      <c r="B624" s="364">
        <v>18.84</v>
      </c>
      <c r="C624" s="359">
        <v>58.25</v>
      </c>
      <c r="D624" s="78">
        <v>32450</v>
      </c>
      <c r="E624" s="82">
        <v>18030</v>
      </c>
      <c r="F624" s="78">
        <f t="shared" si="123"/>
        <v>20668.789808917198</v>
      </c>
      <c r="G624" s="168">
        <f t="shared" si="124"/>
        <v>3714.3347639484978</v>
      </c>
      <c r="H624" s="212">
        <f t="shared" si="125"/>
        <v>8290.2623547743369</v>
      </c>
      <c r="I624" s="168">
        <f t="shared" si="126"/>
        <v>487.66249145731388</v>
      </c>
      <c r="J624" s="169">
        <v>928</v>
      </c>
      <c r="K624" s="170">
        <f t="shared" si="127"/>
        <v>34089.04941909734</v>
      </c>
      <c r="L624" s="215">
        <f t="shared" si="128"/>
        <v>595</v>
      </c>
      <c r="M624" s="364">
        <v>15.82</v>
      </c>
      <c r="N624" s="359">
        <v>58.25</v>
      </c>
      <c r="O624" s="431">
        <v>32450</v>
      </c>
      <c r="P624" s="82">
        <v>18030</v>
      </c>
      <c r="Q624" s="167">
        <f t="shared" si="121"/>
        <v>24614.41213653603</v>
      </c>
      <c r="R624" s="168">
        <f t="shared" si="122"/>
        <v>3714.3347639484978</v>
      </c>
      <c r="S624" s="78">
        <f t="shared" si="129"/>
        <v>9631.7739461647398</v>
      </c>
      <c r="T624" s="82">
        <f t="shared" si="130"/>
        <v>566.57493800969053</v>
      </c>
      <c r="U624" s="78">
        <v>928</v>
      </c>
      <c r="V624" s="81">
        <f t="shared" si="131"/>
        <v>39455.095784658952</v>
      </c>
    </row>
    <row r="625" spans="1:22" s="442" customFormat="1" ht="16.5" customHeight="1" x14ac:dyDescent="0.2">
      <c r="A625" s="215">
        <f t="shared" si="120"/>
        <v>596</v>
      </c>
      <c r="B625" s="364">
        <v>18.84</v>
      </c>
      <c r="C625" s="359">
        <v>58.25</v>
      </c>
      <c r="D625" s="78">
        <v>32450</v>
      </c>
      <c r="E625" s="82">
        <v>18030</v>
      </c>
      <c r="F625" s="78">
        <f t="shared" si="123"/>
        <v>20668.789808917198</v>
      </c>
      <c r="G625" s="168">
        <f t="shared" si="124"/>
        <v>3714.3347639484978</v>
      </c>
      <c r="H625" s="212">
        <f t="shared" si="125"/>
        <v>8290.2623547743369</v>
      </c>
      <c r="I625" s="168">
        <f t="shared" si="126"/>
        <v>487.66249145731388</v>
      </c>
      <c r="J625" s="169">
        <v>928</v>
      </c>
      <c r="K625" s="170">
        <f t="shared" si="127"/>
        <v>34089.04941909734</v>
      </c>
      <c r="L625" s="215">
        <f t="shared" si="128"/>
        <v>596</v>
      </c>
      <c r="M625" s="364">
        <v>15.82</v>
      </c>
      <c r="N625" s="359">
        <v>58.25</v>
      </c>
      <c r="O625" s="431">
        <v>32450</v>
      </c>
      <c r="P625" s="82">
        <v>18030</v>
      </c>
      <c r="Q625" s="167">
        <f t="shared" si="121"/>
        <v>24614.41213653603</v>
      </c>
      <c r="R625" s="168">
        <f t="shared" si="122"/>
        <v>3714.3347639484978</v>
      </c>
      <c r="S625" s="78">
        <f t="shared" si="129"/>
        <v>9631.7739461647398</v>
      </c>
      <c r="T625" s="82">
        <f t="shared" si="130"/>
        <v>566.57493800969053</v>
      </c>
      <c r="U625" s="78">
        <v>928</v>
      </c>
      <c r="V625" s="81">
        <f t="shared" si="131"/>
        <v>39455.095784658952</v>
      </c>
    </row>
    <row r="626" spans="1:22" s="442" customFormat="1" ht="16.5" customHeight="1" x14ac:dyDescent="0.2">
      <c r="A626" s="215">
        <f t="shared" si="120"/>
        <v>597</v>
      </c>
      <c r="B626" s="364">
        <v>18.84</v>
      </c>
      <c r="C626" s="359">
        <v>58.25</v>
      </c>
      <c r="D626" s="78">
        <v>32450</v>
      </c>
      <c r="E626" s="82">
        <v>18030</v>
      </c>
      <c r="F626" s="78">
        <f t="shared" si="123"/>
        <v>20668.789808917198</v>
      </c>
      <c r="G626" s="168">
        <f t="shared" si="124"/>
        <v>3714.3347639484978</v>
      </c>
      <c r="H626" s="212">
        <f t="shared" si="125"/>
        <v>8290.2623547743369</v>
      </c>
      <c r="I626" s="168">
        <f t="shared" si="126"/>
        <v>487.66249145731388</v>
      </c>
      <c r="J626" s="169">
        <v>928</v>
      </c>
      <c r="K626" s="170">
        <f t="shared" si="127"/>
        <v>34089.04941909734</v>
      </c>
      <c r="L626" s="215">
        <f t="shared" si="128"/>
        <v>597</v>
      </c>
      <c r="M626" s="364">
        <v>15.82</v>
      </c>
      <c r="N626" s="359">
        <v>58.25</v>
      </c>
      <c r="O626" s="431">
        <v>32450</v>
      </c>
      <c r="P626" s="82">
        <v>18030</v>
      </c>
      <c r="Q626" s="167">
        <f t="shared" si="121"/>
        <v>24614.41213653603</v>
      </c>
      <c r="R626" s="168">
        <f t="shared" si="122"/>
        <v>3714.3347639484978</v>
      </c>
      <c r="S626" s="78">
        <f t="shared" si="129"/>
        <v>9631.7739461647398</v>
      </c>
      <c r="T626" s="82">
        <f t="shared" si="130"/>
        <v>566.57493800969053</v>
      </c>
      <c r="U626" s="78">
        <v>928</v>
      </c>
      <c r="V626" s="81">
        <f t="shared" si="131"/>
        <v>39455.095784658952</v>
      </c>
    </row>
    <row r="627" spans="1:22" s="442" customFormat="1" ht="16.5" customHeight="1" x14ac:dyDescent="0.2">
      <c r="A627" s="215">
        <f t="shared" si="120"/>
        <v>598</v>
      </c>
      <c r="B627" s="364">
        <v>18.84</v>
      </c>
      <c r="C627" s="359">
        <v>58.25</v>
      </c>
      <c r="D627" s="78">
        <v>32450</v>
      </c>
      <c r="E627" s="82">
        <v>18030</v>
      </c>
      <c r="F627" s="78">
        <f t="shared" si="123"/>
        <v>20668.789808917198</v>
      </c>
      <c r="G627" s="168">
        <f t="shared" si="124"/>
        <v>3714.3347639484978</v>
      </c>
      <c r="H627" s="212">
        <f t="shared" si="125"/>
        <v>8290.2623547743369</v>
      </c>
      <c r="I627" s="168">
        <f t="shared" si="126"/>
        <v>487.66249145731388</v>
      </c>
      <c r="J627" s="169">
        <v>928</v>
      </c>
      <c r="K627" s="170">
        <f t="shared" si="127"/>
        <v>34089.04941909734</v>
      </c>
      <c r="L627" s="215">
        <f t="shared" si="128"/>
        <v>598</v>
      </c>
      <c r="M627" s="364">
        <v>15.82</v>
      </c>
      <c r="N627" s="359">
        <v>58.25</v>
      </c>
      <c r="O627" s="431">
        <v>32450</v>
      </c>
      <c r="P627" s="82">
        <v>18030</v>
      </c>
      <c r="Q627" s="167">
        <f t="shared" si="121"/>
        <v>24614.41213653603</v>
      </c>
      <c r="R627" s="168">
        <f t="shared" si="122"/>
        <v>3714.3347639484978</v>
      </c>
      <c r="S627" s="78">
        <f t="shared" si="129"/>
        <v>9631.7739461647398</v>
      </c>
      <c r="T627" s="82">
        <f t="shared" si="130"/>
        <v>566.57493800969053</v>
      </c>
      <c r="U627" s="78">
        <v>928</v>
      </c>
      <c r="V627" s="81">
        <f t="shared" si="131"/>
        <v>39455.095784658952</v>
      </c>
    </row>
    <row r="628" spans="1:22" s="442" customFormat="1" ht="16.5" customHeight="1" x14ac:dyDescent="0.2">
      <c r="A628" s="215">
        <f t="shared" si="120"/>
        <v>599</v>
      </c>
      <c r="B628" s="364">
        <v>18.84</v>
      </c>
      <c r="C628" s="359">
        <v>58.25</v>
      </c>
      <c r="D628" s="78">
        <v>32450</v>
      </c>
      <c r="E628" s="82">
        <v>18030</v>
      </c>
      <c r="F628" s="78">
        <f t="shared" si="123"/>
        <v>20668.789808917198</v>
      </c>
      <c r="G628" s="168">
        <f t="shared" si="124"/>
        <v>3714.3347639484978</v>
      </c>
      <c r="H628" s="212">
        <f t="shared" si="125"/>
        <v>8290.2623547743369</v>
      </c>
      <c r="I628" s="168">
        <f t="shared" si="126"/>
        <v>487.66249145731388</v>
      </c>
      <c r="J628" s="169">
        <v>928</v>
      </c>
      <c r="K628" s="170">
        <f t="shared" si="127"/>
        <v>34089.04941909734</v>
      </c>
      <c r="L628" s="215">
        <f t="shared" si="128"/>
        <v>599</v>
      </c>
      <c r="M628" s="364">
        <v>15.82</v>
      </c>
      <c r="N628" s="359">
        <v>58.25</v>
      </c>
      <c r="O628" s="431">
        <v>32450</v>
      </c>
      <c r="P628" s="82">
        <v>18030</v>
      </c>
      <c r="Q628" s="167">
        <f t="shared" si="121"/>
        <v>24614.41213653603</v>
      </c>
      <c r="R628" s="168">
        <f t="shared" si="122"/>
        <v>3714.3347639484978</v>
      </c>
      <c r="S628" s="78">
        <f t="shared" si="129"/>
        <v>9631.7739461647398</v>
      </c>
      <c r="T628" s="82">
        <f t="shared" si="130"/>
        <v>566.57493800969053</v>
      </c>
      <c r="U628" s="78">
        <v>928</v>
      </c>
      <c r="V628" s="81">
        <f t="shared" si="131"/>
        <v>39455.095784658952</v>
      </c>
    </row>
    <row r="629" spans="1:22" s="442" customFormat="1" ht="16.5" customHeight="1" thickBot="1" x14ac:dyDescent="0.25">
      <c r="A629" s="227">
        <f t="shared" si="120"/>
        <v>600</v>
      </c>
      <c r="B629" s="365">
        <v>18.84</v>
      </c>
      <c r="C629" s="361">
        <v>58.25</v>
      </c>
      <c r="D629" s="93">
        <v>32450</v>
      </c>
      <c r="E629" s="94">
        <v>18030</v>
      </c>
      <c r="F629" s="93">
        <f t="shared" si="123"/>
        <v>20668.789808917198</v>
      </c>
      <c r="G629" s="94">
        <f t="shared" si="124"/>
        <v>3714.3347639484978</v>
      </c>
      <c r="H629" s="222">
        <f t="shared" si="125"/>
        <v>8290.2623547743369</v>
      </c>
      <c r="I629" s="94">
        <f t="shared" si="126"/>
        <v>487.66249145731388</v>
      </c>
      <c r="J629" s="93">
        <v>928</v>
      </c>
      <c r="K629" s="96">
        <f t="shared" si="127"/>
        <v>34089.04941909734</v>
      </c>
      <c r="L629" s="227">
        <f t="shared" si="128"/>
        <v>600</v>
      </c>
      <c r="M629" s="365">
        <v>15.82</v>
      </c>
      <c r="N629" s="361">
        <v>58.25</v>
      </c>
      <c r="O629" s="470">
        <v>32450</v>
      </c>
      <c r="P629" s="94">
        <v>18030</v>
      </c>
      <c r="Q629" s="185">
        <f t="shared" si="121"/>
        <v>24614.41213653603</v>
      </c>
      <c r="R629" s="186">
        <f t="shared" si="122"/>
        <v>3714.3347639484978</v>
      </c>
      <c r="S629" s="93">
        <f t="shared" si="129"/>
        <v>9631.7739461647398</v>
      </c>
      <c r="T629" s="94">
        <f t="shared" si="130"/>
        <v>566.57493800969053</v>
      </c>
      <c r="U629" s="93">
        <v>928</v>
      </c>
      <c r="V629" s="96">
        <f t="shared" si="131"/>
        <v>39455.095784658952</v>
      </c>
    </row>
    <row r="630" spans="1:22" ht="15" x14ac:dyDescent="0.25">
      <c r="A630" s="321"/>
      <c r="B630" s="321"/>
      <c r="C630" s="321"/>
      <c r="D630" s="321"/>
      <c r="E630" s="321"/>
      <c r="F630" s="321"/>
      <c r="G630" s="321"/>
      <c r="H630" s="321"/>
      <c r="I630" s="321"/>
      <c r="J630" s="321"/>
      <c r="K630" s="321"/>
      <c r="L630" s="321"/>
      <c r="M630" s="321"/>
      <c r="N630" s="321"/>
      <c r="O630" s="321"/>
      <c r="P630" s="321"/>
      <c r="Q630" s="321"/>
      <c r="R630" s="321"/>
      <c r="S630" s="321"/>
      <c r="T630" s="321"/>
      <c r="U630" s="321"/>
      <c r="V630" s="321"/>
    </row>
    <row r="631" spans="1:22" ht="15" x14ac:dyDescent="0.25">
      <c r="A631" s="321"/>
      <c r="B631" s="321"/>
      <c r="C631" s="321"/>
      <c r="D631" s="321"/>
      <c r="E631" s="321"/>
      <c r="F631" s="321"/>
      <c r="G631" s="321"/>
      <c r="H631" s="321"/>
      <c r="I631" s="321"/>
      <c r="J631" s="321"/>
      <c r="K631" s="321"/>
      <c r="L631" s="321"/>
      <c r="M631" s="321"/>
      <c r="N631" s="321"/>
      <c r="O631" s="321"/>
      <c r="P631" s="321"/>
      <c r="Q631" s="321"/>
      <c r="R631" s="321"/>
      <c r="S631" s="321"/>
      <c r="T631" s="321"/>
      <c r="U631" s="321"/>
      <c r="V631" s="321"/>
    </row>
    <row r="632" spans="1:22" ht="15" x14ac:dyDescent="0.25">
      <c r="A632" s="321"/>
      <c r="B632" s="321"/>
      <c r="C632" s="321"/>
      <c r="D632" s="321"/>
      <c r="E632" s="321"/>
      <c r="F632" s="321"/>
      <c r="G632" s="321"/>
      <c r="H632" s="321"/>
      <c r="I632" s="321"/>
      <c r="J632" s="321"/>
      <c r="K632" s="321"/>
      <c r="L632" s="321"/>
      <c r="M632" s="321"/>
      <c r="N632" s="321"/>
      <c r="O632" s="321"/>
      <c r="P632" s="321"/>
      <c r="Q632" s="321"/>
      <c r="R632" s="321"/>
      <c r="S632" s="321"/>
      <c r="T632" s="321"/>
      <c r="U632" s="321"/>
      <c r="V632" s="321"/>
    </row>
    <row r="633" spans="1:22" ht="15" x14ac:dyDescent="0.25">
      <c r="A633" s="321"/>
      <c r="B633" s="321"/>
      <c r="C633" s="321"/>
      <c r="D633" s="321"/>
      <c r="E633" s="321"/>
      <c r="F633" s="321"/>
      <c r="G633" s="321"/>
      <c r="H633" s="321"/>
      <c r="I633" s="321"/>
      <c r="J633" s="321"/>
      <c r="K633" s="321"/>
      <c r="L633" s="321"/>
      <c r="M633" s="321"/>
      <c r="N633" s="321"/>
      <c r="O633" s="321"/>
      <c r="P633" s="321"/>
      <c r="Q633" s="321"/>
      <c r="R633" s="321"/>
      <c r="S633" s="321"/>
      <c r="T633" s="321"/>
      <c r="U633" s="321"/>
      <c r="V633" s="321"/>
    </row>
    <row r="634" spans="1:22" ht="15" x14ac:dyDescent="0.25">
      <c r="A634" s="321"/>
      <c r="B634" s="321"/>
      <c r="C634" s="321"/>
      <c r="D634" s="321"/>
      <c r="E634" s="321"/>
      <c r="F634" s="321"/>
      <c r="G634" s="321"/>
      <c r="H634" s="321"/>
      <c r="I634" s="321"/>
      <c r="J634" s="321"/>
      <c r="K634" s="321"/>
      <c r="L634" s="321"/>
      <c r="M634" s="321"/>
      <c r="N634" s="321"/>
      <c r="O634" s="321"/>
      <c r="P634" s="321"/>
      <c r="Q634" s="321"/>
      <c r="R634" s="321"/>
      <c r="S634" s="321"/>
      <c r="T634" s="321"/>
      <c r="U634" s="321"/>
      <c r="V634" s="321"/>
    </row>
    <row r="635" spans="1:22" ht="15" x14ac:dyDescent="0.25">
      <c r="A635" s="321"/>
      <c r="B635" s="321"/>
      <c r="C635" s="321"/>
      <c r="D635" s="321"/>
      <c r="E635" s="321"/>
      <c r="F635" s="321"/>
      <c r="G635" s="321"/>
      <c r="H635" s="321"/>
      <c r="I635" s="321"/>
      <c r="J635" s="321"/>
      <c r="K635" s="321"/>
      <c r="L635" s="321"/>
      <c r="M635" s="321"/>
      <c r="N635" s="321"/>
      <c r="O635" s="321"/>
      <c r="P635" s="321"/>
      <c r="Q635" s="321"/>
      <c r="R635" s="321"/>
      <c r="S635" s="321"/>
      <c r="T635" s="321"/>
      <c r="U635" s="321"/>
      <c r="V635" s="321"/>
    </row>
    <row r="636" spans="1:22" ht="15" x14ac:dyDescent="0.25">
      <c r="A636" s="321"/>
      <c r="B636" s="321"/>
      <c r="C636" s="321"/>
      <c r="D636" s="321"/>
      <c r="E636" s="321"/>
      <c r="F636" s="321"/>
      <c r="G636" s="321"/>
      <c r="H636" s="321"/>
      <c r="I636" s="321"/>
      <c r="J636" s="321"/>
      <c r="K636" s="321"/>
      <c r="L636" s="321"/>
      <c r="M636" s="321"/>
      <c r="N636" s="321"/>
      <c r="O636" s="321"/>
      <c r="P636" s="321"/>
      <c r="Q636" s="321"/>
      <c r="R636" s="321"/>
      <c r="S636" s="321"/>
      <c r="T636" s="321"/>
      <c r="U636" s="321"/>
      <c r="V636" s="321"/>
    </row>
    <row r="637" spans="1:22" ht="15" x14ac:dyDescent="0.25">
      <c r="A637" s="321"/>
      <c r="B637" s="321"/>
      <c r="C637" s="321"/>
      <c r="D637" s="321"/>
      <c r="E637" s="321"/>
      <c r="F637" s="321"/>
      <c r="G637" s="321"/>
      <c r="H637" s="321"/>
      <c r="I637" s="321"/>
      <c r="J637" s="321"/>
      <c r="K637" s="321"/>
      <c r="L637" s="321"/>
      <c r="M637" s="321"/>
      <c r="N637" s="321"/>
      <c r="O637" s="321"/>
      <c r="P637" s="321"/>
      <c r="Q637" s="321"/>
      <c r="R637" s="321"/>
      <c r="S637" s="321"/>
      <c r="T637" s="321"/>
      <c r="U637" s="321"/>
      <c r="V637" s="321"/>
    </row>
    <row r="638" spans="1:22" ht="15" x14ac:dyDescent="0.25">
      <c r="A638" s="321"/>
      <c r="B638" s="321"/>
      <c r="C638" s="321"/>
      <c r="D638" s="321"/>
      <c r="E638" s="321"/>
      <c r="F638" s="321"/>
      <c r="G638" s="321"/>
      <c r="H638" s="321"/>
      <c r="I638" s="321"/>
      <c r="J638" s="321"/>
      <c r="K638" s="321"/>
      <c r="L638" s="321"/>
      <c r="M638" s="321"/>
      <c r="N638" s="321"/>
      <c r="O638" s="321"/>
      <c r="P638" s="321"/>
      <c r="Q638" s="321"/>
      <c r="R638" s="321"/>
      <c r="S638" s="321"/>
      <c r="T638" s="321"/>
      <c r="U638" s="321"/>
      <c r="V638" s="321"/>
    </row>
    <row r="639" spans="1:22" ht="15" x14ac:dyDescent="0.25">
      <c r="A639" s="321"/>
      <c r="B639" s="321"/>
      <c r="C639" s="321"/>
      <c r="D639" s="321"/>
      <c r="E639" s="321"/>
      <c r="F639" s="321"/>
      <c r="G639" s="321"/>
      <c r="H639" s="321"/>
      <c r="I639" s="321"/>
      <c r="J639" s="321"/>
      <c r="K639" s="321"/>
      <c r="L639" s="321"/>
      <c r="M639" s="321"/>
      <c r="N639" s="321"/>
      <c r="O639" s="321"/>
      <c r="P639" s="321"/>
      <c r="Q639" s="321"/>
      <c r="R639" s="321"/>
      <c r="S639" s="321"/>
      <c r="T639" s="321"/>
      <c r="U639" s="321"/>
      <c r="V639" s="321"/>
    </row>
    <row r="640" spans="1:22" ht="15" x14ac:dyDescent="0.25">
      <c r="A640" s="321"/>
      <c r="B640" s="321"/>
      <c r="C640" s="321"/>
      <c r="D640" s="321"/>
      <c r="E640" s="321"/>
      <c r="F640" s="321"/>
      <c r="G640" s="321"/>
      <c r="H640" s="321"/>
      <c r="I640" s="321"/>
      <c r="J640" s="321"/>
      <c r="K640" s="321"/>
      <c r="L640" s="321"/>
      <c r="M640" s="321"/>
      <c r="N640" s="321"/>
      <c r="O640" s="321"/>
      <c r="P640" s="321"/>
      <c r="Q640" s="321"/>
      <c r="R640" s="321"/>
      <c r="S640" s="321"/>
      <c r="T640" s="321"/>
      <c r="U640" s="321"/>
      <c r="V640" s="321"/>
    </row>
    <row r="641" spans="1:22" ht="15" x14ac:dyDescent="0.25">
      <c r="A641" s="321"/>
      <c r="B641" s="321"/>
      <c r="C641" s="321"/>
      <c r="D641" s="321"/>
      <c r="E641" s="321"/>
      <c r="F641" s="321"/>
      <c r="G641" s="321"/>
      <c r="H641" s="321"/>
      <c r="I641" s="321"/>
      <c r="J641" s="321"/>
      <c r="K641" s="321"/>
      <c r="L641" s="321"/>
      <c r="M641" s="321"/>
      <c r="N641" s="321"/>
      <c r="O641" s="321"/>
      <c r="P641" s="321"/>
      <c r="Q641" s="321"/>
      <c r="R641" s="321"/>
      <c r="S641" s="321"/>
      <c r="T641" s="321"/>
      <c r="U641" s="321"/>
      <c r="V641" s="321"/>
    </row>
    <row r="642" spans="1:22" ht="15" x14ac:dyDescent="0.25">
      <c r="A642" s="321"/>
      <c r="B642" s="321"/>
      <c r="C642" s="321"/>
      <c r="D642" s="321"/>
      <c r="E642" s="321"/>
      <c r="F642" s="321"/>
      <c r="G642" s="321"/>
      <c r="H642" s="321"/>
      <c r="I642" s="321"/>
      <c r="J642" s="321"/>
      <c r="K642" s="321"/>
      <c r="L642" s="321"/>
      <c r="M642" s="321"/>
      <c r="N642" s="321"/>
      <c r="O642" s="321"/>
      <c r="P642" s="321"/>
      <c r="Q642" s="321"/>
      <c r="R642" s="321"/>
      <c r="S642" s="321"/>
      <c r="T642" s="321"/>
      <c r="U642" s="321"/>
      <c r="V642" s="321"/>
    </row>
    <row r="643" spans="1:22" ht="15" x14ac:dyDescent="0.25">
      <c r="A643" s="321"/>
      <c r="B643" s="321"/>
      <c r="C643" s="321"/>
      <c r="D643" s="321"/>
      <c r="E643" s="321"/>
      <c r="F643" s="321"/>
      <c r="G643" s="321"/>
      <c r="H643" s="321"/>
      <c r="I643" s="321"/>
      <c r="J643" s="321"/>
      <c r="K643" s="321"/>
      <c r="L643" s="321"/>
      <c r="M643" s="321"/>
      <c r="N643" s="321"/>
      <c r="O643" s="321"/>
      <c r="P643" s="321"/>
      <c r="Q643" s="321"/>
      <c r="R643" s="321"/>
      <c r="S643" s="321"/>
      <c r="T643" s="321"/>
      <c r="U643" s="321"/>
      <c r="V643" s="321"/>
    </row>
    <row r="644" spans="1:22" ht="15" x14ac:dyDescent="0.25">
      <c r="A644" s="321"/>
      <c r="B644" s="321"/>
      <c r="C644" s="321"/>
      <c r="D644" s="321"/>
      <c r="E644" s="321"/>
      <c r="F644" s="321"/>
      <c r="G644" s="321"/>
      <c r="H644" s="321"/>
      <c r="I644" s="321"/>
      <c r="J644" s="321"/>
      <c r="K644" s="321"/>
      <c r="L644" s="321"/>
      <c r="M644" s="321"/>
      <c r="N644" s="321"/>
      <c r="O644" s="321"/>
      <c r="P644" s="321"/>
      <c r="Q644" s="321"/>
      <c r="R644" s="321"/>
      <c r="S644" s="321"/>
      <c r="T644" s="321"/>
      <c r="U644" s="321"/>
      <c r="V644" s="321"/>
    </row>
    <row r="645" spans="1:22" ht="15" x14ac:dyDescent="0.25">
      <c r="A645" s="321"/>
      <c r="B645" s="321"/>
      <c r="C645" s="321"/>
      <c r="D645" s="321"/>
      <c r="E645" s="321"/>
      <c r="F645" s="321"/>
      <c r="G645" s="321"/>
      <c r="H645" s="321"/>
      <c r="I645" s="321"/>
      <c r="J645" s="321"/>
      <c r="K645" s="321"/>
      <c r="L645" s="321"/>
      <c r="M645" s="321"/>
      <c r="N645" s="321"/>
      <c r="O645" s="321"/>
      <c r="P645" s="321"/>
      <c r="Q645" s="321"/>
      <c r="R645" s="321"/>
      <c r="S645" s="321"/>
      <c r="T645" s="321"/>
      <c r="U645" s="321"/>
      <c r="V645" s="321"/>
    </row>
    <row r="646" spans="1:22" ht="15" x14ac:dyDescent="0.25">
      <c r="A646" s="321"/>
      <c r="B646" s="321"/>
      <c r="C646" s="321"/>
      <c r="D646" s="321"/>
      <c r="E646" s="321"/>
      <c r="F646" s="321"/>
      <c r="G646" s="321"/>
      <c r="H646" s="321"/>
      <c r="I646" s="321"/>
      <c r="J646" s="321"/>
      <c r="K646" s="321"/>
      <c r="L646" s="321"/>
      <c r="M646" s="321"/>
      <c r="N646" s="321"/>
      <c r="O646" s="321"/>
      <c r="P646" s="321"/>
      <c r="Q646" s="321"/>
      <c r="R646" s="321"/>
      <c r="S646" s="321"/>
      <c r="T646" s="321"/>
      <c r="U646" s="321"/>
      <c r="V646" s="321"/>
    </row>
    <row r="647" spans="1:22" ht="15" x14ac:dyDescent="0.25">
      <c r="A647" s="321"/>
      <c r="B647" s="321"/>
      <c r="C647" s="321"/>
      <c r="D647" s="321"/>
      <c r="E647" s="321"/>
      <c r="F647" s="321"/>
      <c r="G647" s="321"/>
      <c r="H647" s="321"/>
      <c r="I647" s="321"/>
      <c r="J647" s="321"/>
      <c r="K647" s="321"/>
      <c r="L647" s="321"/>
      <c r="M647" s="321"/>
      <c r="N647" s="321"/>
      <c r="O647" s="321"/>
      <c r="P647" s="321"/>
      <c r="Q647" s="321"/>
      <c r="R647" s="321"/>
      <c r="S647" s="321"/>
      <c r="T647" s="321"/>
      <c r="U647" s="321"/>
      <c r="V647" s="321"/>
    </row>
    <row r="648" spans="1:22" ht="15" x14ac:dyDescent="0.25">
      <c r="A648" s="321"/>
      <c r="B648" s="321"/>
      <c r="C648" s="321"/>
      <c r="D648" s="321"/>
      <c r="E648" s="321"/>
      <c r="F648" s="321"/>
      <c r="G648" s="321"/>
      <c r="H648" s="321"/>
      <c r="I648" s="321"/>
      <c r="J648" s="321"/>
      <c r="K648" s="321"/>
      <c r="L648" s="321"/>
      <c r="M648" s="321"/>
      <c r="N648" s="321"/>
      <c r="O648" s="321"/>
      <c r="P648" s="321"/>
      <c r="Q648" s="321"/>
      <c r="R648" s="321"/>
      <c r="S648" s="321"/>
      <c r="T648" s="321"/>
      <c r="U648" s="321"/>
      <c r="V648" s="321"/>
    </row>
    <row r="649" spans="1:22" ht="15" x14ac:dyDescent="0.25">
      <c r="A649" s="321"/>
      <c r="B649" s="321"/>
      <c r="C649" s="321"/>
      <c r="D649" s="321"/>
      <c r="E649" s="321"/>
      <c r="F649" s="321"/>
      <c r="G649" s="321"/>
      <c r="H649" s="321"/>
      <c r="I649" s="321"/>
      <c r="J649" s="321"/>
      <c r="K649" s="321"/>
      <c r="L649" s="321"/>
      <c r="M649" s="321"/>
      <c r="N649" s="321"/>
      <c r="O649" s="321"/>
      <c r="P649" s="321"/>
      <c r="Q649" s="321"/>
      <c r="R649" s="321"/>
      <c r="S649" s="321"/>
      <c r="T649" s="321"/>
      <c r="U649" s="321"/>
      <c r="V649" s="321"/>
    </row>
    <row r="650" spans="1:22" ht="15" x14ac:dyDescent="0.25">
      <c r="A650" s="321"/>
      <c r="B650" s="321"/>
      <c r="C650" s="321"/>
      <c r="D650" s="321"/>
      <c r="E650" s="321"/>
      <c r="F650" s="321"/>
      <c r="G650" s="321"/>
      <c r="H650" s="321"/>
      <c r="I650" s="321"/>
      <c r="J650" s="321"/>
      <c r="K650" s="321"/>
      <c r="L650" s="321"/>
      <c r="M650" s="321"/>
      <c r="N650" s="321"/>
      <c r="O650" s="321"/>
      <c r="P650" s="321"/>
      <c r="Q650" s="321"/>
      <c r="R650" s="321"/>
      <c r="S650" s="321"/>
      <c r="T650" s="321"/>
      <c r="U650" s="321"/>
      <c r="V650" s="321"/>
    </row>
    <row r="651" spans="1:22" ht="15" x14ac:dyDescent="0.25">
      <c r="A651" s="321"/>
      <c r="B651" s="321"/>
      <c r="C651" s="321"/>
      <c r="D651" s="321"/>
      <c r="E651" s="321"/>
      <c r="F651" s="321"/>
      <c r="G651" s="321"/>
      <c r="H651" s="321"/>
      <c r="I651" s="321"/>
      <c r="J651" s="321"/>
      <c r="K651" s="321"/>
      <c r="L651" s="321"/>
      <c r="M651" s="321"/>
      <c r="N651" s="321"/>
      <c r="O651" s="321"/>
      <c r="P651" s="321"/>
      <c r="Q651" s="321"/>
      <c r="R651" s="321"/>
      <c r="S651" s="321"/>
      <c r="T651" s="321"/>
      <c r="U651" s="321"/>
      <c r="V651" s="321"/>
    </row>
    <row r="652" spans="1:22" ht="15" x14ac:dyDescent="0.25">
      <c r="A652" s="321"/>
      <c r="B652" s="321"/>
      <c r="C652" s="321"/>
      <c r="D652" s="321"/>
      <c r="E652" s="321"/>
      <c r="F652" s="321"/>
      <c r="G652" s="321"/>
      <c r="H652" s="321"/>
      <c r="I652" s="321"/>
      <c r="J652" s="321"/>
      <c r="K652" s="321"/>
      <c r="L652" s="321"/>
      <c r="M652" s="321"/>
      <c r="N652" s="321"/>
      <c r="O652" s="321"/>
      <c r="P652" s="321"/>
      <c r="Q652" s="321"/>
      <c r="R652" s="321"/>
      <c r="S652" s="321"/>
      <c r="T652" s="321"/>
      <c r="U652" s="321"/>
      <c r="V652" s="321"/>
    </row>
    <row r="653" spans="1:22" ht="15" x14ac:dyDescent="0.25">
      <c r="A653" s="321"/>
      <c r="B653" s="321"/>
      <c r="C653" s="321"/>
      <c r="D653" s="321"/>
      <c r="E653" s="321"/>
      <c r="F653" s="321"/>
      <c r="G653" s="321"/>
      <c r="H653" s="321"/>
      <c r="I653" s="321"/>
      <c r="J653" s="321"/>
      <c r="K653" s="321"/>
      <c r="L653" s="321"/>
      <c r="M653" s="321"/>
      <c r="N653" s="321"/>
      <c r="O653" s="321"/>
      <c r="P653" s="321"/>
      <c r="Q653" s="321"/>
      <c r="R653" s="321"/>
      <c r="S653" s="321"/>
      <c r="T653" s="321"/>
      <c r="U653" s="321"/>
      <c r="V653" s="321"/>
    </row>
    <row r="654" spans="1:22" ht="15" x14ac:dyDescent="0.25">
      <c r="A654" s="321"/>
      <c r="B654" s="321"/>
      <c r="C654" s="321"/>
      <c r="D654" s="321"/>
      <c r="E654" s="321"/>
      <c r="F654" s="321"/>
      <c r="G654" s="321"/>
      <c r="H654" s="321"/>
      <c r="I654" s="321"/>
      <c r="J654" s="321"/>
      <c r="K654" s="321"/>
      <c r="L654" s="321"/>
      <c r="M654" s="321"/>
      <c r="N654" s="321"/>
      <c r="O654" s="321"/>
      <c r="P654" s="321"/>
      <c r="Q654" s="321"/>
      <c r="R654" s="321"/>
      <c r="S654" s="321"/>
      <c r="T654" s="321"/>
      <c r="U654" s="321"/>
      <c r="V654" s="321"/>
    </row>
    <row r="655" spans="1:22" ht="15" x14ac:dyDescent="0.25">
      <c r="A655" s="321"/>
      <c r="B655" s="321"/>
      <c r="C655" s="321"/>
      <c r="D655" s="321"/>
      <c r="E655" s="321"/>
      <c r="F655" s="321"/>
      <c r="G655" s="321"/>
      <c r="H655" s="321"/>
      <c r="I655" s="321"/>
      <c r="J655" s="321"/>
      <c r="K655" s="321"/>
      <c r="L655" s="321"/>
      <c r="M655" s="321"/>
      <c r="N655" s="321"/>
      <c r="O655" s="321"/>
      <c r="P655" s="321"/>
      <c r="Q655" s="321"/>
      <c r="R655" s="321"/>
      <c r="S655" s="321"/>
      <c r="T655" s="321"/>
      <c r="U655" s="321"/>
      <c r="V655" s="321"/>
    </row>
    <row r="656" spans="1:22" ht="15" x14ac:dyDescent="0.25">
      <c r="A656" s="321"/>
      <c r="B656" s="321"/>
      <c r="C656" s="321"/>
      <c r="D656" s="321"/>
      <c r="E656" s="321"/>
      <c r="F656" s="321"/>
      <c r="G656" s="321"/>
      <c r="H656" s="321"/>
      <c r="I656" s="321"/>
      <c r="J656" s="321"/>
      <c r="K656" s="321"/>
      <c r="L656" s="321"/>
      <c r="M656" s="321"/>
      <c r="N656" s="321"/>
      <c r="O656" s="321"/>
      <c r="P656" s="321"/>
      <c r="Q656" s="321"/>
      <c r="R656" s="321"/>
      <c r="S656" s="321"/>
      <c r="T656" s="321"/>
      <c r="U656" s="321"/>
      <c r="V656" s="321"/>
    </row>
    <row r="657" spans="1:22" ht="15" x14ac:dyDescent="0.25">
      <c r="A657" s="321"/>
      <c r="B657" s="321"/>
      <c r="C657" s="321"/>
      <c r="D657" s="321"/>
      <c r="E657" s="321"/>
      <c r="F657" s="321"/>
      <c r="G657" s="321"/>
      <c r="H657" s="321"/>
      <c r="I657" s="321"/>
      <c r="J657" s="321"/>
      <c r="K657" s="321"/>
      <c r="L657" s="321"/>
      <c r="M657" s="321"/>
      <c r="N657" s="321"/>
      <c r="O657" s="321"/>
      <c r="P657" s="321"/>
      <c r="Q657" s="321"/>
      <c r="R657" s="321"/>
      <c r="S657" s="321"/>
      <c r="T657" s="321"/>
      <c r="U657" s="321"/>
      <c r="V657" s="321"/>
    </row>
    <row r="658" spans="1:22" ht="15" x14ac:dyDescent="0.25">
      <c r="A658" s="321"/>
      <c r="B658" s="321"/>
      <c r="C658" s="321"/>
      <c r="D658" s="321"/>
      <c r="E658" s="321"/>
      <c r="F658" s="321"/>
      <c r="G658" s="321"/>
      <c r="H658" s="321"/>
      <c r="I658" s="321"/>
      <c r="J658" s="321"/>
      <c r="K658" s="321"/>
      <c r="L658" s="321"/>
      <c r="M658" s="321"/>
      <c r="N658" s="321"/>
      <c r="O658" s="321"/>
      <c r="P658" s="321"/>
      <c r="Q658" s="321"/>
      <c r="R658" s="321"/>
      <c r="S658" s="321"/>
      <c r="T658" s="321"/>
      <c r="U658" s="321"/>
      <c r="V658" s="321"/>
    </row>
    <row r="659" spans="1:22" ht="15" x14ac:dyDescent="0.25">
      <c r="A659" s="321"/>
      <c r="B659" s="321"/>
      <c r="C659" s="321"/>
      <c r="D659" s="321"/>
      <c r="E659" s="321"/>
      <c r="F659" s="321"/>
      <c r="G659" s="321"/>
      <c r="H659" s="321"/>
      <c r="I659" s="321"/>
      <c r="J659" s="321"/>
      <c r="K659" s="321"/>
      <c r="L659" s="321"/>
      <c r="M659" s="321"/>
      <c r="N659" s="321"/>
      <c r="O659" s="321"/>
      <c r="P659" s="321"/>
      <c r="Q659" s="321"/>
      <c r="R659" s="321"/>
      <c r="S659" s="321"/>
      <c r="T659" s="321"/>
      <c r="U659" s="321"/>
      <c r="V659" s="321"/>
    </row>
    <row r="660" spans="1:22" ht="15" x14ac:dyDescent="0.25">
      <c r="A660" s="321"/>
      <c r="B660" s="321"/>
      <c r="C660" s="321"/>
      <c r="D660" s="321"/>
      <c r="E660" s="321"/>
      <c r="F660" s="321"/>
      <c r="G660" s="321"/>
      <c r="H660" s="321"/>
      <c r="I660" s="321"/>
      <c r="J660" s="321"/>
      <c r="K660" s="321"/>
      <c r="L660" s="321"/>
      <c r="M660" s="321"/>
      <c r="N660" s="321"/>
      <c r="O660" s="321"/>
      <c r="P660" s="321"/>
      <c r="Q660" s="321"/>
      <c r="R660" s="321"/>
      <c r="S660" s="321"/>
      <c r="T660" s="321"/>
      <c r="U660" s="321"/>
      <c r="V660" s="321"/>
    </row>
    <row r="661" spans="1:22" ht="15" x14ac:dyDescent="0.25">
      <c r="A661" s="321"/>
      <c r="B661" s="321"/>
      <c r="C661" s="321"/>
      <c r="D661" s="321"/>
      <c r="E661" s="321"/>
      <c r="F661" s="321"/>
      <c r="G661" s="321"/>
      <c r="H661" s="321"/>
      <c r="I661" s="321"/>
      <c r="J661" s="321"/>
      <c r="K661" s="321"/>
      <c r="L661" s="321"/>
      <c r="M661" s="321"/>
      <c r="N661" s="321"/>
      <c r="O661" s="321"/>
      <c r="P661" s="321"/>
      <c r="Q661" s="321"/>
      <c r="R661" s="321"/>
      <c r="S661" s="321"/>
      <c r="T661" s="321"/>
      <c r="U661" s="321"/>
      <c r="V661" s="321"/>
    </row>
    <row r="662" spans="1:22" ht="15" x14ac:dyDescent="0.25">
      <c r="A662" s="321"/>
      <c r="B662" s="321"/>
      <c r="C662" s="321"/>
      <c r="D662" s="321"/>
      <c r="E662" s="321"/>
      <c r="F662" s="321"/>
      <c r="G662" s="321"/>
      <c r="H662" s="321"/>
      <c r="I662" s="321"/>
      <c r="J662" s="321"/>
      <c r="K662" s="321"/>
      <c r="L662" s="321"/>
      <c r="M662" s="321"/>
      <c r="N662" s="321"/>
      <c r="O662" s="321"/>
      <c r="P662" s="321"/>
      <c r="Q662" s="321"/>
      <c r="R662" s="321"/>
      <c r="S662" s="321"/>
      <c r="T662" s="321"/>
      <c r="U662" s="321"/>
      <c r="V662" s="321"/>
    </row>
    <row r="663" spans="1:22" ht="15" x14ac:dyDescent="0.25">
      <c r="A663" s="321"/>
      <c r="B663" s="321"/>
      <c r="C663" s="321"/>
      <c r="D663" s="321"/>
      <c r="E663" s="321"/>
      <c r="F663" s="321"/>
      <c r="G663" s="321"/>
      <c r="H663" s="321"/>
      <c r="I663" s="321"/>
      <c r="J663" s="321"/>
      <c r="K663" s="321"/>
      <c r="L663" s="321"/>
      <c r="M663" s="321"/>
      <c r="N663" s="321"/>
      <c r="O663" s="321"/>
      <c r="P663" s="321"/>
      <c r="Q663" s="321"/>
      <c r="R663" s="321"/>
      <c r="S663" s="321"/>
      <c r="T663" s="321"/>
      <c r="U663" s="321"/>
      <c r="V663" s="321"/>
    </row>
    <row r="664" spans="1:22" ht="15" x14ac:dyDescent="0.25">
      <c r="A664" s="321"/>
      <c r="B664" s="321"/>
      <c r="C664" s="321"/>
      <c r="D664" s="321"/>
      <c r="E664" s="321"/>
      <c r="F664" s="321"/>
      <c r="G664" s="321"/>
      <c r="H664" s="321"/>
      <c r="I664" s="321"/>
      <c r="J664" s="321"/>
      <c r="K664" s="321"/>
      <c r="L664" s="321"/>
      <c r="M664" s="321"/>
      <c r="N664" s="321"/>
      <c r="O664" s="321"/>
      <c r="P664" s="321"/>
      <c r="Q664" s="321"/>
      <c r="R664" s="321"/>
      <c r="S664" s="321"/>
      <c r="T664" s="321"/>
      <c r="U664" s="321"/>
      <c r="V664" s="321"/>
    </row>
    <row r="665" spans="1:22" ht="15" x14ac:dyDescent="0.25">
      <c r="A665" s="321"/>
      <c r="B665" s="321"/>
      <c r="C665" s="321"/>
      <c r="D665" s="321"/>
      <c r="E665" s="321"/>
      <c r="F665" s="321"/>
      <c r="G665" s="321"/>
      <c r="H665" s="321"/>
      <c r="I665" s="321"/>
      <c r="J665" s="321"/>
      <c r="K665" s="321"/>
      <c r="L665" s="321"/>
      <c r="M665" s="321"/>
      <c r="N665" s="321"/>
      <c r="O665" s="321"/>
      <c r="P665" s="321"/>
      <c r="Q665" s="321"/>
      <c r="R665" s="321"/>
      <c r="S665" s="321"/>
      <c r="T665" s="321"/>
      <c r="U665" s="321"/>
      <c r="V665" s="321"/>
    </row>
    <row r="666" spans="1:22" ht="15" x14ac:dyDescent="0.25">
      <c r="A666" s="321"/>
      <c r="B666" s="321"/>
      <c r="C666" s="321"/>
      <c r="D666" s="321"/>
      <c r="E666" s="321"/>
      <c r="F666" s="321"/>
      <c r="G666" s="321"/>
      <c r="H666" s="321"/>
      <c r="I666" s="321"/>
      <c r="J666" s="321"/>
      <c r="K666" s="321"/>
      <c r="L666" s="321"/>
      <c r="M666" s="321"/>
      <c r="N666" s="321"/>
      <c r="O666" s="321"/>
      <c r="P666" s="321"/>
      <c r="Q666" s="321"/>
      <c r="R666" s="321"/>
      <c r="S666" s="321"/>
      <c r="T666" s="321"/>
      <c r="U666" s="321"/>
      <c r="V666" s="321"/>
    </row>
    <row r="667" spans="1:22" ht="15" x14ac:dyDescent="0.25">
      <c r="A667" s="321"/>
      <c r="B667" s="321"/>
      <c r="C667" s="321"/>
      <c r="D667" s="321"/>
      <c r="E667" s="321"/>
      <c r="F667" s="321"/>
      <c r="G667" s="321"/>
      <c r="H667" s="321"/>
      <c r="I667" s="321"/>
      <c r="J667" s="321"/>
      <c r="K667" s="321"/>
      <c r="L667" s="321"/>
      <c r="M667" s="321"/>
      <c r="N667" s="321"/>
      <c r="O667" s="321"/>
      <c r="P667" s="321"/>
      <c r="Q667" s="321"/>
      <c r="R667" s="321"/>
      <c r="S667" s="321"/>
      <c r="T667" s="321"/>
      <c r="U667" s="321"/>
      <c r="V667" s="321"/>
    </row>
    <row r="668" spans="1:22" ht="15" x14ac:dyDescent="0.25">
      <c r="A668" s="321"/>
      <c r="B668" s="321"/>
      <c r="C668" s="321"/>
      <c r="D668" s="321"/>
      <c r="E668" s="321"/>
      <c r="F668" s="321"/>
      <c r="G668" s="321"/>
      <c r="H668" s="321"/>
      <c r="I668" s="321"/>
      <c r="J668" s="321"/>
      <c r="K668" s="321"/>
      <c r="L668" s="321"/>
      <c r="M668" s="321"/>
      <c r="N668" s="321"/>
      <c r="O668" s="321"/>
      <c r="P668" s="321"/>
      <c r="Q668" s="321"/>
      <c r="R668" s="321"/>
      <c r="S668" s="321"/>
      <c r="T668" s="321"/>
      <c r="U668" s="321"/>
      <c r="V668" s="321"/>
    </row>
    <row r="669" spans="1:22" ht="15" x14ac:dyDescent="0.25">
      <c r="A669" s="321"/>
      <c r="B669" s="321"/>
      <c r="C669" s="321"/>
      <c r="D669" s="321"/>
      <c r="E669" s="321"/>
      <c r="F669" s="321"/>
      <c r="G669" s="321"/>
      <c r="H669" s="321"/>
      <c r="I669" s="321"/>
      <c r="J669" s="321"/>
      <c r="K669" s="321"/>
      <c r="L669" s="321"/>
      <c r="M669" s="321"/>
      <c r="N669" s="321"/>
      <c r="O669" s="321"/>
      <c r="P669" s="321"/>
      <c r="Q669" s="321"/>
      <c r="R669" s="321"/>
      <c r="S669" s="321"/>
      <c r="T669" s="321"/>
      <c r="U669" s="321"/>
      <c r="V669" s="321"/>
    </row>
    <row r="670" spans="1:22" ht="15" x14ac:dyDescent="0.25">
      <c r="A670" s="321"/>
      <c r="B670" s="321"/>
      <c r="C670" s="321"/>
      <c r="D670" s="321"/>
      <c r="E670" s="321"/>
      <c r="F670" s="321"/>
      <c r="G670" s="321"/>
      <c r="H670" s="321"/>
      <c r="I670" s="321"/>
      <c r="J670" s="321"/>
      <c r="K670" s="321"/>
      <c r="L670" s="321"/>
      <c r="M670" s="321"/>
      <c r="N670" s="321"/>
      <c r="O670" s="321"/>
      <c r="P670" s="321"/>
      <c r="Q670" s="321"/>
      <c r="R670" s="321"/>
      <c r="S670" s="321"/>
      <c r="T670" s="321"/>
      <c r="U670" s="321"/>
      <c r="V670" s="321"/>
    </row>
    <row r="671" spans="1:22" ht="15" x14ac:dyDescent="0.25">
      <c r="A671" s="321"/>
      <c r="B671" s="321"/>
      <c r="C671" s="321"/>
      <c r="D671" s="321"/>
      <c r="E671" s="321"/>
      <c r="F671" s="321"/>
      <c r="G671" s="321"/>
      <c r="H671" s="321"/>
      <c r="I671" s="321"/>
      <c r="J671" s="321"/>
      <c r="K671" s="321"/>
      <c r="L671" s="321"/>
      <c r="M671" s="321"/>
      <c r="N671" s="321"/>
      <c r="O671" s="321"/>
      <c r="P671" s="321"/>
      <c r="Q671" s="321"/>
      <c r="R671" s="321"/>
      <c r="S671" s="321"/>
      <c r="T671" s="321"/>
      <c r="U671" s="321"/>
      <c r="V671" s="321"/>
    </row>
    <row r="672" spans="1:22" ht="15" x14ac:dyDescent="0.25">
      <c r="A672" s="321"/>
      <c r="B672" s="321"/>
      <c r="C672" s="321"/>
      <c r="D672" s="321"/>
      <c r="E672" s="321"/>
      <c r="F672" s="321"/>
      <c r="G672" s="321"/>
      <c r="H672" s="321"/>
      <c r="I672" s="321"/>
      <c r="J672" s="321"/>
      <c r="K672" s="321"/>
      <c r="L672" s="321"/>
      <c r="M672" s="321"/>
      <c r="N672" s="321"/>
      <c r="O672" s="321"/>
      <c r="P672" s="321"/>
      <c r="Q672" s="321"/>
      <c r="R672" s="321"/>
      <c r="S672" s="321"/>
      <c r="T672" s="321"/>
      <c r="U672" s="321"/>
      <c r="V672" s="321"/>
    </row>
    <row r="673" spans="1:22" ht="15" x14ac:dyDescent="0.25">
      <c r="A673" s="321"/>
      <c r="B673" s="321"/>
      <c r="C673" s="321"/>
      <c r="D673" s="321"/>
      <c r="E673" s="321"/>
      <c r="F673" s="321"/>
      <c r="G673" s="321"/>
      <c r="H673" s="321"/>
      <c r="I673" s="321"/>
      <c r="J673" s="321"/>
      <c r="K673" s="321"/>
      <c r="L673" s="321"/>
      <c r="M673" s="321"/>
      <c r="N673" s="321"/>
      <c r="O673" s="321"/>
      <c r="P673" s="321"/>
      <c r="Q673" s="321"/>
      <c r="R673" s="321"/>
      <c r="S673" s="321"/>
      <c r="T673" s="321"/>
      <c r="U673" s="321"/>
      <c r="V673" s="321"/>
    </row>
    <row r="674" spans="1:22" ht="15" x14ac:dyDescent="0.25">
      <c r="A674" s="321"/>
      <c r="B674" s="321"/>
      <c r="C674" s="321"/>
      <c r="D674" s="321"/>
      <c r="E674" s="321"/>
      <c r="F674" s="321"/>
      <c r="G674" s="321"/>
      <c r="H674" s="321"/>
      <c r="I674" s="321"/>
      <c r="J674" s="321"/>
      <c r="K674" s="321"/>
      <c r="L674" s="321"/>
      <c r="M674" s="321"/>
      <c r="N674" s="321"/>
      <c r="O674" s="321"/>
      <c r="P674" s="321"/>
      <c r="Q674" s="321"/>
      <c r="R674" s="321"/>
      <c r="S674" s="321"/>
      <c r="T674" s="321"/>
      <c r="U674" s="321"/>
      <c r="V674" s="321"/>
    </row>
    <row r="675" spans="1:22" ht="15" x14ac:dyDescent="0.25">
      <c r="A675" s="321"/>
      <c r="B675" s="321"/>
      <c r="C675" s="321"/>
      <c r="D675" s="321"/>
      <c r="E675" s="321"/>
      <c r="F675" s="321"/>
      <c r="G675" s="321"/>
      <c r="H675" s="321"/>
      <c r="I675" s="321"/>
      <c r="J675" s="321"/>
      <c r="K675" s="321"/>
      <c r="L675" s="321"/>
      <c r="M675" s="321"/>
      <c r="N675" s="321"/>
      <c r="O675" s="321"/>
      <c r="P675" s="321"/>
      <c r="Q675" s="321"/>
      <c r="R675" s="321"/>
      <c r="S675" s="321"/>
      <c r="T675" s="321"/>
      <c r="U675" s="321"/>
      <c r="V675" s="321"/>
    </row>
    <row r="676" spans="1:22" ht="15" x14ac:dyDescent="0.25">
      <c r="A676" s="321"/>
      <c r="B676" s="321"/>
      <c r="C676" s="321"/>
      <c r="D676" s="321"/>
      <c r="E676" s="321"/>
      <c r="F676" s="321"/>
      <c r="G676" s="321"/>
      <c r="H676" s="321"/>
      <c r="I676" s="321"/>
      <c r="J676" s="321"/>
      <c r="K676" s="321"/>
      <c r="L676" s="321"/>
      <c r="M676" s="321"/>
      <c r="N676" s="321"/>
      <c r="O676" s="321"/>
      <c r="P676" s="321"/>
      <c r="Q676" s="321"/>
      <c r="R676" s="321"/>
      <c r="S676" s="321"/>
      <c r="T676" s="321"/>
      <c r="U676" s="321"/>
      <c r="V676" s="321"/>
    </row>
    <row r="677" spans="1:22" ht="15" x14ac:dyDescent="0.25">
      <c r="A677" s="321"/>
      <c r="B677" s="321"/>
      <c r="C677" s="321"/>
      <c r="D677" s="321"/>
      <c r="E677" s="321"/>
      <c r="F677" s="321"/>
      <c r="G677" s="321"/>
      <c r="H677" s="321"/>
      <c r="I677" s="321"/>
      <c r="J677" s="321"/>
      <c r="K677" s="321"/>
      <c r="L677" s="321"/>
      <c r="M677" s="321"/>
      <c r="N677" s="321"/>
      <c r="O677" s="321"/>
      <c r="P677" s="321"/>
      <c r="Q677" s="321"/>
      <c r="R677" s="321"/>
      <c r="S677" s="321"/>
      <c r="T677" s="321"/>
      <c r="U677" s="321"/>
      <c r="V677" s="321"/>
    </row>
    <row r="678" spans="1:22" ht="15" x14ac:dyDescent="0.25">
      <c r="A678" s="321"/>
      <c r="B678" s="321"/>
      <c r="C678" s="321"/>
      <c r="D678" s="321"/>
      <c r="E678" s="321"/>
      <c r="F678" s="321"/>
      <c r="G678" s="321"/>
      <c r="H678" s="321"/>
      <c r="I678" s="321"/>
      <c r="J678" s="321"/>
      <c r="K678" s="321"/>
      <c r="L678" s="321"/>
      <c r="M678" s="321"/>
      <c r="N678" s="321"/>
      <c r="O678" s="321"/>
      <c r="P678" s="321"/>
      <c r="Q678" s="321"/>
      <c r="R678" s="321"/>
      <c r="S678" s="321"/>
      <c r="T678" s="321"/>
      <c r="U678" s="321"/>
      <c r="V678" s="321"/>
    </row>
    <row r="679" spans="1:22" ht="15" x14ac:dyDescent="0.25">
      <c r="A679" s="321"/>
      <c r="B679" s="321"/>
      <c r="C679" s="321"/>
      <c r="D679" s="321"/>
      <c r="E679" s="321"/>
      <c r="F679" s="321"/>
      <c r="G679" s="321"/>
      <c r="H679" s="321"/>
      <c r="I679" s="321"/>
      <c r="J679" s="321"/>
      <c r="K679" s="321"/>
      <c r="L679" s="321"/>
      <c r="M679" s="321"/>
      <c r="N679" s="321"/>
      <c r="O679" s="321"/>
      <c r="P679" s="321"/>
      <c r="Q679" s="321"/>
      <c r="R679" s="321"/>
      <c r="S679" s="321"/>
      <c r="T679" s="321"/>
      <c r="U679" s="321"/>
      <c r="V679" s="321"/>
    </row>
    <row r="680" spans="1:22" ht="15" x14ac:dyDescent="0.25">
      <c r="A680" s="321"/>
      <c r="B680" s="321"/>
      <c r="C680" s="321"/>
      <c r="D680" s="321"/>
      <c r="E680" s="321"/>
      <c r="F680" s="321"/>
      <c r="G680" s="321"/>
      <c r="H680" s="321"/>
      <c r="I680" s="321"/>
      <c r="J680" s="321"/>
      <c r="K680" s="321"/>
      <c r="L680" s="321"/>
      <c r="M680" s="321"/>
      <c r="N680" s="321"/>
      <c r="O680" s="321"/>
      <c r="P680" s="321"/>
      <c r="Q680" s="321"/>
      <c r="R680" s="321"/>
      <c r="S680" s="321"/>
      <c r="T680" s="321"/>
      <c r="U680" s="321"/>
      <c r="V680" s="321"/>
    </row>
    <row r="681" spans="1:22" ht="15" x14ac:dyDescent="0.25">
      <c r="A681" s="321"/>
      <c r="B681" s="321"/>
      <c r="C681" s="321"/>
      <c r="D681" s="321"/>
      <c r="E681" s="321"/>
      <c r="F681" s="321"/>
      <c r="G681" s="321"/>
      <c r="H681" s="321"/>
      <c r="I681" s="321"/>
      <c r="J681" s="321"/>
      <c r="K681" s="321"/>
      <c r="L681" s="321"/>
      <c r="M681" s="321"/>
      <c r="N681" s="321"/>
      <c r="O681" s="321"/>
      <c r="P681" s="321"/>
      <c r="Q681" s="321"/>
      <c r="R681" s="321"/>
      <c r="S681" s="321"/>
      <c r="T681" s="321"/>
      <c r="U681" s="321"/>
      <c r="V681" s="321"/>
    </row>
    <row r="682" spans="1:22" ht="15" x14ac:dyDescent="0.25">
      <c r="A682" s="321"/>
      <c r="B682" s="321"/>
      <c r="C682" s="321"/>
      <c r="D682" s="321"/>
      <c r="E682" s="321"/>
      <c r="F682" s="321"/>
      <c r="G682" s="321"/>
      <c r="H682" s="321"/>
      <c r="I682" s="321"/>
      <c r="J682" s="321"/>
      <c r="K682" s="321"/>
      <c r="L682" s="321"/>
      <c r="M682" s="321"/>
      <c r="N682" s="321"/>
      <c r="O682" s="321"/>
      <c r="P682" s="321"/>
      <c r="Q682" s="321"/>
      <c r="R682" s="321"/>
      <c r="S682" s="321"/>
      <c r="T682" s="321"/>
      <c r="U682" s="321"/>
      <c r="V682" s="321"/>
    </row>
    <row r="683" spans="1:22" ht="15" x14ac:dyDescent="0.25">
      <c r="A683" s="321"/>
      <c r="B683" s="321"/>
      <c r="C683" s="321"/>
      <c r="D683" s="321"/>
      <c r="E683" s="321"/>
      <c r="F683" s="321"/>
      <c r="G683" s="321"/>
      <c r="H683" s="321"/>
      <c r="I683" s="321"/>
      <c r="J683" s="321"/>
      <c r="K683" s="321"/>
      <c r="L683" s="321"/>
      <c r="M683" s="321"/>
      <c r="N683" s="321"/>
      <c r="O683" s="321"/>
      <c r="P683" s="321"/>
      <c r="Q683" s="321"/>
      <c r="R683" s="321"/>
      <c r="S683" s="321"/>
      <c r="T683" s="321"/>
      <c r="U683" s="321"/>
      <c r="V683" s="321"/>
    </row>
    <row r="684" spans="1:22" ht="15" x14ac:dyDescent="0.25">
      <c r="A684" s="321"/>
      <c r="B684" s="321"/>
      <c r="C684" s="321"/>
      <c r="D684" s="321"/>
      <c r="E684" s="321"/>
      <c r="F684" s="321"/>
      <c r="G684" s="321"/>
      <c r="H684" s="321"/>
      <c r="I684" s="321"/>
      <c r="J684" s="321"/>
      <c r="K684" s="321"/>
      <c r="L684" s="321"/>
      <c r="M684" s="321"/>
      <c r="N684" s="321"/>
      <c r="O684" s="321"/>
      <c r="P684" s="321"/>
      <c r="Q684" s="321"/>
      <c r="R684" s="321"/>
      <c r="S684" s="321"/>
      <c r="T684" s="321"/>
      <c r="U684" s="321"/>
      <c r="V684" s="321"/>
    </row>
    <row r="685" spans="1:22" ht="15" x14ac:dyDescent="0.25">
      <c r="A685" s="321"/>
      <c r="B685" s="321"/>
      <c r="C685" s="321"/>
      <c r="D685" s="321"/>
      <c r="E685" s="321"/>
      <c r="F685" s="321"/>
      <c r="G685" s="321"/>
      <c r="H685" s="321"/>
      <c r="I685" s="321"/>
      <c r="J685" s="321"/>
      <c r="K685" s="321"/>
      <c r="L685" s="321"/>
      <c r="M685" s="321"/>
      <c r="N685" s="321"/>
      <c r="O685" s="321"/>
      <c r="P685" s="321"/>
      <c r="Q685" s="321"/>
      <c r="R685" s="321"/>
      <c r="S685" s="321"/>
      <c r="T685" s="321"/>
      <c r="U685" s="321"/>
      <c r="V685" s="321"/>
    </row>
    <row r="686" spans="1:22" ht="15" x14ac:dyDescent="0.25">
      <c r="A686" s="321"/>
      <c r="B686" s="321"/>
      <c r="C686" s="321"/>
      <c r="D686" s="321"/>
      <c r="E686" s="321"/>
      <c r="F686" s="321"/>
      <c r="G686" s="321"/>
      <c r="H686" s="321"/>
      <c r="I686" s="321"/>
      <c r="J686" s="321"/>
      <c r="K686" s="321"/>
      <c r="L686" s="321"/>
      <c r="M686" s="321"/>
      <c r="N686" s="321"/>
      <c r="O686" s="321"/>
      <c r="P686" s="321"/>
      <c r="Q686" s="321"/>
      <c r="R686" s="321"/>
      <c r="S686" s="321"/>
      <c r="T686" s="321"/>
      <c r="U686" s="321"/>
      <c r="V686" s="321"/>
    </row>
    <row r="687" spans="1:22" ht="15" x14ac:dyDescent="0.25">
      <c r="A687" s="321"/>
      <c r="B687" s="321"/>
      <c r="C687" s="321"/>
      <c r="D687" s="321"/>
      <c r="E687" s="321"/>
      <c r="F687" s="321"/>
      <c r="G687" s="321"/>
      <c r="H687" s="321"/>
      <c r="I687" s="321"/>
      <c r="J687" s="321"/>
      <c r="K687" s="321"/>
      <c r="L687" s="321"/>
      <c r="M687" s="321"/>
      <c r="N687" s="321"/>
      <c r="O687" s="321"/>
      <c r="P687" s="321"/>
      <c r="Q687" s="321"/>
      <c r="R687" s="321"/>
      <c r="S687" s="321"/>
      <c r="T687" s="321"/>
      <c r="U687" s="321"/>
      <c r="V687" s="321"/>
    </row>
    <row r="688" spans="1:22" ht="15" x14ac:dyDescent="0.25">
      <c r="A688" s="321"/>
      <c r="B688" s="321"/>
      <c r="C688" s="321"/>
      <c r="D688" s="321"/>
      <c r="E688" s="321"/>
      <c r="F688" s="321"/>
      <c r="G688" s="321"/>
      <c r="H688" s="321"/>
      <c r="I688" s="321"/>
      <c r="J688" s="321"/>
      <c r="K688" s="321"/>
      <c r="L688" s="321"/>
      <c r="M688" s="321"/>
      <c r="N688" s="321"/>
      <c r="O688" s="321"/>
      <c r="P688" s="321"/>
      <c r="Q688" s="321"/>
      <c r="R688" s="321"/>
      <c r="S688" s="321"/>
      <c r="T688" s="321"/>
      <c r="U688" s="321"/>
      <c r="V688" s="321"/>
    </row>
    <row r="689" spans="1:22" ht="15" x14ac:dyDescent="0.25">
      <c r="A689" s="321"/>
      <c r="B689" s="321"/>
      <c r="C689" s="321"/>
      <c r="D689" s="321"/>
      <c r="E689" s="321"/>
      <c r="F689" s="321"/>
      <c r="G689" s="321"/>
      <c r="H689" s="321"/>
      <c r="I689" s="321"/>
      <c r="J689" s="321"/>
      <c r="K689" s="321"/>
      <c r="L689" s="321"/>
      <c r="M689" s="321"/>
      <c r="N689" s="321"/>
      <c r="O689" s="321"/>
      <c r="P689" s="321"/>
      <c r="Q689" s="321"/>
      <c r="R689" s="321"/>
      <c r="S689" s="321"/>
      <c r="T689" s="321"/>
      <c r="U689" s="321"/>
      <c r="V689" s="321"/>
    </row>
    <row r="690" spans="1:22" ht="15" x14ac:dyDescent="0.25">
      <c r="A690" s="321"/>
      <c r="B690" s="321"/>
      <c r="C690" s="321"/>
      <c r="D690" s="321"/>
      <c r="E690" s="321"/>
      <c r="F690" s="321"/>
      <c r="G690" s="321"/>
      <c r="H690" s="321"/>
      <c r="I690" s="321"/>
      <c r="J690" s="321"/>
      <c r="K690" s="321"/>
      <c r="L690" s="321"/>
      <c r="M690" s="321"/>
      <c r="N690" s="321"/>
      <c r="O690" s="321"/>
      <c r="P690" s="321"/>
      <c r="Q690" s="321"/>
      <c r="R690" s="321"/>
      <c r="S690" s="321"/>
      <c r="T690" s="321"/>
      <c r="U690" s="321"/>
      <c r="V690" s="321"/>
    </row>
    <row r="691" spans="1:22" ht="15" x14ac:dyDescent="0.25">
      <c r="A691" s="321"/>
      <c r="B691" s="321"/>
      <c r="C691" s="321"/>
      <c r="D691" s="321"/>
      <c r="E691" s="321"/>
      <c r="F691" s="321"/>
      <c r="G691" s="321"/>
      <c r="H691" s="321"/>
      <c r="I691" s="321"/>
      <c r="J691" s="321"/>
      <c r="K691" s="321"/>
      <c r="L691" s="321"/>
      <c r="M691" s="321"/>
      <c r="N691" s="321"/>
      <c r="O691" s="321"/>
      <c r="P691" s="321"/>
      <c r="Q691" s="321"/>
      <c r="R691" s="321"/>
      <c r="S691" s="321"/>
      <c r="T691" s="321"/>
      <c r="U691" s="321"/>
      <c r="V691" s="321"/>
    </row>
    <row r="692" spans="1:22" ht="15" x14ac:dyDescent="0.25">
      <c r="A692" s="321"/>
      <c r="B692" s="321"/>
      <c r="C692" s="321"/>
      <c r="D692" s="321"/>
      <c r="E692" s="321"/>
      <c r="F692" s="321"/>
      <c r="G692" s="321"/>
      <c r="H692" s="321"/>
      <c r="I692" s="321"/>
      <c r="J692" s="321"/>
      <c r="K692" s="321"/>
      <c r="L692" s="321"/>
      <c r="M692" s="321"/>
      <c r="N692" s="321"/>
      <c r="O692" s="321"/>
      <c r="P692" s="321"/>
      <c r="Q692" s="321"/>
      <c r="R692" s="321"/>
      <c r="S692" s="321"/>
      <c r="T692" s="321"/>
      <c r="U692" s="321"/>
      <c r="V692" s="321"/>
    </row>
    <row r="693" spans="1:22" ht="15" x14ac:dyDescent="0.25">
      <c r="A693" s="321"/>
      <c r="B693" s="321"/>
      <c r="C693" s="321"/>
      <c r="D693" s="321"/>
      <c r="E693" s="321"/>
      <c r="F693" s="321"/>
      <c r="G693" s="321"/>
      <c r="H693" s="321"/>
      <c r="I693" s="321"/>
      <c r="J693" s="321"/>
      <c r="K693" s="321"/>
      <c r="L693" s="321"/>
      <c r="M693" s="321"/>
      <c r="N693" s="321"/>
      <c r="O693" s="321"/>
      <c r="P693" s="321"/>
      <c r="Q693" s="321"/>
      <c r="R693" s="321"/>
      <c r="S693" s="321"/>
      <c r="T693" s="321"/>
      <c r="U693" s="321"/>
      <c r="V693" s="321"/>
    </row>
    <row r="694" spans="1:22" ht="15" x14ac:dyDescent="0.25">
      <c r="A694" s="321"/>
      <c r="B694" s="321"/>
      <c r="C694" s="321"/>
      <c r="D694" s="321"/>
      <c r="E694" s="321"/>
      <c r="F694" s="321"/>
      <c r="G694" s="321"/>
      <c r="H694" s="321"/>
      <c r="I694" s="321"/>
      <c r="J694" s="321"/>
      <c r="K694" s="321"/>
      <c r="L694" s="321"/>
      <c r="M694" s="321"/>
      <c r="N694" s="321"/>
      <c r="O694" s="321"/>
      <c r="P694" s="321"/>
      <c r="Q694" s="321"/>
      <c r="R694" s="321"/>
      <c r="S694" s="321"/>
      <c r="T694" s="321"/>
      <c r="U694" s="321"/>
      <c r="V694" s="321"/>
    </row>
    <row r="695" spans="1:22" ht="15" x14ac:dyDescent="0.25">
      <c r="A695" s="321"/>
      <c r="B695" s="321"/>
      <c r="C695" s="321"/>
      <c r="D695" s="321"/>
      <c r="E695" s="321"/>
      <c r="F695" s="321"/>
      <c r="G695" s="321"/>
      <c r="H695" s="321"/>
      <c r="I695" s="321"/>
      <c r="J695" s="321"/>
      <c r="K695" s="321"/>
      <c r="L695" s="321"/>
      <c r="M695" s="321"/>
      <c r="N695" s="321"/>
      <c r="O695" s="321"/>
      <c r="P695" s="321"/>
      <c r="Q695" s="321"/>
      <c r="R695" s="321"/>
      <c r="S695" s="321"/>
      <c r="T695" s="321"/>
      <c r="U695" s="321"/>
      <c r="V695" s="321"/>
    </row>
    <row r="696" spans="1:22" ht="15" x14ac:dyDescent="0.25">
      <c r="A696" s="321"/>
      <c r="B696" s="321"/>
      <c r="C696" s="321"/>
      <c r="D696" s="321"/>
      <c r="E696" s="321"/>
      <c r="F696" s="321"/>
      <c r="G696" s="321"/>
      <c r="H696" s="321"/>
      <c r="I696" s="321"/>
      <c r="J696" s="321"/>
      <c r="K696" s="321"/>
      <c r="L696" s="321"/>
      <c r="M696" s="321"/>
      <c r="N696" s="321"/>
      <c r="O696" s="321"/>
      <c r="P696" s="321"/>
      <c r="Q696" s="321"/>
      <c r="R696" s="321"/>
      <c r="S696" s="321"/>
      <c r="T696" s="321"/>
      <c r="U696" s="321"/>
      <c r="V696" s="321"/>
    </row>
    <row r="697" spans="1:22" ht="15" x14ac:dyDescent="0.25">
      <c r="A697" s="321"/>
      <c r="B697" s="321"/>
      <c r="C697" s="321"/>
      <c r="D697" s="321"/>
      <c r="E697" s="321"/>
      <c r="F697" s="321"/>
      <c r="G697" s="321"/>
      <c r="H697" s="321"/>
      <c r="I697" s="321"/>
      <c r="J697" s="321"/>
      <c r="K697" s="321"/>
      <c r="L697" s="321"/>
      <c r="M697" s="321"/>
      <c r="N697" s="321"/>
      <c r="O697" s="321"/>
      <c r="P697" s="321"/>
      <c r="Q697" s="321"/>
      <c r="R697" s="321"/>
      <c r="S697" s="321"/>
      <c r="T697" s="321"/>
      <c r="U697" s="321"/>
      <c r="V697" s="321"/>
    </row>
    <row r="698" spans="1:22" ht="15" x14ac:dyDescent="0.25">
      <c r="A698" s="321"/>
      <c r="B698" s="321"/>
      <c r="C698" s="321"/>
      <c r="D698" s="321"/>
      <c r="E698" s="321"/>
      <c r="F698" s="321"/>
      <c r="G698" s="321"/>
      <c r="H698" s="321"/>
      <c r="I698" s="321"/>
      <c r="J698" s="321"/>
      <c r="K698" s="321"/>
      <c r="L698" s="321"/>
      <c r="M698" s="321"/>
      <c r="N698" s="321"/>
      <c r="O698" s="321"/>
      <c r="P698" s="321"/>
      <c r="Q698" s="321"/>
      <c r="R698" s="321"/>
      <c r="S698" s="321"/>
      <c r="T698" s="321"/>
      <c r="U698" s="321"/>
      <c r="V698" s="321"/>
    </row>
    <row r="699" spans="1:22" ht="15" x14ac:dyDescent="0.25">
      <c r="A699" s="321"/>
      <c r="B699" s="321"/>
      <c r="C699" s="321"/>
      <c r="D699" s="321"/>
      <c r="E699" s="321"/>
      <c r="F699" s="321"/>
      <c r="G699" s="321"/>
      <c r="H699" s="321"/>
      <c r="I699" s="321"/>
      <c r="J699" s="321"/>
      <c r="K699" s="321"/>
      <c r="L699" s="321"/>
      <c r="M699" s="321"/>
      <c r="N699" s="321"/>
      <c r="O699" s="321"/>
      <c r="P699" s="321"/>
      <c r="Q699" s="321"/>
      <c r="R699" s="321"/>
      <c r="S699" s="321"/>
      <c r="T699" s="321"/>
      <c r="U699" s="321"/>
      <c r="V699" s="321"/>
    </row>
    <row r="700" spans="1:22" ht="15" x14ac:dyDescent="0.25">
      <c r="A700" s="321"/>
      <c r="B700" s="321"/>
      <c r="C700" s="321"/>
      <c r="D700" s="321"/>
      <c r="E700" s="321"/>
      <c r="F700" s="321"/>
      <c r="G700" s="321"/>
      <c r="H700" s="321"/>
      <c r="I700" s="321"/>
      <c r="J700" s="321"/>
      <c r="K700" s="321"/>
      <c r="L700" s="321"/>
      <c r="M700" s="321"/>
      <c r="N700" s="321"/>
      <c r="O700" s="321"/>
      <c r="P700" s="321"/>
      <c r="Q700" s="321"/>
      <c r="R700" s="321"/>
      <c r="S700" s="321"/>
      <c r="T700" s="321"/>
      <c r="U700" s="321"/>
      <c r="V700" s="321"/>
    </row>
    <row r="701" spans="1:22" ht="15" x14ac:dyDescent="0.25">
      <c r="A701" s="321"/>
      <c r="B701" s="321"/>
      <c r="C701" s="321"/>
      <c r="D701" s="321"/>
      <c r="E701" s="321"/>
      <c r="F701" s="321"/>
      <c r="G701" s="321"/>
      <c r="H701" s="321"/>
      <c r="I701" s="321"/>
      <c r="J701" s="321"/>
      <c r="K701" s="321"/>
      <c r="L701" s="321"/>
      <c r="M701" s="321"/>
      <c r="N701" s="321"/>
      <c r="O701" s="321"/>
      <c r="P701" s="321"/>
      <c r="Q701" s="321"/>
      <c r="R701" s="321"/>
      <c r="S701" s="321"/>
      <c r="T701" s="321"/>
      <c r="U701" s="321"/>
      <c r="V701" s="321"/>
    </row>
    <row r="702" spans="1:22" ht="15" x14ac:dyDescent="0.25">
      <c r="A702" s="321"/>
      <c r="B702" s="321"/>
      <c r="C702" s="321"/>
      <c r="D702" s="321"/>
      <c r="E702" s="321"/>
      <c r="F702" s="321"/>
      <c r="G702" s="321"/>
      <c r="H702" s="321"/>
      <c r="I702" s="321"/>
      <c r="J702" s="321"/>
      <c r="K702" s="321"/>
      <c r="L702" s="321"/>
      <c r="M702" s="321"/>
      <c r="N702" s="321"/>
      <c r="O702" s="321"/>
      <c r="P702" s="321"/>
      <c r="Q702" s="321"/>
      <c r="R702" s="321"/>
      <c r="S702" s="321"/>
      <c r="T702" s="321"/>
      <c r="U702" s="321"/>
      <c r="V702" s="321"/>
    </row>
    <row r="703" spans="1:22" ht="15" x14ac:dyDescent="0.25">
      <c r="A703" s="321"/>
      <c r="B703" s="321"/>
      <c r="C703" s="321"/>
      <c r="D703" s="321"/>
      <c r="E703" s="321"/>
      <c r="F703" s="321"/>
      <c r="G703" s="321"/>
      <c r="H703" s="321"/>
      <c r="I703" s="321"/>
      <c r="J703" s="321"/>
      <c r="K703" s="321"/>
      <c r="L703" s="321"/>
      <c r="M703" s="321"/>
      <c r="N703" s="321"/>
      <c r="O703" s="321"/>
      <c r="P703" s="321"/>
      <c r="Q703" s="321"/>
      <c r="R703" s="321"/>
      <c r="S703" s="321"/>
      <c r="T703" s="321"/>
      <c r="U703" s="321"/>
      <c r="V703" s="321"/>
    </row>
    <row r="704" spans="1:22" ht="15" x14ac:dyDescent="0.25">
      <c r="A704" s="321"/>
      <c r="B704" s="321"/>
      <c r="C704" s="321"/>
      <c r="D704" s="321"/>
      <c r="E704" s="321"/>
      <c r="F704" s="321"/>
      <c r="G704" s="321"/>
      <c r="H704" s="321"/>
      <c r="I704" s="321"/>
      <c r="J704" s="321"/>
      <c r="K704" s="321"/>
      <c r="L704" s="321"/>
      <c r="M704" s="321"/>
      <c r="N704" s="321"/>
      <c r="O704" s="321"/>
      <c r="P704" s="321"/>
      <c r="Q704" s="321"/>
      <c r="R704" s="321"/>
      <c r="S704" s="321"/>
      <c r="T704" s="321"/>
      <c r="U704" s="321"/>
      <c r="V704" s="321"/>
    </row>
    <row r="705" spans="1:22" ht="15" x14ac:dyDescent="0.25">
      <c r="A705" s="321"/>
      <c r="B705" s="321"/>
      <c r="C705" s="321"/>
      <c r="D705" s="321"/>
      <c r="E705" s="321"/>
      <c r="F705" s="321"/>
      <c r="G705" s="321"/>
      <c r="H705" s="321"/>
      <c r="I705" s="321"/>
      <c r="J705" s="321"/>
      <c r="K705" s="321"/>
      <c r="L705" s="321"/>
      <c r="M705" s="321"/>
      <c r="N705" s="321"/>
      <c r="O705" s="321"/>
      <c r="P705" s="321"/>
      <c r="Q705" s="321"/>
      <c r="R705" s="321"/>
      <c r="S705" s="321"/>
      <c r="T705" s="321"/>
      <c r="U705" s="321"/>
      <c r="V705" s="321"/>
    </row>
    <row r="706" spans="1:22" ht="15" x14ac:dyDescent="0.25">
      <c r="A706" s="321"/>
      <c r="B706" s="321"/>
      <c r="C706" s="321"/>
      <c r="D706" s="321"/>
      <c r="E706" s="321"/>
      <c r="F706" s="321"/>
      <c r="G706" s="321"/>
      <c r="H706" s="321"/>
      <c r="I706" s="321"/>
      <c r="J706" s="321"/>
      <c r="K706" s="321"/>
      <c r="L706" s="321"/>
      <c r="M706" s="321"/>
      <c r="N706" s="321"/>
      <c r="O706" s="321"/>
      <c r="P706" s="321"/>
      <c r="Q706" s="321"/>
      <c r="R706" s="321"/>
      <c r="S706" s="321"/>
      <c r="T706" s="321"/>
      <c r="U706" s="321"/>
      <c r="V706" s="321"/>
    </row>
    <row r="707" spans="1:22" ht="15" x14ac:dyDescent="0.25">
      <c r="A707" s="321"/>
      <c r="B707" s="321"/>
      <c r="C707" s="321"/>
      <c r="D707" s="321"/>
      <c r="E707" s="321"/>
      <c r="F707" s="321"/>
      <c r="G707" s="321"/>
      <c r="H707" s="321"/>
      <c r="I707" s="321"/>
      <c r="J707" s="321"/>
      <c r="K707" s="321"/>
      <c r="L707" s="321"/>
      <c r="M707" s="321"/>
      <c r="N707" s="321"/>
      <c r="O707" s="321"/>
      <c r="P707" s="321"/>
      <c r="Q707" s="321"/>
      <c r="R707" s="321"/>
      <c r="S707" s="321"/>
      <c r="T707" s="321"/>
      <c r="U707" s="321"/>
      <c r="V707" s="321"/>
    </row>
    <row r="708" spans="1:22" ht="15" x14ac:dyDescent="0.25">
      <c r="A708" s="321"/>
      <c r="B708" s="321"/>
      <c r="C708" s="321"/>
      <c r="D708" s="321"/>
      <c r="E708" s="321"/>
      <c r="F708" s="321"/>
      <c r="G708" s="321"/>
      <c r="H708" s="321"/>
      <c r="I708" s="321"/>
      <c r="J708" s="321"/>
      <c r="K708" s="321"/>
      <c r="L708" s="321"/>
      <c r="M708" s="321"/>
      <c r="N708" s="321"/>
      <c r="O708" s="321"/>
      <c r="P708" s="321"/>
      <c r="Q708" s="321"/>
      <c r="R708" s="321"/>
      <c r="S708" s="321"/>
      <c r="T708" s="321"/>
      <c r="U708" s="321"/>
      <c r="V708" s="321"/>
    </row>
    <row r="709" spans="1:22" ht="15" x14ac:dyDescent="0.25">
      <c r="A709" s="321"/>
      <c r="B709" s="321"/>
      <c r="C709" s="321"/>
      <c r="D709" s="321"/>
      <c r="E709" s="321"/>
      <c r="F709" s="321"/>
      <c r="G709" s="321"/>
      <c r="H709" s="321"/>
      <c r="I709" s="321"/>
      <c r="J709" s="321"/>
      <c r="K709" s="321"/>
      <c r="L709" s="321"/>
      <c r="M709" s="321"/>
      <c r="N709" s="321"/>
      <c r="O709" s="321"/>
      <c r="P709" s="321"/>
      <c r="Q709" s="321"/>
      <c r="R709" s="321"/>
      <c r="S709" s="321"/>
      <c r="T709" s="321"/>
      <c r="U709" s="321"/>
      <c r="V709" s="321"/>
    </row>
    <row r="710" spans="1:22" ht="15" x14ac:dyDescent="0.25">
      <c r="A710" s="321"/>
      <c r="B710" s="321"/>
      <c r="C710" s="321"/>
      <c r="D710" s="321"/>
      <c r="E710" s="321"/>
      <c r="F710" s="321"/>
      <c r="G710" s="321"/>
      <c r="H710" s="321"/>
      <c r="I710" s="321"/>
      <c r="J710" s="321"/>
      <c r="K710" s="321"/>
      <c r="L710" s="321"/>
      <c r="M710" s="321"/>
      <c r="N710" s="321"/>
      <c r="O710" s="321"/>
      <c r="P710" s="321"/>
      <c r="Q710" s="321"/>
      <c r="R710" s="321"/>
      <c r="S710" s="321"/>
      <c r="T710" s="321"/>
      <c r="U710" s="321"/>
      <c r="V710" s="321"/>
    </row>
    <row r="711" spans="1:22" ht="15" x14ac:dyDescent="0.25">
      <c r="A711" s="321"/>
      <c r="B711" s="321"/>
      <c r="C711" s="321"/>
      <c r="D711" s="321"/>
      <c r="E711" s="321"/>
      <c r="F711" s="321"/>
      <c r="G711" s="321"/>
      <c r="H711" s="321"/>
      <c r="I711" s="321"/>
      <c r="J711" s="321"/>
      <c r="K711" s="321"/>
      <c r="L711" s="321"/>
      <c r="M711" s="321"/>
      <c r="N711" s="321"/>
      <c r="O711" s="321"/>
      <c r="P711" s="321"/>
      <c r="Q711" s="321"/>
      <c r="R711" s="321"/>
      <c r="S711" s="321"/>
      <c r="T711" s="321"/>
      <c r="U711" s="321"/>
      <c r="V711" s="321"/>
    </row>
    <row r="712" spans="1:22" ht="15" x14ac:dyDescent="0.25">
      <c r="A712" s="321"/>
      <c r="B712" s="321"/>
      <c r="C712" s="321"/>
      <c r="D712" s="321"/>
      <c r="E712" s="321"/>
      <c r="F712" s="321"/>
      <c r="G712" s="321"/>
      <c r="H712" s="321"/>
      <c r="I712" s="321"/>
      <c r="J712" s="321"/>
      <c r="K712" s="321"/>
      <c r="L712" s="321"/>
      <c r="M712" s="321"/>
      <c r="N712" s="321"/>
      <c r="O712" s="321"/>
      <c r="P712" s="321"/>
      <c r="Q712" s="321"/>
      <c r="R712" s="321"/>
      <c r="S712" s="321"/>
      <c r="T712" s="321"/>
      <c r="U712" s="321"/>
      <c r="V712" s="321"/>
    </row>
    <row r="713" spans="1:22" ht="15" x14ac:dyDescent="0.25">
      <c r="A713" s="321"/>
      <c r="B713" s="321"/>
      <c r="C713" s="321"/>
      <c r="D713" s="321"/>
      <c r="E713" s="321"/>
      <c r="F713" s="321"/>
      <c r="G713" s="321"/>
      <c r="H713" s="321"/>
      <c r="I713" s="321"/>
      <c r="J713" s="321"/>
      <c r="K713" s="321"/>
      <c r="L713" s="321"/>
      <c r="M713" s="321"/>
      <c r="N713" s="321"/>
      <c r="O713" s="321"/>
      <c r="P713" s="321"/>
      <c r="Q713" s="321"/>
      <c r="R713" s="321"/>
      <c r="S713" s="321"/>
      <c r="T713" s="321"/>
      <c r="U713" s="321"/>
      <c r="V713" s="321"/>
    </row>
    <row r="714" spans="1:22" ht="15" x14ac:dyDescent="0.25">
      <c r="A714" s="321"/>
      <c r="B714" s="321"/>
      <c r="C714" s="321"/>
      <c r="D714" s="321"/>
      <c r="E714" s="321"/>
      <c r="F714" s="321"/>
      <c r="G714" s="321"/>
      <c r="H714" s="321"/>
      <c r="I714" s="321"/>
      <c r="J714" s="321"/>
      <c r="K714" s="321"/>
      <c r="L714" s="321"/>
      <c r="M714" s="321"/>
      <c r="N714" s="321"/>
      <c r="O714" s="321"/>
      <c r="P714" s="321"/>
      <c r="Q714" s="321"/>
      <c r="R714" s="321"/>
      <c r="S714" s="321"/>
      <c r="T714" s="321"/>
      <c r="U714" s="321"/>
      <c r="V714" s="321"/>
    </row>
    <row r="715" spans="1:22" ht="15" x14ac:dyDescent="0.25">
      <c r="A715" s="321"/>
      <c r="B715" s="321"/>
      <c r="C715" s="321"/>
      <c r="D715" s="321"/>
      <c r="E715" s="321"/>
      <c r="F715" s="321"/>
      <c r="G715" s="321"/>
      <c r="H715" s="321"/>
      <c r="I715" s="321"/>
      <c r="J715" s="321"/>
      <c r="K715" s="321"/>
      <c r="L715" s="321"/>
      <c r="M715" s="321"/>
      <c r="N715" s="321"/>
      <c r="O715" s="321"/>
      <c r="P715" s="321"/>
      <c r="Q715" s="321"/>
      <c r="R715" s="321"/>
      <c r="S715" s="321"/>
      <c r="T715" s="321"/>
      <c r="U715" s="321"/>
      <c r="V715" s="321"/>
    </row>
    <row r="716" spans="1:22" ht="15" x14ac:dyDescent="0.25">
      <c r="A716" s="321"/>
      <c r="B716" s="321"/>
      <c r="C716" s="321"/>
      <c r="D716" s="321"/>
      <c r="E716" s="321"/>
      <c r="F716" s="321"/>
      <c r="G716" s="321"/>
      <c r="H716" s="321"/>
      <c r="I716" s="321"/>
      <c r="J716" s="321"/>
      <c r="K716" s="321"/>
      <c r="L716" s="321"/>
      <c r="M716" s="321"/>
      <c r="N716" s="321"/>
      <c r="O716" s="321"/>
      <c r="P716" s="321"/>
      <c r="Q716" s="321"/>
      <c r="R716" s="321"/>
      <c r="S716" s="321"/>
      <c r="T716" s="321"/>
      <c r="U716" s="321"/>
      <c r="V716" s="321"/>
    </row>
    <row r="717" spans="1:22" ht="15" x14ac:dyDescent="0.25">
      <c r="A717" s="321"/>
      <c r="B717" s="321"/>
      <c r="C717" s="321"/>
      <c r="D717" s="321"/>
      <c r="E717" s="321"/>
      <c r="F717" s="321"/>
      <c r="G717" s="321"/>
      <c r="H717" s="321"/>
      <c r="I717" s="321"/>
      <c r="J717" s="321"/>
      <c r="K717" s="321"/>
      <c r="L717" s="321"/>
      <c r="M717" s="321"/>
      <c r="N717" s="321"/>
      <c r="O717" s="321"/>
      <c r="P717" s="321"/>
      <c r="Q717" s="321"/>
      <c r="R717" s="321"/>
      <c r="S717" s="321"/>
      <c r="T717" s="321"/>
      <c r="U717" s="321"/>
      <c r="V717" s="321"/>
    </row>
    <row r="718" spans="1:22" ht="15" x14ac:dyDescent="0.25">
      <c r="A718" s="321"/>
      <c r="B718" s="321"/>
      <c r="C718" s="321"/>
      <c r="D718" s="321"/>
      <c r="E718" s="321"/>
      <c r="F718" s="321"/>
      <c r="G718" s="321"/>
      <c r="H718" s="321"/>
      <c r="I718" s="321"/>
      <c r="J718" s="321"/>
      <c r="K718" s="321"/>
      <c r="L718" s="321"/>
      <c r="M718" s="321"/>
      <c r="N718" s="321"/>
      <c r="O718" s="321"/>
      <c r="P718" s="321"/>
      <c r="Q718" s="321"/>
      <c r="R718" s="321"/>
      <c r="S718" s="321"/>
      <c r="T718" s="321"/>
      <c r="U718" s="321"/>
      <c r="V718" s="321"/>
    </row>
    <row r="719" spans="1:22" ht="15" x14ac:dyDescent="0.25">
      <c r="A719" s="321"/>
      <c r="B719" s="321"/>
      <c r="C719" s="321"/>
      <c r="D719" s="321"/>
      <c r="E719" s="321"/>
      <c r="F719" s="321"/>
      <c r="G719" s="321"/>
      <c r="H719" s="321"/>
      <c r="I719" s="321"/>
      <c r="J719" s="321"/>
      <c r="K719" s="321"/>
      <c r="L719" s="321"/>
      <c r="M719" s="321"/>
      <c r="N719" s="321"/>
      <c r="O719" s="321"/>
      <c r="P719" s="321"/>
      <c r="Q719" s="321"/>
      <c r="R719" s="321"/>
      <c r="S719" s="321"/>
      <c r="T719" s="321"/>
      <c r="U719" s="321"/>
      <c r="V719" s="321"/>
    </row>
    <row r="720" spans="1:22" ht="15" x14ac:dyDescent="0.25">
      <c r="A720" s="321"/>
      <c r="B720" s="321"/>
      <c r="C720" s="321"/>
      <c r="D720" s="321"/>
      <c r="E720" s="321"/>
      <c r="F720" s="321"/>
      <c r="G720" s="321"/>
      <c r="H720" s="321"/>
      <c r="I720" s="321"/>
      <c r="J720" s="321"/>
      <c r="K720" s="321"/>
      <c r="L720" s="321"/>
      <c r="M720" s="321"/>
      <c r="N720" s="321"/>
      <c r="O720" s="321"/>
      <c r="P720" s="321"/>
      <c r="Q720" s="321"/>
      <c r="R720" s="321"/>
      <c r="S720" s="321"/>
      <c r="T720" s="321"/>
      <c r="U720" s="321"/>
      <c r="V720" s="321"/>
    </row>
    <row r="721" spans="1:22" ht="15" x14ac:dyDescent="0.25">
      <c r="A721" s="321"/>
      <c r="B721" s="321"/>
      <c r="C721" s="321"/>
      <c r="D721" s="321"/>
      <c r="E721" s="321"/>
      <c r="F721" s="321"/>
      <c r="G721" s="321"/>
      <c r="H721" s="321"/>
      <c r="I721" s="321"/>
      <c r="J721" s="321"/>
      <c r="K721" s="321"/>
      <c r="L721" s="321"/>
      <c r="M721" s="321"/>
      <c r="N721" s="321"/>
      <c r="O721" s="321"/>
      <c r="P721" s="321"/>
      <c r="Q721" s="321"/>
      <c r="R721" s="321"/>
      <c r="S721" s="321"/>
      <c r="T721" s="321"/>
      <c r="U721" s="321"/>
      <c r="V721" s="321"/>
    </row>
    <row r="722" spans="1:22" ht="15" x14ac:dyDescent="0.25">
      <c r="A722" s="321"/>
      <c r="B722" s="321"/>
      <c r="C722" s="321"/>
      <c r="D722" s="321"/>
      <c r="E722" s="321"/>
      <c r="F722" s="321"/>
      <c r="G722" s="321"/>
      <c r="H722" s="321"/>
      <c r="I722" s="321"/>
      <c r="J722" s="321"/>
      <c r="K722" s="321"/>
      <c r="L722" s="321"/>
      <c r="M722" s="321"/>
      <c r="N722" s="321"/>
      <c r="O722" s="321"/>
      <c r="P722" s="321"/>
      <c r="Q722" s="321"/>
      <c r="R722" s="321"/>
      <c r="S722" s="321"/>
      <c r="T722" s="321"/>
      <c r="U722" s="321"/>
      <c r="V722" s="321"/>
    </row>
    <row r="723" spans="1:22" ht="15" x14ac:dyDescent="0.25">
      <c r="A723" s="321"/>
      <c r="B723" s="321"/>
      <c r="C723" s="321"/>
      <c r="D723" s="321"/>
      <c r="E723" s="321"/>
      <c r="F723" s="321"/>
      <c r="G723" s="321"/>
      <c r="H723" s="321"/>
      <c r="I723" s="321"/>
      <c r="J723" s="321"/>
      <c r="K723" s="321"/>
      <c r="L723" s="321"/>
      <c r="M723" s="321"/>
      <c r="N723" s="321"/>
      <c r="O723" s="321"/>
      <c r="P723" s="321"/>
      <c r="Q723" s="321"/>
      <c r="R723" s="321"/>
      <c r="S723" s="321"/>
      <c r="T723" s="321"/>
      <c r="U723" s="321"/>
      <c r="V723" s="321"/>
    </row>
    <row r="724" spans="1:22" ht="15" x14ac:dyDescent="0.25">
      <c r="A724" s="321"/>
      <c r="B724" s="321"/>
      <c r="C724" s="321"/>
      <c r="D724" s="321"/>
      <c r="E724" s="321"/>
      <c r="F724" s="321"/>
      <c r="G724" s="321"/>
      <c r="H724" s="321"/>
      <c r="I724" s="321"/>
      <c r="J724" s="321"/>
      <c r="K724" s="321"/>
      <c r="L724" s="321"/>
      <c r="M724" s="321"/>
      <c r="N724" s="321"/>
      <c r="O724" s="321"/>
      <c r="P724" s="321"/>
      <c r="Q724" s="321"/>
      <c r="R724" s="321"/>
      <c r="S724" s="321"/>
      <c r="T724" s="321"/>
      <c r="U724" s="321"/>
      <c r="V724" s="321"/>
    </row>
    <row r="725" spans="1:22" ht="15" x14ac:dyDescent="0.25">
      <c r="A725" s="321"/>
      <c r="B725" s="321"/>
      <c r="C725" s="321"/>
      <c r="D725" s="321"/>
      <c r="E725" s="321"/>
      <c r="F725" s="321"/>
      <c r="G725" s="321"/>
      <c r="H725" s="321"/>
      <c r="I725" s="321"/>
      <c r="J725" s="321"/>
      <c r="K725" s="321"/>
      <c r="L725" s="321"/>
      <c r="M725" s="321"/>
      <c r="N725" s="321"/>
      <c r="O725" s="321"/>
      <c r="P725" s="321"/>
      <c r="Q725" s="321"/>
      <c r="R725" s="321"/>
      <c r="S725" s="321"/>
      <c r="T725" s="321"/>
      <c r="U725" s="321"/>
      <c r="V725" s="321"/>
    </row>
    <row r="726" spans="1:22" ht="15" x14ac:dyDescent="0.25">
      <c r="A726" s="321"/>
      <c r="B726" s="321"/>
      <c r="C726" s="321"/>
      <c r="D726" s="321"/>
      <c r="E726" s="321"/>
      <c r="F726" s="321"/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</row>
    <row r="727" spans="1:22" ht="15" x14ac:dyDescent="0.25">
      <c r="A727" s="321"/>
      <c r="B727" s="321"/>
      <c r="C727" s="321"/>
      <c r="D727" s="321"/>
      <c r="E727" s="321"/>
      <c r="F727" s="321"/>
      <c r="G727" s="321"/>
      <c r="H727" s="321"/>
      <c r="I727" s="321"/>
      <c r="J727" s="321"/>
      <c r="K727" s="321"/>
      <c r="L727" s="321"/>
      <c r="M727" s="321"/>
      <c r="N727" s="321"/>
      <c r="O727" s="321"/>
      <c r="P727" s="321"/>
      <c r="Q727" s="321"/>
      <c r="R727" s="321"/>
      <c r="S727" s="321"/>
      <c r="T727" s="321"/>
      <c r="U727" s="321"/>
      <c r="V727" s="321"/>
    </row>
    <row r="728" spans="1:22" ht="15" x14ac:dyDescent="0.25">
      <c r="A728" s="321"/>
      <c r="B728" s="321"/>
      <c r="C728" s="321"/>
      <c r="D728" s="321"/>
      <c r="E728" s="321"/>
      <c r="F728" s="321"/>
      <c r="G728" s="321"/>
      <c r="H728" s="321"/>
      <c r="I728" s="321"/>
      <c r="J728" s="321"/>
      <c r="K728" s="321"/>
      <c r="L728" s="321"/>
      <c r="M728" s="321"/>
      <c r="N728" s="321"/>
      <c r="O728" s="321"/>
      <c r="P728" s="321"/>
      <c r="Q728" s="321"/>
      <c r="R728" s="321"/>
      <c r="S728" s="321"/>
      <c r="T728" s="321"/>
      <c r="U728" s="321"/>
      <c r="V728" s="321"/>
    </row>
    <row r="729" spans="1:22" ht="15" x14ac:dyDescent="0.25">
      <c r="A729" s="321"/>
      <c r="B729" s="321"/>
      <c r="C729" s="321"/>
      <c r="D729" s="321"/>
      <c r="E729" s="321"/>
      <c r="F729" s="321"/>
      <c r="G729" s="321"/>
      <c r="H729" s="321"/>
      <c r="I729" s="321"/>
      <c r="J729" s="321"/>
      <c r="K729" s="321"/>
      <c r="L729" s="321"/>
      <c r="M729" s="321"/>
      <c r="N729" s="321"/>
      <c r="O729" s="321"/>
      <c r="P729" s="321"/>
      <c r="Q729" s="321"/>
      <c r="R729" s="321"/>
      <c r="S729" s="321"/>
      <c r="T729" s="321"/>
      <c r="U729" s="321"/>
      <c r="V729" s="321"/>
    </row>
    <row r="730" spans="1:22" ht="15" x14ac:dyDescent="0.25">
      <c r="A730" s="321"/>
      <c r="B730" s="321"/>
      <c r="C730" s="321"/>
      <c r="D730" s="321"/>
      <c r="E730" s="321"/>
      <c r="F730" s="321"/>
      <c r="G730" s="321"/>
      <c r="H730" s="321"/>
      <c r="I730" s="321"/>
      <c r="J730" s="321"/>
      <c r="K730" s="321"/>
      <c r="L730" s="321"/>
      <c r="M730" s="321"/>
      <c r="N730" s="321"/>
      <c r="O730" s="321"/>
      <c r="P730" s="321"/>
      <c r="Q730" s="321"/>
      <c r="R730" s="321"/>
      <c r="S730" s="321"/>
      <c r="T730" s="321"/>
      <c r="U730" s="321"/>
      <c r="V730" s="321"/>
    </row>
    <row r="731" spans="1:22" ht="15" x14ac:dyDescent="0.25">
      <c r="A731" s="321"/>
      <c r="B731" s="321"/>
      <c r="C731" s="321"/>
      <c r="D731" s="321"/>
      <c r="E731" s="321"/>
      <c r="F731" s="321"/>
      <c r="G731" s="321"/>
      <c r="H731" s="321"/>
      <c r="I731" s="321"/>
      <c r="J731" s="321"/>
      <c r="K731" s="321"/>
      <c r="L731" s="321"/>
      <c r="M731" s="321"/>
      <c r="N731" s="321"/>
      <c r="O731" s="321"/>
      <c r="P731" s="321"/>
      <c r="Q731" s="321"/>
      <c r="R731" s="321"/>
      <c r="S731" s="321"/>
      <c r="T731" s="321"/>
      <c r="U731" s="321"/>
      <c r="V731" s="321"/>
    </row>
    <row r="732" spans="1:22" ht="15" x14ac:dyDescent="0.25">
      <c r="A732" s="321"/>
      <c r="B732" s="321"/>
      <c r="C732" s="321"/>
      <c r="D732" s="321"/>
      <c r="E732" s="321"/>
      <c r="F732" s="321"/>
      <c r="G732" s="321"/>
      <c r="H732" s="321"/>
      <c r="I732" s="321"/>
      <c r="J732" s="321"/>
      <c r="K732" s="321"/>
      <c r="L732" s="321"/>
      <c r="M732" s="321"/>
      <c r="N732" s="321"/>
      <c r="O732" s="321"/>
      <c r="P732" s="321"/>
      <c r="Q732" s="321"/>
      <c r="R732" s="321"/>
      <c r="S732" s="321"/>
      <c r="T732" s="321"/>
      <c r="U732" s="321"/>
      <c r="V732" s="321"/>
    </row>
    <row r="733" spans="1:22" ht="15" x14ac:dyDescent="0.25">
      <c r="A733" s="321"/>
      <c r="B733" s="321"/>
      <c r="C733" s="321"/>
      <c r="D733" s="321"/>
      <c r="E733" s="321"/>
      <c r="F733" s="321"/>
      <c r="G733" s="321"/>
      <c r="H733" s="321"/>
      <c r="I733" s="321"/>
      <c r="J733" s="321"/>
      <c r="K733" s="321"/>
      <c r="L733" s="321"/>
      <c r="M733" s="321"/>
      <c r="N733" s="321"/>
      <c r="O733" s="321"/>
      <c r="P733" s="321"/>
      <c r="Q733" s="321"/>
      <c r="R733" s="321"/>
      <c r="S733" s="321"/>
      <c r="T733" s="321"/>
      <c r="U733" s="321"/>
      <c r="V733" s="321"/>
    </row>
    <row r="734" spans="1:22" ht="15" x14ac:dyDescent="0.25">
      <c r="A734" s="321"/>
      <c r="B734" s="321"/>
      <c r="C734" s="321"/>
      <c r="D734" s="321"/>
      <c r="E734" s="321"/>
      <c r="F734" s="321"/>
      <c r="G734" s="321"/>
      <c r="H734" s="321"/>
      <c r="I734" s="321"/>
      <c r="J734" s="321"/>
      <c r="K734" s="321"/>
      <c r="L734" s="321"/>
      <c r="M734" s="321"/>
      <c r="N734" s="321"/>
      <c r="O734" s="321"/>
      <c r="P734" s="321"/>
      <c r="Q734" s="321"/>
      <c r="R734" s="321"/>
      <c r="S734" s="321"/>
      <c r="T734" s="321"/>
      <c r="U734" s="321"/>
      <c r="V734" s="321"/>
    </row>
    <row r="735" spans="1:22" ht="15" x14ac:dyDescent="0.25">
      <c r="A735" s="321"/>
      <c r="B735" s="321"/>
      <c r="C735" s="321"/>
      <c r="D735" s="321"/>
      <c r="E735" s="321"/>
      <c r="F735" s="321"/>
      <c r="G735" s="321"/>
      <c r="H735" s="321"/>
      <c r="I735" s="321"/>
      <c r="J735" s="321"/>
      <c r="K735" s="321"/>
      <c r="L735" s="321"/>
      <c r="M735" s="321"/>
      <c r="N735" s="321"/>
      <c r="O735" s="321"/>
      <c r="P735" s="321"/>
      <c r="Q735" s="321"/>
      <c r="R735" s="321"/>
      <c r="S735" s="321"/>
      <c r="T735" s="321"/>
      <c r="U735" s="321"/>
      <c r="V735" s="321"/>
    </row>
    <row r="736" spans="1:22" ht="15" x14ac:dyDescent="0.25">
      <c r="A736" s="321"/>
      <c r="B736" s="321"/>
      <c r="C736" s="321"/>
      <c r="D736" s="321"/>
      <c r="E736" s="321"/>
      <c r="F736" s="321"/>
      <c r="G736" s="321"/>
      <c r="H736" s="321"/>
      <c r="I736" s="321"/>
      <c r="J736" s="321"/>
      <c r="K736" s="321"/>
      <c r="L736" s="321"/>
      <c r="M736" s="321"/>
      <c r="N736" s="321"/>
      <c r="O736" s="321"/>
      <c r="P736" s="321"/>
      <c r="Q736" s="321"/>
      <c r="R736" s="321"/>
      <c r="S736" s="321"/>
      <c r="T736" s="321"/>
      <c r="U736" s="321"/>
      <c r="V736" s="321"/>
    </row>
    <row r="737" spans="1:22" ht="15" x14ac:dyDescent="0.25">
      <c r="A737" s="321"/>
      <c r="B737" s="321"/>
      <c r="C737" s="321"/>
      <c r="D737" s="321"/>
      <c r="E737" s="321"/>
      <c r="F737" s="321"/>
      <c r="G737" s="321"/>
      <c r="H737" s="321"/>
      <c r="I737" s="321"/>
      <c r="J737" s="321"/>
      <c r="K737" s="321"/>
      <c r="L737" s="321"/>
      <c r="M737" s="321"/>
      <c r="N737" s="321"/>
      <c r="O737" s="321"/>
      <c r="P737" s="321"/>
      <c r="Q737" s="321"/>
      <c r="R737" s="321"/>
      <c r="S737" s="321"/>
      <c r="T737" s="321"/>
      <c r="U737" s="321"/>
      <c r="V737" s="321"/>
    </row>
    <row r="738" spans="1:22" ht="15" x14ac:dyDescent="0.25">
      <c r="A738" s="321"/>
      <c r="B738" s="321"/>
      <c r="C738" s="321"/>
      <c r="D738" s="321"/>
      <c r="E738" s="321"/>
      <c r="F738" s="321"/>
      <c r="G738" s="321"/>
      <c r="H738" s="321"/>
      <c r="I738" s="321"/>
      <c r="J738" s="321"/>
      <c r="K738" s="321"/>
      <c r="L738" s="321"/>
      <c r="M738" s="321"/>
      <c r="N738" s="321"/>
      <c r="O738" s="321"/>
      <c r="P738" s="321"/>
      <c r="Q738" s="321"/>
      <c r="R738" s="321"/>
      <c r="S738" s="321"/>
      <c r="T738" s="321"/>
      <c r="U738" s="321"/>
      <c r="V738" s="321"/>
    </row>
    <row r="739" spans="1:22" ht="15" x14ac:dyDescent="0.25">
      <c r="A739" s="321"/>
      <c r="B739" s="321"/>
      <c r="C739" s="321"/>
      <c r="D739" s="321"/>
      <c r="E739" s="321"/>
      <c r="F739" s="321"/>
      <c r="G739" s="321"/>
      <c r="H739" s="321"/>
      <c r="I739" s="321"/>
      <c r="J739" s="321"/>
      <c r="K739" s="321"/>
      <c r="L739" s="321"/>
      <c r="M739" s="321"/>
      <c r="N739" s="321"/>
      <c r="O739" s="321"/>
      <c r="P739" s="321"/>
      <c r="Q739" s="321"/>
      <c r="R739" s="321"/>
      <c r="S739" s="321"/>
      <c r="T739" s="321"/>
      <c r="U739" s="321"/>
      <c r="V739" s="321"/>
    </row>
    <row r="740" spans="1:22" ht="15" x14ac:dyDescent="0.25">
      <c r="A740" s="321"/>
      <c r="B740" s="321"/>
      <c r="C740" s="321"/>
      <c r="D740" s="321"/>
      <c r="E740" s="321"/>
      <c r="F740" s="321"/>
      <c r="G740" s="321"/>
      <c r="H740" s="321"/>
      <c r="I740" s="321"/>
      <c r="J740" s="321"/>
      <c r="K740" s="321"/>
      <c r="L740" s="321"/>
      <c r="M740" s="321"/>
      <c r="N740" s="321"/>
      <c r="O740" s="321"/>
      <c r="P740" s="321"/>
      <c r="Q740" s="321"/>
      <c r="R740" s="321"/>
      <c r="S740" s="321"/>
      <c r="T740" s="321"/>
      <c r="U740" s="321"/>
      <c r="V740" s="321"/>
    </row>
    <row r="741" spans="1:22" ht="15" x14ac:dyDescent="0.25">
      <c r="A741" s="321"/>
      <c r="B741" s="321"/>
      <c r="C741" s="321"/>
      <c r="D741" s="321"/>
      <c r="E741" s="321"/>
      <c r="F741" s="321"/>
      <c r="G741" s="321"/>
      <c r="H741" s="321"/>
      <c r="I741" s="321"/>
      <c r="J741" s="321"/>
      <c r="K741" s="321"/>
      <c r="L741" s="321"/>
      <c r="M741" s="321"/>
      <c r="N741" s="321"/>
      <c r="O741" s="321"/>
      <c r="P741" s="321"/>
      <c r="Q741" s="321"/>
      <c r="R741" s="321"/>
      <c r="S741" s="321"/>
      <c r="T741" s="321"/>
      <c r="U741" s="321"/>
      <c r="V741" s="321"/>
    </row>
    <row r="742" spans="1:22" ht="15" x14ac:dyDescent="0.25">
      <c r="A742" s="321"/>
      <c r="B742" s="321"/>
      <c r="C742" s="321"/>
      <c r="D742" s="321"/>
      <c r="E742" s="321"/>
      <c r="F742" s="321"/>
      <c r="G742" s="321"/>
      <c r="H742" s="321"/>
      <c r="I742" s="321"/>
      <c r="J742" s="321"/>
      <c r="K742" s="321"/>
      <c r="L742" s="321"/>
      <c r="M742" s="321"/>
      <c r="N742" s="321"/>
      <c r="O742" s="321"/>
      <c r="P742" s="321"/>
      <c r="Q742" s="321"/>
      <c r="R742" s="321"/>
      <c r="S742" s="321"/>
      <c r="T742" s="321"/>
      <c r="U742" s="321"/>
      <c r="V742" s="321"/>
    </row>
    <row r="743" spans="1:22" ht="15" x14ac:dyDescent="0.25">
      <c r="A743" s="321"/>
      <c r="B743" s="321"/>
      <c r="C743" s="321"/>
      <c r="D743" s="321"/>
      <c r="E743" s="321"/>
      <c r="F743" s="321"/>
      <c r="G743" s="321"/>
      <c r="H743" s="321"/>
      <c r="I743" s="321"/>
      <c r="J743" s="321"/>
      <c r="K743" s="321"/>
      <c r="L743" s="321"/>
      <c r="M743" s="321"/>
      <c r="N743" s="321"/>
      <c r="O743" s="321"/>
      <c r="P743" s="321"/>
      <c r="Q743" s="321"/>
      <c r="R743" s="321"/>
      <c r="S743" s="321"/>
      <c r="T743" s="321"/>
      <c r="U743" s="321"/>
      <c r="V743" s="321"/>
    </row>
    <row r="744" spans="1:22" ht="15" x14ac:dyDescent="0.25">
      <c r="A744" s="321"/>
      <c r="B744" s="321"/>
      <c r="C744" s="321"/>
      <c r="D744" s="321"/>
      <c r="E744" s="321"/>
      <c r="F744" s="321"/>
      <c r="G744" s="321"/>
      <c r="H744" s="321"/>
      <c r="I744" s="321"/>
      <c r="J744" s="321"/>
      <c r="K744" s="321"/>
      <c r="L744" s="321"/>
      <c r="M744" s="321"/>
      <c r="N744" s="321"/>
      <c r="O744" s="321"/>
      <c r="P744" s="321"/>
      <c r="Q744" s="321"/>
      <c r="R744" s="321"/>
      <c r="S744" s="321"/>
      <c r="T744" s="321"/>
      <c r="U744" s="321"/>
      <c r="V744" s="321"/>
    </row>
    <row r="745" spans="1:22" ht="15" x14ac:dyDescent="0.25">
      <c r="A745" s="321"/>
      <c r="B745" s="321"/>
      <c r="C745" s="321"/>
      <c r="D745" s="321"/>
      <c r="E745" s="321"/>
      <c r="F745" s="321"/>
      <c r="G745" s="321"/>
      <c r="H745" s="321"/>
      <c r="I745" s="321"/>
      <c r="J745" s="321"/>
      <c r="K745" s="321"/>
      <c r="L745" s="321"/>
      <c r="M745" s="321"/>
      <c r="N745" s="321"/>
      <c r="O745" s="321"/>
      <c r="P745" s="321"/>
      <c r="Q745" s="321"/>
      <c r="R745" s="321"/>
      <c r="S745" s="321"/>
      <c r="T745" s="321"/>
      <c r="U745" s="321"/>
      <c r="V745" s="321"/>
    </row>
    <row r="746" spans="1:22" ht="15" x14ac:dyDescent="0.25">
      <c r="A746" s="321"/>
      <c r="B746" s="321"/>
      <c r="C746" s="321"/>
      <c r="D746" s="321"/>
      <c r="E746" s="321"/>
      <c r="F746" s="321"/>
      <c r="G746" s="321"/>
      <c r="H746" s="321"/>
      <c r="I746" s="321"/>
      <c r="J746" s="321"/>
      <c r="K746" s="321"/>
      <c r="L746" s="321"/>
      <c r="M746" s="321"/>
      <c r="N746" s="321"/>
      <c r="O746" s="321"/>
      <c r="P746" s="321"/>
      <c r="Q746" s="321"/>
      <c r="R746" s="321"/>
      <c r="S746" s="321"/>
      <c r="T746" s="321"/>
      <c r="U746" s="321"/>
      <c r="V746" s="321"/>
    </row>
    <row r="747" spans="1:22" ht="15" x14ac:dyDescent="0.25">
      <c r="A747" s="321"/>
      <c r="B747" s="321"/>
      <c r="C747" s="321"/>
      <c r="D747" s="321"/>
      <c r="E747" s="321"/>
      <c r="F747" s="321"/>
      <c r="G747" s="321"/>
      <c r="H747" s="321"/>
      <c r="I747" s="321"/>
      <c r="J747" s="321"/>
      <c r="K747" s="321"/>
      <c r="L747" s="321"/>
      <c r="M747" s="321"/>
      <c r="N747" s="321"/>
      <c r="O747" s="321"/>
      <c r="P747" s="321"/>
      <c r="Q747" s="321"/>
      <c r="R747" s="321"/>
      <c r="S747" s="321"/>
      <c r="T747" s="321"/>
      <c r="U747" s="321"/>
      <c r="V747" s="321"/>
    </row>
    <row r="748" spans="1:22" ht="15" x14ac:dyDescent="0.25">
      <c r="A748" s="321"/>
      <c r="B748" s="321"/>
      <c r="C748" s="321"/>
      <c r="D748" s="321"/>
      <c r="E748" s="321"/>
      <c r="F748" s="321"/>
      <c r="G748" s="321"/>
      <c r="H748" s="321"/>
      <c r="I748" s="321"/>
      <c r="J748" s="321"/>
      <c r="K748" s="321"/>
      <c r="L748" s="321"/>
      <c r="M748" s="321"/>
      <c r="N748" s="321"/>
      <c r="O748" s="321"/>
      <c r="P748" s="321"/>
      <c r="Q748" s="321"/>
      <c r="R748" s="321"/>
      <c r="S748" s="321"/>
      <c r="T748" s="321"/>
      <c r="U748" s="321"/>
      <c r="V748" s="321"/>
    </row>
    <row r="749" spans="1:22" ht="15" x14ac:dyDescent="0.25">
      <c r="A749" s="321"/>
      <c r="B749" s="321"/>
      <c r="C749" s="321"/>
      <c r="D749" s="321"/>
      <c r="E749" s="321"/>
      <c r="F749" s="321"/>
      <c r="G749" s="321"/>
      <c r="H749" s="321"/>
      <c r="I749" s="321"/>
      <c r="J749" s="321"/>
      <c r="K749" s="321"/>
      <c r="L749" s="321"/>
      <c r="M749" s="321"/>
      <c r="N749" s="321"/>
      <c r="O749" s="321"/>
      <c r="P749" s="321"/>
      <c r="Q749" s="321"/>
      <c r="R749" s="321"/>
      <c r="S749" s="321"/>
      <c r="T749" s="321"/>
      <c r="U749" s="321"/>
      <c r="V749" s="321"/>
    </row>
    <row r="750" spans="1:22" ht="15" x14ac:dyDescent="0.25">
      <c r="A750" s="321"/>
      <c r="B750" s="321"/>
      <c r="C750" s="321"/>
      <c r="D750" s="321"/>
      <c r="E750" s="321"/>
      <c r="F750" s="321"/>
      <c r="G750" s="321"/>
      <c r="H750" s="321"/>
      <c r="I750" s="321"/>
      <c r="J750" s="321"/>
      <c r="K750" s="321"/>
      <c r="L750" s="321"/>
      <c r="M750" s="321"/>
      <c r="N750" s="321"/>
      <c r="O750" s="321"/>
      <c r="P750" s="321"/>
      <c r="Q750" s="321"/>
      <c r="R750" s="321"/>
      <c r="S750" s="321"/>
      <c r="T750" s="321"/>
      <c r="U750" s="321"/>
      <c r="V750" s="321"/>
    </row>
    <row r="751" spans="1:22" ht="15" x14ac:dyDescent="0.25">
      <c r="A751" s="321"/>
      <c r="B751" s="321"/>
      <c r="C751" s="321"/>
      <c r="D751" s="321"/>
      <c r="E751" s="321"/>
      <c r="F751" s="321"/>
      <c r="G751" s="321"/>
      <c r="H751" s="321"/>
      <c r="I751" s="321"/>
      <c r="J751" s="321"/>
      <c r="K751" s="321"/>
      <c r="L751" s="321"/>
      <c r="M751" s="321"/>
      <c r="N751" s="321"/>
      <c r="O751" s="321"/>
      <c r="P751" s="321"/>
      <c r="Q751" s="321"/>
      <c r="R751" s="321"/>
      <c r="S751" s="321"/>
      <c r="T751" s="321"/>
      <c r="U751" s="321"/>
      <c r="V751" s="321"/>
    </row>
    <row r="752" spans="1:22" ht="15" x14ac:dyDescent="0.25">
      <c r="A752" s="321"/>
      <c r="B752" s="321"/>
      <c r="C752" s="321"/>
      <c r="D752" s="321"/>
      <c r="E752" s="321"/>
      <c r="F752" s="321"/>
      <c r="G752" s="321"/>
      <c r="H752" s="321"/>
      <c r="I752" s="321"/>
      <c r="J752" s="321"/>
      <c r="K752" s="321"/>
      <c r="L752" s="321"/>
      <c r="M752" s="321"/>
      <c r="N752" s="321"/>
      <c r="O752" s="321"/>
      <c r="P752" s="321"/>
      <c r="Q752" s="321"/>
      <c r="R752" s="321"/>
      <c r="S752" s="321"/>
      <c r="T752" s="321"/>
      <c r="U752" s="321"/>
      <c r="V752" s="321"/>
    </row>
    <row r="753" spans="1:22" ht="15" x14ac:dyDescent="0.25">
      <c r="A753" s="321"/>
      <c r="B753" s="321"/>
      <c r="C753" s="321"/>
      <c r="D753" s="321"/>
      <c r="E753" s="321"/>
      <c r="F753" s="321"/>
      <c r="G753" s="321"/>
      <c r="H753" s="321"/>
      <c r="I753" s="321"/>
      <c r="J753" s="321"/>
      <c r="K753" s="321"/>
      <c r="L753" s="321"/>
      <c r="M753" s="321"/>
      <c r="N753" s="321"/>
      <c r="O753" s="321"/>
      <c r="P753" s="321"/>
      <c r="Q753" s="321"/>
      <c r="R753" s="321"/>
      <c r="S753" s="321"/>
      <c r="T753" s="321"/>
      <c r="U753" s="321"/>
      <c r="V753" s="321"/>
    </row>
    <row r="754" spans="1:22" ht="15" x14ac:dyDescent="0.25">
      <c r="A754" s="321"/>
      <c r="B754" s="321"/>
      <c r="C754" s="321"/>
      <c r="D754" s="321"/>
      <c r="E754" s="321"/>
      <c r="F754" s="321"/>
      <c r="G754" s="321"/>
      <c r="H754" s="321"/>
      <c r="I754" s="321"/>
      <c r="J754" s="321"/>
      <c r="K754" s="321"/>
      <c r="L754" s="321"/>
      <c r="M754" s="321"/>
      <c r="N754" s="321"/>
      <c r="O754" s="321"/>
      <c r="P754" s="321"/>
      <c r="Q754" s="321"/>
      <c r="R754" s="321"/>
      <c r="S754" s="321"/>
      <c r="T754" s="321"/>
      <c r="U754" s="321"/>
      <c r="V754" s="321"/>
    </row>
    <row r="755" spans="1:22" ht="15" x14ac:dyDescent="0.25">
      <c r="A755" s="321"/>
      <c r="B755" s="321"/>
      <c r="C755" s="321"/>
      <c r="D755" s="321"/>
      <c r="E755" s="321"/>
      <c r="F755" s="321"/>
      <c r="G755" s="321"/>
      <c r="H755" s="321"/>
      <c r="I755" s="321"/>
      <c r="J755" s="321"/>
      <c r="K755" s="321"/>
      <c r="L755" s="321"/>
      <c r="M755" s="321"/>
      <c r="N755" s="321"/>
      <c r="O755" s="321"/>
      <c r="P755" s="321"/>
      <c r="Q755" s="321"/>
      <c r="R755" s="321"/>
      <c r="S755" s="321"/>
      <c r="T755" s="321"/>
      <c r="U755" s="321"/>
      <c r="V755" s="321"/>
    </row>
    <row r="756" spans="1:22" ht="15" x14ac:dyDescent="0.25">
      <c r="A756" s="321"/>
      <c r="B756" s="321"/>
      <c r="C756" s="321"/>
      <c r="D756" s="321"/>
      <c r="E756" s="321"/>
      <c r="F756" s="321"/>
      <c r="G756" s="321"/>
      <c r="H756" s="321"/>
      <c r="I756" s="321"/>
      <c r="J756" s="321"/>
      <c r="K756" s="321"/>
      <c r="L756" s="321"/>
      <c r="M756" s="321"/>
      <c r="N756" s="321"/>
      <c r="O756" s="321"/>
      <c r="P756" s="321"/>
      <c r="Q756" s="321"/>
      <c r="R756" s="321"/>
      <c r="S756" s="321"/>
      <c r="T756" s="321"/>
      <c r="U756" s="321"/>
      <c r="V756" s="321"/>
    </row>
    <row r="757" spans="1:22" ht="15" x14ac:dyDescent="0.25">
      <c r="A757" s="321"/>
      <c r="B757" s="321"/>
      <c r="C757" s="321"/>
      <c r="D757" s="321"/>
      <c r="E757" s="321"/>
      <c r="F757" s="321"/>
      <c r="G757" s="321"/>
      <c r="H757" s="321"/>
      <c r="I757" s="321"/>
      <c r="J757" s="321"/>
      <c r="K757" s="321"/>
      <c r="L757" s="321"/>
      <c r="M757" s="321"/>
      <c r="N757" s="321"/>
      <c r="O757" s="321"/>
      <c r="P757" s="321"/>
      <c r="Q757" s="321"/>
      <c r="R757" s="321"/>
      <c r="S757" s="321"/>
      <c r="T757" s="321"/>
      <c r="U757" s="321"/>
      <c r="V757" s="321"/>
    </row>
    <row r="758" spans="1:22" ht="15" x14ac:dyDescent="0.25">
      <c r="A758" s="321"/>
      <c r="B758" s="321"/>
      <c r="C758" s="321"/>
      <c r="D758" s="321"/>
      <c r="E758" s="321"/>
      <c r="F758" s="321"/>
      <c r="G758" s="321"/>
      <c r="H758" s="321"/>
      <c r="I758" s="321"/>
      <c r="J758" s="321"/>
      <c r="K758" s="321"/>
      <c r="L758" s="321"/>
      <c r="M758" s="321"/>
      <c r="N758" s="321"/>
      <c r="O758" s="321"/>
      <c r="P758" s="321"/>
      <c r="Q758" s="321"/>
      <c r="R758" s="321"/>
      <c r="S758" s="321"/>
      <c r="T758" s="321"/>
      <c r="U758" s="321"/>
      <c r="V758" s="321"/>
    </row>
    <row r="759" spans="1:22" ht="15" x14ac:dyDescent="0.25">
      <c r="A759" s="321"/>
      <c r="B759" s="321"/>
      <c r="C759" s="321"/>
      <c r="D759" s="321"/>
      <c r="E759" s="321"/>
      <c r="F759" s="321"/>
      <c r="G759" s="321"/>
      <c r="H759" s="321"/>
      <c r="I759" s="321"/>
      <c r="J759" s="321"/>
      <c r="K759" s="321"/>
      <c r="L759" s="321"/>
      <c r="M759" s="321"/>
      <c r="N759" s="321"/>
      <c r="O759" s="321"/>
      <c r="P759" s="321"/>
      <c r="Q759" s="321"/>
      <c r="R759" s="321"/>
      <c r="S759" s="321"/>
      <c r="T759" s="321"/>
      <c r="U759" s="321"/>
      <c r="V759" s="321"/>
    </row>
    <row r="760" spans="1:22" ht="15" x14ac:dyDescent="0.25">
      <c r="A760" s="321"/>
      <c r="B760" s="321"/>
      <c r="C760" s="321"/>
      <c r="D760" s="321"/>
      <c r="E760" s="321"/>
      <c r="F760" s="321"/>
      <c r="G760" s="321"/>
      <c r="H760" s="321"/>
      <c r="I760" s="321"/>
      <c r="J760" s="321"/>
      <c r="K760" s="321"/>
      <c r="L760" s="321"/>
      <c r="M760" s="321"/>
      <c r="N760" s="321"/>
      <c r="O760" s="321"/>
      <c r="P760" s="321"/>
      <c r="Q760" s="321"/>
      <c r="R760" s="321"/>
      <c r="S760" s="321"/>
      <c r="T760" s="321"/>
      <c r="U760" s="321"/>
      <c r="V760" s="321"/>
    </row>
    <row r="761" spans="1:22" ht="15" x14ac:dyDescent="0.25">
      <c r="A761" s="321"/>
      <c r="B761" s="321"/>
      <c r="C761" s="321"/>
      <c r="D761" s="321"/>
      <c r="E761" s="321"/>
      <c r="F761" s="321"/>
      <c r="G761" s="321"/>
      <c r="H761" s="321"/>
      <c r="I761" s="321"/>
      <c r="J761" s="321"/>
      <c r="K761" s="321"/>
      <c r="L761" s="321"/>
      <c r="M761" s="321"/>
      <c r="N761" s="321"/>
      <c r="O761" s="321"/>
      <c r="P761" s="321"/>
      <c r="Q761" s="321"/>
      <c r="R761" s="321"/>
      <c r="S761" s="321"/>
      <c r="T761" s="321"/>
      <c r="U761" s="321"/>
      <c r="V761" s="321"/>
    </row>
    <row r="762" spans="1:22" ht="15" x14ac:dyDescent="0.25">
      <c r="A762" s="321"/>
      <c r="B762" s="321"/>
      <c r="C762" s="321"/>
      <c r="D762" s="321"/>
      <c r="E762" s="321"/>
      <c r="F762" s="321"/>
      <c r="G762" s="321"/>
      <c r="H762" s="321"/>
      <c r="I762" s="321"/>
      <c r="J762" s="321"/>
      <c r="K762" s="321"/>
      <c r="L762" s="321"/>
      <c r="M762" s="321"/>
      <c r="N762" s="321"/>
      <c r="O762" s="321"/>
      <c r="P762" s="321"/>
      <c r="Q762" s="321"/>
      <c r="R762" s="321"/>
      <c r="S762" s="321"/>
      <c r="T762" s="321"/>
      <c r="U762" s="321"/>
      <c r="V762" s="321"/>
    </row>
    <row r="763" spans="1:22" ht="15" x14ac:dyDescent="0.25">
      <c r="A763" s="321"/>
      <c r="B763" s="321"/>
      <c r="C763" s="321"/>
      <c r="D763" s="321"/>
      <c r="E763" s="321"/>
      <c r="F763" s="321"/>
      <c r="G763" s="321"/>
      <c r="H763" s="321"/>
      <c r="I763" s="321"/>
      <c r="J763" s="321"/>
      <c r="K763" s="321"/>
      <c r="L763" s="321"/>
      <c r="M763" s="321"/>
      <c r="N763" s="321"/>
      <c r="O763" s="321"/>
      <c r="P763" s="321"/>
      <c r="Q763" s="321"/>
      <c r="R763" s="321"/>
      <c r="S763" s="321"/>
      <c r="T763" s="321"/>
      <c r="U763" s="321"/>
      <c r="V763" s="321"/>
    </row>
    <row r="764" spans="1:22" ht="15" x14ac:dyDescent="0.25">
      <c r="A764" s="321"/>
      <c r="B764" s="321"/>
      <c r="C764" s="321"/>
      <c r="D764" s="321"/>
      <c r="E764" s="321"/>
      <c r="F764" s="321"/>
      <c r="G764" s="321"/>
      <c r="H764" s="321"/>
      <c r="I764" s="321"/>
      <c r="J764" s="321"/>
      <c r="K764" s="321"/>
      <c r="L764" s="321"/>
      <c r="M764" s="321"/>
      <c r="N764" s="321"/>
      <c r="O764" s="321"/>
      <c r="P764" s="321"/>
      <c r="Q764" s="321"/>
      <c r="R764" s="321"/>
      <c r="S764" s="321"/>
      <c r="T764" s="321"/>
      <c r="U764" s="321"/>
      <c r="V764" s="321"/>
    </row>
    <row r="765" spans="1:22" ht="15" x14ac:dyDescent="0.25">
      <c r="A765" s="321"/>
      <c r="B765" s="321"/>
      <c r="C765" s="321"/>
      <c r="D765" s="321"/>
      <c r="E765" s="321"/>
      <c r="F765" s="321"/>
      <c r="G765" s="321"/>
      <c r="H765" s="321"/>
      <c r="I765" s="321"/>
      <c r="J765" s="321"/>
      <c r="K765" s="321"/>
      <c r="L765" s="321"/>
      <c r="M765" s="321"/>
      <c r="N765" s="321"/>
      <c r="O765" s="321"/>
      <c r="P765" s="321"/>
      <c r="Q765" s="321"/>
      <c r="R765" s="321"/>
      <c r="S765" s="321"/>
      <c r="T765" s="321"/>
      <c r="U765" s="321"/>
      <c r="V765" s="321"/>
    </row>
    <row r="766" spans="1:22" ht="15" x14ac:dyDescent="0.25">
      <c r="A766" s="321"/>
      <c r="B766" s="321"/>
      <c r="C766" s="321"/>
      <c r="D766" s="321"/>
      <c r="E766" s="321"/>
      <c r="F766" s="321"/>
      <c r="G766" s="321"/>
      <c r="H766" s="321"/>
      <c r="I766" s="321"/>
      <c r="J766" s="321"/>
      <c r="K766" s="321"/>
      <c r="L766" s="321"/>
      <c r="M766" s="321"/>
      <c r="N766" s="321"/>
      <c r="O766" s="321"/>
      <c r="P766" s="321"/>
      <c r="Q766" s="321"/>
      <c r="R766" s="321"/>
      <c r="S766" s="321"/>
      <c r="T766" s="321"/>
      <c r="U766" s="321"/>
      <c r="V766" s="321"/>
    </row>
    <row r="767" spans="1:22" ht="15" x14ac:dyDescent="0.25">
      <c r="A767" s="321"/>
      <c r="B767" s="321"/>
      <c r="C767" s="321"/>
      <c r="D767" s="321"/>
      <c r="E767" s="321"/>
      <c r="F767" s="321"/>
      <c r="G767" s="321"/>
      <c r="H767" s="321"/>
      <c r="I767" s="321"/>
      <c r="J767" s="321"/>
      <c r="K767" s="321"/>
      <c r="L767" s="321"/>
      <c r="M767" s="321"/>
      <c r="N767" s="321"/>
      <c r="O767" s="321"/>
      <c r="P767" s="321"/>
      <c r="Q767" s="321"/>
      <c r="R767" s="321"/>
      <c r="S767" s="321"/>
      <c r="T767" s="321"/>
      <c r="U767" s="321"/>
      <c r="V767" s="321"/>
    </row>
    <row r="768" spans="1:22" ht="15" x14ac:dyDescent="0.25">
      <c r="A768" s="321"/>
      <c r="B768" s="321"/>
      <c r="C768" s="321"/>
      <c r="D768" s="321"/>
      <c r="E768" s="321"/>
      <c r="F768" s="321"/>
      <c r="G768" s="321"/>
      <c r="H768" s="321"/>
      <c r="I768" s="321"/>
      <c r="J768" s="321"/>
      <c r="K768" s="321"/>
      <c r="L768" s="321"/>
      <c r="M768" s="321"/>
      <c r="N768" s="321"/>
      <c r="O768" s="321"/>
      <c r="P768" s="321"/>
      <c r="Q768" s="321"/>
      <c r="R768" s="321"/>
      <c r="S768" s="321"/>
      <c r="T768" s="321"/>
      <c r="U768" s="321"/>
      <c r="V768" s="321"/>
    </row>
    <row r="769" spans="1:22" ht="15" x14ac:dyDescent="0.25">
      <c r="A769" s="321"/>
      <c r="B769" s="321"/>
      <c r="C769" s="321"/>
      <c r="D769" s="321"/>
      <c r="E769" s="321"/>
      <c r="F769" s="321"/>
      <c r="G769" s="321"/>
      <c r="H769" s="321"/>
      <c r="I769" s="321"/>
      <c r="J769" s="321"/>
      <c r="K769" s="321"/>
      <c r="L769" s="321"/>
      <c r="M769" s="321"/>
      <c r="N769" s="321"/>
      <c r="O769" s="321"/>
      <c r="P769" s="321"/>
      <c r="Q769" s="321"/>
      <c r="R769" s="321"/>
      <c r="S769" s="321"/>
      <c r="T769" s="321"/>
      <c r="U769" s="321"/>
      <c r="V769" s="321"/>
    </row>
    <row r="770" spans="1:22" ht="15" x14ac:dyDescent="0.25">
      <c r="A770" s="321"/>
      <c r="B770" s="321"/>
      <c r="C770" s="321"/>
      <c r="D770" s="321"/>
      <c r="E770" s="321"/>
      <c r="F770" s="321"/>
      <c r="G770" s="321"/>
      <c r="H770" s="321"/>
      <c r="I770" s="321"/>
      <c r="J770" s="321"/>
      <c r="K770" s="321"/>
      <c r="L770" s="321"/>
      <c r="M770" s="321"/>
      <c r="N770" s="321"/>
      <c r="O770" s="321"/>
      <c r="P770" s="321"/>
      <c r="Q770" s="321"/>
      <c r="R770" s="321"/>
      <c r="S770" s="321"/>
      <c r="T770" s="321"/>
      <c r="U770" s="321"/>
      <c r="V770" s="321"/>
    </row>
    <row r="771" spans="1:22" ht="15" x14ac:dyDescent="0.25">
      <c r="A771" s="321"/>
      <c r="B771" s="321"/>
      <c r="C771" s="321"/>
      <c r="D771" s="321"/>
      <c r="E771" s="321"/>
      <c r="F771" s="321"/>
      <c r="G771" s="321"/>
      <c r="H771" s="321"/>
      <c r="I771" s="321"/>
      <c r="J771" s="321"/>
      <c r="K771" s="321"/>
      <c r="L771" s="321"/>
      <c r="M771" s="321"/>
      <c r="N771" s="321"/>
      <c r="O771" s="321"/>
      <c r="P771" s="321"/>
      <c r="Q771" s="321"/>
      <c r="R771" s="321"/>
      <c r="S771" s="321"/>
      <c r="T771" s="321"/>
      <c r="U771" s="321"/>
      <c r="V771" s="321"/>
    </row>
    <row r="772" spans="1:22" ht="15" x14ac:dyDescent="0.25">
      <c r="A772" s="321"/>
      <c r="B772" s="321"/>
      <c r="C772" s="321"/>
      <c r="D772" s="321"/>
      <c r="E772" s="321"/>
      <c r="F772" s="321"/>
      <c r="G772" s="321"/>
      <c r="H772" s="321"/>
      <c r="I772" s="321"/>
      <c r="J772" s="321"/>
      <c r="K772" s="321"/>
      <c r="L772" s="321"/>
      <c r="M772" s="321"/>
      <c r="N772" s="321"/>
      <c r="O772" s="321"/>
      <c r="P772" s="321"/>
      <c r="Q772" s="321"/>
      <c r="R772" s="321"/>
      <c r="S772" s="321"/>
      <c r="T772" s="321"/>
      <c r="U772" s="321"/>
      <c r="V772" s="321"/>
    </row>
    <row r="773" spans="1:22" ht="15" x14ac:dyDescent="0.25">
      <c r="A773" s="321"/>
      <c r="B773" s="321"/>
      <c r="C773" s="321"/>
      <c r="D773" s="321"/>
      <c r="E773" s="321"/>
      <c r="F773" s="321"/>
      <c r="G773" s="321"/>
      <c r="H773" s="321"/>
      <c r="I773" s="321"/>
      <c r="J773" s="321"/>
      <c r="K773" s="321"/>
      <c r="L773" s="321"/>
      <c r="M773" s="321"/>
      <c r="N773" s="321"/>
      <c r="O773" s="321"/>
      <c r="P773" s="321"/>
      <c r="Q773" s="321"/>
      <c r="R773" s="321"/>
      <c r="S773" s="321"/>
      <c r="T773" s="321"/>
      <c r="U773" s="321"/>
      <c r="V773" s="321"/>
    </row>
    <row r="774" spans="1:22" ht="14.25" x14ac:dyDescent="0.2">
      <c r="A774" s="189"/>
      <c r="B774" s="189"/>
      <c r="C774" s="189"/>
      <c r="D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</row>
    <row r="775" spans="1:22" ht="14.25" x14ac:dyDescent="0.2">
      <c r="A775" s="189"/>
      <c r="B775" s="189"/>
      <c r="C775" s="189"/>
      <c r="D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</row>
    <row r="776" spans="1:22" ht="14.25" x14ac:dyDescent="0.2">
      <c r="A776" s="189"/>
      <c r="B776" s="189"/>
      <c r="C776" s="189"/>
      <c r="D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</row>
    <row r="777" spans="1:22" ht="14.25" x14ac:dyDescent="0.2">
      <c r="A777" s="189"/>
      <c r="B777" s="189"/>
      <c r="C777" s="189"/>
      <c r="D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</row>
    <row r="778" spans="1:22" ht="14.25" x14ac:dyDescent="0.2">
      <c r="A778" s="189"/>
      <c r="B778" s="189"/>
      <c r="C778" s="189"/>
      <c r="D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</row>
    <row r="779" spans="1:22" ht="14.25" x14ac:dyDescent="0.2">
      <c r="A779" s="189"/>
      <c r="B779" s="189"/>
      <c r="C779" s="189"/>
      <c r="D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</row>
    <row r="780" spans="1:22" ht="14.25" x14ac:dyDescent="0.2">
      <c r="A780" s="189"/>
      <c r="B780" s="189"/>
      <c r="C780" s="189"/>
      <c r="D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</row>
    <row r="781" spans="1:22" ht="14.25" x14ac:dyDescent="0.2">
      <c r="A781" s="189"/>
      <c r="B781" s="189"/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</row>
    <row r="782" spans="1:22" ht="14.25" x14ac:dyDescent="0.2">
      <c r="A782" s="189"/>
      <c r="B782" s="189"/>
      <c r="C782" s="189"/>
      <c r="D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</row>
    <row r="783" spans="1:22" ht="14.25" x14ac:dyDescent="0.2">
      <c r="A783" s="189"/>
      <c r="B783" s="189"/>
      <c r="C783" s="189"/>
      <c r="D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</row>
    <row r="784" spans="1:22" ht="14.25" x14ac:dyDescent="0.2">
      <c r="A784" s="189"/>
      <c r="B784" s="189"/>
      <c r="C784" s="189"/>
      <c r="D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</row>
    <row r="785" spans="1:22" ht="14.25" x14ac:dyDescent="0.2">
      <c r="A785" s="189"/>
      <c r="B785" s="189"/>
      <c r="C785" s="189"/>
      <c r="D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</row>
    <row r="786" spans="1:22" ht="14.25" x14ac:dyDescent="0.2">
      <c r="A786" s="189"/>
      <c r="B786" s="189"/>
      <c r="C786" s="189"/>
      <c r="D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  <c r="U786" s="189"/>
      <c r="V786" s="189"/>
    </row>
    <row r="787" spans="1:22" ht="14.25" x14ac:dyDescent="0.2">
      <c r="A787" s="189"/>
      <c r="B787" s="189"/>
      <c r="C787" s="189"/>
      <c r="D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</row>
    <row r="788" spans="1:22" ht="14.25" x14ac:dyDescent="0.2">
      <c r="A788" s="189"/>
      <c r="B788" s="189"/>
      <c r="C788" s="189"/>
      <c r="D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</row>
    <row r="789" spans="1:22" ht="14.25" x14ac:dyDescent="0.2">
      <c r="A789" s="189"/>
      <c r="B789" s="189"/>
      <c r="C789" s="189"/>
      <c r="D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</row>
    <row r="790" spans="1:22" ht="14.25" x14ac:dyDescent="0.2">
      <c r="A790" s="189"/>
      <c r="B790" s="189"/>
      <c r="C790" s="189"/>
      <c r="D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</row>
    <row r="791" spans="1:22" ht="14.25" x14ac:dyDescent="0.2">
      <c r="A791" s="189"/>
      <c r="B791" s="189"/>
      <c r="C791" s="189"/>
      <c r="D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  <c r="U791" s="189"/>
      <c r="V791" s="189"/>
    </row>
    <row r="792" spans="1:22" ht="14.25" x14ac:dyDescent="0.2">
      <c r="A792" s="189"/>
      <c r="B792" s="189"/>
      <c r="C792" s="189"/>
      <c r="D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</row>
    <row r="793" spans="1:22" ht="14.25" x14ac:dyDescent="0.2">
      <c r="A793" s="189"/>
      <c r="B793" s="189"/>
      <c r="C793" s="189"/>
      <c r="D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</row>
    <row r="794" spans="1:22" ht="14.25" x14ac:dyDescent="0.2">
      <c r="A794" s="189"/>
      <c r="B794" s="189"/>
      <c r="C794" s="189"/>
      <c r="D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  <c r="U794" s="189"/>
      <c r="V794" s="189"/>
    </row>
    <row r="795" spans="1:22" ht="14.25" x14ac:dyDescent="0.2">
      <c r="A795" s="189"/>
      <c r="B795" s="189"/>
      <c r="C795" s="189"/>
      <c r="D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</row>
    <row r="796" spans="1:22" ht="14.25" x14ac:dyDescent="0.2">
      <c r="A796" s="189"/>
      <c r="B796" s="189"/>
      <c r="C796" s="189"/>
      <c r="D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</row>
    <row r="797" spans="1:22" ht="14.25" x14ac:dyDescent="0.2">
      <c r="A797" s="189"/>
      <c r="B797" s="189"/>
      <c r="C797" s="189"/>
      <c r="D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</row>
    <row r="798" spans="1:22" ht="14.25" x14ac:dyDescent="0.2">
      <c r="A798" s="189"/>
      <c r="B798" s="189"/>
      <c r="C798" s="189"/>
      <c r="D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</row>
    <row r="799" spans="1:22" ht="14.25" x14ac:dyDescent="0.2">
      <c r="A799" s="189"/>
      <c r="B799" s="189"/>
      <c r="C799" s="189"/>
      <c r="D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</row>
    <row r="800" spans="1:22" ht="14.25" x14ac:dyDescent="0.2">
      <c r="A800" s="189"/>
      <c r="B800" s="189"/>
      <c r="C800" s="189"/>
      <c r="D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</row>
    <row r="801" spans="1:22" ht="14.25" x14ac:dyDescent="0.2">
      <c r="A801" s="189"/>
      <c r="B801" s="189"/>
      <c r="C801" s="189"/>
      <c r="D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</row>
    <row r="802" spans="1:22" ht="14.25" x14ac:dyDescent="0.2">
      <c r="A802" s="189"/>
      <c r="B802" s="189"/>
      <c r="C802" s="189"/>
      <c r="D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</row>
    <row r="803" spans="1:22" ht="14.25" x14ac:dyDescent="0.2">
      <c r="A803" s="189"/>
      <c r="B803" s="189"/>
      <c r="C803" s="189"/>
      <c r="D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</row>
  </sheetData>
  <mergeCells count="36">
    <mergeCell ref="A7:K7"/>
    <mergeCell ref="A28:A29"/>
    <mergeCell ref="B28:B29"/>
    <mergeCell ref="C28:C29"/>
    <mergeCell ref="H28:H29"/>
    <mergeCell ref="D28:D29"/>
    <mergeCell ref="G10:G11"/>
    <mergeCell ref="H10:H11"/>
    <mergeCell ref="A15:D15"/>
    <mergeCell ref="A10:D11"/>
    <mergeCell ref="A12:D12"/>
    <mergeCell ref="A13:D13"/>
    <mergeCell ref="A14:D14"/>
    <mergeCell ref="K10:K11"/>
    <mergeCell ref="F28:G28"/>
    <mergeCell ref="E10:E11"/>
    <mergeCell ref="V28:V29"/>
    <mergeCell ref="A27:K27"/>
    <mergeCell ref="L27:V27"/>
    <mergeCell ref="L28:L29"/>
    <mergeCell ref="E28:E29"/>
    <mergeCell ref="O28:O29"/>
    <mergeCell ref="Q28:R28"/>
    <mergeCell ref="K28:K29"/>
    <mergeCell ref="J28:J29"/>
    <mergeCell ref="M28:M29"/>
    <mergeCell ref="N28:N29"/>
    <mergeCell ref="P28:P29"/>
    <mergeCell ref="T28:T29"/>
    <mergeCell ref="F10:F11"/>
    <mergeCell ref="I28:I29"/>
    <mergeCell ref="U28:U29"/>
    <mergeCell ref="M10:M11"/>
    <mergeCell ref="S28:S29"/>
    <mergeCell ref="L10:L11"/>
    <mergeCell ref="N10:N11"/>
  </mergeCells>
  <phoneticPr fontId="0" type="noConversion"/>
  <pageMargins left="0.39370078740157483" right="0" top="0.59055118110236227" bottom="0.78740157480314965" header="0.51181102362204722" footer="0.51181102362204722"/>
  <pageSetup paperSize="9" scale="70" orientation="landscape" horizontalDpi="300" verticalDpi="300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6"/>
  <sheetViews>
    <sheetView zoomScale="80" workbookViewId="0">
      <selection activeCell="J1" sqref="J1"/>
    </sheetView>
  </sheetViews>
  <sheetFormatPr defaultRowHeight="12.75" x14ac:dyDescent="0.2"/>
  <cols>
    <col min="1" max="1" width="6.7109375" customWidth="1"/>
    <col min="2" max="3" width="7.85546875" customWidth="1"/>
    <col min="4" max="4" width="12" style="6" customWidth="1"/>
    <col min="10" max="10" width="11.85546875" customWidth="1"/>
  </cols>
  <sheetData>
    <row r="1" spans="1:24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24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4" ht="21" x14ac:dyDescent="0.35">
      <c r="A4" s="150" t="s">
        <v>782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24" ht="5.25" customHeight="1" x14ac:dyDescent="0.2">
      <c r="A5" s="198"/>
      <c r="B5" s="46"/>
      <c r="C5" s="46"/>
      <c r="D5" s="46"/>
      <c r="E5" s="46"/>
      <c r="F5" s="46"/>
      <c r="G5" s="46"/>
      <c r="H5" s="47"/>
      <c r="I5" s="46"/>
      <c r="J5" s="46"/>
      <c r="K5" s="46"/>
    </row>
    <row r="6" spans="1:24" ht="16.5" customHeight="1" x14ac:dyDescent="0.3">
      <c r="A6" s="151" t="s">
        <v>182</v>
      </c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24" ht="17.25" customHeight="1" x14ac:dyDescent="0.3">
      <c r="A7" s="152" t="s">
        <v>179</v>
      </c>
      <c r="B7" s="153"/>
      <c r="C7" s="153"/>
      <c r="D7" s="153"/>
      <c r="E7" s="153"/>
      <c r="F7" s="153"/>
      <c r="G7" s="153"/>
      <c r="H7" s="153"/>
      <c r="I7" s="153"/>
      <c r="J7" s="46"/>
      <c r="K7" s="46"/>
    </row>
    <row r="8" spans="1:24" ht="17.25" customHeight="1" x14ac:dyDescent="0.25">
      <c r="A8" s="154"/>
      <c r="B8" s="153"/>
      <c r="C8" s="153"/>
      <c r="D8" s="153"/>
      <c r="E8" s="153"/>
      <c r="F8" s="153"/>
      <c r="G8" s="153"/>
      <c r="H8" s="153"/>
      <c r="I8" s="153"/>
      <c r="J8" s="46"/>
      <c r="K8" s="46"/>
    </row>
    <row r="9" spans="1:24" ht="17.25" customHeight="1" thickBot="1" x14ac:dyDescent="0.3">
      <c r="A9" s="154"/>
      <c r="B9" s="153"/>
      <c r="C9" s="46"/>
      <c r="D9" s="46"/>
      <c r="E9" s="153"/>
      <c r="F9" s="153"/>
      <c r="G9" s="153"/>
      <c r="H9" s="153"/>
      <c r="I9" s="46"/>
      <c r="J9" s="77" t="s">
        <v>534</v>
      </c>
      <c r="K9" s="46"/>
    </row>
    <row r="10" spans="1:24" ht="17.25" customHeight="1" x14ac:dyDescent="0.2">
      <c r="A10" s="642" t="s">
        <v>13</v>
      </c>
      <c r="B10" s="555"/>
      <c r="C10" s="637" t="s">
        <v>14</v>
      </c>
      <c r="D10" s="644" t="s">
        <v>578</v>
      </c>
      <c r="E10" s="590" t="s">
        <v>440</v>
      </c>
      <c r="F10" s="649"/>
      <c r="G10" s="616" t="s">
        <v>176</v>
      </c>
      <c r="H10" s="652" t="s">
        <v>445</v>
      </c>
      <c r="I10" s="647" t="s">
        <v>706</v>
      </c>
      <c r="J10" s="648" t="s">
        <v>177</v>
      </c>
      <c r="K10" s="46"/>
    </row>
    <row r="11" spans="1:24" ht="30" customHeight="1" thickBot="1" x14ac:dyDescent="0.25">
      <c r="A11" s="643"/>
      <c r="B11" s="558"/>
      <c r="C11" s="636"/>
      <c r="D11" s="614"/>
      <c r="E11" s="641"/>
      <c r="F11" s="650"/>
      <c r="G11" s="651"/>
      <c r="H11" s="583"/>
      <c r="I11" s="567"/>
      <c r="J11" s="586"/>
      <c r="K11" s="46"/>
    </row>
    <row r="12" spans="1:24" ht="21" customHeight="1" thickBot="1" x14ac:dyDescent="0.3">
      <c r="A12" s="625" t="s">
        <v>22</v>
      </c>
      <c r="B12" s="626"/>
      <c r="C12" s="341">
        <v>100</v>
      </c>
      <c r="D12" s="460">
        <v>27110</v>
      </c>
      <c r="E12" s="645">
        <f>12*(1/C12*D12)</f>
        <v>3253.2000000000003</v>
      </c>
      <c r="F12" s="646"/>
      <c r="G12" s="342">
        <f>SUM(E12)*34%</f>
        <v>1106.0880000000002</v>
      </c>
      <c r="H12" s="75">
        <f>SUM(E12)*2%</f>
        <v>65.064000000000007</v>
      </c>
      <c r="I12" s="506">
        <v>40</v>
      </c>
      <c r="J12" s="105">
        <f>SUM(E12:I12)</f>
        <v>4464.3520000000008</v>
      </c>
      <c r="K12" s="46"/>
    </row>
    <row r="13" spans="1:24" ht="17.25" customHeight="1" x14ac:dyDescent="0.25">
      <c r="A13" s="154"/>
      <c r="B13" s="153"/>
      <c r="C13" s="153"/>
      <c r="D13" s="153"/>
      <c r="E13" s="153"/>
      <c r="F13" s="153"/>
      <c r="G13" s="153"/>
      <c r="H13" s="153"/>
      <c r="I13" s="153"/>
      <c r="J13" s="46"/>
      <c r="K13" s="46"/>
    </row>
    <row r="14" spans="1:24" ht="17.25" customHeight="1" x14ac:dyDescent="0.25">
      <c r="A14" s="154" t="s">
        <v>719</v>
      </c>
      <c r="B14" s="153"/>
      <c r="C14" s="153"/>
      <c r="D14" s="153"/>
      <c r="E14" s="153"/>
      <c r="F14" s="153"/>
      <c r="G14" s="153"/>
      <c r="H14" s="153"/>
      <c r="I14" s="153"/>
      <c r="J14" s="46"/>
      <c r="K14" s="46"/>
    </row>
    <row r="15" spans="1:24" s="15" customFormat="1" ht="17.25" customHeight="1" x14ac:dyDescent="0.25">
      <c r="A15" s="343" t="s">
        <v>558</v>
      </c>
      <c r="B15" s="46"/>
      <c r="C15" s="46"/>
      <c r="D15" s="46"/>
      <c r="E15" s="46"/>
      <c r="F15" s="153"/>
      <c r="G15" s="203" t="s">
        <v>655</v>
      </c>
      <c r="H15" s="46"/>
      <c r="I15" s="153"/>
      <c r="J15" s="46"/>
      <c r="K15" s="46"/>
    </row>
    <row r="16" spans="1:24" s="15" customFormat="1" ht="17.25" customHeight="1" x14ac:dyDescent="0.25">
      <c r="A16" s="343" t="s">
        <v>545</v>
      </c>
      <c r="B16" s="46"/>
      <c r="C16" s="46"/>
      <c r="D16" s="46"/>
      <c r="E16" s="46"/>
      <c r="F16" s="153"/>
      <c r="G16" s="203" t="s">
        <v>656</v>
      </c>
      <c r="H16" s="46"/>
      <c r="I16" s="153"/>
      <c r="J16" s="46"/>
      <c r="K16" s="46"/>
    </row>
    <row r="17" spans="1:11" s="15" customFormat="1" ht="17.25" customHeight="1" x14ac:dyDescent="0.25">
      <c r="A17" s="343" t="s">
        <v>559</v>
      </c>
      <c r="B17" s="46"/>
      <c r="C17" s="46"/>
      <c r="D17" s="46"/>
      <c r="E17" s="46"/>
      <c r="F17" s="153"/>
      <c r="G17" s="203" t="s">
        <v>657</v>
      </c>
      <c r="H17" s="46"/>
      <c r="I17" s="153"/>
      <c r="J17" s="46"/>
      <c r="K17" s="46"/>
    </row>
    <row r="18" spans="1:11" ht="17.25" customHeight="1" x14ac:dyDescent="0.2">
      <c r="A18" s="202"/>
      <c r="B18" s="203"/>
      <c r="C18" s="153"/>
      <c r="D18" s="153"/>
      <c r="E18" s="153"/>
      <c r="F18" s="153"/>
      <c r="G18" s="153"/>
      <c r="H18" s="153"/>
      <c r="I18" s="153"/>
      <c r="J18" s="46"/>
      <c r="K18" s="46"/>
    </row>
    <row r="19" spans="1:11" ht="14.25" customHeight="1" thickBot="1" x14ac:dyDescent="0.3">
      <c r="A19" s="154"/>
      <c r="B19" s="153"/>
      <c r="C19" s="153"/>
      <c r="D19" s="153"/>
      <c r="E19" s="153"/>
      <c r="F19" s="153"/>
      <c r="G19" s="153"/>
      <c r="H19" s="77" t="s">
        <v>534</v>
      </c>
      <c r="I19" s="153"/>
      <c r="J19" s="46"/>
      <c r="K19" s="46"/>
    </row>
    <row r="20" spans="1:11" ht="23.25" customHeight="1" thickBot="1" x14ac:dyDescent="0.25">
      <c r="A20" s="619" t="s">
        <v>539</v>
      </c>
      <c r="B20" s="620"/>
      <c r="C20" s="620"/>
      <c r="D20" s="620"/>
      <c r="E20" s="620"/>
      <c r="F20" s="620"/>
      <c r="G20" s="620"/>
      <c r="H20" s="621"/>
      <c r="I20" s="46"/>
      <c r="J20" s="46"/>
      <c r="K20" s="46"/>
    </row>
    <row r="21" spans="1:11" ht="12.75" customHeight="1" x14ac:dyDescent="0.2">
      <c r="A21" s="608" t="s">
        <v>180</v>
      </c>
      <c r="B21" s="635" t="s">
        <v>14</v>
      </c>
      <c r="C21" s="613" t="s">
        <v>452</v>
      </c>
      <c r="D21" s="638" t="s">
        <v>440</v>
      </c>
      <c r="E21" s="639" t="s">
        <v>176</v>
      </c>
      <c r="F21" s="602" t="s">
        <v>445</v>
      </c>
      <c r="G21" s="592" t="s">
        <v>706</v>
      </c>
      <c r="H21" s="612" t="s">
        <v>177</v>
      </c>
      <c r="I21" s="46"/>
      <c r="J21" s="46"/>
      <c r="K21" s="46"/>
    </row>
    <row r="22" spans="1:11" ht="32.25" customHeight="1" thickBot="1" x14ac:dyDescent="0.25">
      <c r="A22" s="609"/>
      <c r="B22" s="636"/>
      <c r="C22" s="614"/>
      <c r="D22" s="586"/>
      <c r="E22" s="640"/>
      <c r="F22" s="603"/>
      <c r="G22" s="641"/>
      <c r="H22" s="586"/>
      <c r="I22" s="46"/>
      <c r="J22" s="46"/>
      <c r="K22" s="46"/>
    </row>
    <row r="23" spans="1:11" s="11" customFormat="1" ht="16.5" customHeight="1" x14ac:dyDescent="0.2">
      <c r="A23" s="228">
        <v>1</v>
      </c>
      <c r="B23" s="225">
        <f>1.5233*LN(A23)+22.178</f>
        <v>22.178000000000001</v>
      </c>
      <c r="C23" s="453">
        <v>27110</v>
      </c>
      <c r="D23" s="344">
        <f t="shared" ref="D23:D86" si="0">12*1/B23*C23</f>
        <v>14668.590495085218</v>
      </c>
      <c r="E23" s="139">
        <f>D23*34%</f>
        <v>4987.3207683289747</v>
      </c>
      <c r="F23" s="345">
        <f>D23*2%</f>
        <v>293.37180990170435</v>
      </c>
      <c r="G23" s="213">
        <v>40</v>
      </c>
      <c r="H23" s="170">
        <f>SUM(D23:G23)</f>
        <v>19989.283073315899</v>
      </c>
      <c r="I23" s="155"/>
      <c r="J23" s="155"/>
      <c r="K23" s="155"/>
    </row>
    <row r="24" spans="1:11" s="11" customFormat="1" ht="16.5" customHeight="1" x14ac:dyDescent="0.2">
      <c r="A24" s="215">
        <v>2</v>
      </c>
      <c r="B24" s="216">
        <f t="shared" ref="B24:B86" si="1">1.5233*LN(A24)+22.178</f>
        <v>23.233871100146967</v>
      </c>
      <c r="C24" s="454">
        <v>27110</v>
      </c>
      <c r="D24" s="217">
        <f t="shared" si="0"/>
        <v>14001.971457866193</v>
      </c>
      <c r="E24" s="133">
        <f t="shared" ref="E24:E87" si="2">D24*34%</f>
        <v>4760.6702956745057</v>
      </c>
      <c r="F24" s="168">
        <f t="shared" ref="F24:F87" si="3">D24*2%</f>
        <v>280.03942915732387</v>
      </c>
      <c r="G24" s="507">
        <v>40</v>
      </c>
      <c r="H24" s="170">
        <f t="shared" ref="H24:H87" si="4">SUM(D24:G24)</f>
        <v>19082.681182698023</v>
      </c>
      <c r="I24" s="155"/>
      <c r="J24" s="155"/>
      <c r="K24" s="155"/>
    </row>
    <row r="25" spans="1:11" s="11" customFormat="1" ht="16.5" customHeight="1" x14ac:dyDescent="0.2">
      <c r="A25" s="215">
        <v>3</v>
      </c>
      <c r="B25" s="216">
        <f t="shared" si="1"/>
        <v>23.851516099328133</v>
      </c>
      <c r="C25" s="454">
        <v>27110</v>
      </c>
      <c r="D25" s="217">
        <f t="shared" si="0"/>
        <v>13639.384542484655</v>
      </c>
      <c r="E25" s="133">
        <f t="shared" si="2"/>
        <v>4637.3907444447832</v>
      </c>
      <c r="F25" s="168">
        <f t="shared" si="3"/>
        <v>272.78769084969309</v>
      </c>
      <c r="G25" s="507">
        <v>40</v>
      </c>
      <c r="H25" s="170">
        <f t="shared" si="4"/>
        <v>18589.562977779133</v>
      </c>
      <c r="I25" s="155"/>
      <c r="J25" s="155"/>
      <c r="K25" s="155"/>
    </row>
    <row r="26" spans="1:11" s="11" customFormat="1" ht="16.5" customHeight="1" x14ac:dyDescent="0.2">
      <c r="A26" s="215">
        <v>4</v>
      </c>
      <c r="B26" s="216">
        <f t="shared" si="1"/>
        <v>24.289742200293929</v>
      </c>
      <c r="C26" s="454">
        <v>27110</v>
      </c>
      <c r="D26" s="217">
        <f t="shared" si="0"/>
        <v>13393.308060555017</v>
      </c>
      <c r="E26" s="133">
        <f t="shared" si="2"/>
        <v>4553.7247405887056</v>
      </c>
      <c r="F26" s="168">
        <f t="shared" si="3"/>
        <v>267.86616121110035</v>
      </c>
      <c r="G26" s="507">
        <v>40</v>
      </c>
      <c r="H26" s="170">
        <f t="shared" si="4"/>
        <v>18254.898962354822</v>
      </c>
      <c r="I26" s="155"/>
      <c r="J26" s="155"/>
      <c r="K26" s="155"/>
    </row>
    <row r="27" spans="1:11" s="11" customFormat="1" ht="16.5" customHeight="1" x14ac:dyDescent="0.2">
      <c r="A27" s="215">
        <v>5</v>
      </c>
      <c r="B27" s="216">
        <f t="shared" si="1"/>
        <v>24.629656772010865</v>
      </c>
      <c r="C27" s="454">
        <v>27110</v>
      </c>
      <c r="D27" s="217">
        <f t="shared" si="0"/>
        <v>13208.466646993375</v>
      </c>
      <c r="E27" s="133">
        <f t="shared" si="2"/>
        <v>4490.8786599777477</v>
      </c>
      <c r="F27" s="168">
        <f t="shared" si="3"/>
        <v>264.1693329398675</v>
      </c>
      <c r="G27" s="507">
        <v>40</v>
      </c>
      <c r="H27" s="170">
        <f t="shared" si="4"/>
        <v>18003.514639910987</v>
      </c>
      <c r="I27" s="155"/>
      <c r="J27" s="155"/>
      <c r="K27" s="155"/>
    </row>
    <row r="28" spans="1:11" s="11" customFormat="1" ht="16.5" customHeight="1" x14ac:dyDescent="0.2">
      <c r="A28" s="215">
        <v>6</v>
      </c>
      <c r="B28" s="216">
        <f t="shared" si="1"/>
        <v>24.907387199475096</v>
      </c>
      <c r="C28" s="454">
        <v>27110</v>
      </c>
      <c r="D28" s="217">
        <f t="shared" si="0"/>
        <v>13061.185318019059</v>
      </c>
      <c r="E28" s="133">
        <f t="shared" si="2"/>
        <v>4440.8030081264806</v>
      </c>
      <c r="F28" s="168">
        <f t="shared" si="3"/>
        <v>261.22370636038119</v>
      </c>
      <c r="G28" s="507">
        <v>40</v>
      </c>
      <c r="H28" s="170">
        <f t="shared" si="4"/>
        <v>17803.212032505922</v>
      </c>
      <c r="I28" s="155"/>
      <c r="J28" s="155"/>
      <c r="K28" s="155"/>
    </row>
    <row r="29" spans="1:11" s="11" customFormat="1" ht="16.5" customHeight="1" x14ac:dyDescent="0.2">
      <c r="A29" s="215">
        <v>7</v>
      </c>
      <c r="B29" s="216">
        <f t="shared" si="1"/>
        <v>25.142204930055961</v>
      </c>
      <c r="C29" s="454">
        <v>27110</v>
      </c>
      <c r="D29" s="217">
        <f t="shared" si="0"/>
        <v>12939.199282840143</v>
      </c>
      <c r="E29" s="133">
        <f t="shared" si="2"/>
        <v>4399.3277561656487</v>
      </c>
      <c r="F29" s="168">
        <f t="shared" si="3"/>
        <v>258.78398565680288</v>
      </c>
      <c r="G29" s="507">
        <v>40</v>
      </c>
      <c r="H29" s="170">
        <f t="shared" si="4"/>
        <v>17637.311024662595</v>
      </c>
      <c r="I29" s="155"/>
      <c r="J29" s="155"/>
      <c r="K29" s="155"/>
    </row>
    <row r="30" spans="1:11" s="11" customFormat="1" ht="16.5" customHeight="1" x14ac:dyDescent="0.2">
      <c r="A30" s="215">
        <v>8</v>
      </c>
      <c r="B30" s="216">
        <f t="shared" si="1"/>
        <v>25.345613300440895</v>
      </c>
      <c r="C30" s="454">
        <v>27110</v>
      </c>
      <c r="D30" s="217">
        <f t="shared" si="0"/>
        <v>12835.357193520385</v>
      </c>
      <c r="E30" s="133">
        <f t="shared" si="2"/>
        <v>4364.0214457969314</v>
      </c>
      <c r="F30" s="168">
        <f t="shared" si="3"/>
        <v>256.70714387040772</v>
      </c>
      <c r="G30" s="507">
        <v>40</v>
      </c>
      <c r="H30" s="170">
        <f t="shared" si="4"/>
        <v>17496.085783187726</v>
      </c>
      <c r="I30" s="155"/>
      <c r="J30" s="155"/>
      <c r="K30" s="155"/>
    </row>
    <row r="31" spans="1:11" s="11" customFormat="1" ht="16.5" customHeight="1" x14ac:dyDescent="0.2">
      <c r="A31" s="215">
        <v>9</v>
      </c>
      <c r="B31" s="216">
        <f t="shared" si="1"/>
        <v>25.525032198656262</v>
      </c>
      <c r="C31" s="454">
        <v>27110</v>
      </c>
      <c r="D31" s="217">
        <f t="shared" si="0"/>
        <v>12745.135734525189</v>
      </c>
      <c r="E31" s="133">
        <f t="shared" si="2"/>
        <v>4333.3461497385642</v>
      </c>
      <c r="F31" s="168">
        <f t="shared" si="3"/>
        <v>254.90271469050379</v>
      </c>
      <c r="G31" s="507">
        <v>40</v>
      </c>
      <c r="H31" s="170">
        <f t="shared" si="4"/>
        <v>17373.384598954257</v>
      </c>
      <c r="I31" s="155"/>
      <c r="J31" s="155"/>
      <c r="K31" s="155"/>
    </row>
    <row r="32" spans="1:11" s="11" customFormat="1" ht="16.5" customHeight="1" x14ac:dyDescent="0.2">
      <c r="A32" s="218">
        <v>10</v>
      </c>
      <c r="B32" s="216">
        <f t="shared" si="1"/>
        <v>25.685527872157831</v>
      </c>
      <c r="C32" s="454">
        <v>27110</v>
      </c>
      <c r="D32" s="217">
        <f t="shared" si="0"/>
        <v>12665.497926271351</v>
      </c>
      <c r="E32" s="133">
        <f t="shared" si="2"/>
        <v>4306.26929493226</v>
      </c>
      <c r="F32" s="168">
        <f t="shared" si="3"/>
        <v>253.30995852542702</v>
      </c>
      <c r="G32" s="507">
        <v>40</v>
      </c>
      <c r="H32" s="170">
        <f t="shared" si="4"/>
        <v>17265.07717972904</v>
      </c>
      <c r="I32" s="155"/>
      <c r="J32" s="155"/>
      <c r="K32" s="155"/>
    </row>
    <row r="33" spans="1:11" s="11" customFormat="1" ht="16.5" customHeight="1" x14ac:dyDescent="0.2">
      <c r="A33" s="215">
        <v>11</v>
      </c>
      <c r="B33" s="216">
        <f t="shared" si="1"/>
        <v>25.83071386905376</v>
      </c>
      <c r="C33" s="454">
        <v>27110</v>
      </c>
      <c r="D33" s="217">
        <f t="shared" si="0"/>
        <v>12594.309303613421</v>
      </c>
      <c r="E33" s="133">
        <f t="shared" si="2"/>
        <v>4282.0651632285635</v>
      </c>
      <c r="F33" s="168">
        <f t="shared" si="3"/>
        <v>251.88618607226843</v>
      </c>
      <c r="G33" s="507">
        <v>40</v>
      </c>
      <c r="H33" s="170">
        <f t="shared" si="4"/>
        <v>17168.260652914254</v>
      </c>
      <c r="I33" s="155"/>
      <c r="J33" s="155"/>
      <c r="K33" s="155"/>
    </row>
    <row r="34" spans="1:11" s="11" customFormat="1" ht="16.5" customHeight="1" x14ac:dyDescent="0.2">
      <c r="A34" s="215">
        <v>12</v>
      </c>
      <c r="B34" s="216">
        <f t="shared" si="1"/>
        <v>25.963258299622062</v>
      </c>
      <c r="C34" s="454">
        <v>27110</v>
      </c>
      <c r="D34" s="217">
        <f t="shared" si="0"/>
        <v>12530.014385934588</v>
      </c>
      <c r="E34" s="133">
        <f t="shared" si="2"/>
        <v>4260.2048912177606</v>
      </c>
      <c r="F34" s="168">
        <f t="shared" si="3"/>
        <v>250.60028771869176</v>
      </c>
      <c r="G34" s="507">
        <v>40</v>
      </c>
      <c r="H34" s="170">
        <f t="shared" si="4"/>
        <v>17080.819564871039</v>
      </c>
      <c r="I34" s="155"/>
      <c r="J34" s="155"/>
      <c r="K34" s="155"/>
    </row>
    <row r="35" spans="1:11" s="11" customFormat="1" ht="16.5" customHeight="1" x14ac:dyDescent="0.2">
      <c r="A35" s="215">
        <v>13</v>
      </c>
      <c r="B35" s="216">
        <f t="shared" si="1"/>
        <v>26.085187356221159</v>
      </c>
      <c r="C35" s="454">
        <v>27110</v>
      </c>
      <c r="D35" s="217">
        <f t="shared" si="0"/>
        <v>12471.445788654195</v>
      </c>
      <c r="E35" s="133">
        <f t="shared" si="2"/>
        <v>4240.2915681424265</v>
      </c>
      <c r="F35" s="168">
        <f t="shared" si="3"/>
        <v>249.4289157730839</v>
      </c>
      <c r="G35" s="507">
        <v>40</v>
      </c>
      <c r="H35" s="170">
        <f t="shared" si="4"/>
        <v>17001.166272569706</v>
      </c>
      <c r="I35" s="155"/>
      <c r="J35" s="155"/>
      <c r="K35" s="155"/>
    </row>
    <row r="36" spans="1:11" s="11" customFormat="1" ht="16.5" customHeight="1" x14ac:dyDescent="0.2">
      <c r="A36" s="215">
        <v>14</v>
      </c>
      <c r="B36" s="216">
        <f t="shared" si="1"/>
        <v>26.198076030202923</v>
      </c>
      <c r="C36" s="454">
        <v>27110</v>
      </c>
      <c r="D36" s="217">
        <f t="shared" si="0"/>
        <v>12417.705774460268</v>
      </c>
      <c r="E36" s="133">
        <f t="shared" si="2"/>
        <v>4222.0199633164912</v>
      </c>
      <c r="F36" s="168">
        <f t="shared" si="3"/>
        <v>248.35411548920536</v>
      </c>
      <c r="G36" s="507">
        <v>40</v>
      </c>
      <c r="H36" s="170">
        <f t="shared" si="4"/>
        <v>16928.079853265965</v>
      </c>
      <c r="I36" s="155"/>
      <c r="J36" s="155"/>
      <c r="K36" s="155"/>
    </row>
    <row r="37" spans="1:11" s="11" customFormat="1" ht="16.5" customHeight="1" x14ac:dyDescent="0.2">
      <c r="A37" s="215">
        <v>15</v>
      </c>
      <c r="B37" s="216">
        <f t="shared" si="1"/>
        <v>26.303172871338997</v>
      </c>
      <c r="C37" s="454">
        <v>27110</v>
      </c>
      <c r="D37" s="217">
        <f t="shared" si="0"/>
        <v>12368.089644214819</v>
      </c>
      <c r="E37" s="133">
        <f t="shared" si="2"/>
        <v>4205.1504790330382</v>
      </c>
      <c r="F37" s="168">
        <f t="shared" si="3"/>
        <v>247.36179288429639</v>
      </c>
      <c r="G37" s="507">
        <v>40</v>
      </c>
      <c r="H37" s="170">
        <f t="shared" si="4"/>
        <v>16860.601916132156</v>
      </c>
      <c r="I37" s="155"/>
      <c r="J37" s="155"/>
      <c r="K37" s="155"/>
    </row>
    <row r="38" spans="1:11" s="11" customFormat="1" ht="16.5" customHeight="1" x14ac:dyDescent="0.2">
      <c r="A38" s="215">
        <v>16</v>
      </c>
      <c r="B38" s="216">
        <f t="shared" si="1"/>
        <v>26.401484400587862</v>
      </c>
      <c r="C38" s="454">
        <v>27110</v>
      </c>
      <c r="D38" s="217">
        <f t="shared" si="0"/>
        <v>12322.034438061988</v>
      </c>
      <c r="E38" s="133">
        <f t="shared" si="2"/>
        <v>4189.4917089410765</v>
      </c>
      <c r="F38" s="168">
        <f t="shared" si="3"/>
        <v>246.44068876123976</v>
      </c>
      <c r="G38" s="507">
        <v>40</v>
      </c>
      <c r="H38" s="170">
        <f t="shared" si="4"/>
        <v>16797.966835764302</v>
      </c>
      <c r="I38" s="155"/>
      <c r="J38" s="155"/>
      <c r="K38" s="155"/>
    </row>
    <row r="39" spans="1:11" s="11" customFormat="1" ht="16.5" customHeight="1" x14ac:dyDescent="0.2">
      <c r="A39" s="215">
        <v>17</v>
      </c>
      <c r="B39" s="216">
        <f t="shared" si="1"/>
        <v>26.493833887000836</v>
      </c>
      <c r="C39" s="454">
        <v>27110</v>
      </c>
      <c r="D39" s="217">
        <f t="shared" si="0"/>
        <v>12279.083555348245</v>
      </c>
      <c r="E39" s="133">
        <f t="shared" si="2"/>
        <v>4174.8884088184031</v>
      </c>
      <c r="F39" s="168">
        <f t="shared" si="3"/>
        <v>245.5816711069649</v>
      </c>
      <c r="G39" s="507">
        <v>40</v>
      </c>
      <c r="H39" s="170">
        <f t="shared" si="4"/>
        <v>16739.553635273613</v>
      </c>
      <c r="I39" s="155"/>
      <c r="J39" s="155"/>
      <c r="K39" s="155"/>
    </row>
    <row r="40" spans="1:11" s="11" customFormat="1" ht="16.5" customHeight="1" x14ac:dyDescent="0.2">
      <c r="A40" s="215">
        <v>18</v>
      </c>
      <c r="B40" s="216">
        <f t="shared" si="1"/>
        <v>26.580903298803229</v>
      </c>
      <c r="C40" s="454">
        <v>27110</v>
      </c>
      <c r="D40" s="217">
        <f t="shared" si="0"/>
        <v>12238.861725013203</v>
      </c>
      <c r="E40" s="133">
        <f t="shared" si="2"/>
        <v>4161.212986504489</v>
      </c>
      <c r="F40" s="168">
        <f t="shared" si="3"/>
        <v>244.77723450026406</v>
      </c>
      <c r="G40" s="507">
        <v>40</v>
      </c>
      <c r="H40" s="170">
        <f t="shared" si="4"/>
        <v>16684.851946017956</v>
      </c>
      <c r="I40" s="155"/>
      <c r="J40" s="155"/>
      <c r="K40" s="155"/>
    </row>
    <row r="41" spans="1:11" s="11" customFormat="1" ht="16.5" customHeight="1" x14ac:dyDescent="0.2">
      <c r="A41" s="215">
        <v>19</v>
      </c>
      <c r="B41" s="216">
        <f t="shared" si="1"/>
        <v>26.663263896964239</v>
      </c>
      <c r="C41" s="454">
        <v>27110</v>
      </c>
      <c r="D41" s="217">
        <f t="shared" si="0"/>
        <v>12201.05690200364</v>
      </c>
      <c r="E41" s="133">
        <f t="shared" si="2"/>
        <v>4148.3593466812381</v>
      </c>
      <c r="F41" s="168">
        <f t="shared" si="3"/>
        <v>244.0211380400728</v>
      </c>
      <c r="G41" s="507">
        <v>40</v>
      </c>
      <c r="H41" s="170">
        <f t="shared" si="4"/>
        <v>16633.437386724952</v>
      </c>
      <c r="I41" s="155"/>
      <c r="J41" s="155"/>
      <c r="K41" s="155"/>
    </row>
    <row r="42" spans="1:11" s="11" customFormat="1" ht="16.5" customHeight="1" x14ac:dyDescent="0.2">
      <c r="A42" s="218">
        <v>20</v>
      </c>
      <c r="B42" s="216">
        <f t="shared" si="1"/>
        <v>26.741398972304793</v>
      </c>
      <c r="C42" s="454">
        <v>27110</v>
      </c>
      <c r="D42" s="217">
        <f t="shared" si="0"/>
        <v>12165.406915955424</v>
      </c>
      <c r="E42" s="133">
        <f t="shared" si="2"/>
        <v>4136.238351424844</v>
      </c>
      <c r="F42" s="168">
        <f t="shared" si="3"/>
        <v>243.30813831910848</v>
      </c>
      <c r="G42" s="507">
        <v>40</v>
      </c>
      <c r="H42" s="170">
        <f t="shared" si="4"/>
        <v>16584.953405699376</v>
      </c>
      <c r="I42" s="155"/>
      <c r="J42" s="155"/>
      <c r="K42" s="155"/>
    </row>
    <row r="43" spans="1:11" s="11" customFormat="1" ht="16.5" customHeight="1" x14ac:dyDescent="0.2">
      <c r="A43" s="215">
        <v>21</v>
      </c>
      <c r="B43" s="216">
        <f t="shared" si="1"/>
        <v>26.815721029384093</v>
      </c>
      <c r="C43" s="454">
        <v>27110</v>
      </c>
      <c r="D43" s="217">
        <f t="shared" si="0"/>
        <v>12131.689453493393</v>
      </c>
      <c r="E43" s="133">
        <f t="shared" si="2"/>
        <v>4124.7744141877538</v>
      </c>
      <c r="F43" s="168">
        <f t="shared" si="3"/>
        <v>242.63378906986785</v>
      </c>
      <c r="G43" s="507">
        <v>40</v>
      </c>
      <c r="H43" s="170">
        <f t="shared" si="4"/>
        <v>16539.097656751015</v>
      </c>
      <c r="I43" s="155"/>
      <c r="J43" s="155"/>
      <c r="K43" s="155"/>
    </row>
    <row r="44" spans="1:11" s="11" customFormat="1" ht="16.5" customHeight="1" x14ac:dyDescent="0.2">
      <c r="A44" s="215">
        <v>22</v>
      </c>
      <c r="B44" s="216">
        <f t="shared" si="1"/>
        <v>26.886584969200726</v>
      </c>
      <c r="C44" s="454">
        <v>27110</v>
      </c>
      <c r="D44" s="217">
        <f t="shared" si="0"/>
        <v>12099.714425341203</v>
      </c>
      <c r="E44" s="133">
        <f t="shared" si="2"/>
        <v>4113.9029046160094</v>
      </c>
      <c r="F44" s="168">
        <f t="shared" si="3"/>
        <v>241.99428850682406</v>
      </c>
      <c r="G44" s="507">
        <v>40</v>
      </c>
      <c r="H44" s="170">
        <f t="shared" si="4"/>
        <v>16495.611618464034</v>
      </c>
      <c r="I44" s="155"/>
      <c r="J44" s="155"/>
      <c r="K44" s="155"/>
    </row>
    <row r="45" spans="1:11" s="11" customFormat="1" ht="16.5" customHeight="1" x14ac:dyDescent="0.2">
      <c r="A45" s="215">
        <v>23</v>
      </c>
      <c r="B45" s="216">
        <f t="shared" si="1"/>
        <v>26.954298339124875</v>
      </c>
      <c r="C45" s="454">
        <v>27110</v>
      </c>
      <c r="D45" s="217">
        <f t="shared" si="0"/>
        <v>12069.318069682024</v>
      </c>
      <c r="E45" s="133">
        <f t="shared" si="2"/>
        <v>4103.5681436918885</v>
      </c>
      <c r="F45" s="168">
        <f t="shared" si="3"/>
        <v>241.38636139364047</v>
      </c>
      <c r="G45" s="507">
        <v>40</v>
      </c>
      <c r="H45" s="170">
        <f t="shared" si="4"/>
        <v>16454.272574767554</v>
      </c>
      <c r="I45" s="155"/>
      <c r="J45" s="155"/>
      <c r="K45" s="155"/>
    </row>
    <row r="46" spans="1:11" s="11" customFormat="1" ht="16.5" customHeight="1" x14ac:dyDescent="0.2">
      <c r="A46" s="215">
        <v>24</v>
      </c>
      <c r="B46" s="216">
        <f t="shared" si="1"/>
        <v>27.019129399769028</v>
      </c>
      <c r="C46" s="454">
        <v>27110</v>
      </c>
      <c r="D46" s="217">
        <f t="shared" si="0"/>
        <v>12040.358339702128</v>
      </c>
      <c r="E46" s="133">
        <f t="shared" si="2"/>
        <v>4093.721835498724</v>
      </c>
      <c r="F46" s="168">
        <f t="shared" si="3"/>
        <v>240.80716679404259</v>
      </c>
      <c r="G46" s="507">
        <v>40</v>
      </c>
      <c r="H46" s="170">
        <f t="shared" si="4"/>
        <v>16414.887341994894</v>
      </c>
      <c r="I46" s="155"/>
      <c r="J46" s="155"/>
      <c r="K46" s="155"/>
    </row>
    <row r="47" spans="1:11" s="11" customFormat="1" ht="16.5" customHeight="1" x14ac:dyDescent="0.2">
      <c r="A47" s="215">
        <v>25</v>
      </c>
      <c r="B47" s="216">
        <f t="shared" si="1"/>
        <v>27.081313544021732</v>
      </c>
      <c r="C47" s="454">
        <v>27110</v>
      </c>
      <c r="D47" s="217">
        <f t="shared" si="0"/>
        <v>12012.711254613985</v>
      </c>
      <c r="E47" s="133">
        <f t="shared" si="2"/>
        <v>4084.3218265687551</v>
      </c>
      <c r="F47" s="168">
        <f t="shared" si="3"/>
        <v>240.25422509227971</v>
      </c>
      <c r="G47" s="507">
        <v>40</v>
      </c>
      <c r="H47" s="170">
        <f t="shared" si="4"/>
        <v>16377.28730627502</v>
      </c>
      <c r="I47" s="155"/>
      <c r="J47" s="155"/>
      <c r="K47" s="155"/>
    </row>
    <row r="48" spans="1:11" s="11" customFormat="1" ht="16.5" customHeight="1" x14ac:dyDescent="0.2">
      <c r="A48" s="215">
        <v>26</v>
      </c>
      <c r="B48" s="216">
        <f t="shared" si="1"/>
        <v>27.141058456368125</v>
      </c>
      <c r="C48" s="454">
        <v>27110</v>
      </c>
      <c r="D48" s="217">
        <f t="shared" si="0"/>
        <v>11986.267982989069</v>
      </c>
      <c r="E48" s="133">
        <f t="shared" si="2"/>
        <v>4075.3311142162838</v>
      </c>
      <c r="F48" s="168">
        <f t="shared" si="3"/>
        <v>239.72535965978139</v>
      </c>
      <c r="G48" s="507">
        <v>40</v>
      </c>
      <c r="H48" s="170">
        <f t="shared" si="4"/>
        <v>16341.324456865135</v>
      </c>
      <c r="I48" s="155"/>
      <c r="J48" s="155"/>
      <c r="K48" s="155"/>
    </row>
    <row r="49" spans="1:11" s="11" customFormat="1" ht="16.5" customHeight="1" x14ac:dyDescent="0.2">
      <c r="A49" s="215">
        <v>27</v>
      </c>
      <c r="B49" s="216">
        <f t="shared" si="1"/>
        <v>27.198548297984395</v>
      </c>
      <c r="C49" s="454">
        <v>27110</v>
      </c>
      <c r="D49" s="217">
        <f t="shared" si="0"/>
        <v>11960.932489331002</v>
      </c>
      <c r="E49" s="133">
        <f t="shared" si="2"/>
        <v>4066.7170463725411</v>
      </c>
      <c r="F49" s="168">
        <f t="shared" si="3"/>
        <v>239.21864978662006</v>
      </c>
      <c r="G49" s="507">
        <v>40</v>
      </c>
      <c r="H49" s="170">
        <f t="shared" si="4"/>
        <v>16306.868185490164</v>
      </c>
      <c r="I49" s="155"/>
      <c r="J49" s="155"/>
      <c r="K49" s="155"/>
    </row>
    <row r="50" spans="1:11" s="11" customFormat="1" ht="16.5" customHeight="1" x14ac:dyDescent="0.2">
      <c r="A50" s="215">
        <v>28</v>
      </c>
      <c r="B50" s="216">
        <f t="shared" si="1"/>
        <v>27.253947130349889</v>
      </c>
      <c r="C50" s="454">
        <v>27110</v>
      </c>
      <c r="D50" s="217">
        <f t="shared" si="0"/>
        <v>11936.619618584529</v>
      </c>
      <c r="E50" s="133">
        <f t="shared" si="2"/>
        <v>4058.4506703187403</v>
      </c>
      <c r="F50" s="168">
        <f t="shared" si="3"/>
        <v>238.73239237169059</v>
      </c>
      <c r="G50" s="507">
        <v>40</v>
      </c>
      <c r="H50" s="170">
        <f t="shared" si="4"/>
        <v>16273.802681274959</v>
      </c>
      <c r="I50" s="155"/>
      <c r="J50" s="155"/>
      <c r="K50" s="155"/>
    </row>
    <row r="51" spans="1:11" s="11" customFormat="1" ht="16.5" customHeight="1" x14ac:dyDescent="0.2">
      <c r="A51" s="215">
        <v>29</v>
      </c>
      <c r="B51" s="216">
        <f t="shared" si="1"/>
        <v>27.307401737818395</v>
      </c>
      <c r="C51" s="454">
        <v>27110</v>
      </c>
      <c r="D51" s="217">
        <f t="shared" si="0"/>
        <v>11913.253524573152</v>
      </c>
      <c r="E51" s="133">
        <f t="shared" si="2"/>
        <v>4050.5061983548721</v>
      </c>
      <c r="F51" s="168">
        <f t="shared" si="3"/>
        <v>238.26507049146306</v>
      </c>
      <c r="G51" s="507">
        <v>40</v>
      </c>
      <c r="H51" s="170">
        <f t="shared" si="4"/>
        <v>16242.024793419489</v>
      </c>
      <c r="I51" s="155"/>
      <c r="J51" s="155"/>
      <c r="K51" s="155"/>
    </row>
    <row r="52" spans="1:11" s="11" customFormat="1" ht="16.5" customHeight="1" x14ac:dyDescent="0.2">
      <c r="A52" s="218">
        <v>30</v>
      </c>
      <c r="B52" s="216">
        <f t="shared" si="1"/>
        <v>27.359043971485963</v>
      </c>
      <c r="C52" s="456">
        <v>27110</v>
      </c>
      <c r="D52" s="217">
        <f t="shared" si="0"/>
        <v>11890.766371041829</v>
      </c>
      <c r="E52" s="133">
        <f t="shared" si="2"/>
        <v>4042.8605661542224</v>
      </c>
      <c r="F52" s="168">
        <f t="shared" si="3"/>
        <v>237.81532742083658</v>
      </c>
      <c r="G52" s="507">
        <v>40</v>
      </c>
      <c r="H52" s="170">
        <f t="shared" si="4"/>
        <v>16211.442264616888</v>
      </c>
      <c r="I52" s="155"/>
      <c r="J52" s="155"/>
      <c r="K52" s="155"/>
    </row>
    <row r="53" spans="1:11" s="11" customFormat="1" ht="16.5" customHeight="1" x14ac:dyDescent="0.2">
      <c r="A53" s="215">
        <v>31</v>
      </c>
      <c r="B53" s="216">
        <f t="shared" si="1"/>
        <v>27.408992708592223</v>
      </c>
      <c r="C53" s="456">
        <v>27110</v>
      </c>
      <c r="D53" s="217">
        <f t="shared" si="0"/>
        <v>11869.097250626728</v>
      </c>
      <c r="E53" s="133">
        <f t="shared" si="2"/>
        <v>4035.4930652130879</v>
      </c>
      <c r="F53" s="168">
        <f t="shared" si="3"/>
        <v>237.38194501253457</v>
      </c>
      <c r="G53" s="507">
        <v>40</v>
      </c>
      <c r="H53" s="170">
        <f t="shared" si="4"/>
        <v>16181.97226085235</v>
      </c>
      <c r="I53" s="155"/>
      <c r="J53" s="155"/>
      <c r="K53" s="155"/>
    </row>
    <row r="54" spans="1:11" s="11" customFormat="1" ht="16.5" customHeight="1" x14ac:dyDescent="0.2">
      <c r="A54" s="215">
        <v>32</v>
      </c>
      <c r="B54" s="216">
        <f t="shared" si="1"/>
        <v>27.457355500734824</v>
      </c>
      <c r="C54" s="454">
        <v>27110</v>
      </c>
      <c r="D54" s="217">
        <f t="shared" si="0"/>
        <v>11848.191279429428</v>
      </c>
      <c r="E54" s="133">
        <f t="shared" si="2"/>
        <v>4028.3850350060056</v>
      </c>
      <c r="F54" s="168">
        <f t="shared" si="3"/>
        <v>236.96382558858855</v>
      </c>
      <c r="G54" s="507">
        <v>40</v>
      </c>
      <c r="H54" s="170">
        <f t="shared" si="4"/>
        <v>16153.540140024023</v>
      </c>
      <c r="I54" s="155"/>
      <c r="J54" s="155"/>
      <c r="K54" s="155"/>
    </row>
    <row r="55" spans="1:11" s="11" customFormat="1" ht="16.5" customHeight="1" x14ac:dyDescent="0.2">
      <c r="A55" s="215">
        <v>33</v>
      </c>
      <c r="B55" s="216">
        <f t="shared" si="1"/>
        <v>27.504229968381892</v>
      </c>
      <c r="C55" s="454">
        <v>27110</v>
      </c>
      <c r="D55" s="217">
        <f t="shared" si="0"/>
        <v>11827.998834142199</v>
      </c>
      <c r="E55" s="133">
        <f t="shared" si="2"/>
        <v>4021.519603608348</v>
      </c>
      <c r="F55" s="168">
        <f t="shared" si="3"/>
        <v>236.559976682844</v>
      </c>
      <c r="G55" s="507">
        <v>40</v>
      </c>
      <c r="H55" s="170">
        <f t="shared" si="4"/>
        <v>16126.07841443339</v>
      </c>
      <c r="I55" s="155"/>
      <c r="J55" s="155"/>
      <c r="K55" s="155"/>
    </row>
    <row r="56" spans="1:11" s="11" customFormat="1" ht="16.5" customHeight="1" x14ac:dyDescent="0.2">
      <c r="A56" s="215">
        <v>34</v>
      </c>
      <c r="B56" s="216">
        <f t="shared" si="1"/>
        <v>27.549704987147798</v>
      </c>
      <c r="C56" s="454">
        <v>27110</v>
      </c>
      <c r="D56" s="217">
        <f t="shared" si="0"/>
        <v>11808.474905693723</v>
      </c>
      <c r="E56" s="133">
        <f t="shared" si="2"/>
        <v>4014.8814679358661</v>
      </c>
      <c r="F56" s="168">
        <f t="shared" si="3"/>
        <v>236.16949811387448</v>
      </c>
      <c r="G56" s="507">
        <v>40</v>
      </c>
      <c r="H56" s="170">
        <f t="shared" si="4"/>
        <v>16099.525871743464</v>
      </c>
      <c r="I56" s="155"/>
      <c r="J56" s="155"/>
      <c r="K56" s="155"/>
    </row>
    <row r="57" spans="1:11" s="11" customFormat="1" ht="16.5" customHeight="1" x14ac:dyDescent="0.2">
      <c r="A57" s="215">
        <v>35</v>
      </c>
      <c r="B57" s="216">
        <f t="shared" si="1"/>
        <v>27.593861702066825</v>
      </c>
      <c r="C57" s="454">
        <v>27110</v>
      </c>
      <c r="D57" s="217">
        <f t="shared" si="0"/>
        <v>11789.578548755031</v>
      </c>
      <c r="E57" s="133">
        <f t="shared" si="2"/>
        <v>4008.456706576711</v>
      </c>
      <c r="F57" s="168">
        <f t="shared" si="3"/>
        <v>235.79157097510063</v>
      </c>
      <c r="G57" s="507">
        <v>40</v>
      </c>
      <c r="H57" s="170">
        <f t="shared" si="4"/>
        <v>16073.826826306844</v>
      </c>
      <c r="I57" s="155"/>
      <c r="J57" s="155"/>
      <c r="K57" s="155"/>
    </row>
    <row r="58" spans="1:11" s="11" customFormat="1" ht="16.5" customHeight="1" x14ac:dyDescent="0.2">
      <c r="A58" s="215">
        <v>36</v>
      </c>
      <c r="B58" s="216">
        <f t="shared" si="1"/>
        <v>27.636774398950195</v>
      </c>
      <c r="C58" s="454">
        <v>27110</v>
      </c>
      <c r="D58" s="217">
        <f t="shared" si="0"/>
        <v>11771.272410587741</v>
      </c>
      <c r="E58" s="133">
        <f t="shared" si="2"/>
        <v>4002.2326195998321</v>
      </c>
      <c r="F58" s="168">
        <f t="shared" si="3"/>
        <v>235.42544821175483</v>
      </c>
      <c r="G58" s="507">
        <v>40</v>
      </c>
      <c r="H58" s="170">
        <f t="shared" si="4"/>
        <v>16048.930478399327</v>
      </c>
      <c r="I58" s="155"/>
      <c r="J58" s="155"/>
      <c r="K58" s="155"/>
    </row>
    <row r="59" spans="1:11" s="11" customFormat="1" ht="16.5" customHeight="1" x14ac:dyDescent="0.2">
      <c r="A59" s="215">
        <v>37</v>
      </c>
      <c r="B59" s="216">
        <f t="shared" si="1"/>
        <v>27.67851125633095</v>
      </c>
      <c r="C59" s="454">
        <v>27110</v>
      </c>
      <c r="D59" s="217">
        <f t="shared" si="0"/>
        <v>11753.522325937563</v>
      </c>
      <c r="E59" s="133">
        <f t="shared" si="2"/>
        <v>3996.1975908187719</v>
      </c>
      <c r="F59" s="168">
        <f t="shared" si="3"/>
        <v>235.07044651875128</v>
      </c>
      <c r="G59" s="507">
        <v>40</v>
      </c>
      <c r="H59" s="170">
        <f t="shared" si="4"/>
        <v>16024.790363275088</v>
      </c>
      <c r="I59" s="155"/>
      <c r="J59" s="155"/>
      <c r="K59" s="155"/>
    </row>
    <row r="60" spans="1:11" s="11" customFormat="1" ht="16.5" customHeight="1" x14ac:dyDescent="0.2">
      <c r="A60" s="215">
        <v>38</v>
      </c>
      <c r="B60" s="216">
        <f t="shared" si="1"/>
        <v>27.719134997111205</v>
      </c>
      <c r="C60" s="454">
        <v>27110</v>
      </c>
      <c r="D60" s="217">
        <f t="shared" si="0"/>
        <v>11736.296967199871</v>
      </c>
      <c r="E60" s="133">
        <f t="shared" si="2"/>
        <v>3990.3409688479564</v>
      </c>
      <c r="F60" s="168">
        <f t="shared" si="3"/>
        <v>234.72593934399742</v>
      </c>
      <c r="G60" s="507">
        <v>40</v>
      </c>
      <c r="H60" s="170">
        <f t="shared" si="4"/>
        <v>16001.363875391826</v>
      </c>
      <c r="I60" s="155"/>
      <c r="J60" s="155"/>
      <c r="K60" s="155"/>
    </row>
    <row r="61" spans="1:11" s="11" customFormat="1" ht="16.5" customHeight="1" x14ac:dyDescent="0.2">
      <c r="A61" s="215">
        <v>39</v>
      </c>
      <c r="B61" s="216">
        <f t="shared" si="1"/>
        <v>27.758703455549291</v>
      </c>
      <c r="C61" s="454">
        <v>27110</v>
      </c>
      <c r="D61" s="217">
        <f t="shared" si="0"/>
        <v>11719.567541075652</v>
      </c>
      <c r="E61" s="133">
        <f t="shared" si="2"/>
        <v>3984.6529639657219</v>
      </c>
      <c r="F61" s="168">
        <f t="shared" si="3"/>
        <v>234.39135082151304</v>
      </c>
      <c r="G61" s="507">
        <v>40</v>
      </c>
      <c r="H61" s="170">
        <f t="shared" si="4"/>
        <v>15978.611855862888</v>
      </c>
      <c r="I61" s="155"/>
      <c r="J61" s="155"/>
      <c r="K61" s="155"/>
    </row>
    <row r="62" spans="1:11" s="11" customFormat="1" ht="16.5" customHeight="1" x14ac:dyDescent="0.2">
      <c r="A62" s="218">
        <v>40</v>
      </c>
      <c r="B62" s="216">
        <f t="shared" si="1"/>
        <v>27.797270072451759</v>
      </c>
      <c r="C62" s="454">
        <v>27110</v>
      </c>
      <c r="D62" s="217">
        <f t="shared" si="0"/>
        <v>11703.307524518588</v>
      </c>
      <c r="E62" s="133">
        <f t="shared" si="2"/>
        <v>3979.1245583363202</v>
      </c>
      <c r="F62" s="168">
        <f t="shared" si="3"/>
        <v>234.06615049037177</v>
      </c>
      <c r="G62" s="507">
        <v>40</v>
      </c>
      <c r="H62" s="170">
        <f t="shared" si="4"/>
        <v>15956.498233345279</v>
      </c>
      <c r="I62" s="155"/>
      <c r="J62" s="155"/>
      <c r="K62" s="155"/>
    </row>
    <row r="63" spans="1:11" s="11" customFormat="1" ht="16.5" customHeight="1" x14ac:dyDescent="0.2">
      <c r="A63" s="215">
        <v>41</v>
      </c>
      <c r="B63" s="216">
        <f t="shared" si="1"/>
        <v>27.834884329210674</v>
      </c>
      <c r="C63" s="454">
        <v>27110</v>
      </c>
      <c r="D63" s="217">
        <f t="shared" si="0"/>
        <v>11687.492434038983</v>
      </c>
      <c r="E63" s="133">
        <f t="shared" si="2"/>
        <v>3973.7474275732543</v>
      </c>
      <c r="F63" s="168">
        <f t="shared" si="3"/>
        <v>233.74984868077965</v>
      </c>
      <c r="G63" s="507">
        <v>40</v>
      </c>
      <c r="H63" s="170">
        <f t="shared" si="4"/>
        <v>15934.989710293017</v>
      </c>
      <c r="I63" s="155"/>
      <c r="J63" s="155"/>
      <c r="K63" s="155"/>
    </row>
    <row r="64" spans="1:11" s="11" customFormat="1" ht="16.5" customHeight="1" x14ac:dyDescent="0.2">
      <c r="A64" s="215">
        <v>42</v>
      </c>
      <c r="B64" s="216">
        <f t="shared" si="1"/>
        <v>27.871592129531056</v>
      </c>
      <c r="C64" s="454">
        <v>27110</v>
      </c>
      <c r="D64" s="217">
        <f t="shared" si="0"/>
        <v>11672.099623448155</v>
      </c>
      <c r="E64" s="133">
        <f t="shared" si="2"/>
        <v>3968.5138719723732</v>
      </c>
      <c r="F64" s="168">
        <f t="shared" si="3"/>
        <v>233.44199246896312</v>
      </c>
      <c r="G64" s="507">
        <v>40</v>
      </c>
      <c r="H64" s="170">
        <f t="shared" si="4"/>
        <v>15914.055487889491</v>
      </c>
      <c r="I64" s="155"/>
      <c r="J64" s="155"/>
      <c r="K64" s="155"/>
    </row>
    <row r="65" spans="1:11" s="11" customFormat="1" ht="16.5" customHeight="1" x14ac:dyDescent="0.2">
      <c r="A65" s="215">
        <v>43</v>
      </c>
      <c r="B65" s="216">
        <f t="shared" si="1"/>
        <v>27.907436136236004</v>
      </c>
      <c r="C65" s="454">
        <v>27110</v>
      </c>
      <c r="D65" s="217">
        <f t="shared" si="0"/>
        <v>11657.108105950047</v>
      </c>
      <c r="E65" s="133">
        <f t="shared" si="2"/>
        <v>3963.4167560230162</v>
      </c>
      <c r="F65" s="168">
        <f t="shared" si="3"/>
        <v>233.14216211900094</v>
      </c>
      <c r="G65" s="507">
        <v>40</v>
      </c>
      <c r="H65" s="170">
        <f t="shared" si="4"/>
        <v>15893.667024092063</v>
      </c>
      <c r="I65" s="155"/>
      <c r="J65" s="155"/>
      <c r="K65" s="155"/>
    </row>
    <row r="66" spans="1:11" s="11" customFormat="1" ht="16.5" customHeight="1" x14ac:dyDescent="0.2">
      <c r="A66" s="215">
        <v>44</v>
      </c>
      <c r="B66" s="216">
        <f t="shared" si="1"/>
        <v>27.942456069347688</v>
      </c>
      <c r="C66" s="454">
        <v>27110</v>
      </c>
      <c r="D66" s="217">
        <f t="shared" si="0"/>
        <v>11642.498397156629</v>
      </c>
      <c r="E66" s="133">
        <f t="shared" si="2"/>
        <v>3958.4494550332543</v>
      </c>
      <c r="F66" s="168">
        <f t="shared" si="3"/>
        <v>232.84996794313258</v>
      </c>
      <c r="G66" s="507">
        <v>40</v>
      </c>
      <c r="H66" s="170">
        <f t="shared" si="4"/>
        <v>15873.797820133017</v>
      </c>
      <c r="I66" s="155"/>
      <c r="J66" s="155"/>
      <c r="K66" s="155"/>
    </row>
    <row r="67" spans="1:11" s="11" customFormat="1" ht="16.5" customHeight="1" x14ac:dyDescent="0.2">
      <c r="A67" s="215">
        <v>45</v>
      </c>
      <c r="B67" s="216">
        <f t="shared" si="1"/>
        <v>27.97668897066713</v>
      </c>
      <c r="C67" s="454">
        <v>27110</v>
      </c>
      <c r="D67" s="217">
        <f t="shared" si="0"/>
        <v>11628.252376151089</v>
      </c>
      <c r="E67" s="133">
        <f t="shared" si="2"/>
        <v>3953.6058078913707</v>
      </c>
      <c r="F67" s="168">
        <f t="shared" si="3"/>
        <v>232.5650475230218</v>
      </c>
      <c r="G67" s="507">
        <v>40</v>
      </c>
      <c r="H67" s="170">
        <f t="shared" si="4"/>
        <v>15854.423231565481</v>
      </c>
      <c r="I67" s="155"/>
      <c r="J67" s="155"/>
      <c r="K67" s="155"/>
    </row>
    <row r="68" spans="1:11" s="11" customFormat="1" ht="16.5" customHeight="1" x14ac:dyDescent="0.2">
      <c r="A68" s="215">
        <v>46</v>
      </c>
      <c r="B68" s="216">
        <f t="shared" si="1"/>
        <v>28.010169439271841</v>
      </c>
      <c r="C68" s="454">
        <v>27110</v>
      </c>
      <c r="D68" s="217">
        <f t="shared" si="0"/>
        <v>11614.3531621727</v>
      </c>
      <c r="E68" s="133">
        <f t="shared" si="2"/>
        <v>3948.880075138718</v>
      </c>
      <c r="F68" s="168">
        <f t="shared" si="3"/>
        <v>232.28706324345399</v>
      </c>
      <c r="G68" s="507">
        <v>40</v>
      </c>
      <c r="H68" s="170">
        <f t="shared" si="4"/>
        <v>15835.520300554872</v>
      </c>
      <c r="I68" s="155"/>
      <c r="J68" s="155"/>
      <c r="K68" s="155"/>
    </row>
    <row r="69" spans="1:11" s="11" customFormat="1" ht="16.5" customHeight="1" x14ac:dyDescent="0.2">
      <c r="A69" s="215">
        <v>47</v>
      </c>
      <c r="B69" s="216">
        <f t="shared" si="1"/>
        <v>28.042929841684934</v>
      </c>
      <c r="C69" s="454">
        <v>27110</v>
      </c>
      <c r="D69" s="217">
        <f t="shared" si="0"/>
        <v>11600.785004868574</v>
      </c>
      <c r="E69" s="133">
        <f t="shared" si="2"/>
        <v>3944.2669016553155</v>
      </c>
      <c r="F69" s="168">
        <f t="shared" si="3"/>
        <v>232.01570009737148</v>
      </c>
      <c r="G69" s="507">
        <v>40</v>
      </c>
      <c r="H69" s="170">
        <f t="shared" si="4"/>
        <v>15817.067606621262</v>
      </c>
      <c r="I69" s="155"/>
      <c r="J69" s="155"/>
      <c r="K69" s="155"/>
    </row>
    <row r="70" spans="1:11" s="11" customFormat="1" ht="16.5" customHeight="1" x14ac:dyDescent="0.2">
      <c r="A70" s="215">
        <v>48</v>
      </c>
      <c r="B70" s="216">
        <f t="shared" si="1"/>
        <v>28.075000499915991</v>
      </c>
      <c r="C70" s="454">
        <v>27110</v>
      </c>
      <c r="D70" s="217">
        <f t="shared" si="0"/>
        <v>11587.533186365339</v>
      </c>
      <c r="E70" s="133">
        <f t="shared" si="2"/>
        <v>3939.7612833642156</v>
      </c>
      <c r="F70" s="168">
        <f t="shared" si="3"/>
        <v>231.7506637273068</v>
      </c>
      <c r="G70" s="507">
        <v>40</v>
      </c>
      <c r="H70" s="170">
        <f t="shared" si="4"/>
        <v>15799.045133456862</v>
      </c>
      <c r="I70" s="155"/>
      <c r="J70" s="155"/>
      <c r="K70" s="155"/>
    </row>
    <row r="71" spans="1:11" s="11" customFormat="1" ht="16.5" customHeight="1" x14ac:dyDescent="0.2">
      <c r="A71" s="215">
        <v>49</v>
      </c>
      <c r="B71" s="216">
        <f t="shared" si="1"/>
        <v>28.106409860111917</v>
      </c>
      <c r="C71" s="454">
        <v>27110</v>
      </c>
      <c r="D71" s="217">
        <f t="shared" si="0"/>
        <v>11574.583933670161</v>
      </c>
      <c r="E71" s="133">
        <f t="shared" si="2"/>
        <v>3935.3585374478553</v>
      </c>
      <c r="F71" s="168">
        <f t="shared" si="3"/>
        <v>231.49167867340321</v>
      </c>
      <c r="G71" s="507">
        <v>40</v>
      </c>
      <c r="H71" s="170">
        <f t="shared" si="4"/>
        <v>15781.434149791419</v>
      </c>
      <c r="I71" s="155"/>
      <c r="J71" s="155"/>
      <c r="K71" s="155"/>
    </row>
    <row r="72" spans="1:11" s="11" customFormat="1" ht="16.5" customHeight="1" x14ac:dyDescent="0.2">
      <c r="A72" s="218">
        <v>50</v>
      </c>
      <c r="B72" s="216">
        <f t="shared" si="1"/>
        <v>28.137184644168695</v>
      </c>
      <c r="C72" s="454">
        <v>27110</v>
      </c>
      <c r="D72" s="217">
        <f t="shared" si="0"/>
        <v>11561.924340124806</v>
      </c>
      <c r="E72" s="133">
        <f t="shared" si="2"/>
        <v>3931.0542756424343</v>
      </c>
      <c r="F72" s="168">
        <f t="shared" si="3"/>
        <v>231.23848680249611</v>
      </c>
      <c r="G72" s="507">
        <v>40</v>
      </c>
      <c r="H72" s="170">
        <f t="shared" si="4"/>
        <v>15764.217102569737</v>
      </c>
      <c r="I72" s="155"/>
      <c r="J72" s="155"/>
      <c r="K72" s="155"/>
    </row>
    <row r="73" spans="1:11" s="11" customFormat="1" ht="16.5" customHeight="1" x14ac:dyDescent="0.2">
      <c r="A73" s="215">
        <v>51</v>
      </c>
      <c r="B73" s="216">
        <f t="shared" si="1"/>
        <v>28.167349986328965</v>
      </c>
      <c r="C73" s="454">
        <v>27110</v>
      </c>
      <c r="D73" s="217">
        <f t="shared" si="0"/>
        <v>11549.54229481631</v>
      </c>
      <c r="E73" s="133">
        <f t="shared" si="2"/>
        <v>3926.8443802375459</v>
      </c>
      <c r="F73" s="168">
        <f t="shared" si="3"/>
        <v>230.99084589632622</v>
      </c>
      <c r="G73" s="507">
        <v>40</v>
      </c>
      <c r="H73" s="170">
        <f t="shared" si="4"/>
        <v>15747.377520950182</v>
      </c>
      <c r="I73" s="155"/>
      <c r="J73" s="155"/>
      <c r="K73" s="155"/>
    </row>
    <row r="74" spans="1:11" s="11" customFormat="1" ht="16.5" customHeight="1" x14ac:dyDescent="0.2">
      <c r="A74" s="215">
        <v>52</v>
      </c>
      <c r="B74" s="216">
        <f t="shared" si="1"/>
        <v>28.196929556515091</v>
      </c>
      <c r="C74" s="454">
        <v>27110</v>
      </c>
      <c r="D74" s="217">
        <f t="shared" si="0"/>
        <v>11537.426418999321</v>
      </c>
      <c r="E74" s="133">
        <f t="shared" si="2"/>
        <v>3922.7249824597693</v>
      </c>
      <c r="F74" s="168">
        <f t="shared" si="3"/>
        <v>230.74852837998642</v>
      </c>
      <c r="G74" s="507">
        <v>40</v>
      </c>
      <c r="H74" s="170">
        <f t="shared" si="4"/>
        <v>15730.899929839077</v>
      </c>
      <c r="I74" s="155"/>
      <c r="J74" s="155"/>
      <c r="K74" s="155"/>
    </row>
    <row r="75" spans="1:11" s="11" customFormat="1" ht="16.5" customHeight="1" x14ac:dyDescent="0.2">
      <c r="A75" s="215">
        <v>53</v>
      </c>
      <c r="B75" s="216">
        <f t="shared" si="1"/>
        <v>28.225945671913948</v>
      </c>
      <c r="C75" s="454">
        <v>27110</v>
      </c>
      <c r="D75" s="217">
        <f t="shared" si="0"/>
        <v>11525.566008713311</v>
      </c>
      <c r="E75" s="133">
        <f t="shared" si="2"/>
        <v>3918.692442962526</v>
      </c>
      <c r="F75" s="168">
        <f t="shared" si="3"/>
        <v>230.51132017426622</v>
      </c>
      <c r="G75" s="507">
        <v>40</v>
      </c>
      <c r="H75" s="170">
        <f t="shared" si="4"/>
        <v>15714.769771850102</v>
      </c>
      <c r="I75" s="155"/>
      <c r="J75" s="155"/>
      <c r="K75" s="155"/>
    </row>
    <row r="76" spans="1:11" s="11" customFormat="1" ht="16.5" customHeight="1" x14ac:dyDescent="0.2">
      <c r="A76" s="215">
        <v>54</v>
      </c>
      <c r="B76" s="216">
        <f t="shared" si="1"/>
        <v>28.254419398131361</v>
      </c>
      <c r="C76" s="454">
        <v>27110</v>
      </c>
      <c r="D76" s="217">
        <f t="shared" si="0"/>
        <v>11513.95098288643</v>
      </c>
      <c r="E76" s="133">
        <f t="shared" si="2"/>
        <v>3914.7433341813867</v>
      </c>
      <c r="F76" s="168">
        <f t="shared" si="3"/>
        <v>230.27901965772861</v>
      </c>
      <c r="G76" s="507">
        <v>40</v>
      </c>
      <c r="H76" s="170">
        <f t="shared" si="4"/>
        <v>15698.973336725545</v>
      </c>
      <c r="I76" s="155"/>
      <c r="J76" s="155"/>
      <c r="K76" s="155"/>
    </row>
    <row r="77" spans="1:11" s="11" customFormat="1" ht="16.5" customHeight="1" x14ac:dyDescent="0.2">
      <c r="A77" s="215">
        <v>55</v>
      </c>
      <c r="B77" s="216">
        <f t="shared" si="1"/>
        <v>28.282370641064624</v>
      </c>
      <c r="C77" s="454">
        <v>27110</v>
      </c>
      <c r="D77" s="217">
        <f t="shared" si="0"/>
        <v>11502.571836310328</v>
      </c>
      <c r="E77" s="133">
        <f t="shared" si="2"/>
        <v>3910.8744243455117</v>
      </c>
      <c r="F77" s="168">
        <f t="shared" si="3"/>
        <v>230.05143672620656</v>
      </c>
      <c r="G77" s="507">
        <v>40</v>
      </c>
      <c r="H77" s="170">
        <f t="shared" si="4"/>
        <v>15683.497697382045</v>
      </c>
      <c r="I77" s="155"/>
      <c r="J77" s="155"/>
      <c r="K77" s="155"/>
    </row>
    <row r="78" spans="1:11" s="11" customFormat="1" ht="16.5" customHeight="1" x14ac:dyDescent="0.2">
      <c r="A78" s="215">
        <v>56</v>
      </c>
      <c r="B78" s="216">
        <f t="shared" si="1"/>
        <v>28.309818230496855</v>
      </c>
      <c r="C78" s="454">
        <v>27110</v>
      </c>
      <c r="D78" s="217">
        <f t="shared" si="0"/>
        <v>11491.419596949156</v>
      </c>
      <c r="E78" s="133">
        <f t="shared" si="2"/>
        <v>3907.0826629627131</v>
      </c>
      <c r="F78" s="168">
        <f t="shared" si="3"/>
        <v>229.82839193898312</v>
      </c>
      <c r="G78" s="507">
        <v>40</v>
      </c>
      <c r="H78" s="170">
        <f t="shared" si="4"/>
        <v>15668.330651850853</v>
      </c>
      <c r="I78" s="155"/>
      <c r="J78" s="155"/>
      <c r="K78" s="155"/>
    </row>
    <row r="79" spans="1:11" s="11" customFormat="1" ht="16.5" customHeight="1" x14ac:dyDescent="0.2">
      <c r="A79" s="215">
        <v>57</v>
      </c>
      <c r="B79" s="216">
        <f t="shared" si="1"/>
        <v>28.336779996292371</v>
      </c>
      <c r="C79" s="454">
        <v>27110</v>
      </c>
      <c r="D79" s="217">
        <f t="shared" si="0"/>
        <v>11480.485787113616</v>
      </c>
      <c r="E79" s="133">
        <f t="shared" si="2"/>
        <v>3903.3651676186296</v>
      </c>
      <c r="F79" s="168">
        <f t="shared" si="3"/>
        <v>229.60971574227233</v>
      </c>
      <c r="G79" s="507">
        <v>40</v>
      </c>
      <c r="H79" s="170">
        <f t="shared" si="4"/>
        <v>15653.460670474517</v>
      </c>
      <c r="I79" s="155"/>
      <c r="J79" s="155"/>
      <c r="K79" s="155"/>
    </row>
    <row r="80" spans="1:11" s="11" customFormat="1" ht="16.5" customHeight="1" x14ac:dyDescent="0.2">
      <c r="A80" s="215">
        <v>58</v>
      </c>
      <c r="B80" s="216">
        <f t="shared" si="1"/>
        <v>28.363272837965361</v>
      </c>
      <c r="C80" s="454">
        <v>27110</v>
      </c>
      <c r="D80" s="217">
        <f t="shared" si="0"/>
        <v>11469.762388088948</v>
      </c>
      <c r="E80" s="133">
        <f t="shared" si="2"/>
        <v>3899.7192119502424</v>
      </c>
      <c r="F80" s="168">
        <f t="shared" si="3"/>
        <v>229.39524776177896</v>
      </c>
      <c r="G80" s="507">
        <v>40</v>
      </c>
      <c r="H80" s="170">
        <f t="shared" si="4"/>
        <v>15638.87684780097</v>
      </c>
      <c r="I80" s="155"/>
      <c r="J80" s="155"/>
      <c r="K80" s="155"/>
    </row>
    <row r="81" spans="1:11" s="11" customFormat="1" ht="16.5" customHeight="1" x14ac:dyDescent="0.2">
      <c r="A81" s="215">
        <v>59</v>
      </c>
      <c r="B81" s="216">
        <f t="shared" si="1"/>
        <v>28.389312788301584</v>
      </c>
      <c r="C81" s="454">
        <v>27110</v>
      </c>
      <c r="D81" s="217">
        <f t="shared" si="0"/>
        <v>11459.241807855771</v>
      </c>
      <c r="E81" s="133">
        <f t="shared" si="2"/>
        <v>3896.1422146709624</v>
      </c>
      <c r="F81" s="168">
        <f t="shared" si="3"/>
        <v>229.18483615711543</v>
      </c>
      <c r="G81" s="507">
        <v>40</v>
      </c>
      <c r="H81" s="170">
        <f t="shared" si="4"/>
        <v>15624.56885868385</v>
      </c>
      <c r="I81" s="155"/>
      <c r="J81" s="155"/>
      <c r="K81" s="155"/>
    </row>
    <row r="82" spans="1:11" s="11" customFormat="1" ht="16.5" customHeight="1" x14ac:dyDescent="0.2">
      <c r="A82" s="218">
        <v>60</v>
      </c>
      <c r="B82" s="216">
        <f t="shared" si="1"/>
        <v>28.414915071632926</v>
      </c>
      <c r="C82" s="454">
        <v>27110</v>
      </c>
      <c r="D82" s="217">
        <f t="shared" si="0"/>
        <v>11448.916851585886</v>
      </c>
      <c r="E82" s="133">
        <f t="shared" si="2"/>
        <v>3892.6317295392014</v>
      </c>
      <c r="F82" s="168">
        <f t="shared" si="3"/>
        <v>228.97833703171773</v>
      </c>
      <c r="G82" s="507">
        <v>40</v>
      </c>
      <c r="H82" s="170">
        <f t="shared" si="4"/>
        <v>15610.526918156806</v>
      </c>
      <c r="I82" s="155"/>
      <c r="J82" s="155"/>
      <c r="K82" s="155"/>
    </row>
    <row r="83" spans="1:11" s="11" customFormat="1" ht="16.5" customHeight="1" x14ac:dyDescent="0.2">
      <c r="A83" s="215">
        <v>61</v>
      </c>
      <c r="B83" s="216">
        <f t="shared" si="1"/>
        <v>28.440094157295206</v>
      </c>
      <c r="C83" s="454">
        <v>27110</v>
      </c>
      <c r="D83" s="217">
        <f t="shared" si="0"/>
        <v>11438.780694632536</v>
      </c>
      <c r="E83" s="133">
        <f t="shared" si="2"/>
        <v>3889.1854361750625</v>
      </c>
      <c r="F83" s="168">
        <f t="shared" si="3"/>
        <v>228.77561389265074</v>
      </c>
      <c r="G83" s="507">
        <v>40</v>
      </c>
      <c r="H83" s="170">
        <f t="shared" si="4"/>
        <v>15596.74174470025</v>
      </c>
      <c r="I83" s="155"/>
      <c r="J83" s="155"/>
      <c r="K83" s="155"/>
    </row>
    <row r="84" spans="1:11" s="11" customFormat="1" ht="16.5" customHeight="1" x14ac:dyDescent="0.2">
      <c r="A84" s="215">
        <v>62</v>
      </c>
      <c r="B84" s="216">
        <f t="shared" si="1"/>
        <v>28.464863808739189</v>
      </c>
      <c r="C84" s="454">
        <v>27110</v>
      </c>
      <c r="D84" s="217">
        <f t="shared" si="0"/>
        <v>11428.826857767059</v>
      </c>
      <c r="E84" s="133">
        <f t="shared" si="2"/>
        <v>3885.8011316408001</v>
      </c>
      <c r="F84" s="168">
        <f t="shared" si="3"/>
        <v>228.57653715534119</v>
      </c>
      <c r="G84" s="507">
        <v>40</v>
      </c>
      <c r="H84" s="170">
        <f t="shared" si="4"/>
        <v>15583.204526563199</v>
      </c>
      <c r="I84" s="155"/>
      <c r="J84" s="155"/>
      <c r="K84" s="155"/>
    </row>
    <row r="85" spans="1:11" s="11" customFormat="1" ht="16.5" customHeight="1" x14ac:dyDescent="0.2">
      <c r="A85" s="215">
        <v>63</v>
      </c>
      <c r="B85" s="216">
        <f t="shared" si="1"/>
        <v>28.489237128712222</v>
      </c>
      <c r="C85" s="454">
        <v>27110</v>
      </c>
      <c r="D85" s="217">
        <f t="shared" si="0"/>
        <v>11419.049184442138</v>
      </c>
      <c r="E85" s="133">
        <f t="shared" si="2"/>
        <v>3882.4767227103271</v>
      </c>
      <c r="F85" s="168">
        <f t="shared" si="3"/>
        <v>228.38098368884275</v>
      </c>
      <c r="G85" s="507">
        <v>40</v>
      </c>
      <c r="H85" s="170">
        <f t="shared" si="4"/>
        <v>15569.906890841308</v>
      </c>
      <c r="I85" s="155"/>
      <c r="J85" s="155"/>
      <c r="K85" s="155"/>
    </row>
    <row r="86" spans="1:11" s="11" customFormat="1" ht="16.5" customHeight="1" x14ac:dyDescent="0.2">
      <c r="A86" s="215">
        <v>64</v>
      </c>
      <c r="B86" s="216">
        <f t="shared" si="1"/>
        <v>28.51322660088179</v>
      </c>
      <c r="C86" s="454">
        <v>27110</v>
      </c>
      <c r="D86" s="217">
        <f t="shared" si="0"/>
        <v>11409.441819886468</v>
      </c>
      <c r="E86" s="133">
        <f t="shared" si="2"/>
        <v>3879.2102187613991</v>
      </c>
      <c r="F86" s="168">
        <f t="shared" si="3"/>
        <v>228.18883639772935</v>
      </c>
      <c r="G86" s="507">
        <v>40</v>
      </c>
      <c r="H86" s="170">
        <f t="shared" si="4"/>
        <v>15556.840875045595</v>
      </c>
      <c r="I86" s="155"/>
      <c r="J86" s="155"/>
      <c r="K86" s="155"/>
    </row>
    <row r="87" spans="1:11" s="11" customFormat="1" ht="16.5" customHeight="1" x14ac:dyDescent="0.2">
      <c r="A87" s="215">
        <v>65</v>
      </c>
      <c r="B87" s="216">
        <f t="shared" ref="B87:B118" si="5">1.5233*LN(A87)+22.178</f>
        <v>28.536844128232026</v>
      </c>
      <c r="C87" s="454">
        <v>27110</v>
      </c>
      <c r="D87" s="217">
        <f t="shared" ref="D87:D150" si="6">12*1/B87*C87</f>
        <v>11399.9991918572</v>
      </c>
      <c r="E87" s="133">
        <f t="shared" si="2"/>
        <v>3875.9997252314483</v>
      </c>
      <c r="F87" s="168">
        <f t="shared" si="3"/>
        <v>227.99998383714399</v>
      </c>
      <c r="G87" s="507">
        <v>40</v>
      </c>
      <c r="H87" s="170">
        <f t="shared" si="4"/>
        <v>15543.998900925792</v>
      </c>
      <c r="I87" s="155"/>
      <c r="J87" s="155"/>
      <c r="K87" s="155"/>
    </row>
    <row r="88" spans="1:11" s="11" customFormat="1" ht="16.5" customHeight="1" x14ac:dyDescent="0.2">
      <c r="A88" s="215">
        <v>66</v>
      </c>
      <c r="B88" s="216">
        <f t="shared" si="5"/>
        <v>28.560101068528855</v>
      </c>
      <c r="C88" s="454">
        <v>27110</v>
      </c>
      <c r="D88" s="217">
        <f t="shared" si="6"/>
        <v>11390.715992895377</v>
      </c>
      <c r="E88" s="133">
        <f t="shared" ref="E88:E151" si="7">D88*34%</f>
        <v>3872.8434375844286</v>
      </c>
      <c r="F88" s="168">
        <f t="shared" ref="F88:F151" si="8">D88*2%</f>
        <v>227.81431985790755</v>
      </c>
      <c r="G88" s="507">
        <v>40</v>
      </c>
      <c r="H88" s="170">
        <f t="shared" ref="H88:H151" si="9">SUM(D88:G88)</f>
        <v>15531.373750337712</v>
      </c>
      <c r="I88" s="155"/>
      <c r="J88" s="155"/>
      <c r="K88" s="155"/>
    </row>
    <row r="89" spans="1:11" s="11" customFormat="1" ht="16.5" customHeight="1" x14ac:dyDescent="0.2">
      <c r="A89" s="215">
        <v>67</v>
      </c>
      <c r="B89" s="216">
        <f t="shared" si="5"/>
        <v>28.583008267118259</v>
      </c>
      <c r="C89" s="454">
        <v>27110</v>
      </c>
      <c r="D89" s="217">
        <f t="shared" si="6"/>
        <v>11381.587163946155</v>
      </c>
      <c r="E89" s="133">
        <f t="shared" si="7"/>
        <v>3869.7396357416928</v>
      </c>
      <c r="F89" s="168">
        <f t="shared" si="8"/>
        <v>227.6317432789231</v>
      </c>
      <c r="G89" s="507">
        <v>40</v>
      </c>
      <c r="H89" s="170">
        <f t="shared" si="9"/>
        <v>15518.958542966771</v>
      </c>
      <c r="I89" s="155"/>
      <c r="J89" s="155"/>
      <c r="K89" s="155"/>
    </row>
    <row r="90" spans="1:11" s="11" customFormat="1" ht="16.5" customHeight="1" x14ac:dyDescent="0.2">
      <c r="A90" s="215">
        <v>68</v>
      </c>
      <c r="B90" s="216">
        <f t="shared" si="5"/>
        <v>28.605576087294764</v>
      </c>
      <c r="C90" s="454">
        <v>27110</v>
      </c>
      <c r="D90" s="217">
        <f t="shared" si="6"/>
        <v>11372.607879220152</v>
      </c>
      <c r="E90" s="133">
        <f t="shared" si="7"/>
        <v>3866.6866789348519</v>
      </c>
      <c r="F90" s="168">
        <f t="shared" si="8"/>
        <v>227.45215758440304</v>
      </c>
      <c r="G90" s="507">
        <v>40</v>
      </c>
      <c r="H90" s="170">
        <f t="shared" si="9"/>
        <v>15506.746715739406</v>
      </c>
      <c r="I90" s="155"/>
      <c r="J90" s="155"/>
      <c r="K90" s="155"/>
    </row>
    <row r="91" spans="1:11" s="11" customFormat="1" ht="16.5" customHeight="1" x14ac:dyDescent="0.2">
      <c r="A91" s="215">
        <v>69</v>
      </c>
      <c r="B91" s="216">
        <f t="shared" si="5"/>
        <v>28.627814438453008</v>
      </c>
      <c r="C91" s="454">
        <v>27110</v>
      </c>
      <c r="D91" s="217">
        <f t="shared" si="6"/>
        <v>11363.773532185143</v>
      </c>
      <c r="E91" s="133">
        <f t="shared" si="7"/>
        <v>3863.6830009429491</v>
      </c>
      <c r="F91" s="168">
        <f t="shared" si="8"/>
        <v>227.27547064370287</v>
      </c>
      <c r="G91" s="507">
        <v>40</v>
      </c>
      <c r="H91" s="170">
        <f t="shared" si="9"/>
        <v>15494.732003771795</v>
      </c>
      <c r="I91" s="155"/>
      <c r="J91" s="155"/>
      <c r="K91" s="155"/>
    </row>
    <row r="92" spans="1:11" s="11" customFormat="1" ht="16.5" customHeight="1" x14ac:dyDescent="0.2">
      <c r="A92" s="218">
        <v>70</v>
      </c>
      <c r="B92" s="216">
        <f t="shared" si="5"/>
        <v>28.649732802213791</v>
      </c>
      <c r="C92" s="454">
        <v>27110</v>
      </c>
      <c r="D92" s="217">
        <f t="shared" si="6"/>
        <v>11355.079722588625</v>
      </c>
      <c r="E92" s="133">
        <f t="shared" si="7"/>
        <v>3860.7271056801328</v>
      </c>
      <c r="F92" s="168">
        <f t="shared" si="8"/>
        <v>227.10159445177251</v>
      </c>
      <c r="G92" s="507">
        <v>40</v>
      </c>
      <c r="H92" s="170">
        <f t="shared" si="9"/>
        <v>15482.908422720531</v>
      </c>
      <c r="I92" s="155"/>
      <c r="J92" s="155"/>
      <c r="K92" s="155"/>
    </row>
    <row r="93" spans="1:11" s="11" customFormat="1" ht="16.5" customHeight="1" x14ac:dyDescent="0.2">
      <c r="A93" s="215">
        <v>71</v>
      </c>
      <c r="B93" s="216">
        <f t="shared" si="5"/>
        <v>28.671340256697036</v>
      </c>
      <c r="C93" s="454">
        <v>27110</v>
      </c>
      <c r="D93" s="217">
        <f t="shared" si="6"/>
        <v>11346.522244421829</v>
      </c>
      <c r="E93" s="133">
        <f t="shared" si="7"/>
        <v>3857.8175631034219</v>
      </c>
      <c r="F93" s="168">
        <f t="shared" si="8"/>
        <v>226.93044488843657</v>
      </c>
      <c r="G93" s="507">
        <v>40</v>
      </c>
      <c r="H93" s="170">
        <f t="shared" si="9"/>
        <v>15471.270252413688</v>
      </c>
      <c r="I93" s="155"/>
      <c r="J93" s="155"/>
      <c r="K93" s="155"/>
    </row>
    <row r="94" spans="1:11" s="11" customFormat="1" ht="16.5" customHeight="1" x14ac:dyDescent="0.2">
      <c r="A94" s="215">
        <v>72</v>
      </c>
      <c r="B94" s="216">
        <f t="shared" si="5"/>
        <v>28.692645499097157</v>
      </c>
      <c r="C94" s="454">
        <v>27110</v>
      </c>
      <c r="D94" s="217">
        <f t="shared" si="6"/>
        <v>11338.097074744694</v>
      </c>
      <c r="E94" s="133">
        <f t="shared" si="7"/>
        <v>3854.953005413196</v>
      </c>
      <c r="F94" s="168">
        <f t="shared" si="8"/>
        <v>226.76194149489388</v>
      </c>
      <c r="G94" s="507">
        <v>40</v>
      </c>
      <c r="H94" s="170">
        <f t="shared" si="9"/>
        <v>15459.812021652782</v>
      </c>
      <c r="I94" s="155"/>
      <c r="J94" s="155"/>
      <c r="K94" s="155"/>
    </row>
    <row r="95" spans="1:11" s="11" customFormat="1" ht="16.5" customHeight="1" x14ac:dyDescent="0.2">
      <c r="A95" s="215">
        <v>73</v>
      </c>
      <c r="B95" s="216">
        <f t="shared" si="5"/>
        <v>28.713656866701346</v>
      </c>
      <c r="C95" s="454">
        <v>27110</v>
      </c>
      <c r="D95" s="217">
        <f t="shared" si="6"/>
        <v>11329.800363299148</v>
      </c>
      <c r="E95" s="133">
        <f t="shared" si="7"/>
        <v>3852.1321235217106</v>
      </c>
      <c r="F95" s="168">
        <f t="shared" si="8"/>
        <v>226.59600726598296</v>
      </c>
      <c r="G95" s="507">
        <v>40</v>
      </c>
      <c r="H95" s="170">
        <f t="shared" si="9"/>
        <v>15448.528494086842</v>
      </c>
      <c r="I95" s="155"/>
      <c r="J95" s="155"/>
      <c r="K95" s="155"/>
    </row>
    <row r="96" spans="1:11" s="11" customFormat="1" ht="16.5" customHeight="1" x14ac:dyDescent="0.2">
      <c r="A96" s="215">
        <v>74</v>
      </c>
      <c r="B96" s="216">
        <f t="shared" si="5"/>
        <v>28.734382356477916</v>
      </c>
      <c r="C96" s="454">
        <v>27110</v>
      </c>
      <c r="D96" s="217">
        <f t="shared" si="6"/>
        <v>11321.62842284513</v>
      </c>
      <c r="E96" s="133">
        <f t="shared" si="7"/>
        <v>3849.3536637673442</v>
      </c>
      <c r="F96" s="168">
        <f t="shared" si="8"/>
        <v>226.4325684569026</v>
      </c>
      <c r="G96" s="507">
        <v>40</v>
      </c>
      <c r="H96" s="170">
        <f t="shared" si="9"/>
        <v>15437.414655069377</v>
      </c>
      <c r="I96" s="155"/>
      <c r="J96" s="155"/>
      <c r="K96" s="155"/>
    </row>
    <row r="97" spans="1:11" s="11" customFormat="1" ht="16.5" customHeight="1" x14ac:dyDescent="0.2">
      <c r="A97" s="215">
        <v>75</v>
      </c>
      <c r="B97" s="216">
        <f t="shared" si="5"/>
        <v>28.754829643349861</v>
      </c>
      <c r="C97" s="454">
        <v>27110</v>
      </c>
      <c r="D97" s="217">
        <f t="shared" si="6"/>
        <v>11313.577720160025</v>
      </c>
      <c r="E97" s="133">
        <f t="shared" si="7"/>
        <v>3846.6164248544087</v>
      </c>
      <c r="F97" s="168">
        <f t="shared" si="8"/>
        <v>226.2715544032005</v>
      </c>
      <c r="G97" s="507">
        <v>40</v>
      </c>
      <c r="H97" s="170">
        <f t="shared" si="9"/>
        <v>15426.465699417633</v>
      </c>
      <c r="I97" s="155"/>
      <c r="J97" s="155"/>
      <c r="K97" s="155"/>
    </row>
    <row r="98" spans="1:11" s="11" customFormat="1" ht="16.5" customHeight="1" x14ac:dyDescent="0.2">
      <c r="A98" s="215">
        <v>76</v>
      </c>
      <c r="B98" s="216">
        <f t="shared" si="5"/>
        <v>28.775006097258171</v>
      </c>
      <c r="C98" s="454">
        <v>27110</v>
      </c>
      <c r="D98" s="217">
        <f t="shared" si="6"/>
        <v>11305.644867647767</v>
      </c>
      <c r="E98" s="133">
        <f t="shared" si="7"/>
        <v>3843.9192550002408</v>
      </c>
      <c r="F98" s="168">
        <f t="shared" si="8"/>
        <v>226.11289735295534</v>
      </c>
      <c r="G98" s="507">
        <v>40</v>
      </c>
      <c r="H98" s="170">
        <f t="shared" si="9"/>
        <v>15415.677020000963</v>
      </c>
      <c r="I98" s="155"/>
      <c r="J98" s="155"/>
      <c r="K98" s="155"/>
    </row>
    <row r="99" spans="1:11" s="11" customFormat="1" ht="16.5" customHeight="1" x14ac:dyDescent="0.2">
      <c r="A99" s="215">
        <v>77</v>
      </c>
      <c r="B99" s="216">
        <f t="shared" si="5"/>
        <v>28.794918799109716</v>
      </c>
      <c r="C99" s="454">
        <v>27110</v>
      </c>
      <c r="D99" s="217">
        <f t="shared" si="6"/>
        <v>11297.826615508924</v>
      </c>
      <c r="E99" s="133">
        <f t="shared" si="7"/>
        <v>3841.2610492730346</v>
      </c>
      <c r="F99" s="168">
        <f t="shared" si="8"/>
        <v>225.95653231017849</v>
      </c>
      <c r="G99" s="507">
        <v>40</v>
      </c>
      <c r="H99" s="170">
        <f t="shared" si="9"/>
        <v>15405.044197092137</v>
      </c>
      <c r="I99" s="155"/>
      <c r="J99" s="155"/>
      <c r="K99" s="155"/>
    </row>
    <row r="100" spans="1:11" s="11" customFormat="1" ht="16.5" customHeight="1" x14ac:dyDescent="0.2">
      <c r="A100" s="215">
        <v>78</v>
      </c>
      <c r="B100" s="216">
        <f t="shared" si="5"/>
        <v>28.814574555696257</v>
      </c>
      <c r="C100" s="454">
        <v>27110</v>
      </c>
      <c r="D100" s="217">
        <f t="shared" si="6"/>
        <v>11290.119844427429</v>
      </c>
      <c r="E100" s="133">
        <f t="shared" si="7"/>
        <v>3838.6407471053262</v>
      </c>
      <c r="F100" s="168">
        <f t="shared" si="8"/>
        <v>225.80239688854857</v>
      </c>
      <c r="G100" s="507">
        <v>40</v>
      </c>
      <c r="H100" s="170">
        <f t="shared" si="9"/>
        <v>15394.562988421303</v>
      </c>
      <c r="I100" s="155"/>
      <c r="J100" s="155"/>
      <c r="K100" s="155"/>
    </row>
    <row r="101" spans="1:11" s="11" customFormat="1" ht="16.5" customHeight="1" x14ac:dyDescent="0.2">
      <c r="A101" s="215">
        <v>79</v>
      </c>
      <c r="B101" s="216">
        <f t="shared" si="5"/>
        <v>28.833979913663015</v>
      </c>
      <c r="C101" s="454">
        <v>27110</v>
      </c>
      <c r="D101" s="217">
        <f t="shared" si="6"/>
        <v>11282.52155873379</v>
      </c>
      <c r="E101" s="133">
        <f t="shared" si="7"/>
        <v>3836.0573299694888</v>
      </c>
      <c r="F101" s="168">
        <f t="shared" si="8"/>
        <v>225.65043117467579</v>
      </c>
      <c r="G101" s="507">
        <v>40</v>
      </c>
      <c r="H101" s="170">
        <f t="shared" si="9"/>
        <v>15384.229319877955</v>
      </c>
      <c r="I101" s="155"/>
      <c r="J101" s="155"/>
      <c r="K101" s="155"/>
    </row>
    <row r="102" spans="1:11" s="11" customFormat="1" ht="16.5" customHeight="1" x14ac:dyDescent="0.2">
      <c r="A102" s="218">
        <v>80</v>
      </c>
      <c r="B102" s="216">
        <f t="shared" si="5"/>
        <v>28.853141172598725</v>
      </c>
      <c r="C102" s="454">
        <v>27110</v>
      </c>
      <c r="D102" s="217">
        <f t="shared" si="6"/>
        <v>11275.028880008051</v>
      </c>
      <c r="E102" s="133">
        <f t="shared" si="7"/>
        <v>3833.5098192027376</v>
      </c>
      <c r="F102" s="168">
        <f t="shared" si="8"/>
        <v>225.50057760016102</v>
      </c>
      <c r="G102" s="507">
        <v>40</v>
      </c>
      <c r="H102" s="170">
        <f t="shared" si="9"/>
        <v>15374.03927681095</v>
      </c>
      <c r="I102" s="155"/>
      <c r="J102" s="155"/>
      <c r="K102" s="155"/>
    </row>
    <row r="103" spans="1:11" s="11" customFormat="1" ht="16.5" customHeight="1" x14ac:dyDescent="0.2">
      <c r="A103" s="215">
        <v>81</v>
      </c>
      <c r="B103" s="216">
        <f t="shared" si="5"/>
        <v>28.872064397312528</v>
      </c>
      <c r="C103" s="454">
        <v>27110</v>
      </c>
      <c r="D103" s="217">
        <f t="shared" si="6"/>
        <v>11267.639041089195</v>
      </c>
      <c r="E103" s="133">
        <f t="shared" si="7"/>
        <v>3830.9972739703262</v>
      </c>
      <c r="F103" s="168">
        <f t="shared" si="8"/>
        <v>225.35278082178388</v>
      </c>
      <c r="G103" s="507">
        <v>40</v>
      </c>
      <c r="H103" s="170">
        <f t="shared" si="9"/>
        <v>15363.989095881305</v>
      </c>
      <c r="I103" s="155"/>
      <c r="J103" s="155"/>
      <c r="K103" s="155"/>
    </row>
    <row r="104" spans="1:11" s="11" customFormat="1" ht="16.5" customHeight="1" x14ac:dyDescent="0.2">
      <c r="A104" s="215">
        <v>82</v>
      </c>
      <c r="B104" s="216">
        <f t="shared" si="5"/>
        <v>28.89075542935764</v>
      </c>
      <c r="C104" s="454">
        <v>27110</v>
      </c>
      <c r="D104" s="217">
        <f t="shared" si="6"/>
        <v>11260.349380460391</v>
      </c>
      <c r="E104" s="133">
        <f t="shared" si="7"/>
        <v>3828.5187893565335</v>
      </c>
      <c r="F104" s="168">
        <f t="shared" si="8"/>
        <v>225.20698760920783</v>
      </c>
      <c r="G104" s="507">
        <v>40</v>
      </c>
      <c r="H104" s="170">
        <f t="shared" si="9"/>
        <v>15354.075157426132</v>
      </c>
      <c r="I104" s="155"/>
      <c r="J104" s="155"/>
      <c r="K104" s="155"/>
    </row>
    <row r="105" spans="1:11" s="11" customFormat="1" ht="16.5" customHeight="1" x14ac:dyDescent="0.2">
      <c r="A105" s="215">
        <v>83</v>
      </c>
      <c r="B105" s="216">
        <f t="shared" si="5"/>
        <v>28.909219897856559</v>
      </c>
      <c r="C105" s="454">
        <v>27110</v>
      </c>
      <c r="D105" s="217">
        <f t="shared" si="6"/>
        <v>11253.157336982325</v>
      </c>
      <c r="E105" s="133">
        <f t="shared" si="7"/>
        <v>3826.073494573991</v>
      </c>
      <c r="F105" s="168">
        <f t="shared" si="8"/>
        <v>225.06314673964653</v>
      </c>
      <c r="G105" s="507">
        <v>40</v>
      </c>
      <c r="H105" s="170">
        <f t="shared" si="9"/>
        <v>15344.293978295964</v>
      </c>
      <c r="I105" s="155"/>
      <c r="J105" s="155"/>
      <c r="K105" s="155"/>
    </row>
    <row r="106" spans="1:11" s="11" customFormat="1" ht="16.5" customHeight="1" x14ac:dyDescent="0.2">
      <c r="A106" s="215">
        <v>84</v>
      </c>
      <c r="B106" s="216">
        <f t="shared" si="5"/>
        <v>28.927463229678018</v>
      </c>
      <c r="C106" s="454">
        <v>27110</v>
      </c>
      <c r="D106" s="217">
        <f t="shared" si="6"/>
        <v>11246.060444949047</v>
      </c>
      <c r="E106" s="133">
        <f t="shared" si="7"/>
        <v>3823.6605512826764</v>
      </c>
      <c r="F106" s="168">
        <f t="shared" si="8"/>
        <v>224.92120889898095</v>
      </c>
      <c r="G106" s="507">
        <v>40</v>
      </c>
      <c r="H106" s="170">
        <f t="shared" si="9"/>
        <v>15334.642205130705</v>
      </c>
      <c r="I106" s="155"/>
      <c r="J106" s="155"/>
      <c r="K106" s="155"/>
    </row>
    <row r="107" spans="1:11" s="11" customFormat="1" ht="16.5" customHeight="1" x14ac:dyDescent="0.2">
      <c r="A107" s="215">
        <v>85</v>
      </c>
      <c r="B107" s="216">
        <f t="shared" si="5"/>
        <v>28.9454906590117</v>
      </c>
      <c r="C107" s="454">
        <v>27110</v>
      </c>
      <c r="D107" s="217">
        <f t="shared" si="6"/>
        <v>11239.056329443045</v>
      </c>
      <c r="E107" s="133">
        <f t="shared" si="7"/>
        <v>3821.2791520106357</v>
      </c>
      <c r="F107" s="168">
        <f t="shared" si="8"/>
        <v>224.7811265888609</v>
      </c>
      <c r="G107" s="507">
        <v>40</v>
      </c>
      <c r="H107" s="170">
        <f t="shared" si="9"/>
        <v>15325.116608042541</v>
      </c>
      <c r="I107" s="155"/>
      <c r="J107" s="155"/>
      <c r="K107" s="155"/>
    </row>
    <row r="108" spans="1:11" s="11" customFormat="1" ht="16.5" customHeight="1" x14ac:dyDescent="0.2">
      <c r="A108" s="215">
        <v>86</v>
      </c>
      <c r="B108" s="216">
        <f t="shared" si="5"/>
        <v>28.963307236382967</v>
      </c>
      <c r="C108" s="454">
        <v>27110</v>
      </c>
      <c r="D108" s="217">
        <f t="shared" si="6"/>
        <v>11232.142701968141</v>
      </c>
      <c r="E108" s="133">
        <f t="shared" si="7"/>
        <v>3818.9285186691682</v>
      </c>
      <c r="F108" s="168">
        <f t="shared" si="8"/>
        <v>224.64285403936285</v>
      </c>
      <c r="G108" s="507">
        <v>40</v>
      </c>
      <c r="H108" s="170">
        <f t="shared" si="9"/>
        <v>15315.714074676673</v>
      </c>
      <c r="I108" s="155"/>
      <c r="J108" s="155"/>
      <c r="K108" s="155"/>
    </row>
    <row r="109" spans="1:11" s="11" customFormat="1" ht="16.5" customHeight="1" x14ac:dyDescent="0.2">
      <c r="A109" s="215">
        <v>87</v>
      </c>
      <c r="B109" s="216">
        <f t="shared" si="5"/>
        <v>28.980917837146528</v>
      </c>
      <c r="C109" s="454">
        <v>27110</v>
      </c>
      <c r="D109" s="217">
        <f t="shared" si="6"/>
        <v>11225.317356340538</v>
      </c>
      <c r="E109" s="133">
        <f t="shared" si="7"/>
        <v>3816.6079011557831</v>
      </c>
      <c r="F109" s="168">
        <f t="shared" si="8"/>
        <v>224.50634712681077</v>
      </c>
      <c r="G109" s="507">
        <v>40</v>
      </c>
      <c r="H109" s="170">
        <f t="shared" si="9"/>
        <v>15306.431604623132</v>
      </c>
      <c r="I109" s="155"/>
      <c r="J109" s="155"/>
      <c r="K109" s="155"/>
    </row>
    <row r="110" spans="1:11" s="11" customFormat="1" ht="16.5" customHeight="1" x14ac:dyDescent="0.2">
      <c r="A110" s="215">
        <v>88</v>
      </c>
      <c r="B110" s="216">
        <f t="shared" si="5"/>
        <v>28.998327169494654</v>
      </c>
      <c r="C110" s="454">
        <v>27110</v>
      </c>
      <c r="D110" s="217">
        <f t="shared" si="6"/>
        <v>11218.578164820025</v>
      </c>
      <c r="E110" s="133">
        <f t="shared" si="7"/>
        <v>3814.3165760388088</v>
      </c>
      <c r="F110" s="168">
        <f t="shared" si="8"/>
        <v>224.3715632964005</v>
      </c>
      <c r="G110" s="507">
        <v>40</v>
      </c>
      <c r="H110" s="170">
        <f t="shared" si="9"/>
        <v>15297.266304155235</v>
      </c>
      <c r="I110" s="155"/>
      <c r="J110" s="155"/>
      <c r="K110" s="155"/>
    </row>
    <row r="111" spans="1:11" s="11" customFormat="1" ht="16.5" customHeight="1" x14ac:dyDescent="0.2">
      <c r="A111" s="215">
        <v>89</v>
      </c>
      <c r="B111" s="216">
        <f t="shared" si="5"/>
        <v>29.015539782012969</v>
      </c>
      <c r="C111" s="454">
        <v>27110</v>
      </c>
      <c r="D111" s="217">
        <f t="shared" si="6"/>
        <v>11211.923074464712</v>
      </c>
      <c r="E111" s="133">
        <f t="shared" si="7"/>
        <v>3812.0538453180025</v>
      </c>
      <c r="F111" s="168">
        <f t="shared" si="8"/>
        <v>224.23846148929425</v>
      </c>
      <c r="G111" s="507">
        <v>40</v>
      </c>
      <c r="H111" s="170">
        <f t="shared" si="9"/>
        <v>15288.21538127201</v>
      </c>
      <c r="I111" s="155"/>
      <c r="J111" s="155"/>
      <c r="K111" s="155"/>
    </row>
    <row r="112" spans="1:11" s="11" customFormat="1" ht="16.5" customHeight="1" x14ac:dyDescent="0.2">
      <c r="A112" s="218">
        <v>90</v>
      </c>
      <c r="B112" s="216">
        <f t="shared" si="5"/>
        <v>29.032560070814093</v>
      </c>
      <c r="C112" s="454">
        <v>27110</v>
      </c>
      <c r="D112" s="217">
        <f t="shared" si="6"/>
        <v>11205.350103694036</v>
      </c>
      <c r="E112" s="133">
        <f t="shared" si="7"/>
        <v>3809.8190352559727</v>
      </c>
      <c r="F112" s="168">
        <f t="shared" si="8"/>
        <v>224.10700207388072</v>
      </c>
      <c r="G112" s="507">
        <v>40</v>
      </c>
      <c r="H112" s="170">
        <f t="shared" si="9"/>
        <v>15279.276141023889</v>
      </c>
      <c r="I112" s="155"/>
      <c r="J112" s="155"/>
      <c r="K112" s="155"/>
    </row>
    <row r="113" spans="1:11" s="11" customFormat="1" ht="16.5" customHeight="1" x14ac:dyDescent="0.2">
      <c r="A113" s="215">
        <v>91</v>
      </c>
      <c r="B113" s="216">
        <f t="shared" si="5"/>
        <v>29.049392286277119</v>
      </c>
      <c r="C113" s="454">
        <v>27110</v>
      </c>
      <c r="D113" s="217">
        <f t="shared" si="6"/>
        <v>11198.857339045973</v>
      </c>
      <c r="E113" s="133">
        <f t="shared" si="7"/>
        <v>3807.6114952756311</v>
      </c>
      <c r="F113" s="168">
        <f t="shared" si="8"/>
        <v>223.97714678091947</v>
      </c>
      <c r="G113" s="507">
        <v>40</v>
      </c>
      <c r="H113" s="170">
        <f t="shared" si="9"/>
        <v>15270.445981102523</v>
      </c>
      <c r="I113" s="155"/>
      <c r="J113" s="155"/>
      <c r="K113" s="155"/>
    </row>
    <row r="114" spans="1:11" s="11" customFormat="1" ht="16.5" customHeight="1" x14ac:dyDescent="0.2">
      <c r="A114" s="215">
        <v>92</v>
      </c>
      <c r="B114" s="216">
        <f t="shared" si="5"/>
        <v>29.066040539418804</v>
      </c>
      <c r="C114" s="454">
        <v>27110</v>
      </c>
      <c r="D114" s="217">
        <f t="shared" si="6"/>
        <v>11192.44293211548</v>
      </c>
      <c r="E114" s="133">
        <f t="shared" si="7"/>
        <v>3805.4305969192637</v>
      </c>
      <c r="F114" s="168">
        <f t="shared" si="8"/>
        <v>223.84885864230961</v>
      </c>
      <c r="G114" s="507">
        <v>40</v>
      </c>
      <c r="H114" s="170">
        <f t="shared" si="9"/>
        <v>15261.722387677053</v>
      </c>
      <c r="I114" s="155"/>
      <c r="J114" s="155"/>
      <c r="K114" s="155"/>
    </row>
    <row r="115" spans="1:11" s="11" customFormat="1" ht="16.5" customHeight="1" x14ac:dyDescent="0.2">
      <c r="A115" s="215">
        <v>93</v>
      </c>
      <c r="B115" s="216">
        <f t="shared" si="5"/>
        <v>29.082508807920355</v>
      </c>
      <c r="C115" s="454">
        <v>27110</v>
      </c>
      <c r="D115" s="217">
        <f t="shared" si="6"/>
        <v>11186.105096662159</v>
      </c>
      <c r="E115" s="133">
        <f t="shared" si="7"/>
        <v>3803.2757328651342</v>
      </c>
      <c r="F115" s="168">
        <f t="shared" si="8"/>
        <v>223.72210193324318</v>
      </c>
      <c r="G115" s="507">
        <v>40</v>
      </c>
      <c r="H115" s="170">
        <f t="shared" si="9"/>
        <v>15253.102931460537</v>
      </c>
      <c r="I115" s="155"/>
      <c r="J115" s="155"/>
      <c r="K115" s="155"/>
    </row>
    <row r="116" spans="1:11" s="11" customFormat="1" ht="16.5" customHeight="1" x14ac:dyDescent="0.2">
      <c r="A116" s="215">
        <v>94</v>
      </c>
      <c r="B116" s="216">
        <f t="shared" si="5"/>
        <v>29.098800941831897</v>
      </c>
      <c r="C116" s="454">
        <v>27110</v>
      </c>
      <c r="D116" s="217">
        <f t="shared" si="6"/>
        <v>11179.842105876121</v>
      </c>
      <c r="E116" s="133">
        <f t="shared" si="7"/>
        <v>3801.1463159978816</v>
      </c>
      <c r="F116" s="168">
        <f t="shared" si="8"/>
        <v>223.59684211752244</v>
      </c>
      <c r="G116" s="507">
        <v>40</v>
      </c>
      <c r="H116" s="170">
        <f t="shared" si="9"/>
        <v>15244.585263991525</v>
      </c>
      <c r="I116" s="155"/>
      <c r="J116" s="155"/>
      <c r="K116" s="155"/>
    </row>
    <row r="117" spans="1:11" s="11" customFormat="1" ht="16.5" customHeight="1" x14ac:dyDescent="0.2">
      <c r="A117" s="215">
        <v>95</v>
      </c>
      <c r="B117" s="216">
        <f t="shared" si="5"/>
        <v>29.114920668975106</v>
      </c>
      <c r="C117" s="454">
        <v>27110</v>
      </c>
      <c r="D117" s="217">
        <f t="shared" si="6"/>
        <v>11173.652289791789</v>
      </c>
      <c r="E117" s="133">
        <f t="shared" si="7"/>
        <v>3799.0417785292088</v>
      </c>
      <c r="F117" s="168">
        <f t="shared" si="8"/>
        <v>223.47304579583579</v>
      </c>
      <c r="G117" s="507">
        <v>40</v>
      </c>
      <c r="H117" s="170">
        <f t="shared" si="9"/>
        <v>15236.167114116834</v>
      </c>
      <c r="I117" s="155"/>
      <c r="J117" s="155"/>
      <c r="K117" s="155"/>
    </row>
    <row r="118" spans="1:11" s="11" customFormat="1" ht="16.5" customHeight="1" x14ac:dyDescent="0.2">
      <c r="A118" s="215">
        <v>96</v>
      </c>
      <c r="B118" s="216">
        <f t="shared" si="5"/>
        <v>29.130871600062957</v>
      </c>
      <c r="C118" s="454">
        <v>27110</v>
      </c>
      <c r="D118" s="217">
        <f t="shared" si="6"/>
        <v>11167.534032840162</v>
      </c>
      <c r="E118" s="133">
        <f t="shared" si="7"/>
        <v>3796.9615711656552</v>
      </c>
      <c r="F118" s="168">
        <f t="shared" si="8"/>
        <v>223.35068065680323</v>
      </c>
      <c r="G118" s="507">
        <v>40</v>
      </c>
      <c r="H118" s="170">
        <f t="shared" si="9"/>
        <v>15227.846284662621</v>
      </c>
      <c r="I118" s="155"/>
      <c r="J118" s="155"/>
      <c r="K118" s="155"/>
    </row>
    <row r="119" spans="1:11" s="11" customFormat="1" ht="16.5" customHeight="1" x14ac:dyDescent="0.2">
      <c r="A119" s="215">
        <v>97</v>
      </c>
      <c r="B119" s="216">
        <f>1.5233*LN(A119)+22.178</f>
        <v>29.146657233554205</v>
      </c>
      <c r="C119" s="454">
        <v>27110</v>
      </c>
      <c r="D119" s="217">
        <f t="shared" si="6"/>
        <v>11161.485771530783</v>
      </c>
      <c r="E119" s="133">
        <f t="shared" si="7"/>
        <v>3794.9051623204664</v>
      </c>
      <c r="F119" s="168">
        <f t="shared" si="8"/>
        <v>223.22971543061567</v>
      </c>
      <c r="G119" s="507">
        <v>40</v>
      </c>
      <c r="H119" s="170">
        <f t="shared" si="9"/>
        <v>15219.620649281866</v>
      </c>
      <c r="I119" s="155"/>
      <c r="J119" s="155"/>
      <c r="K119" s="155"/>
    </row>
    <row r="120" spans="1:11" s="11" customFormat="1" ht="16.5" customHeight="1" x14ac:dyDescent="0.2">
      <c r="A120" s="215">
        <v>98</v>
      </c>
      <c r="B120" s="216">
        <f>1.5233*LN(A120)+22.178</f>
        <v>29.162280960258883</v>
      </c>
      <c r="C120" s="454">
        <v>27110</v>
      </c>
      <c r="D120" s="217">
        <f t="shared" si="6"/>
        <v>11155.505992255279</v>
      </c>
      <c r="E120" s="133">
        <f t="shared" si="7"/>
        <v>3792.8720373667952</v>
      </c>
      <c r="F120" s="168">
        <f t="shared" si="8"/>
        <v>223.1101198451056</v>
      </c>
      <c r="G120" s="507">
        <v>40</v>
      </c>
      <c r="H120" s="170">
        <f t="shared" si="9"/>
        <v>15211.488149467179</v>
      </c>
      <c r="I120" s="155"/>
      <c r="J120" s="155"/>
      <c r="K120" s="155"/>
    </row>
    <row r="121" spans="1:11" s="11" customFormat="1" ht="16.5" customHeight="1" thickBot="1" x14ac:dyDescent="0.25">
      <c r="A121" s="219">
        <v>99</v>
      </c>
      <c r="B121" s="220">
        <f>1.5233*LN(A121)+22.178</f>
        <v>29.177746067710022</v>
      </c>
      <c r="C121" s="455">
        <v>27110</v>
      </c>
      <c r="D121" s="221">
        <f t="shared" si="6"/>
        <v>11149.593229204916</v>
      </c>
      <c r="E121" s="93">
        <f t="shared" si="7"/>
        <v>3790.8616979296717</v>
      </c>
      <c r="F121" s="186">
        <f t="shared" si="8"/>
        <v>222.99186458409832</v>
      </c>
      <c r="G121" s="508">
        <v>40</v>
      </c>
      <c r="H121" s="233">
        <f t="shared" si="9"/>
        <v>15203.446791718687</v>
      </c>
      <c r="I121" s="155"/>
      <c r="J121" s="155"/>
      <c r="K121" s="155"/>
    </row>
    <row r="122" spans="1:11" s="11" customFormat="1" ht="16.5" customHeight="1" x14ac:dyDescent="0.2">
      <c r="A122" s="224">
        <v>100</v>
      </c>
      <c r="B122" s="225">
        <f t="shared" ref="B122:B171" si="10">1.09*LN(A122)+24.178</f>
        <v>29.197635502727021</v>
      </c>
      <c r="C122" s="456">
        <v>27110</v>
      </c>
      <c r="D122" s="226">
        <f t="shared" si="6"/>
        <v>11141.998124115755</v>
      </c>
      <c r="E122" s="212">
        <f t="shared" si="7"/>
        <v>3788.2793621993569</v>
      </c>
      <c r="F122" s="168">
        <f t="shared" si="8"/>
        <v>222.83996248231509</v>
      </c>
      <c r="G122" s="507">
        <v>40</v>
      </c>
      <c r="H122" s="170">
        <f t="shared" si="9"/>
        <v>15193.117448797428</v>
      </c>
      <c r="I122" s="155"/>
      <c r="J122" s="155"/>
      <c r="K122" s="155"/>
    </row>
    <row r="123" spans="1:11" s="11" customFormat="1" ht="16.5" customHeight="1" x14ac:dyDescent="0.2">
      <c r="A123" s="215">
        <v>101</v>
      </c>
      <c r="B123" s="216">
        <f t="shared" si="10"/>
        <v>29.208481363356974</v>
      </c>
      <c r="C123" s="454">
        <v>27110</v>
      </c>
      <c r="D123" s="217">
        <f t="shared" si="6"/>
        <v>11137.860813541814</v>
      </c>
      <c r="E123" s="133">
        <f t="shared" si="7"/>
        <v>3786.8726766042173</v>
      </c>
      <c r="F123" s="168">
        <f t="shared" si="8"/>
        <v>222.7572162708363</v>
      </c>
      <c r="G123" s="507">
        <v>40</v>
      </c>
      <c r="H123" s="170">
        <f t="shared" si="9"/>
        <v>15187.490706416867</v>
      </c>
      <c r="I123" s="155"/>
      <c r="J123" s="155"/>
      <c r="K123" s="155"/>
    </row>
    <row r="124" spans="1:11" s="11" customFormat="1" ht="16.5" customHeight="1" x14ac:dyDescent="0.2">
      <c r="A124" s="215">
        <v>102</v>
      </c>
      <c r="B124" s="216">
        <f t="shared" si="10"/>
        <v>29.219220366479856</v>
      </c>
      <c r="C124" s="456">
        <v>27110</v>
      </c>
      <c r="D124" s="217">
        <f t="shared" si="6"/>
        <v>11133.767291519025</v>
      </c>
      <c r="E124" s="133">
        <f t="shared" si="7"/>
        <v>3785.4808791164687</v>
      </c>
      <c r="F124" s="168">
        <f t="shared" si="8"/>
        <v>222.67534583038051</v>
      </c>
      <c r="G124" s="507">
        <v>40</v>
      </c>
      <c r="H124" s="170">
        <f t="shared" si="9"/>
        <v>15181.923516465875</v>
      </c>
      <c r="I124" s="155"/>
      <c r="J124" s="155"/>
      <c r="K124" s="155"/>
    </row>
    <row r="125" spans="1:11" s="11" customFormat="1" ht="16.5" customHeight="1" x14ac:dyDescent="0.2">
      <c r="A125" s="215">
        <v>103</v>
      </c>
      <c r="B125" s="216">
        <f t="shared" si="10"/>
        <v>29.229854597170302</v>
      </c>
      <c r="C125" s="454">
        <v>27110</v>
      </c>
      <c r="D125" s="217">
        <f t="shared" si="6"/>
        <v>11129.716670964684</v>
      </c>
      <c r="E125" s="133">
        <f t="shared" si="7"/>
        <v>3784.1036681279929</v>
      </c>
      <c r="F125" s="168">
        <f t="shared" si="8"/>
        <v>222.59433341929369</v>
      </c>
      <c r="G125" s="507">
        <v>40</v>
      </c>
      <c r="H125" s="170">
        <f t="shared" si="9"/>
        <v>15176.414672511972</v>
      </c>
      <c r="I125" s="155"/>
      <c r="J125" s="155"/>
      <c r="K125" s="155"/>
    </row>
    <row r="126" spans="1:11" s="11" customFormat="1" ht="16.5" customHeight="1" x14ac:dyDescent="0.2">
      <c r="A126" s="215">
        <v>104</v>
      </c>
      <c r="B126" s="216">
        <f t="shared" si="10"/>
        <v>29.240386080064098</v>
      </c>
      <c r="C126" s="454">
        <v>27110</v>
      </c>
      <c r="D126" s="217">
        <f t="shared" si="6"/>
        <v>11125.70809117329</v>
      </c>
      <c r="E126" s="133">
        <f t="shared" si="7"/>
        <v>3782.7407509989189</v>
      </c>
      <c r="F126" s="168">
        <f t="shared" si="8"/>
        <v>222.5141618234658</v>
      </c>
      <c r="G126" s="507">
        <v>40</v>
      </c>
      <c r="H126" s="170">
        <f t="shared" si="9"/>
        <v>15170.963003995676</v>
      </c>
      <c r="I126" s="155"/>
      <c r="J126" s="155"/>
      <c r="K126" s="155"/>
    </row>
    <row r="127" spans="1:11" s="11" customFormat="1" ht="16.5" customHeight="1" x14ac:dyDescent="0.2">
      <c r="A127" s="215">
        <v>105</v>
      </c>
      <c r="B127" s="216">
        <f t="shared" si="10"/>
        <v>29.250816781671702</v>
      </c>
      <c r="C127" s="454">
        <v>27110</v>
      </c>
      <c r="D127" s="217">
        <f t="shared" si="6"/>
        <v>11121.740716787182</v>
      </c>
      <c r="E127" s="133">
        <f t="shared" si="7"/>
        <v>3781.3918437076422</v>
      </c>
      <c r="F127" s="168">
        <f t="shared" si="8"/>
        <v>222.43481433574365</v>
      </c>
      <c r="G127" s="507">
        <v>40</v>
      </c>
      <c r="H127" s="170">
        <f t="shared" si="9"/>
        <v>15165.567374830569</v>
      </c>
      <c r="I127" s="155"/>
      <c r="J127" s="155"/>
      <c r="K127" s="155"/>
    </row>
    <row r="128" spans="1:11" s="11" customFormat="1" ht="16.5" customHeight="1" x14ac:dyDescent="0.2">
      <c r="A128" s="215">
        <v>106</v>
      </c>
      <c r="B128" s="216">
        <f t="shared" si="10"/>
        <v>29.261148612582154</v>
      </c>
      <c r="C128" s="454">
        <v>27110</v>
      </c>
      <c r="D128" s="217">
        <f t="shared" si="6"/>
        <v>11117.813736816674</v>
      </c>
      <c r="E128" s="133">
        <f t="shared" si="7"/>
        <v>3780.0566705176693</v>
      </c>
      <c r="F128" s="168">
        <f t="shared" si="8"/>
        <v>222.35627473633349</v>
      </c>
      <c r="G128" s="507">
        <v>40</v>
      </c>
      <c r="H128" s="170">
        <f t="shared" si="9"/>
        <v>15160.226682070677</v>
      </c>
      <c r="I128" s="155"/>
      <c r="J128" s="155"/>
      <c r="K128" s="155"/>
    </row>
    <row r="129" spans="1:11" s="11" customFormat="1" ht="16.5" customHeight="1" x14ac:dyDescent="0.2">
      <c r="A129" s="215">
        <v>107</v>
      </c>
      <c r="B129" s="216">
        <f t="shared" si="10"/>
        <v>29.271383429563478</v>
      </c>
      <c r="C129" s="454">
        <v>27110</v>
      </c>
      <c r="D129" s="217">
        <f t="shared" si="6"/>
        <v>11113.92636370694</v>
      </c>
      <c r="E129" s="133">
        <f t="shared" si="7"/>
        <v>3778.7349636603599</v>
      </c>
      <c r="F129" s="168">
        <f t="shared" si="8"/>
        <v>222.27852727413881</v>
      </c>
      <c r="G129" s="507">
        <v>40</v>
      </c>
      <c r="H129" s="170">
        <f t="shared" si="9"/>
        <v>15154.939854641438</v>
      </c>
      <c r="I129" s="155"/>
      <c r="J129" s="155"/>
      <c r="K129" s="155"/>
    </row>
    <row r="130" spans="1:11" s="11" customFormat="1" ht="16.5" customHeight="1" x14ac:dyDescent="0.2">
      <c r="A130" s="215">
        <v>108</v>
      </c>
      <c r="B130" s="216">
        <f t="shared" si="10"/>
        <v>29.2815230375654</v>
      </c>
      <c r="C130" s="454">
        <v>27110</v>
      </c>
      <c r="D130" s="217">
        <f t="shared" si="6"/>
        <v>11110.077832448997</v>
      </c>
      <c r="E130" s="133">
        <f t="shared" si="7"/>
        <v>3777.4264630326593</v>
      </c>
      <c r="F130" s="168">
        <f t="shared" si="8"/>
        <v>222.20155664897993</v>
      </c>
      <c r="G130" s="507">
        <v>40</v>
      </c>
      <c r="H130" s="170">
        <f t="shared" si="9"/>
        <v>15149.705852130635</v>
      </c>
      <c r="I130" s="155"/>
      <c r="J130" s="155"/>
      <c r="K130" s="155"/>
    </row>
    <row r="131" spans="1:11" s="11" customFormat="1" ht="16.5" customHeight="1" x14ac:dyDescent="0.2">
      <c r="A131" s="215">
        <v>109</v>
      </c>
      <c r="B131" s="216">
        <f t="shared" si="10"/>
        <v>29.291569191629769</v>
      </c>
      <c r="C131" s="454">
        <v>27110</v>
      </c>
      <c r="D131" s="217">
        <f t="shared" si="6"/>
        <v>11106.267399732276</v>
      </c>
      <c r="E131" s="133">
        <f t="shared" si="7"/>
        <v>3776.1309159089742</v>
      </c>
      <c r="F131" s="168">
        <f t="shared" si="8"/>
        <v>222.12534799464552</v>
      </c>
      <c r="G131" s="507">
        <v>40</v>
      </c>
      <c r="H131" s="170">
        <f t="shared" si="9"/>
        <v>15144.523663635897</v>
      </c>
      <c r="I131" s="155"/>
      <c r="J131" s="155"/>
      <c r="K131" s="155"/>
    </row>
    <row r="132" spans="1:11" s="11" customFormat="1" ht="16.5" customHeight="1" x14ac:dyDescent="0.2">
      <c r="A132" s="218">
        <v>110</v>
      </c>
      <c r="B132" s="216">
        <f t="shared" si="10"/>
        <v>29.301523598713736</v>
      </c>
      <c r="C132" s="454">
        <v>27110</v>
      </c>
      <c r="D132" s="217">
        <f t="shared" si="6"/>
        <v>11102.494343136503</v>
      </c>
      <c r="E132" s="133">
        <f t="shared" si="7"/>
        <v>3774.8480766664111</v>
      </c>
      <c r="F132" s="168">
        <f t="shared" si="8"/>
        <v>222.04988686273006</v>
      </c>
      <c r="G132" s="507">
        <v>40</v>
      </c>
      <c r="H132" s="170">
        <f t="shared" si="9"/>
        <v>15139.392306665643</v>
      </c>
      <c r="I132" s="155"/>
      <c r="J132" s="155"/>
      <c r="K132" s="155"/>
    </row>
    <row r="133" spans="1:11" s="11" customFormat="1" ht="16.5" customHeight="1" x14ac:dyDescent="0.2">
      <c r="A133" s="215">
        <v>111</v>
      </c>
      <c r="B133" s="216">
        <f t="shared" si="10"/>
        <v>29.311387919430445</v>
      </c>
      <c r="C133" s="454">
        <v>27110</v>
      </c>
      <c r="D133" s="217">
        <f t="shared" si="6"/>
        <v>11098.75796036073</v>
      </c>
      <c r="E133" s="133">
        <f t="shared" si="7"/>
        <v>3773.5777065226484</v>
      </c>
      <c r="F133" s="168">
        <f t="shared" si="8"/>
        <v>221.9751592072146</v>
      </c>
      <c r="G133" s="507">
        <v>40</v>
      </c>
      <c r="H133" s="170">
        <f t="shared" si="9"/>
        <v>15134.310826090594</v>
      </c>
      <c r="I133" s="155"/>
      <c r="J133" s="155"/>
      <c r="K133" s="155"/>
    </row>
    <row r="134" spans="1:11" s="11" customFormat="1" ht="16.5" customHeight="1" x14ac:dyDescent="0.2">
      <c r="A134" s="215">
        <v>112</v>
      </c>
      <c r="B134" s="216">
        <f t="shared" si="10"/>
        <v>29.321163769711653</v>
      </c>
      <c r="C134" s="454">
        <v>27110</v>
      </c>
      <c r="D134" s="217">
        <f t="shared" si="6"/>
        <v>11095.057568487475</v>
      </c>
      <c r="E134" s="133">
        <f t="shared" si="7"/>
        <v>3772.3195732857416</v>
      </c>
      <c r="F134" s="168">
        <f t="shared" si="8"/>
        <v>221.9011513697495</v>
      </c>
      <c r="G134" s="507">
        <v>40</v>
      </c>
      <c r="H134" s="170">
        <f t="shared" si="9"/>
        <v>15129.278293142967</v>
      </c>
      <c r="I134" s="155"/>
      <c r="J134" s="155"/>
      <c r="K134" s="155"/>
    </row>
    <row r="135" spans="1:11" s="11" customFormat="1" ht="16.5" customHeight="1" x14ac:dyDescent="0.2">
      <c r="A135" s="215">
        <v>113</v>
      </c>
      <c r="B135" s="216">
        <f t="shared" si="10"/>
        <v>29.330852722396454</v>
      </c>
      <c r="C135" s="454">
        <v>27110</v>
      </c>
      <c r="D135" s="217">
        <f t="shared" si="6"/>
        <v>11091.392503280074</v>
      </c>
      <c r="E135" s="133">
        <f t="shared" si="7"/>
        <v>3771.0734511152255</v>
      </c>
      <c r="F135" s="168">
        <f t="shared" si="8"/>
        <v>221.8278500656015</v>
      </c>
      <c r="G135" s="507">
        <v>40</v>
      </c>
      <c r="H135" s="170">
        <f t="shared" si="9"/>
        <v>15124.293804460902</v>
      </c>
      <c r="I135" s="155"/>
      <c r="J135" s="155"/>
      <c r="K135" s="155"/>
    </row>
    <row r="136" spans="1:11" s="11" customFormat="1" ht="16.5" customHeight="1" x14ac:dyDescent="0.2">
      <c r="A136" s="215">
        <v>114</v>
      </c>
      <c r="B136" s="216">
        <f t="shared" si="10"/>
        <v>29.340456308749999</v>
      </c>
      <c r="C136" s="454">
        <v>27110</v>
      </c>
      <c r="D136" s="217">
        <f t="shared" si="6"/>
        <v>11087.7621185115</v>
      </c>
      <c r="E136" s="133">
        <f t="shared" si="7"/>
        <v>3769.8391202939106</v>
      </c>
      <c r="F136" s="168">
        <f t="shared" si="8"/>
        <v>221.75524237023001</v>
      </c>
      <c r="G136" s="507">
        <v>40</v>
      </c>
      <c r="H136" s="170">
        <f t="shared" si="9"/>
        <v>15119.356481175641</v>
      </c>
      <c r="I136" s="155"/>
      <c r="J136" s="155"/>
      <c r="K136" s="155"/>
    </row>
    <row r="137" spans="1:11" s="11" customFormat="1" ht="16.5" customHeight="1" x14ac:dyDescent="0.2">
      <c r="A137" s="215">
        <v>115</v>
      </c>
      <c r="B137" s="216">
        <f t="shared" si="10"/>
        <v>29.349976019915943</v>
      </c>
      <c r="C137" s="454">
        <v>27110</v>
      </c>
      <c r="D137" s="217">
        <f t="shared" si="6"/>
        <v>11084.165785322904</v>
      </c>
      <c r="E137" s="133">
        <f t="shared" si="7"/>
        <v>3768.6163670097876</v>
      </c>
      <c r="F137" s="168">
        <f t="shared" si="8"/>
        <v>221.6833157064581</v>
      </c>
      <c r="G137" s="507">
        <v>40</v>
      </c>
      <c r="H137" s="170">
        <f t="shared" si="9"/>
        <v>15114.46546803915</v>
      </c>
      <c r="I137" s="155"/>
      <c r="J137" s="155"/>
      <c r="K137" s="155"/>
    </row>
    <row r="138" spans="1:11" s="11" customFormat="1" ht="16.5" customHeight="1" x14ac:dyDescent="0.2">
      <c r="A138" s="215">
        <v>116</v>
      </c>
      <c r="B138" s="216">
        <f t="shared" si="10"/>
        <v>29.359413308305939</v>
      </c>
      <c r="C138" s="454">
        <v>27110</v>
      </c>
      <c r="D138" s="217">
        <f t="shared" si="6"/>
        <v>11080.602891610411</v>
      </c>
      <c r="E138" s="133">
        <f t="shared" si="7"/>
        <v>3767.40498314754</v>
      </c>
      <c r="F138" s="168">
        <f t="shared" si="8"/>
        <v>221.61205783220822</v>
      </c>
      <c r="G138" s="507">
        <v>40</v>
      </c>
      <c r="H138" s="170">
        <f t="shared" si="9"/>
        <v>15109.61993259016</v>
      </c>
      <c r="I138" s="155"/>
      <c r="J138" s="155"/>
      <c r="K138" s="155"/>
    </row>
    <row r="139" spans="1:11" s="11" customFormat="1" ht="16.5" customHeight="1" x14ac:dyDescent="0.2">
      <c r="A139" s="215">
        <v>117</v>
      </c>
      <c r="B139" s="216">
        <f t="shared" si="10"/>
        <v>29.368769588929556</v>
      </c>
      <c r="C139" s="454">
        <v>27110</v>
      </c>
      <c r="D139" s="217">
        <f t="shared" si="6"/>
        <v>11077.072841438618</v>
      </c>
      <c r="E139" s="133">
        <f t="shared" si="7"/>
        <v>3766.2047660891303</v>
      </c>
      <c r="F139" s="168">
        <f t="shared" si="8"/>
        <v>221.54145682877237</v>
      </c>
      <c r="G139" s="507">
        <v>40</v>
      </c>
      <c r="H139" s="170">
        <f t="shared" si="9"/>
        <v>15104.819064356519</v>
      </c>
      <c r="I139" s="155"/>
      <c r="J139" s="155"/>
      <c r="K139" s="155"/>
    </row>
    <row r="140" spans="1:11" s="11" customFormat="1" ht="16.5" customHeight="1" x14ac:dyDescent="0.2">
      <c r="A140" s="215">
        <v>118</v>
      </c>
      <c r="B140" s="216">
        <f t="shared" si="10"/>
        <v>29.378046240667576</v>
      </c>
      <c r="C140" s="454">
        <v>27110</v>
      </c>
      <c r="D140" s="217">
        <f t="shared" si="6"/>
        <v>11073.575054479441</v>
      </c>
      <c r="E140" s="133">
        <f t="shared" si="7"/>
        <v>3765.0155185230101</v>
      </c>
      <c r="F140" s="168">
        <f t="shared" si="8"/>
        <v>221.47150108958883</v>
      </c>
      <c r="G140" s="507">
        <v>40</v>
      </c>
      <c r="H140" s="170">
        <f t="shared" si="9"/>
        <v>15100.06207409204</v>
      </c>
      <c r="I140" s="155"/>
      <c r="J140" s="155"/>
      <c r="K140" s="155"/>
    </row>
    <row r="141" spans="1:11" s="11" customFormat="1" ht="16.5" customHeight="1" x14ac:dyDescent="0.2">
      <c r="A141" s="215">
        <v>119</v>
      </c>
      <c r="B141" s="216">
        <f t="shared" si="10"/>
        <v>29.387244607491567</v>
      </c>
      <c r="C141" s="454">
        <v>27110</v>
      </c>
      <c r="D141" s="217">
        <f t="shared" si="6"/>
        <v>11070.108965475027</v>
      </c>
      <c r="E141" s="133">
        <f t="shared" si="7"/>
        <v>3763.8370482615092</v>
      </c>
      <c r="F141" s="168">
        <f t="shared" si="8"/>
        <v>221.40217930950053</v>
      </c>
      <c r="G141" s="507">
        <v>40</v>
      </c>
      <c r="H141" s="170">
        <f t="shared" si="9"/>
        <v>15095.348193046035</v>
      </c>
      <c r="I141" s="155"/>
      <c r="J141" s="155"/>
      <c r="K141" s="155"/>
    </row>
    <row r="142" spans="1:11" s="11" customFormat="1" ht="16.5" customHeight="1" x14ac:dyDescent="0.2">
      <c r="A142" s="218">
        <v>120</v>
      </c>
      <c r="B142" s="216">
        <f t="shared" si="10"/>
        <v>29.39636599963243</v>
      </c>
      <c r="C142" s="454">
        <v>27110</v>
      </c>
      <c r="D142" s="217">
        <f t="shared" si="6"/>
        <v>11066.67402372347</v>
      </c>
      <c r="E142" s="133">
        <f t="shared" si="7"/>
        <v>3762.6691680659801</v>
      </c>
      <c r="F142" s="168">
        <f t="shared" si="8"/>
        <v>221.33348047446941</v>
      </c>
      <c r="G142" s="507">
        <v>40</v>
      </c>
      <c r="H142" s="170">
        <f t="shared" si="9"/>
        <v>15090.67667226392</v>
      </c>
      <c r="I142" s="155"/>
      <c r="J142" s="155"/>
      <c r="K142" s="155"/>
    </row>
    <row r="143" spans="1:11" s="11" customFormat="1" ht="16.5" customHeight="1" x14ac:dyDescent="0.2">
      <c r="A143" s="215">
        <v>121</v>
      </c>
      <c r="B143" s="216">
        <f t="shared" si="10"/>
        <v>29.405411694700447</v>
      </c>
      <c r="C143" s="454">
        <v>27110</v>
      </c>
      <c r="D143" s="217">
        <f t="shared" si="6"/>
        <v>11063.269692586224</v>
      </c>
      <c r="E143" s="133">
        <f t="shared" si="7"/>
        <v>3761.5116954793161</v>
      </c>
      <c r="F143" s="168">
        <f t="shared" si="8"/>
        <v>221.26539385172447</v>
      </c>
      <c r="G143" s="507">
        <v>40</v>
      </c>
      <c r="H143" s="170">
        <f t="shared" si="9"/>
        <v>15086.046781917265</v>
      </c>
      <c r="I143" s="155"/>
      <c r="J143" s="155"/>
      <c r="K143" s="155"/>
    </row>
    <row r="144" spans="1:11" s="11" customFormat="1" ht="16.5" customHeight="1" x14ac:dyDescent="0.2">
      <c r="A144" s="215">
        <v>122</v>
      </c>
      <c r="B144" s="216">
        <f t="shared" si="10"/>
        <v>29.414382938759253</v>
      </c>
      <c r="C144" s="454">
        <v>27110</v>
      </c>
      <c r="D144" s="217">
        <f t="shared" si="6"/>
        <v>11059.89544901609</v>
      </c>
      <c r="E144" s="133">
        <f t="shared" si="7"/>
        <v>3760.3644526654712</v>
      </c>
      <c r="F144" s="168">
        <f t="shared" si="8"/>
        <v>221.19790898032181</v>
      </c>
      <c r="G144" s="507">
        <v>40</v>
      </c>
      <c r="H144" s="170">
        <f t="shared" si="9"/>
        <v>15081.457810661885</v>
      </c>
      <c r="I144" s="155"/>
      <c r="J144" s="155"/>
      <c r="K144" s="155"/>
    </row>
    <row r="145" spans="1:11" s="11" customFormat="1" ht="16.5" customHeight="1" x14ac:dyDescent="0.2">
      <c r="A145" s="215">
        <v>123</v>
      </c>
      <c r="B145" s="216">
        <f t="shared" si="10"/>
        <v>29.423280947355934</v>
      </c>
      <c r="C145" s="454">
        <v>27110</v>
      </c>
      <c r="D145" s="217">
        <f t="shared" si="6"/>
        <v>11056.550783104773</v>
      </c>
      <c r="E145" s="133">
        <f t="shared" si="7"/>
        <v>3759.2272662556229</v>
      </c>
      <c r="F145" s="168">
        <f t="shared" si="8"/>
        <v>221.13101566209545</v>
      </c>
      <c r="G145" s="507">
        <v>40</v>
      </c>
      <c r="H145" s="170">
        <f t="shared" si="9"/>
        <v>15076.90906502249</v>
      </c>
      <c r="I145" s="155"/>
      <c r="J145" s="155"/>
      <c r="K145" s="155"/>
    </row>
    <row r="146" spans="1:11" s="11" customFormat="1" ht="16.5" customHeight="1" x14ac:dyDescent="0.2">
      <c r="A146" s="215">
        <v>124</v>
      </c>
      <c r="B146" s="216">
        <f t="shared" si="10"/>
        <v>29.432106906509492</v>
      </c>
      <c r="C146" s="454">
        <v>27110</v>
      </c>
      <c r="D146" s="217">
        <f t="shared" si="6"/>
        <v>11053.235197649035</v>
      </c>
      <c r="E146" s="133">
        <f t="shared" si="7"/>
        <v>3758.0999672006724</v>
      </c>
      <c r="F146" s="168">
        <f t="shared" si="8"/>
        <v>221.06470395298072</v>
      </c>
      <c r="G146" s="507">
        <v>40</v>
      </c>
      <c r="H146" s="170">
        <f t="shared" si="9"/>
        <v>15072.39986880269</v>
      </c>
      <c r="I146" s="155"/>
      <c r="J146" s="155"/>
      <c r="K146" s="155"/>
    </row>
    <row r="147" spans="1:11" s="11" customFormat="1" ht="16.5" customHeight="1" x14ac:dyDescent="0.2">
      <c r="A147" s="215">
        <v>125</v>
      </c>
      <c r="B147" s="216">
        <f t="shared" si="10"/>
        <v>29.440861973659509</v>
      </c>
      <c r="C147" s="454">
        <v>27110</v>
      </c>
      <c r="D147" s="217">
        <f t="shared" si="6"/>
        <v>11049.94820773458</v>
      </c>
      <c r="E147" s="133">
        <f t="shared" si="7"/>
        <v>3756.9823906297574</v>
      </c>
      <c r="F147" s="168">
        <f t="shared" si="8"/>
        <v>220.99896415469161</v>
      </c>
      <c r="G147" s="507">
        <v>40</v>
      </c>
      <c r="H147" s="170">
        <f t="shared" si="9"/>
        <v>15067.929562519028</v>
      </c>
      <c r="I147" s="155"/>
      <c r="J147" s="155"/>
      <c r="K147" s="155"/>
    </row>
    <row r="148" spans="1:11" s="11" customFormat="1" ht="16.5" customHeight="1" x14ac:dyDescent="0.2">
      <c r="A148" s="215">
        <v>126</v>
      </c>
      <c r="B148" s="216">
        <f t="shared" si="10"/>
        <v>29.449547278577114</v>
      </c>
      <c r="C148" s="454">
        <v>27110</v>
      </c>
      <c r="D148" s="217">
        <f t="shared" si="6"/>
        <v>11046.689340336718</v>
      </c>
      <c r="E148" s="133">
        <f t="shared" si="7"/>
        <v>3755.8743757144844</v>
      </c>
      <c r="F148" s="168">
        <f t="shared" si="8"/>
        <v>220.93378680673436</v>
      </c>
      <c r="G148" s="507">
        <v>40</v>
      </c>
      <c r="H148" s="170">
        <f t="shared" si="9"/>
        <v>15063.497502857936</v>
      </c>
      <c r="I148" s="155"/>
      <c r="J148" s="155"/>
      <c r="K148" s="155"/>
    </row>
    <row r="149" spans="1:11" s="11" customFormat="1" ht="16.5" customHeight="1" x14ac:dyDescent="0.2">
      <c r="A149" s="215">
        <v>127</v>
      </c>
      <c r="B149" s="216">
        <f t="shared" si="10"/>
        <v>29.458163924239866</v>
      </c>
      <c r="C149" s="454">
        <v>27110</v>
      </c>
      <c r="D149" s="217">
        <f t="shared" si="6"/>
        <v>11043.458133937127</v>
      </c>
      <c r="E149" s="133">
        <f t="shared" si="7"/>
        <v>3754.7757655386235</v>
      </c>
      <c r="F149" s="168">
        <f t="shared" si="8"/>
        <v>220.86916267874255</v>
      </c>
      <c r="G149" s="507">
        <v>40</v>
      </c>
      <c r="H149" s="170">
        <f t="shared" si="9"/>
        <v>15059.103062154492</v>
      </c>
      <c r="I149" s="155"/>
      <c r="J149" s="155"/>
      <c r="K149" s="155"/>
    </row>
    <row r="150" spans="1:11" s="11" customFormat="1" ht="16.5" customHeight="1" x14ac:dyDescent="0.2">
      <c r="A150" s="215">
        <v>128</v>
      </c>
      <c r="B150" s="216">
        <f t="shared" si="10"/>
        <v>29.466712987672384</v>
      </c>
      <c r="C150" s="454">
        <v>27110</v>
      </c>
      <c r="D150" s="217">
        <f t="shared" si="6"/>
        <v>11040.254138155824</v>
      </c>
      <c r="E150" s="133">
        <f t="shared" si="7"/>
        <v>3753.6864069729804</v>
      </c>
      <c r="F150" s="168">
        <f t="shared" si="8"/>
        <v>220.80508276311647</v>
      </c>
      <c r="G150" s="507">
        <v>40</v>
      </c>
      <c r="H150" s="170">
        <f t="shared" si="9"/>
        <v>15054.74562789192</v>
      </c>
      <c r="I150" s="155"/>
      <c r="J150" s="155"/>
      <c r="K150" s="155"/>
    </row>
    <row r="151" spans="1:11" s="11" customFormat="1" ht="16.5" customHeight="1" x14ac:dyDescent="0.2">
      <c r="A151" s="215">
        <v>129</v>
      </c>
      <c r="B151" s="216">
        <f t="shared" si="10"/>
        <v>29.475195520754223</v>
      </c>
      <c r="C151" s="454">
        <v>27110</v>
      </c>
      <c r="D151" s="217">
        <f t="shared" ref="D151:D214" si="11">12*1/B151*C151</f>
        <v>11037.07691339771</v>
      </c>
      <c r="E151" s="133">
        <f t="shared" si="7"/>
        <v>3752.6061505552216</v>
      </c>
      <c r="F151" s="168">
        <f t="shared" si="8"/>
        <v>220.74153826795421</v>
      </c>
      <c r="G151" s="507">
        <v>40</v>
      </c>
      <c r="H151" s="170">
        <f t="shared" si="9"/>
        <v>15050.424602220886</v>
      </c>
      <c r="I151" s="155"/>
      <c r="J151" s="155"/>
      <c r="K151" s="155"/>
    </row>
    <row r="152" spans="1:11" s="11" customFormat="1" ht="16.5" customHeight="1" x14ac:dyDescent="0.2">
      <c r="A152" s="218">
        <v>130</v>
      </c>
      <c r="B152" s="216">
        <f t="shared" si="10"/>
        <v>29.483612550996586</v>
      </c>
      <c r="C152" s="454">
        <v>27110</v>
      </c>
      <c r="D152" s="217">
        <f t="shared" si="11"/>
        <v>11033.926030512966</v>
      </c>
      <c r="E152" s="133">
        <f t="shared" ref="E152:E215" si="12">D152*34%</f>
        <v>3751.534850374409</v>
      </c>
      <c r="F152" s="168">
        <f t="shared" ref="F152:F215" si="13">D152*2%</f>
        <v>220.67852061025934</v>
      </c>
      <c r="G152" s="507">
        <v>40</v>
      </c>
      <c r="H152" s="170">
        <f t="shared" ref="H152:H215" si="14">SUM(D152:G152)</f>
        <v>15046.139401497634</v>
      </c>
      <c r="I152" s="155"/>
      <c r="J152" s="155"/>
      <c r="K152" s="155"/>
    </row>
    <row r="153" spans="1:11" s="11" customFormat="1" ht="16.5" customHeight="1" x14ac:dyDescent="0.2">
      <c r="A153" s="215">
        <v>131</v>
      </c>
      <c r="B153" s="216">
        <f t="shared" si="10"/>
        <v>29.491965082289255</v>
      </c>
      <c r="C153" s="454">
        <v>27110</v>
      </c>
      <c r="D153" s="217">
        <f t="shared" si="11"/>
        <v>11030.801070470672</v>
      </c>
      <c r="E153" s="133">
        <f t="shared" si="12"/>
        <v>3750.4723639600288</v>
      </c>
      <c r="F153" s="168">
        <f t="shared" si="13"/>
        <v>220.61602140941343</v>
      </c>
      <c r="G153" s="507">
        <v>40</v>
      </c>
      <c r="H153" s="170">
        <f t="shared" si="14"/>
        <v>15041.889455840115</v>
      </c>
      <c r="I153" s="155"/>
      <c r="J153" s="155"/>
      <c r="K153" s="155"/>
    </row>
    <row r="154" spans="1:11" s="11" customFormat="1" ht="16.5" customHeight="1" x14ac:dyDescent="0.2">
      <c r="A154" s="215">
        <v>132</v>
      </c>
      <c r="B154" s="216">
        <f t="shared" si="10"/>
        <v>29.500254095619145</v>
      </c>
      <c r="C154" s="454">
        <v>27110</v>
      </c>
      <c r="D154" s="217">
        <f t="shared" si="11"/>
        <v>11027.701624045019</v>
      </c>
      <c r="E154" s="133">
        <f t="shared" si="12"/>
        <v>3749.418552175307</v>
      </c>
      <c r="F154" s="168">
        <f t="shared" si="13"/>
        <v>220.55403248090039</v>
      </c>
      <c r="G154" s="507">
        <v>40</v>
      </c>
      <c r="H154" s="170">
        <f t="shared" si="14"/>
        <v>15037.674208701228</v>
      </c>
      <c r="I154" s="155"/>
      <c r="J154" s="155"/>
      <c r="K154" s="155"/>
    </row>
    <row r="155" spans="1:11" s="11" customFormat="1" ht="16.5" customHeight="1" x14ac:dyDescent="0.2">
      <c r="A155" s="215">
        <v>133</v>
      </c>
      <c r="B155" s="216">
        <f t="shared" si="10"/>
        <v>29.508480549761714</v>
      </c>
      <c r="C155" s="454">
        <v>27110</v>
      </c>
      <c r="D155" s="217">
        <f t="shared" si="11"/>
        <v>11024.62729151356</v>
      </c>
      <c r="E155" s="133">
        <f t="shared" si="12"/>
        <v>3748.3732791146103</v>
      </c>
      <c r="F155" s="168">
        <f t="shared" si="13"/>
        <v>220.49254583027118</v>
      </c>
      <c r="G155" s="507">
        <v>40</v>
      </c>
      <c r="H155" s="170">
        <f t="shared" si="14"/>
        <v>15033.493116458441</v>
      </c>
      <c r="I155" s="155"/>
      <c r="J155" s="155"/>
      <c r="K155" s="155"/>
    </row>
    <row r="156" spans="1:11" s="11" customFormat="1" ht="16.5" customHeight="1" x14ac:dyDescent="0.2">
      <c r="A156" s="215">
        <v>134</v>
      </c>
      <c r="B156" s="216">
        <f t="shared" si="10"/>
        <v>29.516645381946496</v>
      </c>
      <c r="C156" s="454">
        <v>27110</v>
      </c>
      <c r="D156" s="217">
        <f t="shared" si="11"/>
        <v>11021.577682366915</v>
      </c>
      <c r="E156" s="133">
        <f t="shared" si="12"/>
        <v>3747.3364120047513</v>
      </c>
      <c r="F156" s="168">
        <f t="shared" si="13"/>
        <v>220.43155364733829</v>
      </c>
      <c r="G156" s="507">
        <v>40</v>
      </c>
      <c r="H156" s="170">
        <f t="shared" si="14"/>
        <v>15029.345648019005</v>
      </c>
      <c r="I156" s="155"/>
      <c r="J156" s="155"/>
      <c r="K156" s="155"/>
    </row>
    <row r="157" spans="1:11" s="11" customFormat="1" ht="16.5" customHeight="1" x14ac:dyDescent="0.2">
      <c r="A157" s="215">
        <v>135</v>
      </c>
      <c r="B157" s="216">
        <f t="shared" si="10"/>
        <v>29.524749508497891</v>
      </c>
      <c r="C157" s="454">
        <v>27110</v>
      </c>
      <c r="D157" s="217">
        <f t="shared" si="11"/>
        <v>11018.552415029484</v>
      </c>
      <c r="E157" s="133">
        <f t="shared" si="12"/>
        <v>3746.3078211100251</v>
      </c>
      <c r="F157" s="168">
        <f t="shared" si="13"/>
        <v>220.37104830058968</v>
      </c>
      <c r="G157" s="507">
        <v>40</v>
      </c>
      <c r="H157" s="170">
        <f t="shared" si="14"/>
        <v>15025.231284440099</v>
      </c>
      <c r="I157" s="155"/>
      <c r="J157" s="155"/>
      <c r="K157" s="155"/>
    </row>
    <row r="158" spans="1:11" s="11" customFormat="1" ht="16.5" customHeight="1" x14ac:dyDescent="0.2">
      <c r="A158" s="215">
        <v>136</v>
      </c>
      <c r="B158" s="216">
        <f t="shared" si="10"/>
        <v>29.532793825452298</v>
      </c>
      <c r="C158" s="454">
        <v>27110</v>
      </c>
      <c r="D158" s="217">
        <f t="shared" si="11"/>
        <v>11015.551116590565</v>
      </c>
      <c r="E158" s="133">
        <f t="shared" si="12"/>
        <v>3745.2873796407921</v>
      </c>
      <c r="F158" s="168">
        <f t="shared" si="13"/>
        <v>220.3110223318113</v>
      </c>
      <c r="G158" s="507">
        <v>40</v>
      </c>
      <c r="H158" s="170">
        <f t="shared" si="14"/>
        <v>15021.149518563168</v>
      </c>
      <c r="I158" s="155"/>
      <c r="J158" s="155"/>
      <c r="K158" s="155"/>
    </row>
    <row r="159" spans="1:11" s="11" customFormat="1" ht="16.5" customHeight="1" x14ac:dyDescent="0.2">
      <c r="A159" s="215">
        <v>137</v>
      </c>
      <c r="B159" s="216">
        <f t="shared" si="10"/>
        <v>29.540779209152657</v>
      </c>
      <c r="C159" s="454">
        <v>27110</v>
      </c>
      <c r="D159" s="217">
        <f t="shared" si="11"/>
        <v>11012.573422545527</v>
      </c>
      <c r="E159" s="133">
        <f t="shared" si="12"/>
        <v>3744.2749636654794</v>
      </c>
      <c r="F159" s="168">
        <f t="shared" si="13"/>
        <v>220.25146845091055</v>
      </c>
      <c r="G159" s="507">
        <v>40</v>
      </c>
      <c r="H159" s="170">
        <f t="shared" si="14"/>
        <v>15017.099854661916</v>
      </c>
      <c r="I159" s="155"/>
      <c r="J159" s="155"/>
      <c r="K159" s="155"/>
    </row>
    <row r="160" spans="1:11" s="11" customFormat="1" ht="16.5" customHeight="1" x14ac:dyDescent="0.2">
      <c r="A160" s="215">
        <v>138</v>
      </c>
      <c r="B160" s="216">
        <f t="shared" si="10"/>
        <v>29.548706516821355</v>
      </c>
      <c r="C160" s="454">
        <v>27110</v>
      </c>
      <c r="D160" s="217">
        <f t="shared" si="11"/>
        <v>11009.618976546513</v>
      </c>
      <c r="E160" s="133">
        <f t="shared" si="12"/>
        <v>3743.2704520258148</v>
      </c>
      <c r="F160" s="168">
        <f t="shared" si="13"/>
        <v>220.19237953093028</v>
      </c>
      <c r="G160" s="507">
        <v>40</v>
      </c>
      <c r="H160" s="170">
        <f t="shared" si="14"/>
        <v>15013.081808103259</v>
      </c>
      <c r="I160" s="155"/>
      <c r="J160" s="155"/>
      <c r="K160" s="155"/>
    </row>
    <row r="161" spans="1:11" s="11" customFormat="1" ht="16.5" customHeight="1" x14ac:dyDescent="0.2">
      <c r="A161" s="215">
        <v>139</v>
      </c>
      <c r="B161" s="216">
        <f t="shared" si="10"/>
        <v>29.556576587112456</v>
      </c>
      <c r="C161" s="454">
        <v>27110</v>
      </c>
      <c r="D161" s="217">
        <f t="shared" si="11"/>
        <v>11006.687430162301</v>
      </c>
      <c r="E161" s="133">
        <f t="shared" si="12"/>
        <v>3742.2737262551827</v>
      </c>
      <c r="F161" s="168">
        <f t="shared" si="13"/>
        <v>220.13374860324603</v>
      </c>
      <c r="G161" s="507">
        <v>40</v>
      </c>
      <c r="H161" s="170">
        <f t="shared" si="14"/>
        <v>15009.094905020731</v>
      </c>
      <c r="I161" s="155"/>
      <c r="J161" s="155"/>
      <c r="K161" s="155"/>
    </row>
    <row r="162" spans="1:11" s="11" customFormat="1" ht="16.5" customHeight="1" x14ac:dyDescent="0.2">
      <c r="A162" s="218">
        <v>140</v>
      </c>
      <c r="B162" s="216">
        <f t="shared" si="10"/>
        <v>29.564390240644144</v>
      </c>
      <c r="C162" s="454">
        <v>27110</v>
      </c>
      <c r="D162" s="217">
        <f t="shared" si="11"/>
        <v>11003.778442646886</v>
      </c>
      <c r="E162" s="133">
        <f t="shared" si="12"/>
        <v>3741.2846704999415</v>
      </c>
      <c r="F162" s="168">
        <f t="shared" si="13"/>
        <v>220.07556885293772</v>
      </c>
      <c r="G162" s="507">
        <v>40</v>
      </c>
      <c r="H162" s="170">
        <f t="shared" si="14"/>
        <v>15005.138681999764</v>
      </c>
      <c r="I162" s="155"/>
      <c r="J162" s="155"/>
      <c r="K162" s="155"/>
    </row>
    <row r="163" spans="1:11" s="11" customFormat="1" ht="16.5" customHeight="1" x14ac:dyDescent="0.2">
      <c r="A163" s="215">
        <v>141</v>
      </c>
      <c r="B163" s="216">
        <f t="shared" si="10"/>
        <v>29.572148280512206</v>
      </c>
      <c r="C163" s="454">
        <v>27110</v>
      </c>
      <c r="D163" s="217">
        <f t="shared" si="11"/>
        <v>11000.89168071645</v>
      </c>
      <c r="E163" s="133">
        <f t="shared" si="12"/>
        <v>3740.3031714435933</v>
      </c>
      <c r="F163" s="168">
        <f t="shared" si="13"/>
        <v>220.01783361432899</v>
      </c>
      <c r="G163" s="507">
        <v>40</v>
      </c>
      <c r="H163" s="170">
        <f t="shared" si="14"/>
        <v>15001.212685774371</v>
      </c>
      <c r="I163" s="155"/>
      <c r="J163" s="155"/>
      <c r="K163" s="155"/>
    </row>
    <row r="164" spans="1:11" s="11" customFormat="1" ht="16.5" customHeight="1" x14ac:dyDescent="0.2">
      <c r="A164" s="215">
        <v>142</v>
      </c>
      <c r="B164" s="216">
        <f t="shared" si="10"/>
        <v>29.579851492785377</v>
      </c>
      <c r="C164" s="454">
        <v>27110</v>
      </c>
      <c r="D164" s="217">
        <f t="shared" si="11"/>
        <v>10998.026818334318</v>
      </c>
      <c r="E164" s="133">
        <f t="shared" si="12"/>
        <v>3739.3291182336684</v>
      </c>
      <c r="F164" s="168">
        <f t="shared" si="13"/>
        <v>219.96053636668637</v>
      </c>
      <c r="G164" s="507">
        <v>40</v>
      </c>
      <c r="H164" s="170">
        <f t="shared" si="14"/>
        <v>14997.316472934674</v>
      </c>
      <c r="I164" s="155"/>
      <c r="J164" s="155"/>
      <c r="K164" s="155"/>
    </row>
    <row r="165" spans="1:11" s="11" customFormat="1" ht="16.5" customHeight="1" x14ac:dyDescent="0.2">
      <c r="A165" s="215">
        <v>143</v>
      </c>
      <c r="B165" s="216">
        <f t="shared" si="10"/>
        <v>29.587500646983301</v>
      </c>
      <c r="C165" s="454">
        <v>27110</v>
      </c>
      <c r="D165" s="217">
        <f t="shared" si="11"/>
        <v>10995.183536503586</v>
      </c>
      <c r="E165" s="133">
        <f t="shared" si="12"/>
        <v>3738.3624024112196</v>
      </c>
      <c r="F165" s="168">
        <f t="shared" si="13"/>
        <v>219.90367073007172</v>
      </c>
      <c r="G165" s="507">
        <v>40</v>
      </c>
      <c r="H165" s="170">
        <f t="shared" si="14"/>
        <v>14993.449609644877</v>
      </c>
      <c r="I165" s="155"/>
      <c r="J165" s="155"/>
      <c r="K165" s="155"/>
    </row>
    <row r="166" spans="1:11" s="11" customFormat="1" ht="16.5" customHeight="1" x14ac:dyDescent="0.2">
      <c r="A166" s="215">
        <v>144</v>
      </c>
      <c r="B166" s="216">
        <f t="shared" si="10"/>
        <v>29.595096496537842</v>
      </c>
      <c r="C166" s="454">
        <v>27110</v>
      </c>
      <c r="D166" s="217">
        <f t="shared" si="11"/>
        <v>10992.361523067082</v>
      </c>
      <c r="E166" s="133">
        <f t="shared" si="12"/>
        <v>3737.4029178428082</v>
      </c>
      <c r="F166" s="168">
        <f t="shared" si="13"/>
        <v>219.84723046134164</v>
      </c>
      <c r="G166" s="507">
        <v>40</v>
      </c>
      <c r="H166" s="170">
        <f t="shared" si="14"/>
        <v>14989.611671371233</v>
      </c>
      <c r="I166" s="155"/>
      <c r="J166" s="155"/>
      <c r="K166" s="155"/>
    </row>
    <row r="167" spans="1:11" s="11" customFormat="1" ht="16.5" customHeight="1" x14ac:dyDescent="0.2">
      <c r="A167" s="215">
        <v>145</v>
      </c>
      <c r="B167" s="216">
        <f>1.09*LN(A167)+24.178</f>
        <v>29.602639779238427</v>
      </c>
      <c r="C167" s="454">
        <v>27110</v>
      </c>
      <c r="D167" s="217">
        <f t="shared" si="11"/>
        <v>10989.560472514366</v>
      </c>
      <c r="E167" s="133">
        <f t="shared" si="12"/>
        <v>3736.4505606548846</v>
      </c>
      <c r="F167" s="168">
        <f t="shared" si="13"/>
        <v>219.79120945028731</v>
      </c>
      <c r="G167" s="507">
        <v>40</v>
      </c>
      <c r="H167" s="170">
        <f t="shared" si="14"/>
        <v>14985.802242619538</v>
      </c>
      <c r="I167" s="155"/>
      <c r="J167" s="155"/>
      <c r="K167" s="155"/>
    </row>
    <row r="168" spans="1:11" s="11" customFormat="1" ht="16.5" customHeight="1" x14ac:dyDescent="0.2">
      <c r="A168" s="215">
        <v>146</v>
      </c>
      <c r="B168" s="216">
        <f t="shared" si="10"/>
        <v>29.610131217662087</v>
      </c>
      <c r="C168" s="454">
        <v>27110</v>
      </c>
      <c r="D168" s="217">
        <f t="shared" si="11"/>
        <v>10986.78008579545</v>
      </c>
      <c r="E168" s="133">
        <f t="shared" si="12"/>
        <v>3735.5052291704533</v>
      </c>
      <c r="F168" s="168">
        <f t="shared" si="13"/>
        <v>219.73560171590901</v>
      </c>
      <c r="G168" s="507">
        <v>40</v>
      </c>
      <c r="H168" s="170">
        <f t="shared" si="14"/>
        <v>14982.020916681811</v>
      </c>
      <c r="I168" s="155"/>
      <c r="J168" s="155"/>
      <c r="K168" s="155"/>
    </row>
    <row r="169" spans="1:11" s="11" customFormat="1" ht="16.5" customHeight="1" x14ac:dyDescent="0.2">
      <c r="A169" s="215">
        <v>147</v>
      </c>
      <c r="B169" s="216">
        <f t="shared" si="10"/>
        <v>29.617571519588822</v>
      </c>
      <c r="C169" s="454">
        <v>27110</v>
      </c>
      <c r="D169" s="217">
        <f t="shared" si="11"/>
        <v>10984.020070140998</v>
      </c>
      <c r="E169" s="133">
        <f t="shared" si="12"/>
        <v>3734.5668238479393</v>
      </c>
      <c r="F169" s="168">
        <f t="shared" si="13"/>
        <v>219.68040140281997</v>
      </c>
      <c r="G169" s="507">
        <v>40</v>
      </c>
      <c r="H169" s="170">
        <f t="shared" si="14"/>
        <v>14978.267295391757</v>
      </c>
      <c r="I169" s="155"/>
      <c r="J169" s="155"/>
      <c r="K169" s="155"/>
    </row>
    <row r="170" spans="1:11" s="11" customFormat="1" ht="16.5" customHeight="1" x14ac:dyDescent="0.2">
      <c r="A170" s="215">
        <v>148</v>
      </c>
      <c r="B170" s="216">
        <f t="shared" si="10"/>
        <v>29.624961378402887</v>
      </c>
      <c r="C170" s="454">
        <v>27110</v>
      </c>
      <c r="D170" s="217">
        <f t="shared" si="11"/>
        <v>10981.280138888686</v>
      </c>
      <c r="E170" s="133">
        <f t="shared" si="12"/>
        <v>3733.6352472221533</v>
      </c>
      <c r="F170" s="168">
        <f t="shared" si="13"/>
        <v>219.62560277777371</v>
      </c>
      <c r="G170" s="507">
        <v>40</v>
      </c>
      <c r="H170" s="170">
        <f t="shared" si="14"/>
        <v>14974.540988888613</v>
      </c>
      <c r="I170" s="155"/>
      <c r="J170" s="155"/>
      <c r="K170" s="155"/>
    </row>
    <row r="171" spans="1:11" s="11" customFormat="1" ht="16.5" customHeight="1" thickBot="1" x14ac:dyDescent="0.25">
      <c r="A171" s="219">
        <v>149</v>
      </c>
      <c r="B171" s="220">
        <f t="shared" si="10"/>
        <v>29.632301473480553</v>
      </c>
      <c r="C171" s="455">
        <v>27110</v>
      </c>
      <c r="D171" s="221">
        <f t="shared" si="11"/>
        <v>10978.560011315536</v>
      </c>
      <c r="E171" s="93">
        <f t="shared" si="12"/>
        <v>3732.7104038472826</v>
      </c>
      <c r="F171" s="186">
        <f t="shared" si="13"/>
        <v>219.57120022631074</v>
      </c>
      <c r="G171" s="508">
        <v>40</v>
      </c>
      <c r="H171" s="233">
        <f t="shared" si="14"/>
        <v>14970.841615389128</v>
      </c>
      <c r="I171" s="155"/>
      <c r="J171" s="155"/>
      <c r="K171" s="155"/>
    </row>
    <row r="172" spans="1:11" s="11" customFormat="1" ht="16.5" customHeight="1" x14ac:dyDescent="0.2">
      <c r="A172" s="224">
        <v>150</v>
      </c>
      <c r="B172" s="225">
        <f t="shared" ref="B172:B235" si="15">0.8233*LN(A172)+25.518</f>
        <v>29.643256037629449</v>
      </c>
      <c r="C172" s="456">
        <v>27110</v>
      </c>
      <c r="D172" s="226">
        <f t="shared" si="11"/>
        <v>10974.50292191369</v>
      </c>
      <c r="E172" s="212">
        <f t="shared" si="12"/>
        <v>3731.3309934506551</v>
      </c>
      <c r="F172" s="168">
        <f t="shared" si="13"/>
        <v>219.49005843827382</v>
      </c>
      <c r="G172" s="507">
        <v>40</v>
      </c>
      <c r="H172" s="170">
        <f t="shared" si="14"/>
        <v>14965.32397380262</v>
      </c>
      <c r="I172" s="155"/>
      <c r="J172" s="155"/>
      <c r="K172" s="155"/>
    </row>
    <row r="173" spans="1:11" s="11" customFormat="1" ht="16.5" customHeight="1" x14ac:dyDescent="0.2">
      <c r="A173" s="215">
        <v>151</v>
      </c>
      <c r="B173" s="216">
        <f t="shared" si="15"/>
        <v>29.648726489649729</v>
      </c>
      <c r="C173" s="454">
        <v>27110</v>
      </c>
      <c r="D173" s="217">
        <f t="shared" si="11"/>
        <v>10972.478029151374</v>
      </c>
      <c r="E173" s="133">
        <f t="shared" si="12"/>
        <v>3730.6425299114676</v>
      </c>
      <c r="F173" s="168">
        <f t="shared" si="13"/>
        <v>219.44956058302751</v>
      </c>
      <c r="G173" s="507">
        <v>40</v>
      </c>
      <c r="H173" s="170">
        <f t="shared" si="14"/>
        <v>14962.570119645869</v>
      </c>
      <c r="I173" s="155"/>
      <c r="J173" s="155"/>
      <c r="K173" s="155"/>
    </row>
    <row r="174" spans="1:11" s="11" customFormat="1" ht="16.5" customHeight="1" x14ac:dyDescent="0.2">
      <c r="A174" s="215">
        <v>152</v>
      </c>
      <c r="B174" s="216">
        <f t="shared" si="15"/>
        <v>29.654160832812742</v>
      </c>
      <c r="C174" s="454">
        <v>27110</v>
      </c>
      <c r="D174" s="217">
        <f t="shared" si="11"/>
        <v>10970.467241818857</v>
      </c>
      <c r="E174" s="133">
        <f t="shared" si="12"/>
        <v>3729.9588622184115</v>
      </c>
      <c r="F174" s="168">
        <f t="shared" si="13"/>
        <v>219.40934483637713</v>
      </c>
      <c r="G174" s="507">
        <v>40</v>
      </c>
      <c r="H174" s="170">
        <f t="shared" si="14"/>
        <v>14959.835448873644</v>
      </c>
      <c r="I174" s="155"/>
      <c r="J174" s="155"/>
      <c r="K174" s="155"/>
    </row>
    <row r="175" spans="1:11" s="11" customFormat="1" ht="16.5" customHeight="1" x14ac:dyDescent="0.2">
      <c r="A175" s="215">
        <v>153</v>
      </c>
      <c r="B175" s="216">
        <f t="shared" si="15"/>
        <v>29.659559540682395</v>
      </c>
      <c r="C175" s="454">
        <v>27110</v>
      </c>
      <c r="D175" s="217">
        <f t="shared" si="11"/>
        <v>10968.470369688948</v>
      </c>
      <c r="E175" s="133">
        <f t="shared" si="12"/>
        <v>3729.2799256942426</v>
      </c>
      <c r="F175" s="168">
        <f t="shared" si="13"/>
        <v>219.36940739377897</v>
      </c>
      <c r="G175" s="507">
        <v>40</v>
      </c>
      <c r="H175" s="170">
        <f t="shared" si="14"/>
        <v>14957.119702776969</v>
      </c>
      <c r="I175" s="155"/>
      <c r="J175" s="155"/>
      <c r="K175" s="155"/>
    </row>
    <row r="176" spans="1:11" s="11" customFormat="1" ht="16.5" customHeight="1" x14ac:dyDescent="0.2">
      <c r="A176" s="215">
        <v>154</v>
      </c>
      <c r="B176" s="216">
        <f t="shared" si="15"/>
        <v>29.664923077567142</v>
      </c>
      <c r="C176" s="454">
        <v>27110</v>
      </c>
      <c r="D176" s="217">
        <f t="shared" si="11"/>
        <v>10966.487226323186</v>
      </c>
      <c r="E176" s="133">
        <f t="shared" si="12"/>
        <v>3728.6056569498837</v>
      </c>
      <c r="F176" s="168">
        <f t="shared" si="13"/>
        <v>219.32974452646374</v>
      </c>
      <c r="G176" s="507">
        <v>40</v>
      </c>
      <c r="H176" s="170">
        <f t="shared" si="14"/>
        <v>14954.422627799533</v>
      </c>
      <c r="I176" s="155"/>
      <c r="J176" s="155"/>
      <c r="K176" s="155"/>
    </row>
    <row r="177" spans="1:11" s="11" customFormat="1" ht="16.5" customHeight="1" x14ac:dyDescent="0.2">
      <c r="A177" s="215">
        <v>155</v>
      </c>
      <c r="B177" s="216">
        <f t="shared" si="15"/>
        <v>29.670251898759616</v>
      </c>
      <c r="C177" s="454">
        <v>27110</v>
      </c>
      <c r="D177" s="217">
        <f t="shared" si="11"/>
        <v>10964.517628972344</v>
      </c>
      <c r="E177" s="133">
        <f t="shared" si="12"/>
        <v>3727.9359938505972</v>
      </c>
      <c r="F177" s="168">
        <f t="shared" si="13"/>
        <v>219.29035257944687</v>
      </c>
      <c r="G177" s="507">
        <v>40</v>
      </c>
      <c r="H177" s="170">
        <f t="shared" si="14"/>
        <v>14951.743975402387</v>
      </c>
      <c r="I177" s="155"/>
      <c r="J177" s="155"/>
      <c r="K177" s="155"/>
    </row>
    <row r="178" spans="1:11" s="11" customFormat="1" ht="16.5" customHeight="1" x14ac:dyDescent="0.2">
      <c r="A178" s="215">
        <v>156</v>
      </c>
      <c r="B178" s="216">
        <f t="shared" si="15"/>
        <v>29.675546450768543</v>
      </c>
      <c r="C178" s="454">
        <v>27110</v>
      </c>
      <c r="D178" s="217">
        <f t="shared" si="11"/>
        <v>10962.561398480155</v>
      </c>
      <c r="E178" s="133">
        <f t="shared" si="12"/>
        <v>3727.2708754832529</v>
      </c>
      <c r="F178" s="168">
        <f t="shared" si="13"/>
        <v>219.25122796960309</v>
      </c>
      <c r="G178" s="507">
        <v>40</v>
      </c>
      <c r="H178" s="170">
        <f t="shared" si="14"/>
        <v>14949.083501933012</v>
      </c>
      <c r="I178" s="155"/>
      <c r="J178" s="155"/>
      <c r="K178" s="155"/>
    </row>
    <row r="179" spans="1:11" s="11" customFormat="1" ht="16.5" customHeight="1" x14ac:dyDescent="0.2">
      <c r="A179" s="215">
        <v>157</v>
      </c>
      <c r="B179" s="216">
        <f t="shared" si="15"/>
        <v>29.680807171543265</v>
      </c>
      <c r="C179" s="454">
        <v>27110</v>
      </c>
      <c r="D179" s="217">
        <f t="shared" si="11"/>
        <v>10960.618359190157</v>
      </c>
      <c r="E179" s="133">
        <f t="shared" si="12"/>
        <v>3726.6102421246537</v>
      </c>
      <c r="F179" s="168">
        <f t="shared" si="13"/>
        <v>219.21236718380314</v>
      </c>
      <c r="G179" s="507">
        <v>40</v>
      </c>
      <c r="H179" s="170">
        <f t="shared" si="14"/>
        <v>14946.440968498615</v>
      </c>
      <c r="I179" s="155"/>
      <c r="J179" s="155"/>
      <c r="K179" s="155"/>
    </row>
    <row r="180" spans="1:11" s="11" customFormat="1" ht="16.5" customHeight="1" x14ac:dyDescent="0.2">
      <c r="A180" s="215">
        <v>158</v>
      </c>
      <c r="B180" s="216">
        <f t="shared" si="15"/>
        <v>29.686034490691103</v>
      </c>
      <c r="C180" s="454">
        <v>27110</v>
      </c>
      <c r="D180" s="217">
        <f t="shared" si="11"/>
        <v>10958.688338855542</v>
      </c>
      <c r="E180" s="133">
        <f t="shared" si="12"/>
        <v>3725.9540352108843</v>
      </c>
      <c r="F180" s="168">
        <f t="shared" si="13"/>
        <v>219.17376677711084</v>
      </c>
      <c r="G180" s="507">
        <v>40</v>
      </c>
      <c r="H180" s="170">
        <f t="shared" si="14"/>
        <v>14943.816140843535</v>
      </c>
      <c r="I180" s="155"/>
      <c r="J180" s="155"/>
      <c r="K180" s="155"/>
    </row>
    <row r="181" spans="1:11" s="11" customFormat="1" ht="16.5" customHeight="1" x14ac:dyDescent="0.2">
      <c r="A181" s="215">
        <v>159</v>
      </c>
      <c r="B181" s="216">
        <f t="shared" si="15"/>
        <v>29.691228829687915</v>
      </c>
      <c r="C181" s="454">
        <v>27110</v>
      </c>
      <c r="D181" s="217">
        <f t="shared" si="11"/>
        <v>10956.77116855185</v>
      </c>
      <c r="E181" s="133">
        <f t="shared" si="12"/>
        <v>3725.3021973076293</v>
      </c>
      <c r="F181" s="168">
        <f t="shared" si="13"/>
        <v>219.13542337103701</v>
      </c>
      <c r="G181" s="507">
        <v>40</v>
      </c>
      <c r="H181" s="170">
        <f t="shared" si="14"/>
        <v>14941.208789230517</v>
      </c>
      <c r="I181" s="155"/>
      <c r="J181" s="155"/>
      <c r="K181" s="155"/>
    </row>
    <row r="182" spans="1:11" s="11" customFormat="1" ht="16.5" customHeight="1" x14ac:dyDescent="0.2">
      <c r="A182" s="218">
        <v>160</v>
      </c>
      <c r="B182" s="216">
        <f t="shared" si="15"/>
        <v>29.696390602082012</v>
      </c>
      <c r="C182" s="454">
        <v>27110</v>
      </c>
      <c r="D182" s="217">
        <f t="shared" si="11"/>
        <v>10954.866682592457</v>
      </c>
      <c r="E182" s="133">
        <f t="shared" si="12"/>
        <v>3724.6546720814358</v>
      </c>
      <c r="F182" s="168">
        <f t="shared" si="13"/>
        <v>219.09733365184914</v>
      </c>
      <c r="G182" s="507">
        <v>40</v>
      </c>
      <c r="H182" s="170">
        <f t="shared" si="14"/>
        <v>14938.618688325741</v>
      </c>
      <c r="I182" s="155"/>
      <c r="J182" s="155"/>
      <c r="K182" s="155"/>
    </row>
    <row r="183" spans="1:11" s="11" customFormat="1" ht="16.5" customHeight="1" x14ac:dyDescent="0.2">
      <c r="A183" s="215">
        <v>161</v>
      </c>
      <c r="B183" s="216">
        <f t="shared" si="15"/>
        <v>29.701520213691708</v>
      </c>
      <c r="C183" s="454">
        <v>27110</v>
      </c>
      <c r="D183" s="217">
        <f t="shared" si="11"/>
        <v>10952.974718446736</v>
      </c>
      <c r="E183" s="133">
        <f t="shared" si="12"/>
        <v>3724.0114042718906</v>
      </c>
      <c r="F183" s="168">
        <f t="shared" si="13"/>
        <v>219.05949436893474</v>
      </c>
      <c r="G183" s="507">
        <v>40</v>
      </c>
      <c r="H183" s="170">
        <f t="shared" si="14"/>
        <v>14936.04561708756</v>
      </c>
      <c r="I183" s="155"/>
      <c r="J183" s="155"/>
      <c r="K183" s="155"/>
    </row>
    <row r="184" spans="1:11" s="11" customFormat="1" ht="16.5" customHeight="1" x14ac:dyDescent="0.2">
      <c r="A184" s="215">
        <v>162</v>
      </c>
      <c r="B184" s="216">
        <f t="shared" si="15"/>
        <v>29.706618062796821</v>
      </c>
      <c r="C184" s="454">
        <v>27110</v>
      </c>
      <c r="D184" s="217">
        <f t="shared" si="11"/>
        <v>10951.095116660741</v>
      </c>
      <c r="E184" s="133">
        <f t="shared" si="12"/>
        <v>3723.3723396646524</v>
      </c>
      <c r="F184" s="168">
        <f t="shared" si="13"/>
        <v>219.02190233321483</v>
      </c>
      <c r="G184" s="507">
        <v>40</v>
      </c>
      <c r="H184" s="170">
        <f t="shared" si="14"/>
        <v>14933.489358658609</v>
      </c>
      <c r="I184" s="155"/>
      <c r="J184" s="155"/>
      <c r="K184" s="155"/>
    </row>
    <row r="185" spans="1:11" s="11" customFormat="1" ht="16.5" customHeight="1" x14ac:dyDescent="0.2">
      <c r="A185" s="215">
        <v>163</v>
      </c>
      <c r="B185" s="216">
        <f t="shared" si="15"/>
        <v>29.711684540324207</v>
      </c>
      <c r="C185" s="454">
        <v>27110</v>
      </c>
      <c r="D185" s="217">
        <f t="shared" si="11"/>
        <v>10949.227720780391</v>
      </c>
      <c r="E185" s="133">
        <f t="shared" si="12"/>
        <v>3722.7374250653334</v>
      </c>
      <c r="F185" s="168">
        <f t="shared" si="13"/>
        <v>218.98455441560782</v>
      </c>
      <c r="G185" s="507">
        <v>40</v>
      </c>
      <c r="H185" s="170">
        <f t="shared" si="14"/>
        <v>14930.949700261332</v>
      </c>
      <c r="I185" s="155"/>
      <c r="J185" s="155"/>
      <c r="K185" s="155"/>
    </row>
    <row r="186" spans="1:11" s="11" customFormat="1" ht="16.5" customHeight="1" x14ac:dyDescent="0.2">
      <c r="A186" s="215">
        <v>164</v>
      </c>
      <c r="B186" s="216">
        <f t="shared" si="15"/>
        <v>29.716720030027663</v>
      </c>
      <c r="C186" s="454">
        <v>27110</v>
      </c>
      <c r="D186" s="217">
        <f t="shared" si="11"/>
        <v>10947.372377277034</v>
      </c>
      <c r="E186" s="133">
        <f t="shared" si="12"/>
        <v>3722.1066082741918</v>
      </c>
      <c r="F186" s="168">
        <f t="shared" si="13"/>
        <v>218.94744754554068</v>
      </c>
      <c r="G186" s="507">
        <v>40</v>
      </c>
      <c r="H186" s="170">
        <f t="shared" si="14"/>
        <v>14928.426433096765</v>
      </c>
      <c r="I186" s="155"/>
      <c r="J186" s="155"/>
      <c r="K186" s="155"/>
    </row>
    <row r="187" spans="1:11" s="11" customFormat="1" ht="16.5" customHeight="1" x14ac:dyDescent="0.2">
      <c r="A187" s="215">
        <v>165</v>
      </c>
      <c r="B187" s="216">
        <f t="shared" si="15"/>
        <v>29.721724908662349</v>
      </c>
      <c r="C187" s="454">
        <v>27110</v>
      </c>
      <c r="D187" s="217">
        <f t="shared" si="11"/>
        <v>10945.528935475277</v>
      </c>
      <c r="E187" s="133">
        <f t="shared" si="12"/>
        <v>3721.4798380615944</v>
      </c>
      <c r="F187" s="168">
        <f t="shared" si="13"/>
        <v>218.91057870950553</v>
      </c>
      <c r="G187" s="507">
        <v>40</v>
      </c>
      <c r="H187" s="170">
        <f t="shared" si="14"/>
        <v>14925.919352246376</v>
      </c>
      <c r="I187" s="155"/>
      <c r="J187" s="155"/>
      <c r="K187" s="155"/>
    </row>
    <row r="188" spans="1:11" s="11" customFormat="1" ht="16.5" customHeight="1" x14ac:dyDescent="0.2">
      <c r="A188" s="215">
        <v>166</v>
      </c>
      <c r="B188" s="216">
        <f t="shared" si="15"/>
        <v>29.726699546153945</v>
      </c>
      <c r="C188" s="454">
        <v>27110</v>
      </c>
      <c r="D188" s="217">
        <f t="shared" si="11"/>
        <v>10943.697247483031</v>
      </c>
      <c r="E188" s="133">
        <f t="shared" si="12"/>
        <v>3720.8570641442307</v>
      </c>
      <c r="F188" s="168">
        <f t="shared" si="13"/>
        <v>218.87394494966063</v>
      </c>
      <c r="G188" s="507">
        <v>40</v>
      </c>
      <c r="H188" s="170">
        <f t="shared" si="14"/>
        <v>14923.428256576923</v>
      </c>
      <c r="I188" s="155"/>
      <c r="J188" s="155"/>
      <c r="K188" s="155"/>
    </row>
    <row r="189" spans="1:11" s="11" customFormat="1" ht="16.5" customHeight="1" x14ac:dyDescent="0.2">
      <c r="A189" s="215">
        <v>167</v>
      </c>
      <c r="B189" s="216">
        <f t="shared" si="15"/>
        <v>29.731644305762714</v>
      </c>
      <c r="C189" s="454">
        <v>27110</v>
      </c>
      <c r="D189" s="217">
        <f t="shared" si="11"/>
        <v>10941.877168123698</v>
      </c>
      <c r="E189" s="133">
        <f t="shared" si="12"/>
        <v>3720.2382371620574</v>
      </c>
      <c r="F189" s="168">
        <f t="shared" si="13"/>
        <v>218.83754336247395</v>
      </c>
      <c r="G189" s="507">
        <v>40</v>
      </c>
      <c r="H189" s="170">
        <f t="shared" si="14"/>
        <v>14920.952948648228</v>
      </c>
      <c r="I189" s="155"/>
      <c r="J189" s="155"/>
      <c r="K189" s="155"/>
    </row>
    <row r="190" spans="1:11" s="11" customFormat="1" ht="16.5" customHeight="1" x14ac:dyDescent="0.2">
      <c r="A190" s="215">
        <v>168</v>
      </c>
      <c r="B190" s="216">
        <f t="shared" si="15"/>
        <v>29.736559544242702</v>
      </c>
      <c r="C190" s="454">
        <v>27110</v>
      </c>
      <c r="D190" s="217">
        <f t="shared" si="11"/>
        <v>10940.068554870371</v>
      </c>
      <c r="E190" s="133">
        <f t="shared" si="12"/>
        <v>3719.6233086559264</v>
      </c>
      <c r="F190" s="168">
        <f t="shared" si="13"/>
        <v>218.80137109740744</v>
      </c>
      <c r="G190" s="507">
        <v>40</v>
      </c>
      <c r="H190" s="170">
        <f t="shared" si="14"/>
        <v>14918.493234623706</v>
      </c>
      <c r="I190" s="155"/>
      <c r="J190" s="155"/>
      <c r="K190" s="155"/>
    </row>
    <row r="191" spans="1:11" s="11" customFormat="1" ht="16.5" customHeight="1" x14ac:dyDescent="0.2">
      <c r="A191" s="215">
        <v>169</v>
      </c>
      <c r="B191" s="216">
        <f t="shared" si="15"/>
        <v>29.741445611996166</v>
      </c>
      <c r="C191" s="454">
        <v>27110</v>
      </c>
      <c r="D191" s="217">
        <f t="shared" si="11"/>
        <v>10938.271267782044</v>
      </c>
      <c r="E191" s="133">
        <f t="shared" si="12"/>
        <v>3719.0122310458951</v>
      </c>
      <c r="F191" s="168">
        <f t="shared" si="13"/>
        <v>218.76542535564087</v>
      </c>
      <c r="G191" s="507">
        <v>40</v>
      </c>
      <c r="H191" s="170">
        <f t="shared" si="14"/>
        <v>14916.04892418358</v>
      </c>
      <c r="I191" s="155"/>
      <c r="J191" s="155"/>
      <c r="K191" s="155"/>
    </row>
    <row r="192" spans="1:11" s="11" customFormat="1" ht="16.5" customHeight="1" x14ac:dyDescent="0.2">
      <c r="A192" s="218">
        <v>170</v>
      </c>
      <c r="B192" s="216">
        <f t="shared" si="15"/>
        <v>29.746302853223483</v>
      </c>
      <c r="C192" s="454">
        <v>27110</v>
      </c>
      <c r="D192" s="217">
        <f t="shared" si="11"/>
        <v>10936.485169441703</v>
      </c>
      <c r="E192" s="133">
        <f t="shared" si="12"/>
        <v>3718.4049576101793</v>
      </c>
      <c r="F192" s="168">
        <f t="shared" si="13"/>
        <v>218.72970338883405</v>
      </c>
      <c r="G192" s="507">
        <v>40</v>
      </c>
      <c r="H192" s="170">
        <f t="shared" si="14"/>
        <v>14913.619830440715</v>
      </c>
      <c r="I192" s="155"/>
      <c r="J192" s="155"/>
      <c r="K192" s="155"/>
    </row>
    <row r="193" spans="1:11" s="11" customFormat="1" ht="16.5" customHeight="1" x14ac:dyDescent="0.2">
      <c r="A193" s="215">
        <v>171</v>
      </c>
      <c r="B193" s="216">
        <f t="shared" si="15"/>
        <v>29.75113160606864</v>
      </c>
      <c r="C193" s="454">
        <v>27110</v>
      </c>
      <c r="D193" s="217">
        <f t="shared" si="11"/>
        <v>10934.710124896263</v>
      </c>
      <c r="E193" s="133">
        <f t="shared" si="12"/>
        <v>3717.8014424647295</v>
      </c>
      <c r="F193" s="168">
        <f t="shared" si="13"/>
        <v>218.69420249792526</v>
      </c>
      <c r="G193" s="507">
        <v>40</v>
      </c>
      <c r="H193" s="170">
        <f t="shared" si="14"/>
        <v>14911.205769858918</v>
      </c>
      <c r="I193" s="155"/>
      <c r="J193" s="155"/>
      <c r="K193" s="155"/>
    </row>
    <row r="194" spans="1:11" s="11" customFormat="1" ht="16.5" customHeight="1" x14ac:dyDescent="0.2">
      <c r="A194" s="215">
        <v>172</v>
      </c>
      <c r="B194" s="216">
        <f t="shared" si="15"/>
        <v>29.755932202760516</v>
      </c>
      <c r="C194" s="454">
        <v>27110</v>
      </c>
      <c r="D194" s="217">
        <f t="shared" si="11"/>
        <v>10932.946001598277</v>
      </c>
      <c r="E194" s="133">
        <f t="shared" si="12"/>
        <v>3717.2016405434142</v>
      </c>
      <c r="F194" s="168">
        <f t="shared" si="13"/>
        <v>218.65892003196555</v>
      </c>
      <c r="G194" s="507">
        <v>40</v>
      </c>
      <c r="H194" s="170">
        <f t="shared" si="14"/>
        <v>14908.806562173657</v>
      </c>
      <c r="I194" s="155"/>
      <c r="J194" s="155"/>
      <c r="K194" s="155"/>
    </row>
    <row r="195" spans="1:11" s="11" customFormat="1" ht="16.5" customHeight="1" x14ac:dyDescent="0.2">
      <c r="A195" s="215">
        <v>173</v>
      </c>
      <c r="B195" s="216">
        <f t="shared" si="15"/>
        <v>29.760704969750023</v>
      </c>
      <c r="C195" s="454">
        <v>27110</v>
      </c>
      <c r="D195" s="217">
        <f t="shared" si="11"/>
        <v>10931.192669349342</v>
      </c>
      <c r="E195" s="133">
        <f t="shared" si="12"/>
        <v>3716.6055075787767</v>
      </c>
      <c r="F195" s="168">
        <f t="shared" si="13"/>
        <v>218.62385338698687</v>
      </c>
      <c r="G195" s="507">
        <v>40</v>
      </c>
      <c r="H195" s="170">
        <f t="shared" si="14"/>
        <v>14906.422030315107</v>
      </c>
      <c r="I195" s="155"/>
      <c r="J195" s="155"/>
      <c r="K195" s="155"/>
    </row>
    <row r="196" spans="1:11" s="11" customFormat="1" ht="16.5" customHeight="1" x14ac:dyDescent="0.2">
      <c r="A196" s="215">
        <v>174</v>
      </c>
      <c r="B196" s="216">
        <f t="shared" si="15"/>
        <v>29.765450227843324</v>
      </c>
      <c r="C196" s="454">
        <v>27110</v>
      </c>
      <c r="D196" s="217">
        <f t="shared" si="11"/>
        <v>10929.450000245177</v>
      </c>
      <c r="E196" s="133">
        <f t="shared" si="12"/>
        <v>3716.0130000833606</v>
      </c>
      <c r="F196" s="168">
        <f t="shared" si="13"/>
        <v>218.58900000490354</v>
      </c>
      <c r="G196" s="507">
        <v>40</v>
      </c>
      <c r="H196" s="170">
        <f t="shared" si="14"/>
        <v>14904.052000333442</v>
      </c>
      <c r="I196" s="155"/>
      <c r="J196" s="155"/>
      <c r="K196" s="155"/>
    </row>
    <row r="197" spans="1:11" s="11" customFormat="1" ht="16.5" customHeight="1" x14ac:dyDescent="0.2">
      <c r="A197" s="215">
        <v>175</v>
      </c>
      <c r="B197" s="216">
        <f t="shared" si="15"/>
        <v>29.770168292331231</v>
      </c>
      <c r="C197" s="454">
        <v>27110</v>
      </c>
      <c r="D197" s="217">
        <f t="shared" si="11"/>
        <v>10927.717868622267</v>
      </c>
      <c r="E197" s="133">
        <f t="shared" si="12"/>
        <v>3715.4240753315712</v>
      </c>
      <c r="F197" s="168">
        <f t="shared" si="13"/>
        <v>218.55435737244534</v>
      </c>
      <c r="G197" s="507">
        <v>40</v>
      </c>
      <c r="H197" s="170">
        <f t="shared" si="14"/>
        <v>14901.696301326283</v>
      </c>
      <c r="I197" s="155"/>
      <c r="J197" s="155"/>
      <c r="K197" s="155"/>
    </row>
    <row r="198" spans="1:11" s="11" customFormat="1" ht="16.5" customHeight="1" x14ac:dyDescent="0.2">
      <c r="A198" s="215">
        <v>176</v>
      </c>
      <c r="B198" s="216">
        <f t="shared" si="15"/>
        <v>29.774859473114912</v>
      </c>
      <c r="C198" s="454">
        <v>27110</v>
      </c>
      <c r="D198" s="217">
        <f t="shared" si="11"/>
        <v>10925.996151006066</v>
      </c>
      <c r="E198" s="133">
        <f t="shared" si="12"/>
        <v>3714.8386913420627</v>
      </c>
      <c r="F198" s="168">
        <f t="shared" si="13"/>
        <v>218.51992302012133</v>
      </c>
      <c r="G198" s="507">
        <v>40</v>
      </c>
      <c r="H198" s="170">
        <f t="shared" si="14"/>
        <v>14899.354765368251</v>
      </c>
      <c r="I198" s="155"/>
      <c r="J198" s="155"/>
      <c r="K198" s="155"/>
    </row>
    <row r="199" spans="1:11" s="11" customFormat="1" ht="16.5" customHeight="1" x14ac:dyDescent="0.2">
      <c r="A199" s="215">
        <v>177</v>
      </c>
      <c r="B199" s="216">
        <f t="shared" si="15"/>
        <v>29.779524074828032</v>
      </c>
      <c r="C199" s="454">
        <v>27110</v>
      </c>
      <c r="D199" s="217">
        <f t="shared" si="11"/>
        <v>10924.284726060674</v>
      </c>
      <c r="E199" s="133">
        <f t="shared" si="12"/>
        <v>3714.2568068606292</v>
      </c>
      <c r="F199" s="168">
        <f t="shared" si="13"/>
        <v>218.48569452121347</v>
      </c>
      <c r="G199" s="507">
        <v>40</v>
      </c>
      <c r="H199" s="170">
        <f t="shared" si="14"/>
        <v>14897.027227442517</v>
      </c>
      <c r="I199" s="155"/>
      <c r="J199" s="155"/>
      <c r="K199" s="155"/>
    </row>
    <row r="200" spans="1:11" s="11" customFormat="1" ht="16.5" customHeight="1" x14ac:dyDescent="0.2">
      <c r="A200" s="215">
        <v>178</v>
      </c>
      <c r="B200" s="216">
        <f t="shared" si="15"/>
        <v>29.784162396955473</v>
      </c>
      <c r="C200" s="454">
        <v>27110</v>
      </c>
      <c r="D200" s="217">
        <f t="shared" si="11"/>
        <v>10922.583474539948</v>
      </c>
      <c r="E200" s="133">
        <f t="shared" si="12"/>
        <v>3713.6783813435827</v>
      </c>
      <c r="F200" s="168">
        <f t="shared" si="13"/>
        <v>218.45166949079896</v>
      </c>
      <c r="G200" s="507">
        <v>40</v>
      </c>
      <c r="H200" s="170">
        <f t="shared" si="14"/>
        <v>14894.713525374331</v>
      </c>
      <c r="I200" s="155"/>
      <c r="J200" s="155"/>
      <c r="K200" s="155"/>
    </row>
    <row r="201" spans="1:11" s="11" customFormat="1" ht="16.5" customHeight="1" x14ac:dyDescent="0.2">
      <c r="A201" s="215">
        <v>179</v>
      </c>
      <c r="B201" s="216">
        <f t="shared" si="15"/>
        <v>29.788774733948696</v>
      </c>
      <c r="C201" s="454">
        <v>27110</v>
      </c>
      <c r="D201" s="217">
        <f t="shared" si="11"/>
        <v>10920.892279240004</v>
      </c>
      <c r="E201" s="133">
        <f t="shared" si="12"/>
        <v>3713.1033749416019</v>
      </c>
      <c r="F201" s="168">
        <f t="shared" si="13"/>
        <v>218.41784558480009</v>
      </c>
      <c r="G201" s="507">
        <v>40</v>
      </c>
      <c r="H201" s="170">
        <f t="shared" si="14"/>
        <v>14892.413499766406</v>
      </c>
      <c r="I201" s="155"/>
      <c r="J201" s="155"/>
      <c r="K201" s="155"/>
    </row>
    <row r="202" spans="1:11" s="11" customFormat="1" ht="16.5" customHeight="1" x14ac:dyDescent="0.2">
      <c r="A202" s="218">
        <v>180</v>
      </c>
      <c r="B202" s="216">
        <f t="shared" si="15"/>
        <v>29.793361375337909</v>
      </c>
      <c r="C202" s="454">
        <v>27110</v>
      </c>
      <c r="D202" s="217">
        <f t="shared" si="11"/>
        <v>10919.211024953049</v>
      </c>
      <c r="E202" s="133">
        <f t="shared" si="12"/>
        <v>3712.5317484840371</v>
      </c>
      <c r="F202" s="168">
        <f t="shared" si="13"/>
        <v>218.38422049906097</v>
      </c>
      <c r="G202" s="507">
        <v>40</v>
      </c>
      <c r="H202" s="170">
        <f t="shared" si="14"/>
        <v>14890.126993936148</v>
      </c>
      <c r="I202" s="155"/>
      <c r="J202" s="155"/>
      <c r="K202" s="155"/>
    </row>
    <row r="203" spans="1:11" s="11" customFormat="1" ht="16.5" customHeight="1" x14ac:dyDescent="0.2">
      <c r="A203" s="215">
        <v>181</v>
      </c>
      <c r="B203" s="216">
        <f t="shared" si="15"/>
        <v>29.797922605841155</v>
      </c>
      <c r="C203" s="454">
        <v>27110</v>
      </c>
      <c r="D203" s="217">
        <f t="shared" si="11"/>
        <v>10917.539598422509</v>
      </c>
      <c r="E203" s="133">
        <f t="shared" si="12"/>
        <v>3711.9634634636532</v>
      </c>
      <c r="F203" s="168">
        <f t="shared" si="13"/>
        <v>218.35079196845018</v>
      </c>
      <c r="G203" s="507">
        <v>40</v>
      </c>
      <c r="H203" s="170">
        <f t="shared" si="14"/>
        <v>14887.853853854613</v>
      </c>
      <c r="I203" s="155"/>
      <c r="J203" s="155"/>
      <c r="K203" s="155"/>
    </row>
    <row r="204" spans="1:11" s="11" customFormat="1" ht="16.5" customHeight="1" x14ac:dyDescent="0.2">
      <c r="A204" s="215">
        <v>182</v>
      </c>
      <c r="B204" s="216">
        <f t="shared" si="15"/>
        <v>29.802458705470325</v>
      </c>
      <c r="C204" s="454">
        <v>27110</v>
      </c>
      <c r="D204" s="217">
        <f t="shared" si="11"/>
        <v>10915.877888299417</v>
      </c>
      <c r="E204" s="133">
        <f t="shared" si="12"/>
        <v>3711.398482021802</v>
      </c>
      <c r="F204" s="168">
        <f t="shared" si="13"/>
        <v>218.31755776598834</v>
      </c>
      <c r="G204" s="507">
        <v>40</v>
      </c>
      <c r="H204" s="170">
        <f t="shared" si="14"/>
        <v>14885.593928087206</v>
      </c>
      <c r="I204" s="155"/>
      <c r="J204" s="155"/>
      <c r="K204" s="155"/>
    </row>
    <row r="205" spans="1:11" s="11" customFormat="1" ht="16.5" customHeight="1" x14ac:dyDescent="0.2">
      <c r="A205" s="215">
        <v>183</v>
      </c>
      <c r="B205" s="216">
        <f t="shared" si="15"/>
        <v>29.806969949634343</v>
      </c>
      <c r="C205" s="454">
        <v>27110</v>
      </c>
      <c r="D205" s="217">
        <f t="shared" si="11"/>
        <v>10914.225785099999</v>
      </c>
      <c r="E205" s="133">
        <f t="shared" si="12"/>
        <v>3710.836766934</v>
      </c>
      <c r="F205" s="168">
        <f t="shared" si="13"/>
        <v>218.28451570199999</v>
      </c>
      <c r="G205" s="507">
        <v>40</v>
      </c>
      <c r="H205" s="170">
        <f t="shared" si="14"/>
        <v>14883.347067736</v>
      </c>
      <c r="I205" s="155"/>
      <c r="J205" s="155"/>
      <c r="K205" s="155"/>
    </row>
    <row r="206" spans="1:11" s="11" customFormat="1" ht="16.5" customHeight="1" x14ac:dyDescent="0.2">
      <c r="A206" s="215">
        <v>184</v>
      </c>
      <c r="B206" s="216">
        <f t="shared" si="15"/>
        <v>29.811456609239478</v>
      </c>
      <c r="C206" s="454">
        <v>27110</v>
      </c>
      <c r="D206" s="217">
        <f t="shared" si="11"/>
        <v>10912.583181164433</v>
      </c>
      <c r="E206" s="133">
        <f t="shared" si="12"/>
        <v>3710.2782815959076</v>
      </c>
      <c r="F206" s="168">
        <f t="shared" si="13"/>
        <v>218.25166362328866</v>
      </c>
      <c r="G206" s="507">
        <v>40</v>
      </c>
      <c r="H206" s="170">
        <f t="shared" si="14"/>
        <v>14881.113126383629</v>
      </c>
      <c r="I206" s="155"/>
      <c r="J206" s="155"/>
      <c r="K206" s="155"/>
    </row>
    <row r="207" spans="1:11" s="11" customFormat="1" ht="16.5" customHeight="1" x14ac:dyDescent="0.2">
      <c r="A207" s="215">
        <v>185</v>
      </c>
      <c r="B207" s="216">
        <f t="shared" si="15"/>
        <v>29.815918950786987</v>
      </c>
      <c r="C207" s="454">
        <v>27110</v>
      </c>
      <c r="D207" s="217">
        <f t="shared" si="11"/>
        <v>10910.949970616728</v>
      </c>
      <c r="E207" s="133">
        <f t="shared" si="12"/>
        <v>3709.7229900096877</v>
      </c>
      <c r="F207" s="168">
        <f t="shared" si="13"/>
        <v>218.21899941233457</v>
      </c>
      <c r="G207" s="507">
        <v>40</v>
      </c>
      <c r="H207" s="170">
        <f t="shared" si="14"/>
        <v>14878.891960038751</v>
      </c>
      <c r="I207" s="155"/>
      <c r="J207" s="155"/>
      <c r="K207" s="155"/>
    </row>
    <row r="208" spans="1:11" s="11" customFormat="1" ht="16.5" customHeight="1" x14ac:dyDescent="0.2">
      <c r="A208" s="215">
        <v>186</v>
      </c>
      <c r="B208" s="216">
        <f t="shared" si="15"/>
        <v>29.82035723646808</v>
      </c>
      <c r="C208" s="454">
        <v>27110</v>
      </c>
      <c r="D208" s="217">
        <f t="shared" si="11"/>
        <v>10909.32604932572</v>
      </c>
      <c r="E208" s="133">
        <f t="shared" si="12"/>
        <v>3709.1708567707451</v>
      </c>
      <c r="F208" s="168">
        <f t="shared" si="13"/>
        <v>218.18652098651441</v>
      </c>
      <c r="G208" s="507">
        <v>40</v>
      </c>
      <c r="H208" s="170">
        <f t="shared" si="14"/>
        <v>14876.683427082979</v>
      </c>
      <c r="I208" s="155"/>
      <c r="J208" s="155"/>
      <c r="K208" s="155"/>
    </row>
    <row r="209" spans="1:11" s="11" customFormat="1" ht="16.5" customHeight="1" x14ac:dyDescent="0.2">
      <c r="A209" s="215">
        <v>187</v>
      </c>
      <c r="B209" s="216">
        <f t="shared" si="15"/>
        <v>29.824771724256383</v>
      </c>
      <c r="C209" s="454">
        <v>27110</v>
      </c>
      <c r="D209" s="217">
        <f t="shared" si="11"/>
        <v>10907.711314867111</v>
      </c>
      <c r="E209" s="133">
        <f t="shared" si="12"/>
        <v>3708.6218470548179</v>
      </c>
      <c r="F209" s="168">
        <f t="shared" si="13"/>
        <v>218.15422629734221</v>
      </c>
      <c r="G209" s="507">
        <v>40</v>
      </c>
      <c r="H209" s="170">
        <f t="shared" si="14"/>
        <v>14874.48738821927</v>
      </c>
      <c r="I209" s="155"/>
      <c r="J209" s="155"/>
      <c r="K209" s="155"/>
    </row>
    <row r="210" spans="1:11" s="11" customFormat="1" ht="16.5" customHeight="1" x14ac:dyDescent="0.2">
      <c r="A210" s="215">
        <v>188</v>
      </c>
      <c r="B210" s="216">
        <f t="shared" si="15"/>
        <v>29.829162667997899</v>
      </c>
      <c r="C210" s="454">
        <v>27110</v>
      </c>
      <c r="D210" s="217">
        <f t="shared" si="11"/>
        <v>10906.105666486519</v>
      </c>
      <c r="E210" s="133">
        <f t="shared" si="12"/>
        <v>3708.075926605417</v>
      </c>
      <c r="F210" s="168">
        <f t="shared" si="13"/>
        <v>218.12211332973038</v>
      </c>
      <c r="G210" s="507">
        <v>40</v>
      </c>
      <c r="H210" s="170">
        <f t="shared" si="14"/>
        <v>14872.303706421666</v>
      </c>
      <c r="I210" s="155"/>
      <c r="J210" s="155"/>
      <c r="K210" s="155"/>
    </row>
    <row r="211" spans="1:11" s="11" customFormat="1" ht="16.5" customHeight="1" x14ac:dyDescent="0.2">
      <c r="A211" s="215">
        <v>189</v>
      </c>
      <c r="B211" s="216">
        <f t="shared" si="15"/>
        <v>29.833530317498607</v>
      </c>
      <c r="C211" s="454">
        <v>27110</v>
      </c>
      <c r="D211" s="217">
        <f t="shared" si="11"/>
        <v>10904.50900506355</v>
      </c>
      <c r="E211" s="133">
        <f t="shared" si="12"/>
        <v>3707.5330617216073</v>
      </c>
      <c r="F211" s="168">
        <f t="shared" si="13"/>
        <v>218.09018010127102</v>
      </c>
      <c r="G211" s="507">
        <v>40</v>
      </c>
      <c r="H211" s="170">
        <f t="shared" si="14"/>
        <v>14870.132246886429</v>
      </c>
      <c r="I211" s="155"/>
      <c r="J211" s="155"/>
      <c r="K211" s="155"/>
    </row>
    <row r="212" spans="1:11" s="11" customFormat="1" ht="16.5" customHeight="1" x14ac:dyDescent="0.2">
      <c r="A212" s="218">
        <v>190</v>
      </c>
      <c r="B212" s="216">
        <f t="shared" si="15"/>
        <v>29.837874918609728</v>
      </c>
      <c r="C212" s="454">
        <v>27110</v>
      </c>
      <c r="D212" s="217">
        <f t="shared" si="11"/>
        <v>10902.92123307681</v>
      </c>
      <c r="E212" s="133">
        <f t="shared" si="12"/>
        <v>3706.9932192461156</v>
      </c>
      <c r="F212" s="168">
        <f t="shared" si="13"/>
        <v>218.05842466153621</v>
      </c>
      <c r="G212" s="507">
        <v>40</v>
      </c>
      <c r="H212" s="170">
        <f t="shared" si="14"/>
        <v>14867.972876984462</v>
      </c>
      <c r="I212" s="155"/>
      <c r="J212" s="155"/>
      <c r="K212" s="155"/>
    </row>
    <row r="213" spans="1:11" s="11" customFormat="1" ht="16.5" customHeight="1" x14ac:dyDescent="0.2">
      <c r="A213" s="215">
        <v>191</v>
      </c>
      <c r="B213" s="216">
        <f t="shared" si="15"/>
        <v>29.842196713310791</v>
      </c>
      <c r="C213" s="454">
        <v>27110</v>
      </c>
      <c r="D213" s="217">
        <f t="shared" si="11"/>
        <v>10901.342254569836</v>
      </c>
      <c r="E213" s="133">
        <f t="shared" si="12"/>
        <v>3706.4563665537444</v>
      </c>
      <c r="F213" s="168">
        <f t="shared" si="13"/>
        <v>218.02684509139672</v>
      </c>
      <c r="G213" s="507">
        <v>40</v>
      </c>
      <c r="H213" s="170">
        <f t="shared" si="14"/>
        <v>14865.825466214977</v>
      </c>
      <c r="I213" s="155"/>
      <c r="J213" s="155"/>
      <c r="K213" s="155"/>
    </row>
    <row r="214" spans="1:11" s="11" customFormat="1" ht="16.5" customHeight="1" x14ac:dyDescent="0.2">
      <c r="A214" s="215">
        <v>192</v>
      </c>
      <c r="B214" s="216">
        <f t="shared" si="15"/>
        <v>29.846495939790472</v>
      </c>
      <c r="C214" s="454">
        <v>27110</v>
      </c>
      <c r="D214" s="217">
        <f t="shared" si="11"/>
        <v>10899.771975117956</v>
      </c>
      <c r="E214" s="133">
        <f t="shared" si="12"/>
        <v>3705.9224715401051</v>
      </c>
      <c r="F214" s="168">
        <f t="shared" si="13"/>
        <v>217.99543950235912</v>
      </c>
      <c r="G214" s="507">
        <v>40</v>
      </c>
      <c r="H214" s="170">
        <f t="shared" si="14"/>
        <v>14863.68988616042</v>
      </c>
      <c r="I214" s="155"/>
      <c r="J214" s="155"/>
      <c r="K214" s="155"/>
    </row>
    <row r="215" spans="1:11" s="11" customFormat="1" ht="16.5" customHeight="1" x14ac:dyDescent="0.2">
      <c r="A215" s="215">
        <v>193</v>
      </c>
      <c r="B215" s="216">
        <f t="shared" si="15"/>
        <v>29.850772832525394</v>
      </c>
      <c r="C215" s="454">
        <v>27110</v>
      </c>
      <c r="D215" s="217">
        <f t="shared" ref="D215:D278" si="16">12*1/B215*C215</f>
        <v>10898.210301795987</v>
      </c>
      <c r="E215" s="133">
        <f t="shared" si="12"/>
        <v>3705.3915026106361</v>
      </c>
      <c r="F215" s="168">
        <f t="shared" si="13"/>
        <v>217.96420603591974</v>
      </c>
      <c r="G215" s="507">
        <v>40</v>
      </c>
      <c r="H215" s="170">
        <f t="shared" si="14"/>
        <v>14861.566010442542</v>
      </c>
      <c r="I215" s="155"/>
      <c r="J215" s="155"/>
      <c r="K215" s="155"/>
    </row>
    <row r="216" spans="1:11" s="11" customFormat="1" ht="16.5" customHeight="1" x14ac:dyDescent="0.2">
      <c r="A216" s="215">
        <v>194</v>
      </c>
      <c r="B216" s="216">
        <f t="shared" si="15"/>
        <v>29.85502762235684</v>
      </c>
      <c r="C216" s="454">
        <v>27110</v>
      </c>
      <c r="D216" s="217">
        <f t="shared" si="16"/>
        <v>10896.657143146811</v>
      </c>
      <c r="E216" s="133">
        <f t="shared" ref="E216:E279" si="17">D216*34%</f>
        <v>3704.8634286699162</v>
      </c>
      <c r="F216" s="168">
        <f t="shared" ref="F216:F279" si="18">D216*2%</f>
        <v>217.93314286293622</v>
      </c>
      <c r="G216" s="507">
        <v>40</v>
      </c>
      <c r="H216" s="170">
        <f t="shared" ref="H216:H279" si="19">SUM(D216:G216)</f>
        <v>14859.453714679663</v>
      </c>
      <c r="I216" s="155"/>
      <c r="J216" s="155"/>
      <c r="K216" s="155"/>
    </row>
    <row r="217" spans="1:11" s="11" customFormat="1" ht="16.5" customHeight="1" x14ac:dyDescent="0.2">
      <c r="A217" s="215">
        <v>195</v>
      </c>
      <c r="B217" s="216">
        <f t="shared" si="15"/>
        <v>29.859260536565532</v>
      </c>
      <c r="C217" s="454">
        <v>27110</v>
      </c>
      <c r="D217" s="217">
        <f t="shared" si="16"/>
        <v>10895.112409150737</v>
      </c>
      <c r="E217" s="133">
        <f t="shared" si="17"/>
        <v>3704.338219111251</v>
      </c>
      <c r="F217" s="168">
        <f t="shared" si="18"/>
        <v>217.90224818301476</v>
      </c>
      <c r="G217" s="507">
        <v>40</v>
      </c>
      <c r="H217" s="170">
        <f t="shared" si="19"/>
        <v>14857.352876445002</v>
      </c>
      <c r="I217" s="155"/>
      <c r="J217" s="155"/>
      <c r="K217" s="155"/>
    </row>
    <row r="218" spans="1:11" s="11" customFormat="1" ht="16.5" customHeight="1" x14ac:dyDescent="0.2">
      <c r="A218" s="215">
        <v>196</v>
      </c>
      <c r="B218" s="216">
        <f t="shared" si="15"/>
        <v>29.863471798944484</v>
      </c>
      <c r="C218" s="454">
        <v>27110</v>
      </c>
      <c r="D218" s="217">
        <f t="shared" si="16"/>
        <v>10893.576011195668</v>
      </c>
      <c r="E218" s="133">
        <f t="shared" si="17"/>
        <v>3703.8158438065275</v>
      </c>
      <c r="F218" s="168">
        <f t="shared" si="18"/>
        <v>217.87152022391336</v>
      </c>
      <c r="G218" s="507">
        <v>40</v>
      </c>
      <c r="H218" s="170">
        <f t="shared" si="19"/>
        <v>14855.263375226108</v>
      </c>
      <c r="I218" s="155"/>
      <c r="J218" s="155"/>
      <c r="K218" s="155"/>
    </row>
    <row r="219" spans="1:11" s="11" customFormat="1" ht="16.5" customHeight="1" x14ac:dyDescent="0.2">
      <c r="A219" s="215">
        <v>197</v>
      </c>
      <c r="B219" s="216">
        <f t="shared" si="15"/>
        <v>29.867661629869986</v>
      </c>
      <c r="C219" s="454">
        <v>27110</v>
      </c>
      <c r="D219" s="217">
        <f t="shared" si="16"/>
        <v>10892.047862048052</v>
      </c>
      <c r="E219" s="133">
        <f t="shared" si="17"/>
        <v>3703.2962730963377</v>
      </c>
      <c r="F219" s="168">
        <f t="shared" si="18"/>
        <v>217.84095724096105</v>
      </c>
      <c r="G219" s="507">
        <v>40</v>
      </c>
      <c r="H219" s="170">
        <f t="shared" si="19"/>
        <v>14853.185092385351</v>
      </c>
      <c r="I219" s="155"/>
      <c r="J219" s="155"/>
      <c r="K219" s="155"/>
    </row>
    <row r="220" spans="1:11" s="11" customFormat="1" ht="16.5" customHeight="1" x14ac:dyDescent="0.2">
      <c r="A220" s="215">
        <v>198</v>
      </c>
      <c r="B220" s="216">
        <f t="shared" si="15"/>
        <v>29.871830246370813</v>
      </c>
      <c r="C220" s="454">
        <v>27110</v>
      </c>
      <c r="D220" s="217">
        <f t="shared" si="16"/>
        <v>10890.52787582454</v>
      </c>
      <c r="E220" s="133">
        <f t="shared" si="17"/>
        <v>3702.7794777803442</v>
      </c>
      <c r="F220" s="168">
        <f t="shared" si="18"/>
        <v>217.8105575164908</v>
      </c>
      <c r="G220" s="507">
        <v>40</v>
      </c>
      <c r="H220" s="170">
        <f t="shared" si="19"/>
        <v>14851.117911121375</v>
      </c>
      <c r="I220" s="155"/>
      <c r="J220" s="155"/>
      <c r="K220" s="155"/>
    </row>
    <row r="221" spans="1:11" s="11" customFormat="1" ht="16.5" customHeight="1" x14ac:dyDescent="0.2">
      <c r="A221" s="215">
        <v>199</v>
      </c>
      <c r="B221" s="216">
        <f t="shared" si="15"/>
        <v>29.875977862195676</v>
      </c>
      <c r="C221" s="454">
        <v>27110</v>
      </c>
      <c r="D221" s="217">
        <f t="shared" si="16"/>
        <v>10889.015967964413</v>
      </c>
      <c r="E221" s="133">
        <f t="shared" si="17"/>
        <v>3702.2654291079007</v>
      </c>
      <c r="F221" s="168">
        <f t="shared" si="18"/>
        <v>217.78031935928826</v>
      </c>
      <c r="G221" s="507">
        <v>40</v>
      </c>
      <c r="H221" s="170">
        <f t="shared" si="19"/>
        <v>14849.061716431603</v>
      </c>
      <c r="I221" s="155"/>
      <c r="J221" s="155"/>
      <c r="K221" s="155"/>
    </row>
    <row r="222" spans="1:11" s="11" customFormat="1" ht="16.5" customHeight="1" x14ac:dyDescent="0.2">
      <c r="A222" s="218">
        <v>200</v>
      </c>
      <c r="B222" s="216">
        <f t="shared" si="15"/>
        <v>29.880104687878998</v>
      </c>
      <c r="C222" s="454">
        <v>27110</v>
      </c>
      <c r="D222" s="217">
        <f t="shared" si="16"/>
        <v>10887.512055202656</v>
      </c>
      <c r="E222" s="133">
        <f t="shared" si="17"/>
        <v>3701.7540987689035</v>
      </c>
      <c r="F222" s="168">
        <f t="shared" si="18"/>
        <v>217.75024110405315</v>
      </c>
      <c r="G222" s="507">
        <v>40</v>
      </c>
      <c r="H222" s="170">
        <f t="shared" si="19"/>
        <v>14847.016395075612</v>
      </c>
      <c r="I222" s="155"/>
      <c r="J222" s="155"/>
      <c r="K222" s="155"/>
    </row>
    <row r="223" spans="1:11" s="11" customFormat="1" ht="16.5" customHeight="1" x14ac:dyDescent="0.2">
      <c r="A223" s="215">
        <v>201</v>
      </c>
      <c r="B223" s="216">
        <f t="shared" si="15"/>
        <v>29.88421093080504</v>
      </c>
      <c r="C223" s="454">
        <v>27110</v>
      </c>
      <c r="D223" s="217">
        <f t="shared" si="16"/>
        <v>10886.01605554376</v>
      </c>
      <c r="E223" s="133">
        <f t="shared" si="17"/>
        <v>3701.2454588848786</v>
      </c>
      <c r="F223" s="168">
        <f t="shared" si="18"/>
        <v>217.7203211108752</v>
      </c>
      <c r="G223" s="507">
        <v>40</v>
      </c>
      <c r="H223" s="170">
        <f t="shared" si="19"/>
        <v>14844.981835539515</v>
      </c>
      <c r="I223" s="155"/>
      <c r="J223" s="155"/>
      <c r="K223" s="155"/>
    </row>
    <row r="224" spans="1:11" s="11" customFormat="1" ht="16.5" customHeight="1" x14ac:dyDescent="0.2">
      <c r="A224" s="215">
        <v>202</v>
      </c>
      <c r="B224" s="216">
        <f t="shared" si="15"/>
        <v>29.888296795270413</v>
      </c>
      <c r="C224" s="454">
        <v>27110</v>
      </c>
      <c r="D224" s="217">
        <f t="shared" si="16"/>
        <v>10884.527888236151</v>
      </c>
      <c r="E224" s="133">
        <f t="shared" si="17"/>
        <v>3700.7394820002914</v>
      </c>
      <c r="F224" s="168">
        <f t="shared" si="18"/>
        <v>217.69055776472302</v>
      </c>
      <c r="G224" s="507">
        <v>40</v>
      </c>
      <c r="H224" s="170">
        <f t="shared" si="19"/>
        <v>14842.957928001166</v>
      </c>
      <c r="I224" s="155"/>
      <c r="J224" s="155"/>
      <c r="K224" s="155"/>
    </row>
    <row r="225" spans="1:11" s="11" customFormat="1" ht="16.5" customHeight="1" x14ac:dyDescent="0.2">
      <c r="A225" s="215">
        <v>203</v>
      </c>
      <c r="B225" s="216">
        <f t="shared" si="15"/>
        <v>29.892362482545103</v>
      </c>
      <c r="C225" s="454">
        <v>27110</v>
      </c>
      <c r="D225" s="217">
        <f t="shared" si="16"/>
        <v>10883.047473747265</v>
      </c>
      <c r="E225" s="133">
        <f t="shared" si="17"/>
        <v>3700.2361410740705</v>
      </c>
      <c r="F225" s="168">
        <f t="shared" si="18"/>
        <v>217.66094947494531</v>
      </c>
      <c r="G225" s="507">
        <v>40</v>
      </c>
      <c r="H225" s="170">
        <f t="shared" si="19"/>
        <v>14840.94456429628</v>
      </c>
      <c r="I225" s="155"/>
      <c r="J225" s="155"/>
      <c r="K225" s="155"/>
    </row>
    <row r="226" spans="1:11" s="11" customFormat="1" ht="16.5" customHeight="1" x14ac:dyDescent="0.2">
      <c r="A226" s="215">
        <v>204</v>
      </c>
      <c r="B226" s="216">
        <f t="shared" si="15"/>
        <v>29.896408190931943</v>
      </c>
      <c r="C226" s="454">
        <v>27110</v>
      </c>
      <c r="D226" s="217">
        <f t="shared" si="16"/>
        <v>10881.574733739244</v>
      </c>
      <c r="E226" s="133">
        <f t="shared" si="17"/>
        <v>3699.7354094713432</v>
      </c>
      <c r="F226" s="168">
        <f t="shared" si="18"/>
        <v>217.63149467478488</v>
      </c>
      <c r="G226" s="507">
        <v>40</v>
      </c>
      <c r="H226" s="170">
        <f t="shared" si="19"/>
        <v>14838.941637885371</v>
      </c>
      <c r="I226" s="155"/>
      <c r="J226" s="155"/>
      <c r="K226" s="155"/>
    </row>
    <row r="227" spans="1:11" s="11" customFormat="1" ht="16.5" customHeight="1" x14ac:dyDescent="0.2">
      <c r="A227" s="215">
        <v>205</v>
      </c>
      <c r="B227" s="216">
        <f t="shared" si="15"/>
        <v>29.900434115824652</v>
      </c>
      <c r="C227" s="454">
        <v>27110</v>
      </c>
      <c r="D227" s="217">
        <f t="shared" si="16"/>
        <v>10880.109591045237</v>
      </c>
      <c r="E227" s="133">
        <f t="shared" si="17"/>
        <v>3699.2372609553809</v>
      </c>
      <c r="F227" s="168">
        <f t="shared" si="18"/>
        <v>217.60219182090475</v>
      </c>
      <c r="G227" s="507">
        <v>40</v>
      </c>
      <c r="H227" s="170">
        <f t="shared" si="19"/>
        <v>14836.949043821522</v>
      </c>
      <c r="I227" s="155"/>
      <c r="J227" s="155"/>
      <c r="K227" s="155"/>
    </row>
    <row r="228" spans="1:11" s="11" customFormat="1" ht="16.5" customHeight="1" x14ac:dyDescent="0.2">
      <c r="A228" s="215">
        <v>206</v>
      </c>
      <c r="B228" s="216">
        <f t="shared" si="15"/>
        <v>29.904440449764465</v>
      </c>
      <c r="C228" s="454">
        <v>27110</v>
      </c>
      <c r="D228" s="217">
        <f t="shared" si="16"/>
        <v>10878.651969646276</v>
      </c>
      <c r="E228" s="133">
        <f t="shared" si="17"/>
        <v>3698.7416696797341</v>
      </c>
      <c r="F228" s="168">
        <f t="shared" si="18"/>
        <v>217.57303939292552</v>
      </c>
      <c r="G228" s="507">
        <v>40</v>
      </c>
      <c r="H228" s="170">
        <f t="shared" si="19"/>
        <v>14834.966678718936</v>
      </c>
      <c r="I228" s="155"/>
      <c r="J228" s="155"/>
      <c r="K228" s="155"/>
    </row>
    <row r="229" spans="1:11" s="11" customFormat="1" ht="16.5" customHeight="1" x14ac:dyDescent="0.2">
      <c r="A229" s="215">
        <v>207</v>
      </c>
      <c r="B229" s="216">
        <f t="shared" si="15"/>
        <v>29.908427382495379</v>
      </c>
      <c r="C229" s="454">
        <v>27110</v>
      </c>
      <c r="D229" s="217">
        <f t="shared" si="16"/>
        <v>10877.201794648732</v>
      </c>
      <c r="E229" s="133">
        <f t="shared" si="17"/>
        <v>3698.2486101805694</v>
      </c>
      <c r="F229" s="168">
        <f t="shared" si="18"/>
        <v>217.54403589297465</v>
      </c>
      <c r="G229" s="507">
        <v>40</v>
      </c>
      <c r="H229" s="170">
        <f t="shared" si="19"/>
        <v>14832.994440722277</v>
      </c>
      <c r="I229" s="155"/>
      <c r="J229" s="155"/>
      <c r="K229" s="155"/>
    </row>
    <row r="230" spans="1:11" s="11" customFormat="1" ht="16.5" customHeight="1" x14ac:dyDescent="0.2">
      <c r="A230" s="215">
        <v>208</v>
      </c>
      <c r="B230" s="216">
        <f t="shared" si="15"/>
        <v>29.912395101018095</v>
      </c>
      <c r="C230" s="454">
        <v>27110</v>
      </c>
      <c r="D230" s="217">
        <f t="shared" si="16"/>
        <v>10875.75899226229</v>
      </c>
      <c r="E230" s="133">
        <f t="shared" si="17"/>
        <v>3697.7580573691789</v>
      </c>
      <c r="F230" s="168">
        <f t="shared" si="18"/>
        <v>217.5151798452458</v>
      </c>
      <c r="G230" s="507">
        <v>40</v>
      </c>
      <c r="H230" s="170">
        <f t="shared" si="19"/>
        <v>14831.032229476716</v>
      </c>
      <c r="I230" s="155"/>
      <c r="J230" s="155"/>
      <c r="K230" s="155"/>
    </row>
    <row r="231" spans="1:11" s="11" customFormat="1" ht="16.5" customHeight="1" x14ac:dyDescent="0.2">
      <c r="A231" s="215">
        <v>209</v>
      </c>
      <c r="B231" s="216">
        <f t="shared" si="15"/>
        <v>29.916343789642632</v>
      </c>
      <c r="C231" s="454">
        <v>27110</v>
      </c>
      <c r="D231" s="217">
        <f t="shared" si="16"/>
        <v>10874.323489778499</v>
      </c>
      <c r="E231" s="133">
        <f t="shared" si="17"/>
        <v>3697.26998652469</v>
      </c>
      <c r="F231" s="168">
        <f t="shared" si="18"/>
        <v>217.48646979556997</v>
      </c>
      <c r="G231" s="507">
        <v>40</v>
      </c>
      <c r="H231" s="170">
        <f t="shared" si="19"/>
        <v>14829.079946098758</v>
      </c>
      <c r="I231" s="155"/>
      <c r="J231" s="155"/>
      <c r="K231" s="155"/>
    </row>
    <row r="232" spans="1:11" s="11" customFormat="1" ht="16.5" customHeight="1" x14ac:dyDescent="0.2">
      <c r="A232" s="218">
        <v>210</v>
      </c>
      <c r="B232" s="216">
        <f t="shared" si="15"/>
        <v>29.920273630039691</v>
      </c>
      <c r="C232" s="454">
        <v>27110</v>
      </c>
      <c r="D232" s="217">
        <f t="shared" si="16"/>
        <v>10872.895215549819</v>
      </c>
      <c r="E232" s="133">
        <f t="shared" si="17"/>
        <v>3696.7843732869387</v>
      </c>
      <c r="F232" s="168">
        <f t="shared" si="18"/>
        <v>217.45790431099638</v>
      </c>
      <c r="G232" s="507">
        <v>40</v>
      </c>
      <c r="H232" s="170">
        <f t="shared" si="19"/>
        <v>14827.137493147755</v>
      </c>
      <c r="I232" s="155"/>
      <c r="J232" s="155"/>
      <c r="K232" s="155"/>
    </row>
    <row r="233" spans="1:11" s="11" customFormat="1" ht="16.5" customHeight="1" x14ac:dyDescent="0.2">
      <c r="A233" s="215">
        <v>211</v>
      </c>
      <c r="B233" s="216">
        <f t="shared" si="15"/>
        <v>29.924184801290846</v>
      </c>
      <c r="C233" s="454">
        <v>27110</v>
      </c>
      <c r="D233" s="217">
        <f t="shared" si="16"/>
        <v>10871.47409896916</v>
      </c>
      <c r="E233" s="133">
        <f t="shared" si="17"/>
        <v>3696.3011936495145</v>
      </c>
      <c r="F233" s="168">
        <f t="shared" si="18"/>
        <v>217.42948197938321</v>
      </c>
      <c r="G233" s="507">
        <v>40</v>
      </c>
      <c r="H233" s="170">
        <f t="shared" si="19"/>
        <v>14825.204774598058</v>
      </c>
      <c r="I233" s="155"/>
      <c r="J233" s="155"/>
      <c r="K233" s="155"/>
    </row>
    <row r="234" spans="1:11" s="11" customFormat="1" ht="16.5" customHeight="1" x14ac:dyDescent="0.2">
      <c r="A234" s="215">
        <v>212</v>
      </c>
      <c r="B234" s="216">
        <f t="shared" si="15"/>
        <v>29.928077479937468</v>
      </c>
      <c r="C234" s="454">
        <v>27110</v>
      </c>
      <c r="D234" s="217">
        <f t="shared" si="16"/>
        <v>10870.060070449928</v>
      </c>
      <c r="E234" s="133">
        <f t="shared" si="17"/>
        <v>3695.8204239529759</v>
      </c>
      <c r="F234" s="168">
        <f t="shared" si="18"/>
        <v>217.40120140899856</v>
      </c>
      <c r="G234" s="507">
        <v>40</v>
      </c>
      <c r="H234" s="170">
        <f t="shared" si="19"/>
        <v>14823.281695811902</v>
      </c>
      <c r="I234" s="155"/>
      <c r="J234" s="155"/>
      <c r="K234" s="155"/>
    </row>
    <row r="235" spans="1:11" s="11" customFormat="1" ht="16.5" customHeight="1" x14ac:dyDescent="0.2">
      <c r="A235" s="215">
        <v>213</v>
      </c>
      <c r="B235" s="216">
        <f t="shared" si="15"/>
        <v>29.931951840028571</v>
      </c>
      <c r="C235" s="454">
        <v>27110</v>
      </c>
      <c r="D235" s="217">
        <f t="shared" si="16"/>
        <v>10868.653061406552</v>
      </c>
      <c r="E235" s="133">
        <f t="shared" si="17"/>
        <v>3695.3420408782281</v>
      </c>
      <c r="F235" s="168">
        <f t="shared" si="18"/>
        <v>217.37306122813106</v>
      </c>
      <c r="G235" s="507">
        <v>40</v>
      </c>
      <c r="H235" s="170">
        <f t="shared" si="19"/>
        <v>14821.368163512911</v>
      </c>
      <c r="I235" s="155"/>
      <c r="J235" s="155"/>
      <c r="K235" s="155"/>
    </row>
    <row r="236" spans="1:11" s="11" customFormat="1" ht="16.5" customHeight="1" x14ac:dyDescent="0.2">
      <c r="A236" s="215">
        <v>214</v>
      </c>
      <c r="B236" s="216">
        <f t="shared" ref="B236:B299" si="20">0.8233*LN(A236)+25.518</f>
        <v>29.935808053167491</v>
      </c>
      <c r="C236" s="454">
        <v>27110</v>
      </c>
      <c r="D236" s="217">
        <f t="shared" si="16"/>
        <v>10867.253004235443</v>
      </c>
      <c r="E236" s="133">
        <f t="shared" si="17"/>
        <v>3694.8660214400506</v>
      </c>
      <c r="F236" s="168">
        <f t="shared" si="18"/>
        <v>217.34506008470885</v>
      </c>
      <c r="G236" s="507">
        <v>40</v>
      </c>
      <c r="H236" s="170">
        <f t="shared" si="19"/>
        <v>14819.464085760201</v>
      </c>
      <c r="I236" s="155"/>
      <c r="J236" s="155"/>
      <c r="K236" s="155"/>
    </row>
    <row r="237" spans="1:11" s="11" customFormat="1" ht="16.5" customHeight="1" x14ac:dyDescent="0.2">
      <c r="A237" s="215">
        <v>215</v>
      </c>
      <c r="B237" s="216">
        <f t="shared" si="20"/>
        <v>29.939646288557505</v>
      </c>
      <c r="C237" s="454">
        <v>27110</v>
      </c>
      <c r="D237" s="217">
        <f t="shared" si="16"/>
        <v>10865.859832296435</v>
      </c>
      <c r="E237" s="133">
        <f t="shared" si="17"/>
        <v>3694.3923429807883</v>
      </c>
      <c r="F237" s="168">
        <f t="shared" si="18"/>
        <v>217.3171966459287</v>
      </c>
      <c r="G237" s="507">
        <v>40</v>
      </c>
      <c r="H237" s="170">
        <f t="shared" si="19"/>
        <v>14817.569371923151</v>
      </c>
      <c r="I237" s="155"/>
      <c r="J237" s="155"/>
      <c r="K237" s="155"/>
    </row>
    <row r="238" spans="1:11" s="11" customFormat="1" ht="16.5" customHeight="1" x14ac:dyDescent="0.2">
      <c r="A238" s="215">
        <v>216</v>
      </c>
      <c r="B238" s="216">
        <f t="shared" si="20"/>
        <v>29.943466713046373</v>
      </c>
      <c r="C238" s="454">
        <v>27110</v>
      </c>
      <c r="D238" s="217">
        <f t="shared" si="16"/>
        <v>10864.473479894632</v>
      </c>
      <c r="E238" s="133">
        <f t="shared" si="17"/>
        <v>3693.9209831641751</v>
      </c>
      <c r="F238" s="168">
        <f t="shared" si="18"/>
        <v>217.28946959789263</v>
      </c>
      <c r="G238" s="507">
        <v>40</v>
      </c>
      <c r="H238" s="170">
        <f t="shared" si="19"/>
        <v>14815.683932656699</v>
      </c>
      <c r="I238" s="155"/>
      <c r="J238" s="155"/>
      <c r="K238" s="155"/>
    </row>
    <row r="239" spans="1:11" s="11" customFormat="1" ht="16.5" customHeight="1" x14ac:dyDescent="0.2">
      <c r="A239" s="215">
        <v>217</v>
      </c>
      <c r="B239" s="216">
        <f t="shared" si="20"/>
        <v>29.947269491169862</v>
      </c>
      <c r="C239" s="454">
        <v>27110</v>
      </c>
      <c r="D239" s="217">
        <f t="shared" si="16"/>
        <v>10863.093882262709</v>
      </c>
      <c r="E239" s="133">
        <f t="shared" si="17"/>
        <v>3693.4519199693214</v>
      </c>
      <c r="F239" s="168">
        <f t="shared" si="18"/>
        <v>217.26187764525417</v>
      </c>
      <c r="G239" s="507">
        <v>40</v>
      </c>
      <c r="H239" s="170">
        <f t="shared" si="19"/>
        <v>14813.807679877285</v>
      </c>
      <c r="I239" s="155"/>
      <c r="J239" s="155"/>
      <c r="K239" s="155"/>
    </row>
    <row r="240" spans="1:11" s="11" customFormat="1" ht="16.5" customHeight="1" x14ac:dyDescent="0.2">
      <c r="A240" s="215">
        <v>218</v>
      </c>
      <c r="B240" s="216">
        <f t="shared" si="20"/>
        <v>29.951054785194259</v>
      </c>
      <c r="C240" s="454">
        <v>27110</v>
      </c>
      <c r="D240" s="217">
        <f t="shared" si="16"/>
        <v>10861.720975543602</v>
      </c>
      <c r="E240" s="133">
        <f t="shared" si="17"/>
        <v>3692.9851316848249</v>
      </c>
      <c r="F240" s="168">
        <f t="shared" si="18"/>
        <v>217.23441951087204</v>
      </c>
      <c r="G240" s="507">
        <v>40</v>
      </c>
      <c r="H240" s="170">
        <f t="shared" si="19"/>
        <v>14811.940526739299</v>
      </c>
      <c r="I240" s="155"/>
      <c r="J240" s="155"/>
      <c r="K240" s="155"/>
    </row>
    <row r="241" spans="1:11" s="11" customFormat="1" ht="16.5" customHeight="1" x14ac:dyDescent="0.2">
      <c r="A241" s="215">
        <v>219</v>
      </c>
      <c r="B241" s="216">
        <f t="shared" si="20"/>
        <v>29.954822755157927</v>
      </c>
      <c r="C241" s="454">
        <v>27110</v>
      </c>
      <c r="D241" s="217">
        <f t="shared" si="16"/>
        <v>10860.354696773597</v>
      </c>
      <c r="E241" s="133">
        <f t="shared" si="17"/>
        <v>3692.520596903023</v>
      </c>
      <c r="F241" s="168">
        <f t="shared" si="18"/>
        <v>217.20709393547193</v>
      </c>
      <c r="G241" s="507">
        <v>40</v>
      </c>
      <c r="H241" s="170">
        <f t="shared" si="19"/>
        <v>14810.082387612092</v>
      </c>
      <c r="I241" s="155"/>
      <c r="J241" s="155"/>
      <c r="K241" s="155"/>
    </row>
    <row r="242" spans="1:11" s="11" customFormat="1" ht="16.5" customHeight="1" x14ac:dyDescent="0.2">
      <c r="A242" s="218">
        <v>220</v>
      </c>
      <c r="B242" s="216">
        <f t="shared" si="20"/>
        <v>29.958573558911901</v>
      </c>
      <c r="C242" s="454">
        <v>27110</v>
      </c>
      <c r="D242" s="217">
        <f t="shared" si="16"/>
        <v>10858.994983865836</v>
      </c>
      <c r="E242" s="133">
        <f t="shared" si="17"/>
        <v>3692.0582945143847</v>
      </c>
      <c r="F242" s="168">
        <f t="shared" si="18"/>
        <v>217.17989967731671</v>
      </c>
      <c r="G242" s="507">
        <v>40</v>
      </c>
      <c r="H242" s="170">
        <f t="shared" si="19"/>
        <v>14808.233178057537</v>
      </c>
      <c r="I242" s="155"/>
      <c r="J242" s="155"/>
      <c r="K242" s="155"/>
    </row>
    <row r="243" spans="1:11" s="11" customFormat="1" ht="16.5" customHeight="1" x14ac:dyDescent="0.2">
      <c r="A243" s="215">
        <v>221</v>
      </c>
      <c r="B243" s="216">
        <f t="shared" si="20"/>
        <v>29.962307352159566</v>
      </c>
      <c r="C243" s="454">
        <v>27110</v>
      </c>
      <c r="D243" s="217">
        <f t="shared" si="16"/>
        <v>10857.641775594169</v>
      </c>
      <c r="E243" s="133">
        <f t="shared" si="17"/>
        <v>3691.5982037020181</v>
      </c>
      <c r="F243" s="168">
        <f t="shared" si="18"/>
        <v>217.15283551188338</v>
      </c>
      <c r="G243" s="507">
        <v>40</v>
      </c>
      <c r="H243" s="170">
        <f t="shared" si="19"/>
        <v>14806.39281480807</v>
      </c>
      <c r="I243" s="155"/>
      <c r="J243" s="155"/>
      <c r="K243" s="155"/>
    </row>
    <row r="244" spans="1:11" s="11" customFormat="1" ht="16.5" customHeight="1" x14ac:dyDescent="0.2">
      <c r="A244" s="215">
        <v>222</v>
      </c>
      <c r="B244" s="216">
        <f t="shared" si="20"/>
        <v>29.966024288495447</v>
      </c>
      <c r="C244" s="454">
        <v>27110</v>
      </c>
      <c r="D244" s="217">
        <f t="shared" si="16"/>
        <v>10856.295011577389</v>
      </c>
      <c r="E244" s="133">
        <f t="shared" si="17"/>
        <v>3691.1403039363126</v>
      </c>
      <c r="F244" s="168">
        <f t="shared" si="18"/>
        <v>217.1259002315478</v>
      </c>
      <c r="G244" s="507">
        <v>40</v>
      </c>
      <c r="H244" s="170">
        <f t="shared" si="19"/>
        <v>14804.561215745249</v>
      </c>
      <c r="I244" s="155"/>
      <c r="J244" s="155"/>
      <c r="K244" s="155"/>
    </row>
    <row r="245" spans="1:11" s="11" customFormat="1" ht="16.5" customHeight="1" x14ac:dyDescent="0.2">
      <c r="A245" s="215">
        <v>223</v>
      </c>
      <c r="B245" s="216">
        <f t="shared" si="20"/>
        <v>29.969724519443115</v>
      </c>
      <c r="C245" s="454">
        <v>27110</v>
      </c>
      <c r="D245" s="217">
        <f t="shared" si="16"/>
        <v>10854.954632263833</v>
      </c>
      <c r="E245" s="133">
        <f t="shared" si="17"/>
        <v>3690.6845749697031</v>
      </c>
      <c r="F245" s="168">
        <f t="shared" si="18"/>
        <v>217.09909264527664</v>
      </c>
      <c r="G245" s="507">
        <v>40</v>
      </c>
      <c r="H245" s="170">
        <f t="shared" si="19"/>
        <v>14802.738299878813</v>
      </c>
      <c r="I245" s="155"/>
      <c r="J245" s="155"/>
      <c r="K245" s="155"/>
    </row>
    <row r="246" spans="1:11" s="11" customFormat="1" ht="16.5" customHeight="1" x14ac:dyDescent="0.2">
      <c r="A246" s="215">
        <v>224</v>
      </c>
      <c r="B246" s="216">
        <f t="shared" si="20"/>
        <v>29.973408194492254</v>
      </c>
      <c r="C246" s="454">
        <v>27110</v>
      </c>
      <c r="D246" s="217">
        <f t="shared" si="16"/>
        <v>10853.620578916314</v>
      </c>
      <c r="E246" s="133">
        <f t="shared" si="17"/>
        <v>3690.2309968315471</v>
      </c>
      <c r="F246" s="168">
        <f t="shared" si="18"/>
        <v>217.0724115783263</v>
      </c>
      <c r="G246" s="507">
        <v>40</v>
      </c>
      <c r="H246" s="170">
        <f t="shared" si="19"/>
        <v>14800.923987326189</v>
      </c>
      <c r="I246" s="155"/>
      <c r="J246" s="155"/>
      <c r="K246" s="155"/>
    </row>
    <row r="247" spans="1:11" s="11" customFormat="1" ht="16.5" customHeight="1" x14ac:dyDescent="0.2">
      <c r="A247" s="215">
        <v>225</v>
      </c>
      <c r="B247" s="216">
        <f t="shared" si="20"/>
        <v>29.977075461134902</v>
      </c>
      <c r="C247" s="454">
        <v>27110</v>
      </c>
      <c r="D247" s="217">
        <f t="shared" si="16"/>
        <v>10852.292793597408</v>
      </c>
      <c r="E247" s="133">
        <f t="shared" si="17"/>
        <v>3689.7795498231189</v>
      </c>
      <c r="F247" s="168">
        <f t="shared" si="18"/>
        <v>217.04585587194816</v>
      </c>
      <c r="G247" s="507">
        <v>40</v>
      </c>
      <c r="H247" s="170">
        <f t="shared" si="19"/>
        <v>14799.118199292474</v>
      </c>
      <c r="I247" s="155"/>
      <c r="J247" s="155"/>
      <c r="K247" s="155"/>
    </row>
    <row r="248" spans="1:11" s="11" customFormat="1" ht="16.5" customHeight="1" x14ac:dyDescent="0.2">
      <c r="A248" s="215">
        <v>226</v>
      </c>
      <c r="B248" s="216">
        <f t="shared" si="20"/>
        <v>29.980726464900876</v>
      </c>
      <c r="C248" s="454">
        <v>27110</v>
      </c>
      <c r="D248" s="217">
        <f t="shared" si="16"/>
        <v>10850.971219155066</v>
      </c>
      <c r="E248" s="133">
        <f t="shared" si="17"/>
        <v>3689.3302145127227</v>
      </c>
      <c r="F248" s="168">
        <f t="shared" si="18"/>
        <v>217.01942438310132</v>
      </c>
      <c r="G248" s="507">
        <v>40</v>
      </c>
      <c r="H248" s="170">
        <f t="shared" si="19"/>
        <v>14797.320858050889</v>
      </c>
      <c r="I248" s="155"/>
      <c r="J248" s="155"/>
      <c r="K248" s="155"/>
    </row>
    <row r="249" spans="1:11" s="11" customFormat="1" ht="16.5" customHeight="1" x14ac:dyDescent="0.2">
      <c r="A249" s="215">
        <v>227</v>
      </c>
      <c r="B249" s="216">
        <f t="shared" si="20"/>
        <v>29.98436134939244</v>
      </c>
      <c r="C249" s="454">
        <v>27110</v>
      </c>
      <c r="D249" s="217">
        <f t="shared" si="16"/>
        <v>10849.655799208536</v>
      </c>
      <c r="E249" s="133">
        <f t="shared" si="17"/>
        <v>3688.8829717309027</v>
      </c>
      <c r="F249" s="168">
        <f t="shared" si="18"/>
        <v>216.99311598417074</v>
      </c>
      <c r="G249" s="507">
        <v>40</v>
      </c>
      <c r="H249" s="170">
        <f t="shared" si="19"/>
        <v>14795.531886923609</v>
      </c>
      <c r="I249" s="155"/>
      <c r="J249" s="155"/>
      <c r="K249" s="155"/>
    </row>
    <row r="250" spans="1:11" s="11" customFormat="1" ht="16.5" customHeight="1" x14ac:dyDescent="0.2">
      <c r="A250" s="215">
        <v>228</v>
      </c>
      <c r="B250" s="216">
        <f t="shared" si="20"/>
        <v>29.987980256318192</v>
      </c>
      <c r="C250" s="454">
        <v>27110</v>
      </c>
      <c r="D250" s="217">
        <f t="shared" si="16"/>
        <v>10848.346478134621</v>
      </c>
      <c r="E250" s="133">
        <f t="shared" si="17"/>
        <v>3688.4378025657716</v>
      </c>
      <c r="F250" s="168">
        <f t="shared" si="18"/>
        <v>216.96692956269243</v>
      </c>
      <c r="G250" s="507">
        <v>40</v>
      </c>
      <c r="H250" s="170">
        <f t="shared" si="19"/>
        <v>14793.751210263084</v>
      </c>
      <c r="I250" s="155"/>
      <c r="J250" s="155"/>
      <c r="K250" s="155"/>
    </row>
    <row r="251" spans="1:11" s="11" customFormat="1" ht="16.5" customHeight="1" x14ac:dyDescent="0.2">
      <c r="A251" s="215">
        <v>229</v>
      </c>
      <c r="B251" s="216">
        <f t="shared" si="20"/>
        <v>29.991583325526207</v>
      </c>
      <c r="C251" s="454">
        <v>27110</v>
      </c>
      <c r="D251" s="217">
        <f t="shared" si="16"/>
        <v>10847.043201054215</v>
      </c>
      <c r="E251" s="133">
        <f t="shared" si="17"/>
        <v>3687.9946883584335</v>
      </c>
      <c r="F251" s="168">
        <f t="shared" si="18"/>
        <v>216.94086402108431</v>
      </c>
      <c r="G251" s="507">
        <v>40</v>
      </c>
      <c r="H251" s="170">
        <f t="shared" si="19"/>
        <v>14791.978753433732</v>
      </c>
      <c r="I251" s="155"/>
      <c r="J251" s="155"/>
      <c r="K251" s="155"/>
    </row>
    <row r="252" spans="1:11" s="11" customFormat="1" ht="16.5" customHeight="1" x14ac:dyDescent="0.2">
      <c r="A252" s="218">
        <v>230</v>
      </c>
      <c r="B252" s="216">
        <f t="shared" si="20"/>
        <v>29.995170695036467</v>
      </c>
      <c r="C252" s="454">
        <v>27110</v>
      </c>
      <c r="D252" s="217">
        <f t="shared" si="16"/>
        <v>10845.745913819161</v>
      </c>
      <c r="E252" s="133">
        <f t="shared" si="17"/>
        <v>3687.5536106985151</v>
      </c>
      <c r="F252" s="168">
        <f t="shared" si="18"/>
        <v>216.91491827638322</v>
      </c>
      <c r="G252" s="507">
        <v>40</v>
      </c>
      <c r="H252" s="170">
        <f t="shared" si="19"/>
        <v>14790.214442794058</v>
      </c>
      <c r="I252" s="155"/>
      <c r="J252" s="155"/>
      <c r="K252" s="155"/>
    </row>
    <row r="253" spans="1:11" s="11" customFormat="1" ht="16.5" customHeight="1" x14ac:dyDescent="0.2">
      <c r="A253" s="215">
        <v>231</v>
      </c>
      <c r="B253" s="216">
        <f t="shared" si="20"/>
        <v>29.998742501072591</v>
      </c>
      <c r="C253" s="454">
        <v>27110</v>
      </c>
      <c r="D253" s="217">
        <f t="shared" si="16"/>
        <v>10844.454562999377</v>
      </c>
      <c r="E253" s="133">
        <f t="shared" si="17"/>
        <v>3687.1145514197883</v>
      </c>
      <c r="F253" s="168">
        <f t="shared" si="18"/>
        <v>216.88909125998754</v>
      </c>
      <c r="G253" s="507">
        <v>40</v>
      </c>
      <c r="H253" s="170">
        <f t="shared" si="19"/>
        <v>14788.458205679153</v>
      </c>
      <c r="I253" s="155"/>
      <c r="J253" s="155"/>
      <c r="K253" s="155"/>
    </row>
    <row r="254" spans="1:11" s="11" customFormat="1" ht="16.5" customHeight="1" x14ac:dyDescent="0.2">
      <c r="A254" s="215">
        <v>232</v>
      </c>
      <c r="B254" s="216">
        <f t="shared" si="20"/>
        <v>30.002298878092873</v>
      </c>
      <c r="C254" s="454">
        <v>27110</v>
      </c>
      <c r="D254" s="217">
        <f t="shared" si="16"/>
        <v>10843.169095870273</v>
      </c>
      <c r="E254" s="133">
        <f t="shared" si="17"/>
        <v>3686.677492595893</v>
      </c>
      <c r="F254" s="168">
        <f t="shared" si="18"/>
        <v>216.86338191740546</v>
      </c>
      <c r="G254" s="507">
        <v>40</v>
      </c>
      <c r="H254" s="170">
        <f t="shared" si="19"/>
        <v>14786.70997038357</v>
      </c>
      <c r="I254" s="155"/>
      <c r="J254" s="155"/>
      <c r="K254" s="155"/>
    </row>
    <row r="255" spans="1:11" s="11" customFormat="1" ht="16.5" customHeight="1" x14ac:dyDescent="0.2">
      <c r="A255" s="215">
        <v>233</v>
      </c>
      <c r="B255" s="216">
        <f t="shared" si="20"/>
        <v>30.005839958820641</v>
      </c>
      <c r="C255" s="454">
        <v>27110</v>
      </c>
      <c r="D255" s="217">
        <f t="shared" si="16"/>
        <v>10841.889460400445</v>
      </c>
      <c r="E255" s="133">
        <f t="shared" si="17"/>
        <v>3686.2424165361517</v>
      </c>
      <c r="F255" s="168">
        <f t="shared" si="18"/>
        <v>216.8377892080089</v>
      </c>
      <c r="G255" s="507">
        <v>40</v>
      </c>
      <c r="H255" s="170">
        <f t="shared" si="19"/>
        <v>14784.969666144607</v>
      </c>
      <c r="I255" s="155"/>
      <c r="J255" s="155"/>
      <c r="K255" s="155"/>
    </row>
    <row r="256" spans="1:11" s="11" customFormat="1" ht="16.5" customHeight="1" x14ac:dyDescent="0.2">
      <c r="A256" s="215">
        <v>234</v>
      </c>
      <c r="B256" s="216">
        <f t="shared" si="20"/>
        <v>30.009365874273996</v>
      </c>
      <c r="C256" s="454">
        <v>27110</v>
      </c>
      <c r="D256" s="217">
        <f t="shared" si="16"/>
        <v>10840.61560523962</v>
      </c>
      <c r="E256" s="133">
        <f t="shared" si="17"/>
        <v>3685.8093057814713</v>
      </c>
      <c r="F256" s="168">
        <f t="shared" si="18"/>
        <v>216.8123121047924</v>
      </c>
      <c r="G256" s="507">
        <v>40</v>
      </c>
      <c r="H256" s="170">
        <f t="shared" si="19"/>
        <v>14783.237223125883</v>
      </c>
      <c r="I256" s="155"/>
      <c r="J256" s="155"/>
      <c r="K256" s="155"/>
    </row>
    <row r="257" spans="1:11" s="11" customFormat="1" ht="16.5" customHeight="1" x14ac:dyDescent="0.2">
      <c r="A257" s="215">
        <v>235</v>
      </c>
      <c r="B257" s="216">
        <f t="shared" si="20"/>
        <v>30.012876753794888</v>
      </c>
      <c r="C257" s="454">
        <v>27110</v>
      </c>
      <c r="D257" s="217">
        <f t="shared" si="16"/>
        <v>10839.347479706885</v>
      </c>
      <c r="E257" s="133">
        <f t="shared" si="17"/>
        <v>3685.3781431003413</v>
      </c>
      <c r="F257" s="168">
        <f t="shared" si="18"/>
        <v>216.7869495941377</v>
      </c>
      <c r="G257" s="507">
        <v>40</v>
      </c>
      <c r="H257" s="170">
        <f t="shared" si="19"/>
        <v>14781.512572401363</v>
      </c>
      <c r="I257" s="155"/>
      <c r="J257" s="155"/>
      <c r="K257" s="155"/>
    </row>
    <row r="258" spans="1:11" s="11" customFormat="1" ht="16.5" customHeight="1" x14ac:dyDescent="0.2">
      <c r="A258" s="215">
        <v>236</v>
      </c>
      <c r="B258" s="216">
        <f t="shared" si="20"/>
        <v>30.016372725077588</v>
      </c>
      <c r="C258" s="454">
        <v>27110</v>
      </c>
      <c r="D258" s="217">
        <f t="shared" si="16"/>
        <v>10838.085033779147</v>
      </c>
      <c r="E258" s="133">
        <f t="shared" si="17"/>
        <v>3684.9489114849102</v>
      </c>
      <c r="F258" s="168">
        <f t="shared" si="18"/>
        <v>216.76170067558294</v>
      </c>
      <c r="G258" s="507">
        <v>40</v>
      </c>
      <c r="H258" s="170">
        <f t="shared" si="19"/>
        <v>14779.795645939641</v>
      </c>
      <c r="I258" s="155"/>
      <c r="J258" s="155"/>
      <c r="K258" s="155"/>
    </row>
    <row r="259" spans="1:11" s="11" customFormat="1" ht="16.5" customHeight="1" x14ac:dyDescent="0.2">
      <c r="A259" s="215">
        <v>237</v>
      </c>
      <c r="B259" s="216">
        <f t="shared" si="20"/>
        <v>30.019853914196553</v>
      </c>
      <c r="C259" s="454">
        <v>27110</v>
      </c>
      <c r="D259" s="217">
        <f t="shared" si="16"/>
        <v>10836.828218079849</v>
      </c>
      <c r="E259" s="133">
        <f t="shared" si="17"/>
        <v>3684.5215941471488</v>
      </c>
      <c r="F259" s="168">
        <f t="shared" si="18"/>
        <v>216.73656436159698</v>
      </c>
      <c r="G259" s="507">
        <v>40</v>
      </c>
      <c r="H259" s="170">
        <f t="shared" si="19"/>
        <v>14778.086376588595</v>
      </c>
      <c r="I259" s="155"/>
      <c r="J259" s="155"/>
      <c r="K259" s="155"/>
    </row>
    <row r="260" spans="1:11" s="11" customFormat="1" ht="16.5" customHeight="1" x14ac:dyDescent="0.2">
      <c r="A260" s="215">
        <v>238</v>
      </c>
      <c r="B260" s="216">
        <f t="shared" si="20"/>
        <v>30.023320445633725</v>
      </c>
      <c r="C260" s="454">
        <v>27110</v>
      </c>
      <c r="D260" s="217">
        <f t="shared" si="16"/>
        <v>10835.576983867923</v>
      </c>
      <c r="E260" s="133">
        <f t="shared" si="17"/>
        <v>3684.0961745150939</v>
      </c>
      <c r="F260" s="168">
        <f t="shared" si="18"/>
        <v>216.71153967735845</v>
      </c>
      <c r="G260" s="507">
        <v>40</v>
      </c>
      <c r="H260" s="170">
        <f t="shared" si="19"/>
        <v>14776.384698060376</v>
      </c>
      <c r="I260" s="155"/>
      <c r="J260" s="155"/>
      <c r="K260" s="155"/>
    </row>
    <row r="261" spans="1:11" s="11" customFormat="1" ht="16.5" customHeight="1" x14ac:dyDescent="0.2">
      <c r="A261" s="215">
        <v>239</v>
      </c>
      <c r="B261" s="216">
        <f t="shared" si="20"/>
        <v>30.026772442305216</v>
      </c>
      <c r="C261" s="454">
        <v>27110</v>
      </c>
      <c r="D261" s="217">
        <f t="shared" si="16"/>
        <v>10834.331283026986</v>
      </c>
      <c r="E261" s="133">
        <f t="shared" si="17"/>
        <v>3683.6726362291756</v>
      </c>
      <c r="F261" s="168">
        <f t="shared" si="18"/>
        <v>216.68662566053973</v>
      </c>
      <c r="G261" s="507">
        <v>40</v>
      </c>
      <c r="H261" s="170">
        <f t="shared" si="19"/>
        <v>14774.690544916701</v>
      </c>
      <c r="I261" s="155"/>
      <c r="J261" s="155"/>
      <c r="K261" s="155"/>
    </row>
    <row r="262" spans="1:11" s="11" customFormat="1" ht="16.5" customHeight="1" x14ac:dyDescent="0.2">
      <c r="A262" s="218">
        <v>240</v>
      </c>
      <c r="B262" s="216">
        <f t="shared" si="20"/>
        <v>30.030210025587461</v>
      </c>
      <c r="C262" s="454">
        <v>27110</v>
      </c>
      <c r="D262" s="217">
        <f t="shared" si="16"/>
        <v>10833.091068054759</v>
      </c>
      <c r="E262" s="133">
        <f t="shared" si="17"/>
        <v>3683.2509631386183</v>
      </c>
      <c r="F262" s="168">
        <f t="shared" si="18"/>
        <v>216.66182136109518</v>
      </c>
      <c r="G262" s="507">
        <v>40</v>
      </c>
      <c r="H262" s="170">
        <f t="shared" si="19"/>
        <v>14773.003852554471</v>
      </c>
      <c r="I262" s="155"/>
      <c r="J262" s="155"/>
      <c r="K262" s="155"/>
    </row>
    <row r="263" spans="1:11" s="11" customFormat="1" ht="16.5" customHeight="1" x14ac:dyDescent="0.2">
      <c r="A263" s="215">
        <v>241</v>
      </c>
      <c r="B263" s="216">
        <f t="shared" si="20"/>
        <v>30.033633315342858</v>
      </c>
      <c r="C263" s="454">
        <v>27110</v>
      </c>
      <c r="D263" s="217">
        <f t="shared" si="16"/>
        <v>10831.856292052697</v>
      </c>
      <c r="E263" s="133">
        <f t="shared" si="17"/>
        <v>3682.8311392979172</v>
      </c>
      <c r="F263" s="168">
        <f t="shared" si="18"/>
        <v>216.63712584105394</v>
      </c>
      <c r="G263" s="507">
        <v>40</v>
      </c>
      <c r="H263" s="170">
        <f t="shared" si="19"/>
        <v>14771.324557191669</v>
      </c>
      <c r="I263" s="155"/>
      <c r="J263" s="155"/>
      <c r="K263" s="155"/>
    </row>
    <row r="264" spans="1:11" s="11" customFormat="1" ht="16.5" customHeight="1" x14ac:dyDescent="0.2">
      <c r="A264" s="215">
        <v>242</v>
      </c>
      <c r="B264" s="216">
        <f t="shared" si="20"/>
        <v>30.037042429944801</v>
      </c>
      <c r="C264" s="454">
        <v>27110</v>
      </c>
      <c r="D264" s="217">
        <f t="shared" si="16"/>
        <v>10830.626908715854</v>
      </c>
      <c r="E264" s="133">
        <f t="shared" si="17"/>
        <v>3682.4131489633905</v>
      </c>
      <c r="F264" s="168">
        <f t="shared" si="18"/>
        <v>216.61253817431708</v>
      </c>
      <c r="G264" s="507">
        <v>40</v>
      </c>
      <c r="H264" s="170">
        <f t="shared" si="19"/>
        <v>14769.652595853562</v>
      </c>
      <c r="I264" s="155"/>
      <c r="J264" s="155"/>
      <c r="K264" s="155"/>
    </row>
    <row r="265" spans="1:11" s="11" customFormat="1" ht="16.5" customHeight="1" x14ac:dyDescent="0.2">
      <c r="A265" s="215">
        <v>243</v>
      </c>
      <c r="B265" s="216">
        <f t="shared" si="20"/>
        <v>30.040437486302274</v>
      </c>
      <c r="C265" s="454">
        <v>27110</v>
      </c>
      <c r="D265" s="217">
        <f t="shared" si="16"/>
        <v>10829.402872322955</v>
      </c>
      <c r="E265" s="133">
        <f t="shared" si="17"/>
        <v>3681.9969765898049</v>
      </c>
      <c r="F265" s="168">
        <f t="shared" si="18"/>
        <v>216.58805744645909</v>
      </c>
      <c r="G265" s="507">
        <v>40</v>
      </c>
      <c r="H265" s="170">
        <f t="shared" si="19"/>
        <v>14767.987906359218</v>
      </c>
      <c r="I265" s="155"/>
      <c r="J265" s="155"/>
      <c r="K265" s="155"/>
    </row>
    <row r="266" spans="1:11" s="11" customFormat="1" ht="16.5" customHeight="1" x14ac:dyDescent="0.2">
      <c r="A266" s="215">
        <v>244</v>
      </c>
      <c r="B266" s="216">
        <f t="shared" si="20"/>
        <v>30.043818599883895</v>
      </c>
      <c r="C266" s="454">
        <v>27110</v>
      </c>
      <c r="D266" s="217">
        <f t="shared" si="16"/>
        <v>10828.184137726661</v>
      </c>
      <c r="E266" s="133">
        <f t="shared" si="17"/>
        <v>3681.5826068270649</v>
      </c>
      <c r="F266" s="168">
        <f t="shared" si="18"/>
        <v>216.56368275453323</v>
      </c>
      <c r="G266" s="507">
        <v>40</v>
      </c>
      <c r="H266" s="170">
        <f t="shared" si="19"/>
        <v>14766.330427308259</v>
      </c>
      <c r="I266" s="155"/>
      <c r="J266" s="155"/>
      <c r="K266" s="155"/>
    </row>
    <row r="267" spans="1:11" s="11" customFormat="1" ht="16.5" customHeight="1" x14ac:dyDescent="0.2">
      <c r="A267" s="215">
        <v>245</v>
      </c>
      <c r="B267" s="216">
        <f t="shared" si="20"/>
        <v>30.047185884741474</v>
      </c>
      <c r="C267" s="454">
        <v>27110</v>
      </c>
      <c r="D267" s="217">
        <f t="shared" si="16"/>
        <v>10826.970660344057</v>
      </c>
      <c r="E267" s="133">
        <f t="shared" si="17"/>
        <v>3681.1700245169795</v>
      </c>
      <c r="F267" s="168">
        <f t="shared" si="18"/>
        <v>216.53941320688114</v>
      </c>
      <c r="G267" s="507">
        <v>40</v>
      </c>
      <c r="H267" s="170">
        <f t="shared" si="19"/>
        <v>14764.680098067918</v>
      </c>
      <c r="I267" s="155"/>
      <c r="J267" s="155"/>
      <c r="K267" s="155"/>
    </row>
    <row r="268" spans="1:11" s="11" customFormat="1" ht="16.5" customHeight="1" x14ac:dyDescent="0.2">
      <c r="A268" s="215">
        <v>246</v>
      </c>
      <c r="B268" s="216">
        <f t="shared" si="20"/>
        <v>30.050539453533116</v>
      </c>
      <c r="C268" s="454">
        <v>27110</v>
      </c>
      <c r="D268" s="217">
        <f t="shared" si="16"/>
        <v>10825.762396147313</v>
      </c>
      <c r="E268" s="133">
        <f t="shared" si="17"/>
        <v>3680.7592146900865</v>
      </c>
      <c r="F268" s="168">
        <f t="shared" si="18"/>
        <v>216.51524792294626</v>
      </c>
      <c r="G268" s="507">
        <v>40</v>
      </c>
      <c r="H268" s="170">
        <f t="shared" si="19"/>
        <v>14763.036858760344</v>
      </c>
      <c r="I268" s="155"/>
      <c r="J268" s="155"/>
      <c r="K268" s="155"/>
    </row>
    <row r="269" spans="1:11" s="11" customFormat="1" ht="16.5" customHeight="1" x14ac:dyDescent="0.2">
      <c r="A269" s="215">
        <v>247</v>
      </c>
      <c r="B269" s="216">
        <f t="shared" si="20"/>
        <v>30.053879417545815</v>
      </c>
      <c r="C269" s="454">
        <v>27110</v>
      </c>
      <c r="D269" s="217">
        <f t="shared" si="16"/>
        <v>10824.559301654557</v>
      </c>
      <c r="E269" s="133">
        <f t="shared" si="17"/>
        <v>3680.3501625625499</v>
      </c>
      <c r="F269" s="168">
        <f t="shared" si="18"/>
        <v>216.49118603309114</v>
      </c>
      <c r="G269" s="507">
        <v>40</v>
      </c>
      <c r="H269" s="170">
        <f t="shared" si="19"/>
        <v>14761.400650250198</v>
      </c>
      <c r="I269" s="155"/>
      <c r="J269" s="155"/>
      <c r="K269" s="155"/>
    </row>
    <row r="270" spans="1:11" s="11" customFormat="1" ht="16.5" customHeight="1" x14ac:dyDescent="0.2">
      <c r="A270" s="215">
        <v>248</v>
      </c>
      <c r="B270" s="216">
        <f t="shared" si="20"/>
        <v>30.057205886717632</v>
      </c>
      <c r="C270" s="454">
        <v>27110</v>
      </c>
      <c r="D270" s="217">
        <f t="shared" si="16"/>
        <v>10823.361333920924</v>
      </c>
      <c r="E270" s="133">
        <f t="shared" si="17"/>
        <v>3679.9428535331144</v>
      </c>
      <c r="F270" s="168">
        <f t="shared" si="18"/>
        <v>216.46722667841848</v>
      </c>
      <c r="G270" s="507">
        <v>40</v>
      </c>
      <c r="H270" s="170">
        <f t="shared" si="19"/>
        <v>14759.771414132458</v>
      </c>
      <c r="I270" s="155"/>
      <c r="J270" s="155"/>
      <c r="K270" s="155"/>
    </row>
    <row r="271" spans="1:11" s="11" customFormat="1" ht="16.5" customHeight="1" x14ac:dyDescent="0.2">
      <c r="A271" s="215">
        <v>249</v>
      </c>
      <c r="B271" s="216">
        <f t="shared" si="20"/>
        <v>30.060518969659395</v>
      </c>
      <c r="C271" s="454">
        <v>27110</v>
      </c>
      <c r="D271" s="217">
        <f t="shared" si="16"/>
        <v>10822.168450529785</v>
      </c>
      <c r="E271" s="133">
        <f t="shared" si="17"/>
        <v>3679.5372731801272</v>
      </c>
      <c r="F271" s="168">
        <f t="shared" si="18"/>
        <v>216.44336901059572</v>
      </c>
      <c r="G271" s="507">
        <v>40</v>
      </c>
      <c r="H271" s="170">
        <f t="shared" si="19"/>
        <v>14758.149092720509</v>
      </c>
      <c r="I271" s="155"/>
      <c r="J271" s="155"/>
      <c r="K271" s="155"/>
    </row>
    <row r="272" spans="1:11" s="11" customFormat="1" ht="16.5" customHeight="1" x14ac:dyDescent="0.2">
      <c r="A272" s="218">
        <v>250</v>
      </c>
      <c r="B272" s="216">
        <f t="shared" si="20"/>
        <v>30.063818773675987</v>
      </c>
      <c r="C272" s="454">
        <v>27110</v>
      </c>
      <c r="D272" s="217">
        <f t="shared" si="16"/>
        <v>10820.980609584156</v>
      </c>
      <c r="E272" s="133">
        <f t="shared" si="17"/>
        <v>3679.1334072586133</v>
      </c>
      <c r="F272" s="168">
        <f t="shared" si="18"/>
        <v>216.41961219168311</v>
      </c>
      <c r="G272" s="507">
        <v>40</v>
      </c>
      <c r="H272" s="170">
        <f t="shared" si="19"/>
        <v>14756.533629034453</v>
      </c>
      <c r="I272" s="155"/>
      <c r="J272" s="155"/>
      <c r="K272" s="155"/>
    </row>
    <row r="273" spans="1:11" s="11" customFormat="1" ht="16.5" customHeight="1" x14ac:dyDescent="0.2">
      <c r="A273" s="215">
        <v>251</v>
      </c>
      <c r="B273" s="216">
        <f t="shared" si="20"/>
        <v>30.067105404787199</v>
      </c>
      <c r="C273" s="456">
        <v>27110</v>
      </c>
      <c r="D273" s="217">
        <f t="shared" si="16"/>
        <v>10819.797769698293</v>
      </c>
      <c r="E273" s="133">
        <f t="shared" si="17"/>
        <v>3678.7312416974196</v>
      </c>
      <c r="F273" s="168">
        <f t="shared" si="18"/>
        <v>216.39595539396586</v>
      </c>
      <c r="G273" s="507">
        <v>40</v>
      </c>
      <c r="H273" s="170">
        <f t="shared" si="19"/>
        <v>14754.924966789678</v>
      </c>
      <c r="I273" s="155"/>
      <c r="J273" s="155"/>
      <c r="K273" s="155"/>
    </row>
    <row r="274" spans="1:11" s="11" customFormat="1" ht="16.5" customHeight="1" x14ac:dyDescent="0.2">
      <c r="A274" s="215">
        <v>252</v>
      </c>
      <c r="B274" s="216">
        <f t="shared" si="20"/>
        <v>30.070378967748155</v>
      </c>
      <c r="C274" s="454">
        <v>27110</v>
      </c>
      <c r="D274" s="217">
        <f t="shared" si="16"/>
        <v>10818.61988998943</v>
      </c>
      <c r="E274" s="133">
        <f t="shared" si="17"/>
        <v>3678.3307625964062</v>
      </c>
      <c r="F274" s="168">
        <f t="shared" si="18"/>
        <v>216.37239779978859</v>
      </c>
      <c r="G274" s="507">
        <v>40</v>
      </c>
      <c r="H274" s="170">
        <f t="shared" si="19"/>
        <v>14753.323050385625</v>
      </c>
      <c r="I274" s="155"/>
      <c r="J274" s="155"/>
      <c r="K274" s="155"/>
    </row>
    <row r="275" spans="1:11" s="11" customFormat="1" ht="16.5" customHeight="1" x14ac:dyDescent="0.2">
      <c r="A275" s="215">
        <v>253</v>
      </c>
      <c r="B275" s="216">
        <f t="shared" si="20"/>
        <v>30.073639566069367</v>
      </c>
      <c r="C275" s="454">
        <v>27110</v>
      </c>
      <c r="D275" s="217">
        <f t="shared" si="16"/>
        <v>10817.446930069709</v>
      </c>
      <c r="E275" s="133">
        <f t="shared" si="17"/>
        <v>3677.9319562237015</v>
      </c>
      <c r="F275" s="168">
        <f t="shared" si="18"/>
        <v>216.3489386013942</v>
      </c>
      <c r="G275" s="507">
        <v>40</v>
      </c>
      <c r="H275" s="170">
        <f t="shared" si="19"/>
        <v>14751.727824894804</v>
      </c>
      <c r="I275" s="155"/>
      <c r="J275" s="155"/>
      <c r="K275" s="155"/>
    </row>
    <row r="276" spans="1:11" s="11" customFormat="1" ht="16.5" customHeight="1" x14ac:dyDescent="0.2">
      <c r="A276" s="215">
        <v>254</v>
      </c>
      <c r="B276" s="216">
        <f t="shared" si="20"/>
        <v>30.076887302036361</v>
      </c>
      <c r="C276" s="454">
        <v>27110</v>
      </c>
      <c r="D276" s="217">
        <f t="shared" si="16"/>
        <v>10816.278850038254</v>
      </c>
      <c r="E276" s="133">
        <f t="shared" si="17"/>
        <v>3677.5348090130065</v>
      </c>
      <c r="F276" s="168">
        <f t="shared" si="18"/>
        <v>216.32557700076509</v>
      </c>
      <c r="G276" s="507">
        <v>40</v>
      </c>
      <c r="H276" s="170">
        <f t="shared" si="19"/>
        <v>14750.139236052026</v>
      </c>
      <c r="I276" s="155"/>
      <c r="J276" s="155"/>
      <c r="K276" s="155"/>
    </row>
    <row r="277" spans="1:11" s="11" customFormat="1" ht="16.5" customHeight="1" x14ac:dyDescent="0.2">
      <c r="A277" s="215">
        <v>255</v>
      </c>
      <c r="B277" s="216">
        <f t="shared" si="20"/>
        <v>30.080122276728932</v>
      </c>
      <c r="C277" s="454">
        <v>27110</v>
      </c>
      <c r="D277" s="217">
        <f t="shared" si="16"/>
        <v>10815.115610473409</v>
      </c>
      <c r="E277" s="133">
        <f t="shared" si="17"/>
        <v>3677.1393075609594</v>
      </c>
      <c r="F277" s="168">
        <f t="shared" si="18"/>
        <v>216.3023122094682</v>
      </c>
      <c r="G277" s="507">
        <v>40</v>
      </c>
      <c r="H277" s="170">
        <f t="shared" si="19"/>
        <v>14748.557230243836</v>
      </c>
      <c r="I277" s="155"/>
      <c r="J277" s="155"/>
      <c r="K277" s="155"/>
    </row>
    <row r="278" spans="1:11" s="11" customFormat="1" ht="16.5" customHeight="1" x14ac:dyDescent="0.2">
      <c r="A278" s="215">
        <v>256</v>
      </c>
      <c r="B278" s="216">
        <f t="shared" si="20"/>
        <v>30.083344590040024</v>
      </c>
      <c r="C278" s="454">
        <v>27110</v>
      </c>
      <c r="D278" s="217">
        <f t="shared" si="16"/>
        <v>10813.957172425129</v>
      </c>
      <c r="E278" s="133">
        <f t="shared" si="17"/>
        <v>3676.745438624544</v>
      </c>
      <c r="F278" s="168">
        <f t="shared" si="18"/>
        <v>216.27914344850259</v>
      </c>
      <c r="G278" s="507">
        <v>40</v>
      </c>
      <c r="H278" s="170">
        <f t="shared" si="19"/>
        <v>14746.981754498176</v>
      </c>
      <c r="I278" s="155"/>
      <c r="J278" s="155"/>
      <c r="K278" s="155"/>
    </row>
    <row r="279" spans="1:11" s="11" customFormat="1" ht="16.5" customHeight="1" x14ac:dyDescent="0.2">
      <c r="A279" s="215">
        <v>257</v>
      </c>
      <c r="B279" s="216">
        <f t="shared" si="20"/>
        <v>30.086554340694235</v>
      </c>
      <c r="C279" s="454">
        <v>27110</v>
      </c>
      <c r="D279" s="217">
        <f t="shared" ref="D279:D342" si="21">12*1/B279*C279</f>
        <v>10812.80349740752</v>
      </c>
      <c r="E279" s="133">
        <f t="shared" si="17"/>
        <v>3676.3531891185571</v>
      </c>
      <c r="F279" s="168">
        <f t="shared" si="18"/>
        <v>216.25606994815041</v>
      </c>
      <c r="G279" s="507">
        <v>40</v>
      </c>
      <c r="H279" s="170">
        <f t="shared" si="19"/>
        <v>14745.412756474228</v>
      </c>
      <c r="I279" s="155"/>
      <c r="J279" s="155"/>
      <c r="K279" s="155"/>
    </row>
    <row r="280" spans="1:11" s="11" customFormat="1" ht="16.5" customHeight="1" x14ac:dyDescent="0.2">
      <c r="A280" s="215">
        <v>258</v>
      </c>
      <c r="B280" s="216">
        <f t="shared" si="20"/>
        <v>30.089751626265969</v>
      </c>
      <c r="C280" s="454">
        <v>27110</v>
      </c>
      <c r="D280" s="217">
        <f t="shared" si="21"/>
        <v>10811.654547391525</v>
      </c>
      <c r="E280" s="133">
        <f t="shared" ref="E280:E343" si="22">D280*34%</f>
        <v>3675.9625461131186</v>
      </c>
      <c r="F280" s="168">
        <f t="shared" ref="F280:F343" si="23">D280*2%</f>
        <v>216.2330909478305</v>
      </c>
      <c r="G280" s="507">
        <v>40</v>
      </c>
      <c r="H280" s="170">
        <f t="shared" ref="H280:H343" si="24">SUM(D280:G280)</f>
        <v>14743.850184452473</v>
      </c>
      <c r="I280" s="155"/>
      <c r="J280" s="155"/>
      <c r="K280" s="155"/>
    </row>
    <row r="281" spans="1:11" s="11" customFormat="1" ht="16.5" customHeight="1" x14ac:dyDescent="0.2">
      <c r="A281" s="215">
        <v>259</v>
      </c>
      <c r="B281" s="216">
        <f t="shared" si="20"/>
        <v>30.092936543197229</v>
      </c>
      <c r="C281" s="454">
        <v>27110</v>
      </c>
      <c r="D281" s="217">
        <f t="shared" si="21"/>
        <v>10810.51028479776</v>
      </c>
      <c r="E281" s="133">
        <f t="shared" si="22"/>
        <v>3675.5734968312386</v>
      </c>
      <c r="F281" s="168">
        <f t="shared" si="23"/>
        <v>216.21020569595521</v>
      </c>
      <c r="G281" s="507">
        <v>40</v>
      </c>
      <c r="H281" s="170">
        <f t="shared" si="24"/>
        <v>14742.293987324954</v>
      </c>
      <c r="I281" s="155"/>
      <c r="J281" s="155"/>
      <c r="K281" s="155"/>
    </row>
    <row r="282" spans="1:11" s="11" customFormat="1" ht="16.5" customHeight="1" x14ac:dyDescent="0.2">
      <c r="A282" s="218">
        <v>260</v>
      </c>
      <c r="B282" s="216">
        <f t="shared" si="20"/>
        <v>30.096109186815085</v>
      </c>
      <c r="C282" s="454">
        <v>27110</v>
      </c>
      <c r="D282" s="217">
        <f t="shared" si="21"/>
        <v>10809.370672489475</v>
      </c>
      <c r="E282" s="133">
        <f t="shared" si="22"/>
        <v>3675.1860286464216</v>
      </c>
      <c r="F282" s="168">
        <f t="shared" si="23"/>
        <v>216.18741344978949</v>
      </c>
      <c r="G282" s="507">
        <v>40</v>
      </c>
      <c r="H282" s="170">
        <f t="shared" si="24"/>
        <v>14740.744114585686</v>
      </c>
      <c r="I282" s="155"/>
      <c r="J282" s="155"/>
      <c r="K282" s="155"/>
    </row>
    <row r="283" spans="1:11" s="11" customFormat="1" ht="16.5" customHeight="1" x14ac:dyDescent="0.2">
      <c r="A283" s="215">
        <v>261</v>
      </c>
      <c r="B283" s="216">
        <f t="shared" si="20"/>
        <v>30.099269651348774</v>
      </c>
      <c r="C283" s="454">
        <v>27110</v>
      </c>
      <c r="D283" s="217">
        <f t="shared" si="21"/>
        <v>10808.235673765665</v>
      </c>
      <c r="E283" s="133">
        <f t="shared" si="22"/>
        <v>3674.8001290803263</v>
      </c>
      <c r="F283" s="168">
        <f t="shared" si="23"/>
        <v>216.16471347531331</v>
      </c>
      <c r="G283" s="507">
        <v>40</v>
      </c>
      <c r="H283" s="170">
        <f t="shared" si="24"/>
        <v>14739.200516321303</v>
      </c>
      <c r="I283" s="155"/>
      <c r="J283" s="155"/>
      <c r="K283" s="155"/>
    </row>
    <row r="284" spans="1:11" s="11" customFormat="1" ht="16.5" customHeight="1" x14ac:dyDescent="0.2">
      <c r="A284" s="215">
        <v>262</v>
      </c>
      <c r="B284" s="216">
        <f t="shared" si="20"/>
        <v>30.102418029946513</v>
      </c>
      <c r="C284" s="454">
        <v>27110</v>
      </c>
      <c r="D284" s="217">
        <f t="shared" si="21"/>
        <v>10807.105252354309</v>
      </c>
      <c r="E284" s="133">
        <f t="shared" si="22"/>
        <v>3674.4157858004655</v>
      </c>
      <c r="F284" s="168">
        <f t="shared" si="23"/>
        <v>216.1421050470862</v>
      </c>
      <c r="G284" s="507">
        <v>40</v>
      </c>
      <c r="H284" s="170">
        <f t="shared" si="24"/>
        <v>14737.66314320186</v>
      </c>
      <c r="I284" s="155"/>
      <c r="J284" s="155"/>
      <c r="K284" s="155"/>
    </row>
    <row r="285" spans="1:11" s="11" customFormat="1" ht="16.5" customHeight="1" x14ac:dyDescent="0.2">
      <c r="A285" s="215">
        <v>263</v>
      </c>
      <c r="B285" s="216">
        <f t="shared" si="20"/>
        <v>30.105554414691955</v>
      </c>
      <c r="C285" s="454">
        <v>27110</v>
      </c>
      <c r="D285" s="217">
        <f t="shared" si="21"/>
        <v>10805.979372405745</v>
      </c>
      <c r="E285" s="133">
        <f t="shared" si="22"/>
        <v>3674.0329866179536</v>
      </c>
      <c r="F285" s="168">
        <f t="shared" si="23"/>
        <v>216.11958744811491</v>
      </c>
      <c r="G285" s="507">
        <v>40</v>
      </c>
      <c r="H285" s="170">
        <f t="shared" si="24"/>
        <v>14736.131946471813</v>
      </c>
      <c r="I285" s="155"/>
      <c r="J285" s="155"/>
      <c r="K285" s="155"/>
    </row>
    <row r="286" spans="1:11" s="11" customFormat="1" ht="16.5" customHeight="1" x14ac:dyDescent="0.2">
      <c r="A286" s="215">
        <v>264</v>
      </c>
      <c r="B286" s="216">
        <f t="shared" si="20"/>
        <v>30.108678896620361</v>
      </c>
      <c r="C286" s="454">
        <v>27110</v>
      </c>
      <c r="D286" s="217">
        <f t="shared" si="21"/>
        <v>10804.857998486161</v>
      </c>
      <c r="E286" s="133">
        <f t="shared" si="22"/>
        <v>3673.651719485295</v>
      </c>
      <c r="F286" s="168">
        <f t="shared" si="23"/>
        <v>216.09715996972321</v>
      </c>
      <c r="G286" s="507">
        <v>40</v>
      </c>
      <c r="H286" s="170">
        <f t="shared" si="24"/>
        <v>14734.60687794118</v>
      </c>
      <c r="I286" s="155"/>
      <c r="J286" s="155"/>
      <c r="K286" s="155"/>
    </row>
    <row r="287" spans="1:11" s="11" customFormat="1" ht="16.5" customHeight="1" x14ac:dyDescent="0.2">
      <c r="A287" s="215">
        <v>265</v>
      </c>
      <c r="B287" s="216">
        <f t="shared" si="20"/>
        <v>30.111791565734457</v>
      </c>
      <c r="C287" s="454">
        <v>27110</v>
      </c>
      <c r="D287" s="217">
        <f t="shared" si="21"/>
        <v>10803.741095571215</v>
      </c>
      <c r="E287" s="133">
        <f t="shared" si="22"/>
        <v>3673.2719724942135</v>
      </c>
      <c r="F287" s="168">
        <f t="shared" si="23"/>
        <v>216.07482191142429</v>
      </c>
      <c r="G287" s="507">
        <v>40</v>
      </c>
      <c r="H287" s="170">
        <f t="shared" si="24"/>
        <v>14733.087889976854</v>
      </c>
      <c r="I287" s="155"/>
      <c r="J287" s="155"/>
      <c r="K287" s="155"/>
    </row>
    <row r="288" spans="1:11" s="11" customFormat="1" ht="16.5" customHeight="1" x14ac:dyDescent="0.2">
      <c r="A288" s="215">
        <v>266</v>
      </c>
      <c r="B288" s="216">
        <f t="shared" si="20"/>
        <v>30.114892511019974</v>
      </c>
      <c r="C288" s="454">
        <v>27110</v>
      </c>
      <c r="D288" s="217">
        <f t="shared" si="21"/>
        <v>10802.628629039778</v>
      </c>
      <c r="E288" s="133">
        <f t="shared" si="22"/>
        <v>3672.893733873525</v>
      </c>
      <c r="F288" s="168">
        <f t="shared" si="23"/>
        <v>216.05257258079558</v>
      </c>
      <c r="G288" s="507">
        <v>40</v>
      </c>
      <c r="H288" s="170">
        <f t="shared" si="24"/>
        <v>14731.574935494098</v>
      </c>
      <c r="I288" s="155"/>
      <c r="J288" s="155"/>
      <c r="K288" s="155"/>
    </row>
    <row r="289" spans="1:11" s="11" customFormat="1" ht="16.5" customHeight="1" x14ac:dyDescent="0.2">
      <c r="A289" s="215">
        <v>267</v>
      </c>
      <c r="B289" s="216">
        <f t="shared" si="20"/>
        <v>30.117981820460926</v>
      </c>
      <c r="C289" s="454">
        <v>27110</v>
      </c>
      <c r="D289" s="217">
        <f t="shared" si="21"/>
        <v>10801.520564667811</v>
      </c>
      <c r="E289" s="133">
        <f t="shared" si="22"/>
        <v>3672.5169919870559</v>
      </c>
      <c r="F289" s="168">
        <f t="shared" si="23"/>
        <v>216.03041129335622</v>
      </c>
      <c r="G289" s="507">
        <v>40</v>
      </c>
      <c r="H289" s="170">
        <f t="shared" si="24"/>
        <v>14730.067967948224</v>
      </c>
      <c r="I289" s="155"/>
      <c r="J289" s="155"/>
      <c r="K289" s="155"/>
    </row>
    <row r="290" spans="1:11" s="11" customFormat="1" ht="16.5" customHeight="1" x14ac:dyDescent="0.2">
      <c r="A290" s="215">
        <v>268</v>
      </c>
      <c r="B290" s="216">
        <f t="shared" si="20"/>
        <v>30.121059581054588</v>
      </c>
      <c r="C290" s="454">
        <v>27110</v>
      </c>
      <c r="D290" s="217">
        <f t="shared" si="21"/>
        <v>10800.416868622322</v>
      </c>
      <c r="E290" s="133">
        <f t="shared" si="22"/>
        <v>3672.1417353315896</v>
      </c>
      <c r="F290" s="168">
        <f t="shared" si="23"/>
        <v>216.00833737244645</v>
      </c>
      <c r="G290" s="507">
        <v>40</v>
      </c>
      <c r="H290" s="170">
        <f t="shared" si="24"/>
        <v>14728.566941326359</v>
      </c>
      <c r="I290" s="155"/>
      <c r="J290" s="155"/>
      <c r="K290" s="155"/>
    </row>
    <row r="291" spans="1:11" s="11" customFormat="1" ht="16.5" customHeight="1" x14ac:dyDescent="0.2">
      <c r="A291" s="215">
        <v>269</v>
      </c>
      <c r="B291" s="216">
        <f t="shared" si="20"/>
        <v>30.124125878826195</v>
      </c>
      <c r="C291" s="454">
        <v>27110</v>
      </c>
      <c r="D291" s="217">
        <f t="shared" si="21"/>
        <v>10799.317507455466</v>
      </c>
      <c r="E291" s="133">
        <f t="shared" si="22"/>
        <v>3671.7679525348585</v>
      </c>
      <c r="F291" s="168">
        <f t="shared" si="23"/>
        <v>215.98635014910931</v>
      </c>
      <c r="G291" s="507">
        <v>40</v>
      </c>
      <c r="H291" s="170">
        <f t="shared" si="24"/>
        <v>14727.071810139434</v>
      </c>
      <c r="I291" s="155"/>
      <c r="J291" s="155"/>
      <c r="K291" s="155"/>
    </row>
    <row r="292" spans="1:11" s="11" customFormat="1" ht="16.5" customHeight="1" x14ac:dyDescent="0.2">
      <c r="A292" s="218">
        <v>270</v>
      </c>
      <c r="B292" s="216">
        <f t="shared" si="20"/>
        <v>30.127180798843362</v>
      </c>
      <c r="C292" s="454">
        <v>27110</v>
      </c>
      <c r="D292" s="217">
        <f t="shared" si="21"/>
        <v>10798.22244809875</v>
      </c>
      <c r="E292" s="133">
        <f t="shared" si="22"/>
        <v>3671.3956323535754</v>
      </c>
      <c r="F292" s="168">
        <f t="shared" si="23"/>
        <v>215.96444896197499</v>
      </c>
      <c r="G292" s="507">
        <v>40</v>
      </c>
      <c r="H292" s="170">
        <f t="shared" si="24"/>
        <v>14725.5825294143</v>
      </c>
      <c r="I292" s="155"/>
      <c r="J292" s="155"/>
      <c r="K292" s="155"/>
    </row>
    <row r="293" spans="1:11" s="11" customFormat="1" ht="16.5" customHeight="1" x14ac:dyDescent="0.2">
      <c r="A293" s="215">
        <v>271</v>
      </c>
      <c r="B293" s="216">
        <f t="shared" si="20"/>
        <v>30.13022442523026</v>
      </c>
      <c r="C293" s="454">
        <v>27110</v>
      </c>
      <c r="D293" s="217">
        <f t="shared" si="21"/>
        <v>10797.131657857335</v>
      </c>
      <c r="E293" s="133">
        <f t="shared" si="22"/>
        <v>3671.0247636714944</v>
      </c>
      <c r="F293" s="168">
        <f t="shared" si="23"/>
        <v>215.9426331571467</v>
      </c>
      <c r="G293" s="507">
        <v>40</v>
      </c>
      <c r="H293" s="170">
        <f t="shared" si="24"/>
        <v>14724.099054685976</v>
      </c>
      <c r="I293" s="155"/>
      <c r="J293" s="155"/>
      <c r="K293" s="155"/>
    </row>
    <row r="294" spans="1:11" s="11" customFormat="1" ht="16.5" customHeight="1" x14ac:dyDescent="0.2">
      <c r="A294" s="215">
        <v>272</v>
      </c>
      <c r="B294" s="216">
        <f t="shared" si="20"/>
        <v>30.133256841181495</v>
      </c>
      <c r="C294" s="454">
        <v>27110</v>
      </c>
      <c r="D294" s="217">
        <f t="shared" si="21"/>
        <v>10796.045104404471</v>
      </c>
      <c r="E294" s="133">
        <f t="shared" si="22"/>
        <v>3670.6553354975204</v>
      </c>
      <c r="F294" s="168">
        <f t="shared" si="23"/>
        <v>215.92090208808943</v>
      </c>
      <c r="G294" s="507">
        <v>40</v>
      </c>
      <c r="H294" s="170">
        <f t="shared" si="24"/>
        <v>14722.621341990081</v>
      </c>
      <c r="I294" s="155"/>
      <c r="J294" s="155"/>
      <c r="K294" s="155"/>
    </row>
    <row r="295" spans="1:11" s="11" customFormat="1" ht="16.5" customHeight="1" x14ac:dyDescent="0.2">
      <c r="A295" s="215">
        <v>273</v>
      </c>
      <c r="B295" s="216">
        <f t="shared" si="20"/>
        <v>30.136278128975778</v>
      </c>
      <c r="C295" s="454">
        <v>27110</v>
      </c>
      <c r="D295" s="217">
        <f t="shared" si="21"/>
        <v>10794.962755775989</v>
      </c>
      <c r="E295" s="133">
        <f t="shared" si="22"/>
        <v>3670.2873369638364</v>
      </c>
      <c r="F295" s="168">
        <f t="shared" si="23"/>
        <v>215.89925511551976</v>
      </c>
      <c r="G295" s="507">
        <v>40</v>
      </c>
      <c r="H295" s="170">
        <f t="shared" si="24"/>
        <v>14721.149347855346</v>
      </c>
      <c r="I295" s="155"/>
      <c r="J295" s="155"/>
      <c r="K295" s="155"/>
    </row>
    <row r="296" spans="1:11" s="11" customFormat="1" ht="16.5" customHeight="1" x14ac:dyDescent="0.2">
      <c r="A296" s="215">
        <v>274</v>
      </c>
      <c r="B296" s="216">
        <f t="shared" si="20"/>
        <v>30.139288369989298</v>
      </c>
      <c r="C296" s="454">
        <v>27110</v>
      </c>
      <c r="D296" s="217">
        <f t="shared" si="21"/>
        <v>10793.884580364944</v>
      </c>
      <c r="E296" s="133">
        <f t="shared" si="22"/>
        <v>3669.920757324081</v>
      </c>
      <c r="F296" s="168">
        <f t="shared" si="23"/>
        <v>215.87769160729889</v>
      </c>
      <c r="G296" s="507">
        <v>40</v>
      </c>
      <c r="H296" s="170">
        <f t="shared" si="24"/>
        <v>14719.683029296322</v>
      </c>
      <c r="I296" s="155"/>
      <c r="J296" s="155"/>
      <c r="K296" s="155"/>
    </row>
    <row r="297" spans="1:11" s="11" customFormat="1" ht="16.5" customHeight="1" x14ac:dyDescent="0.2">
      <c r="A297" s="215">
        <v>275</v>
      </c>
      <c r="B297" s="216">
        <f t="shared" si="20"/>
        <v>30.14228764470889</v>
      </c>
      <c r="C297" s="454">
        <v>27110</v>
      </c>
      <c r="D297" s="217">
        <f t="shared" si="21"/>
        <v>10792.810546916333</v>
      </c>
      <c r="E297" s="133">
        <f t="shared" si="22"/>
        <v>3669.5555859515534</v>
      </c>
      <c r="F297" s="168">
        <f t="shared" si="23"/>
        <v>215.85621093832665</v>
      </c>
      <c r="G297" s="507">
        <v>40</v>
      </c>
      <c r="H297" s="170">
        <f t="shared" si="24"/>
        <v>14718.222343806214</v>
      </c>
      <c r="I297" s="155"/>
      <c r="J297" s="155"/>
      <c r="K297" s="155"/>
    </row>
    <row r="298" spans="1:11" s="11" customFormat="1" ht="16.5" customHeight="1" x14ac:dyDescent="0.2">
      <c r="A298" s="215">
        <v>276</v>
      </c>
      <c r="B298" s="216">
        <f t="shared" si="20"/>
        <v>30.145276032744931</v>
      </c>
      <c r="C298" s="454">
        <v>27110</v>
      </c>
      <c r="D298" s="217">
        <f t="shared" si="21"/>
        <v>10791.740624521906</v>
      </c>
      <c r="E298" s="133">
        <f t="shared" si="22"/>
        <v>3669.1918123374485</v>
      </c>
      <c r="F298" s="168">
        <f t="shared" si="23"/>
        <v>215.83481249043814</v>
      </c>
      <c r="G298" s="507">
        <v>40</v>
      </c>
      <c r="H298" s="170">
        <f t="shared" si="24"/>
        <v>14716.767249349794</v>
      </c>
      <c r="I298" s="155"/>
      <c r="J298" s="155"/>
      <c r="K298" s="155"/>
    </row>
    <row r="299" spans="1:11" s="11" customFormat="1" ht="16.5" customHeight="1" x14ac:dyDescent="0.2">
      <c r="A299" s="215">
        <v>277</v>
      </c>
      <c r="B299" s="216">
        <f t="shared" si="20"/>
        <v>30.148253612844037</v>
      </c>
      <c r="C299" s="454">
        <v>27110</v>
      </c>
      <c r="D299" s="217">
        <f t="shared" si="21"/>
        <v>10790.674782615075</v>
      </c>
      <c r="E299" s="133">
        <f t="shared" si="22"/>
        <v>3668.8294260891257</v>
      </c>
      <c r="F299" s="168">
        <f t="shared" si="23"/>
        <v>215.8134956523015</v>
      </c>
      <c r="G299" s="507">
        <v>40</v>
      </c>
      <c r="H299" s="170">
        <f t="shared" si="24"/>
        <v>14715.317704356501</v>
      </c>
      <c r="I299" s="155"/>
      <c r="J299" s="155"/>
      <c r="K299" s="155"/>
    </row>
    <row r="300" spans="1:11" s="11" customFormat="1" ht="16.5" customHeight="1" x14ac:dyDescent="0.2">
      <c r="A300" s="215">
        <v>278</v>
      </c>
      <c r="B300" s="216">
        <f t="shared" ref="B300:B363" si="25">0.8233*LN(A300)+25.518</f>
        <v>30.151220462901502</v>
      </c>
      <c r="C300" s="454">
        <v>27110</v>
      </c>
      <c r="D300" s="217">
        <f t="shared" si="21"/>
        <v>10789.612990965936</v>
      </c>
      <c r="E300" s="133">
        <f t="shared" si="22"/>
        <v>3668.4684169284183</v>
      </c>
      <c r="F300" s="168">
        <f t="shared" si="23"/>
        <v>215.79225981931873</v>
      </c>
      <c r="G300" s="507">
        <v>40</v>
      </c>
      <c r="H300" s="170">
        <f t="shared" si="24"/>
        <v>14713.873667713673</v>
      </c>
      <c r="I300" s="155"/>
      <c r="J300" s="155"/>
      <c r="K300" s="155"/>
    </row>
    <row r="301" spans="1:11" s="11" customFormat="1" ht="16.5" customHeight="1" x14ac:dyDescent="0.2">
      <c r="A301" s="215">
        <v>279</v>
      </c>
      <c r="B301" s="216">
        <f t="shared" si="25"/>
        <v>30.15417665997353</v>
      </c>
      <c r="C301" s="454">
        <v>27110</v>
      </c>
      <c r="D301" s="217">
        <f t="shared" si="21"/>
        <v>10788.555219676344</v>
      </c>
      <c r="E301" s="133">
        <f t="shared" si="22"/>
        <v>3668.108774689957</v>
      </c>
      <c r="F301" s="168">
        <f t="shared" si="23"/>
        <v>215.77110439352688</v>
      </c>
      <c r="G301" s="507">
        <v>40</v>
      </c>
      <c r="H301" s="170">
        <f t="shared" si="24"/>
        <v>14712.435098759828</v>
      </c>
      <c r="I301" s="155"/>
      <c r="J301" s="155"/>
      <c r="K301" s="155"/>
    </row>
    <row r="302" spans="1:11" s="11" customFormat="1" ht="16.5" customHeight="1" x14ac:dyDescent="0.2">
      <c r="A302" s="218">
        <v>280</v>
      </c>
      <c r="B302" s="216">
        <f t="shared" si="25"/>
        <v>30.157122280289244</v>
      </c>
      <c r="C302" s="454">
        <v>27110</v>
      </c>
      <c r="D302" s="217">
        <f t="shared" si="21"/>
        <v>10787.50143917511</v>
      </c>
      <c r="E302" s="133">
        <f t="shared" si="22"/>
        <v>3667.7504893195378</v>
      </c>
      <c r="F302" s="168">
        <f t="shared" si="23"/>
        <v>215.75002878350222</v>
      </c>
      <c r="G302" s="507">
        <v>40</v>
      </c>
      <c r="H302" s="170">
        <f t="shared" si="24"/>
        <v>14711.001957278151</v>
      </c>
      <c r="I302" s="155"/>
      <c r="J302" s="155"/>
      <c r="K302" s="155"/>
    </row>
    <row r="303" spans="1:11" s="11" customFormat="1" ht="16.5" customHeight="1" x14ac:dyDescent="0.2">
      <c r="A303" s="215">
        <v>281</v>
      </c>
      <c r="B303" s="216">
        <f t="shared" si="25"/>
        <v>30.160057399262474</v>
      </c>
      <c r="C303" s="454">
        <v>27110</v>
      </c>
      <c r="D303" s="217">
        <f t="shared" si="21"/>
        <v>10786.451620213273</v>
      </c>
      <c r="E303" s="133">
        <f t="shared" si="22"/>
        <v>3667.3935508725131</v>
      </c>
      <c r="F303" s="168">
        <f t="shared" si="23"/>
        <v>215.72903240426547</v>
      </c>
      <c r="G303" s="507">
        <v>40</v>
      </c>
      <c r="H303" s="170">
        <f t="shared" si="24"/>
        <v>14709.574203490052</v>
      </c>
      <c r="I303" s="155"/>
      <c r="J303" s="155"/>
      <c r="K303" s="155"/>
    </row>
    <row r="304" spans="1:11" s="11" customFormat="1" ht="16.5" customHeight="1" x14ac:dyDescent="0.2">
      <c r="A304" s="215">
        <v>282</v>
      </c>
      <c r="B304" s="216">
        <f t="shared" si="25"/>
        <v>30.162982091503352</v>
      </c>
      <c r="C304" s="454">
        <v>27110</v>
      </c>
      <c r="D304" s="217">
        <f t="shared" si="21"/>
        <v>10785.405733859445</v>
      </c>
      <c r="E304" s="133">
        <f t="shared" si="22"/>
        <v>3667.0379495122115</v>
      </c>
      <c r="F304" s="168">
        <f t="shared" si="23"/>
        <v>215.70811467718889</v>
      </c>
      <c r="G304" s="507">
        <v>40</v>
      </c>
      <c r="H304" s="170">
        <f t="shared" si="24"/>
        <v>14708.151798048846</v>
      </c>
      <c r="I304" s="155"/>
      <c r="J304" s="155"/>
      <c r="K304" s="155"/>
    </row>
    <row r="305" spans="1:11" s="11" customFormat="1" ht="16.5" customHeight="1" x14ac:dyDescent="0.2">
      <c r="A305" s="215">
        <v>283</v>
      </c>
      <c r="B305" s="216">
        <f t="shared" si="25"/>
        <v>30.16589643082968</v>
      </c>
      <c r="C305" s="454">
        <v>27110</v>
      </c>
      <c r="D305" s="217">
        <f t="shared" si="21"/>
        <v>10784.363751495266</v>
      </c>
      <c r="E305" s="133">
        <f t="shared" si="22"/>
        <v>3666.6836755083909</v>
      </c>
      <c r="F305" s="168">
        <f t="shared" si="23"/>
        <v>215.68727502990532</v>
      </c>
      <c r="G305" s="507">
        <v>40</v>
      </c>
      <c r="H305" s="170">
        <f t="shared" si="24"/>
        <v>14706.734702033562</v>
      </c>
      <c r="I305" s="155"/>
      <c r="J305" s="155"/>
      <c r="K305" s="155"/>
    </row>
    <row r="306" spans="1:11" s="11" customFormat="1" ht="16.5" customHeight="1" x14ac:dyDescent="0.2">
      <c r="A306" s="215">
        <v>284</v>
      </c>
      <c r="B306" s="216">
        <f t="shared" si="25"/>
        <v>30.168800490278123</v>
      </c>
      <c r="C306" s="454">
        <v>27110</v>
      </c>
      <c r="D306" s="217">
        <f t="shared" si="21"/>
        <v>10783.325644810908</v>
      </c>
      <c r="E306" s="133">
        <f t="shared" si="22"/>
        <v>3666.3307192357088</v>
      </c>
      <c r="F306" s="168">
        <f t="shared" si="23"/>
        <v>215.66651289621817</v>
      </c>
      <c r="G306" s="507">
        <v>40</v>
      </c>
      <c r="H306" s="170">
        <f t="shared" si="24"/>
        <v>14705.322876942833</v>
      </c>
      <c r="I306" s="155"/>
      <c r="J306" s="155"/>
      <c r="K306" s="155"/>
    </row>
    <row r="307" spans="1:11" s="11" customFormat="1" ht="16.5" customHeight="1" x14ac:dyDescent="0.2">
      <c r="A307" s="215">
        <v>285</v>
      </c>
      <c r="B307" s="216">
        <f t="shared" si="25"/>
        <v>30.171694342115181</v>
      </c>
      <c r="C307" s="454">
        <v>27110</v>
      </c>
      <c r="D307" s="217">
        <f t="shared" si="21"/>
        <v>10782.291385800692</v>
      </c>
      <c r="E307" s="133">
        <f t="shared" si="22"/>
        <v>3665.9790711722358</v>
      </c>
      <c r="F307" s="168">
        <f t="shared" si="23"/>
        <v>215.64582771601386</v>
      </c>
      <c r="G307" s="507">
        <v>40</v>
      </c>
      <c r="H307" s="170">
        <f t="shared" si="24"/>
        <v>14703.916284688943</v>
      </c>
      <c r="I307" s="155"/>
      <c r="J307" s="155"/>
      <c r="K307" s="155"/>
    </row>
    <row r="308" spans="1:11" s="11" customFormat="1" ht="16.5" customHeight="1" x14ac:dyDescent="0.2">
      <c r="A308" s="215">
        <v>286</v>
      </c>
      <c r="B308" s="216">
        <f t="shared" si="25"/>
        <v>30.174578057847985</v>
      </c>
      <c r="C308" s="454">
        <v>27110</v>
      </c>
      <c r="D308" s="217">
        <f t="shared" si="21"/>
        <v>10781.260946758752</v>
      </c>
      <c r="E308" s="133">
        <f t="shared" si="22"/>
        <v>3665.628721897976</v>
      </c>
      <c r="F308" s="168">
        <f t="shared" si="23"/>
        <v>215.62521893517504</v>
      </c>
      <c r="G308" s="507">
        <v>40</v>
      </c>
      <c r="H308" s="170">
        <f t="shared" si="24"/>
        <v>14702.514887591902</v>
      </c>
      <c r="I308" s="155"/>
      <c r="J308" s="155"/>
      <c r="K308" s="155"/>
    </row>
    <row r="309" spans="1:11" s="11" customFormat="1" ht="16.5" customHeight="1" x14ac:dyDescent="0.2">
      <c r="A309" s="215">
        <v>287</v>
      </c>
      <c r="B309" s="216">
        <f t="shared" si="25"/>
        <v>30.177451708234898</v>
      </c>
      <c r="C309" s="454">
        <v>27110</v>
      </c>
      <c r="D309" s="217">
        <f t="shared" si="21"/>
        <v>10780.234300274793</v>
      </c>
      <c r="E309" s="133">
        <f t="shared" si="22"/>
        <v>3665.27966209343</v>
      </c>
      <c r="F309" s="168">
        <f t="shared" si="23"/>
        <v>215.60468600549586</v>
      </c>
      <c r="G309" s="507">
        <v>40</v>
      </c>
      <c r="H309" s="170">
        <f t="shared" si="24"/>
        <v>14701.118648373718</v>
      </c>
      <c r="I309" s="155"/>
      <c r="J309" s="155"/>
      <c r="K309" s="155"/>
    </row>
    <row r="310" spans="1:11" s="11" customFormat="1" ht="16.5" customHeight="1" x14ac:dyDescent="0.2">
      <c r="A310" s="215">
        <v>288</v>
      </c>
      <c r="B310" s="216">
        <f t="shared" si="25"/>
        <v>30.180315363295925</v>
      </c>
      <c r="C310" s="454">
        <v>27110</v>
      </c>
      <c r="D310" s="217">
        <f t="shared" si="21"/>
        <v>10779.211419229932</v>
      </c>
      <c r="E310" s="133">
        <f t="shared" si="22"/>
        <v>3664.9318825381774</v>
      </c>
      <c r="F310" s="168">
        <f t="shared" si="23"/>
        <v>215.58422838459865</v>
      </c>
      <c r="G310" s="507">
        <v>40</v>
      </c>
      <c r="H310" s="170">
        <f t="shared" si="24"/>
        <v>14699.727530152708</v>
      </c>
      <c r="I310" s="155"/>
      <c r="J310" s="155"/>
      <c r="K310" s="155"/>
    </row>
    <row r="311" spans="1:11" s="11" customFormat="1" ht="16.5" customHeight="1" x14ac:dyDescent="0.2">
      <c r="A311" s="215">
        <v>289</v>
      </c>
      <c r="B311" s="216">
        <f t="shared" si="25"/>
        <v>30.183169092322967</v>
      </c>
      <c r="C311" s="454">
        <v>27110</v>
      </c>
      <c r="D311" s="217">
        <f t="shared" si="21"/>
        <v>10778.192276792583</v>
      </c>
      <c r="E311" s="133">
        <f t="shared" si="22"/>
        <v>3664.5853741094784</v>
      </c>
      <c r="F311" s="168">
        <f t="shared" si="23"/>
        <v>215.56384553585167</v>
      </c>
      <c r="G311" s="507">
        <v>40</v>
      </c>
      <c r="H311" s="170">
        <f t="shared" si="24"/>
        <v>14698.341496437912</v>
      </c>
      <c r="I311" s="155"/>
      <c r="J311" s="155"/>
      <c r="K311" s="155"/>
    </row>
    <row r="312" spans="1:11" s="11" customFormat="1" ht="16.5" customHeight="1" x14ac:dyDescent="0.2">
      <c r="A312" s="218">
        <v>290</v>
      </c>
      <c r="B312" s="216">
        <f t="shared" si="25"/>
        <v>30.186012963889862</v>
      </c>
      <c r="C312" s="454">
        <v>27110</v>
      </c>
      <c r="D312" s="217">
        <f t="shared" si="21"/>
        <v>10777.176846414441</v>
      </c>
      <c r="E312" s="133">
        <f t="shared" si="22"/>
        <v>3664.2401277809099</v>
      </c>
      <c r="F312" s="168">
        <f t="shared" si="23"/>
        <v>215.54353692828883</v>
      </c>
      <c r="G312" s="507">
        <v>40</v>
      </c>
      <c r="H312" s="170">
        <f t="shared" si="24"/>
        <v>14696.96051112364</v>
      </c>
      <c r="I312" s="155"/>
      <c r="J312" s="155"/>
      <c r="K312" s="155"/>
    </row>
    <row r="313" spans="1:11" s="11" customFormat="1" ht="16.5" customHeight="1" x14ac:dyDescent="0.2">
      <c r="A313" s="215">
        <v>291</v>
      </c>
      <c r="B313" s="216">
        <f t="shared" si="25"/>
        <v>30.188847045862289</v>
      </c>
      <c r="C313" s="454">
        <v>27110</v>
      </c>
      <c r="D313" s="217">
        <f t="shared" si="21"/>
        <v>10776.165101826526</v>
      </c>
      <c r="E313" s="133">
        <f t="shared" si="22"/>
        <v>3663.896134621019</v>
      </c>
      <c r="F313" s="168">
        <f t="shared" si="23"/>
        <v>215.52330203653051</v>
      </c>
      <c r="G313" s="507">
        <v>40</v>
      </c>
      <c r="H313" s="170">
        <f t="shared" si="24"/>
        <v>14695.584538484076</v>
      </c>
      <c r="I313" s="155"/>
      <c r="J313" s="155"/>
      <c r="K313" s="155"/>
    </row>
    <row r="314" spans="1:11" s="11" customFormat="1" ht="16.5" customHeight="1" x14ac:dyDescent="0.2">
      <c r="A314" s="215">
        <v>292</v>
      </c>
      <c r="B314" s="216">
        <f t="shared" si="25"/>
        <v>30.191671405407476</v>
      </c>
      <c r="C314" s="454">
        <v>27110</v>
      </c>
      <c r="D314" s="217">
        <f t="shared" si="21"/>
        <v>10775.157017035288</v>
      </c>
      <c r="E314" s="133">
        <f t="shared" si="22"/>
        <v>3663.5533857919982</v>
      </c>
      <c r="F314" s="168">
        <f t="shared" si="23"/>
        <v>215.50314034070576</v>
      </c>
      <c r="G314" s="507">
        <v>40</v>
      </c>
      <c r="H314" s="170">
        <f t="shared" si="24"/>
        <v>14694.213543167993</v>
      </c>
      <c r="I314" s="155"/>
      <c r="J314" s="155"/>
      <c r="K314" s="155"/>
    </row>
    <row r="315" spans="1:11" s="11" customFormat="1" ht="16.5" customHeight="1" x14ac:dyDescent="0.2">
      <c r="A315" s="215">
        <v>293</v>
      </c>
      <c r="B315" s="216">
        <f t="shared" si="25"/>
        <v>30.194486109003755</v>
      </c>
      <c r="C315" s="454">
        <v>27110</v>
      </c>
      <c r="D315" s="217">
        <f t="shared" si="21"/>
        <v>10774.152566318795</v>
      </c>
      <c r="E315" s="133">
        <f t="shared" si="22"/>
        <v>3663.2118725483906</v>
      </c>
      <c r="F315" s="168">
        <f t="shared" si="23"/>
        <v>215.48305132637591</v>
      </c>
      <c r="G315" s="507">
        <v>40</v>
      </c>
      <c r="H315" s="170">
        <f t="shared" si="24"/>
        <v>14692.847490193561</v>
      </c>
      <c r="I315" s="155"/>
      <c r="J315" s="155"/>
      <c r="K315" s="155"/>
    </row>
    <row r="316" spans="1:11" s="11" customFormat="1" ht="16.5" customHeight="1" x14ac:dyDescent="0.2">
      <c r="A316" s="215">
        <v>294</v>
      </c>
      <c r="B316" s="216">
        <f t="shared" si="25"/>
        <v>30.197291222449937</v>
      </c>
      <c r="C316" s="454">
        <v>27110</v>
      </c>
      <c r="D316" s="217">
        <f t="shared" si="21"/>
        <v>10773.15172422298</v>
      </c>
      <c r="E316" s="133">
        <f t="shared" si="22"/>
        <v>3662.8715862358135</v>
      </c>
      <c r="F316" s="168">
        <f t="shared" si="23"/>
        <v>215.4630344844596</v>
      </c>
      <c r="G316" s="507">
        <v>40</v>
      </c>
      <c r="H316" s="170">
        <f t="shared" si="24"/>
        <v>14691.486344943252</v>
      </c>
      <c r="I316" s="155"/>
      <c r="J316" s="155"/>
      <c r="K316" s="155"/>
    </row>
    <row r="317" spans="1:11" s="11" customFormat="1" ht="16.5" customHeight="1" x14ac:dyDescent="0.2">
      <c r="A317" s="215">
        <v>295</v>
      </c>
      <c r="B317" s="216">
        <f t="shared" si="25"/>
        <v>30.200086810874573</v>
      </c>
      <c r="C317" s="454">
        <v>27110</v>
      </c>
      <c r="D317" s="217">
        <f t="shared" si="21"/>
        <v>10772.15446555794</v>
      </c>
      <c r="E317" s="133">
        <f t="shared" si="22"/>
        <v>3662.5325182897</v>
      </c>
      <c r="F317" s="168">
        <f t="shared" si="23"/>
        <v>215.44308931115881</v>
      </c>
      <c r="G317" s="507">
        <v>40</v>
      </c>
      <c r="H317" s="170">
        <f t="shared" si="24"/>
        <v>14690.130073158798</v>
      </c>
      <c r="I317" s="155"/>
      <c r="J317" s="155"/>
      <c r="K317" s="155"/>
    </row>
    <row r="318" spans="1:11" s="11" customFormat="1" ht="16.5" customHeight="1" x14ac:dyDescent="0.2">
      <c r="A318" s="215">
        <v>296</v>
      </c>
      <c r="B318" s="216">
        <f t="shared" si="25"/>
        <v>30.202872938744999</v>
      </c>
      <c r="C318" s="454">
        <v>27110</v>
      </c>
      <c r="D318" s="217">
        <f t="shared" si="21"/>
        <v>10771.160765394321</v>
      </c>
      <c r="E318" s="133">
        <f t="shared" si="22"/>
        <v>3662.1946602340695</v>
      </c>
      <c r="F318" s="168">
        <f t="shared" si="23"/>
        <v>215.42321530788644</v>
      </c>
      <c r="G318" s="507">
        <v>40</v>
      </c>
      <c r="H318" s="170">
        <f t="shared" si="24"/>
        <v>14688.778640936276</v>
      </c>
      <c r="I318" s="155"/>
      <c r="J318" s="155"/>
      <c r="K318" s="155"/>
    </row>
    <row r="319" spans="1:11" s="11" customFormat="1" ht="16.5" customHeight="1" x14ac:dyDescent="0.2">
      <c r="A319" s="215">
        <v>297</v>
      </c>
      <c r="B319" s="216">
        <f t="shared" si="25"/>
        <v>30.205649669876266</v>
      </c>
      <c r="C319" s="454">
        <v>27110</v>
      </c>
      <c r="D319" s="217">
        <f t="shared" si="21"/>
        <v>10770.170599059742</v>
      </c>
      <c r="E319" s="133">
        <f t="shared" si="22"/>
        <v>3661.8580036803123</v>
      </c>
      <c r="F319" s="168">
        <f t="shared" si="23"/>
        <v>215.40341198119484</v>
      </c>
      <c r="G319" s="507">
        <v>40</v>
      </c>
      <c r="H319" s="170">
        <f t="shared" si="24"/>
        <v>14687.432014721249</v>
      </c>
      <c r="I319" s="155"/>
      <c r="J319" s="155"/>
      <c r="K319" s="155"/>
    </row>
    <row r="320" spans="1:11" s="11" customFormat="1" ht="16.5" customHeight="1" x14ac:dyDescent="0.2">
      <c r="A320" s="215">
        <v>298</v>
      </c>
      <c r="B320" s="216">
        <f t="shared" si="25"/>
        <v>30.2084170674399</v>
      </c>
      <c r="C320" s="454">
        <v>27110</v>
      </c>
      <c r="D320" s="217">
        <f t="shared" si="21"/>
        <v>10769.183942135309</v>
      </c>
      <c r="E320" s="133">
        <f t="shared" si="22"/>
        <v>3661.5225403260051</v>
      </c>
      <c r="F320" s="168">
        <f t="shared" si="23"/>
        <v>215.38367884270619</v>
      </c>
      <c r="G320" s="507">
        <v>40</v>
      </c>
      <c r="H320" s="170">
        <f t="shared" si="24"/>
        <v>14686.090161304021</v>
      </c>
      <c r="I320" s="155"/>
      <c r="J320" s="155"/>
      <c r="K320" s="155"/>
    </row>
    <row r="321" spans="1:11" s="11" customFormat="1" ht="16.5" customHeight="1" x14ac:dyDescent="0.2">
      <c r="A321" s="215">
        <v>299</v>
      </c>
      <c r="B321" s="216">
        <f t="shared" si="25"/>
        <v>30.211175193972554</v>
      </c>
      <c r="C321" s="454">
        <v>27110</v>
      </c>
      <c r="D321" s="217">
        <f t="shared" si="21"/>
        <v>10768.200770452144</v>
      </c>
      <c r="E321" s="133">
        <f t="shared" si="22"/>
        <v>3661.1882619537291</v>
      </c>
      <c r="F321" s="168">
        <f t="shared" si="23"/>
        <v>215.36401540904288</v>
      </c>
      <c r="G321" s="507">
        <v>40</v>
      </c>
      <c r="H321" s="170">
        <f t="shared" si="24"/>
        <v>14684.753047814916</v>
      </c>
      <c r="I321" s="155"/>
      <c r="J321" s="155"/>
      <c r="K321" s="155"/>
    </row>
    <row r="322" spans="1:11" s="11" customFormat="1" ht="16.5" customHeight="1" x14ac:dyDescent="0.2">
      <c r="A322" s="218">
        <v>300</v>
      </c>
      <c r="B322" s="216">
        <f t="shared" si="25"/>
        <v>30.213924111384451</v>
      </c>
      <c r="C322" s="454">
        <v>27110</v>
      </c>
      <c r="D322" s="217">
        <f t="shared" si="21"/>
        <v>10767.221060088024</v>
      </c>
      <c r="E322" s="133">
        <f t="shared" si="22"/>
        <v>3660.8551604299287</v>
      </c>
      <c r="F322" s="168">
        <f t="shared" si="23"/>
        <v>215.3444212017605</v>
      </c>
      <c r="G322" s="507">
        <v>40</v>
      </c>
      <c r="H322" s="170">
        <f t="shared" si="24"/>
        <v>14683.420641719713</v>
      </c>
      <c r="I322" s="155"/>
      <c r="J322" s="155"/>
      <c r="K322" s="155"/>
    </row>
    <row r="323" spans="1:11" s="11" customFormat="1" ht="16.5" customHeight="1" x14ac:dyDescent="0.2">
      <c r="A323" s="215">
        <v>301</v>
      </c>
      <c r="B323" s="216">
        <f t="shared" si="25"/>
        <v>30.216663880967751</v>
      </c>
      <c r="C323" s="456">
        <v>27110</v>
      </c>
      <c r="D323" s="217">
        <f t="shared" si="21"/>
        <v>10766.24478736403</v>
      </c>
      <c r="E323" s="133">
        <f t="shared" si="22"/>
        <v>3660.5232277037708</v>
      </c>
      <c r="F323" s="168">
        <f t="shared" si="23"/>
        <v>215.32489574728061</v>
      </c>
      <c r="G323" s="507">
        <v>40</v>
      </c>
      <c r="H323" s="170">
        <f t="shared" si="24"/>
        <v>14682.092910815081</v>
      </c>
      <c r="I323" s="155"/>
      <c r="J323" s="155"/>
      <c r="K323" s="155"/>
    </row>
    <row r="324" spans="1:11" s="11" customFormat="1" ht="16.5" customHeight="1" x14ac:dyDescent="0.2">
      <c r="A324" s="215">
        <v>302</v>
      </c>
      <c r="B324" s="216">
        <f t="shared" si="25"/>
        <v>30.21939456340473</v>
      </c>
      <c r="C324" s="456">
        <v>27110</v>
      </c>
      <c r="D324" s="217">
        <f t="shared" si="21"/>
        <v>10765.271928841288</v>
      </c>
      <c r="E324" s="133">
        <f t="shared" si="22"/>
        <v>3660.1924558060382</v>
      </c>
      <c r="F324" s="168">
        <f t="shared" si="23"/>
        <v>215.30543857682576</v>
      </c>
      <c r="G324" s="507">
        <v>40</v>
      </c>
      <c r="H324" s="170">
        <f t="shared" si="24"/>
        <v>14680.769823224153</v>
      </c>
      <c r="I324" s="155"/>
      <c r="J324" s="155"/>
      <c r="K324" s="155"/>
    </row>
    <row r="325" spans="1:11" s="11" customFormat="1" ht="16.5" customHeight="1" x14ac:dyDescent="0.2">
      <c r="A325" s="215">
        <v>303</v>
      </c>
      <c r="B325" s="216">
        <f t="shared" si="25"/>
        <v>30.222116218775863</v>
      </c>
      <c r="C325" s="454">
        <v>27110</v>
      </c>
      <c r="D325" s="217">
        <f t="shared" si="21"/>
        <v>10764.302461317746</v>
      </c>
      <c r="E325" s="133">
        <f t="shared" si="22"/>
        <v>3659.862836848034</v>
      </c>
      <c r="F325" s="168">
        <f t="shared" si="23"/>
        <v>215.28604922635492</v>
      </c>
      <c r="G325" s="507">
        <v>40</v>
      </c>
      <c r="H325" s="170">
        <f t="shared" si="24"/>
        <v>14679.451347392134</v>
      </c>
      <c r="I325" s="155"/>
      <c r="J325" s="155"/>
      <c r="K325" s="155"/>
    </row>
    <row r="326" spans="1:11" s="11" customFormat="1" ht="16.5" customHeight="1" x14ac:dyDescent="0.2">
      <c r="A326" s="215">
        <v>304</v>
      </c>
      <c r="B326" s="216">
        <f t="shared" si="25"/>
        <v>30.224828906567744</v>
      </c>
      <c r="C326" s="454">
        <v>27110</v>
      </c>
      <c r="D326" s="217">
        <f t="shared" si="21"/>
        <v>10763.336361825002</v>
      </c>
      <c r="E326" s="133">
        <f t="shared" si="22"/>
        <v>3659.5343630205011</v>
      </c>
      <c r="F326" s="168">
        <f t="shared" si="23"/>
        <v>215.26672723650006</v>
      </c>
      <c r="G326" s="507">
        <v>40</v>
      </c>
      <c r="H326" s="170">
        <f t="shared" si="24"/>
        <v>14678.137452082003</v>
      </c>
      <c r="I326" s="155"/>
      <c r="J326" s="155"/>
      <c r="K326" s="155"/>
    </row>
    <row r="327" spans="1:11" s="11" customFormat="1" ht="16.5" customHeight="1" x14ac:dyDescent="0.2">
      <c r="A327" s="215">
        <v>305</v>
      </c>
      <c r="B327" s="216">
        <f t="shared" si="25"/>
        <v>30.227532685680885</v>
      </c>
      <c r="C327" s="454">
        <v>27110</v>
      </c>
      <c r="D327" s="217">
        <f t="shared" si="21"/>
        <v>10762.373607625199</v>
      </c>
      <c r="E327" s="133">
        <f t="shared" si="22"/>
        <v>3659.2070265925677</v>
      </c>
      <c r="F327" s="168">
        <f t="shared" si="23"/>
        <v>215.24747215250397</v>
      </c>
      <c r="G327" s="507">
        <v>40</v>
      </c>
      <c r="H327" s="170">
        <f t="shared" si="24"/>
        <v>14676.828106370271</v>
      </c>
      <c r="I327" s="155"/>
      <c r="J327" s="155"/>
      <c r="K327" s="155"/>
    </row>
    <row r="328" spans="1:11" s="11" customFormat="1" ht="16.5" customHeight="1" x14ac:dyDescent="0.2">
      <c r="A328" s="215">
        <v>306</v>
      </c>
      <c r="B328" s="216">
        <f t="shared" si="25"/>
        <v>30.230227614437396</v>
      </c>
      <c r="C328" s="454">
        <v>27110</v>
      </c>
      <c r="D328" s="217">
        <f t="shared" si="21"/>
        <v>10761.414176207962</v>
      </c>
      <c r="E328" s="133">
        <f t="shared" si="22"/>
        <v>3658.880819910707</v>
      </c>
      <c r="F328" s="168">
        <f t="shared" si="23"/>
        <v>215.22828352415922</v>
      </c>
      <c r="G328" s="507">
        <v>40</v>
      </c>
      <c r="H328" s="170">
        <f t="shared" si="24"/>
        <v>14675.523279642826</v>
      </c>
      <c r="I328" s="155"/>
      <c r="J328" s="155"/>
      <c r="K328" s="155"/>
    </row>
    <row r="329" spans="1:11" s="11" customFormat="1" ht="16.5" customHeight="1" x14ac:dyDescent="0.2">
      <c r="A329" s="215">
        <v>307</v>
      </c>
      <c r="B329" s="216">
        <f t="shared" si="25"/>
        <v>30.232913750588541</v>
      </c>
      <c r="C329" s="454">
        <v>27110</v>
      </c>
      <c r="D329" s="217">
        <f t="shared" si="21"/>
        <v>10760.458045287383</v>
      </c>
      <c r="E329" s="133">
        <f t="shared" si="22"/>
        <v>3658.5557353977106</v>
      </c>
      <c r="F329" s="168">
        <f t="shared" si="23"/>
        <v>215.20916090574767</v>
      </c>
      <c r="G329" s="507">
        <v>40</v>
      </c>
      <c r="H329" s="170">
        <f t="shared" si="24"/>
        <v>14674.222941590842</v>
      </c>
      <c r="I329" s="155"/>
      <c r="J329" s="155"/>
      <c r="K329" s="155"/>
    </row>
    <row r="330" spans="1:11" s="11" customFormat="1" ht="16.5" customHeight="1" x14ac:dyDescent="0.2">
      <c r="A330" s="215">
        <v>308</v>
      </c>
      <c r="B330" s="216">
        <f t="shared" si="25"/>
        <v>30.235591151322144</v>
      </c>
      <c r="C330" s="454">
        <v>27110</v>
      </c>
      <c r="D330" s="217">
        <f t="shared" si="21"/>
        <v>10759.505192799063</v>
      </c>
      <c r="E330" s="133">
        <f t="shared" si="22"/>
        <v>3658.2317655516817</v>
      </c>
      <c r="F330" s="168">
        <f t="shared" si="23"/>
        <v>215.19010385598125</v>
      </c>
      <c r="G330" s="507">
        <v>40</v>
      </c>
      <c r="H330" s="170">
        <f t="shared" si="24"/>
        <v>14672.927062206725</v>
      </c>
      <c r="I330" s="155"/>
      <c r="J330" s="155"/>
      <c r="K330" s="155"/>
    </row>
    <row r="331" spans="1:11" s="11" customFormat="1" ht="16.5" customHeight="1" x14ac:dyDescent="0.2">
      <c r="A331" s="215">
        <v>309</v>
      </c>
      <c r="B331" s="216">
        <f t="shared" si="25"/>
        <v>30.238259873269914</v>
      </c>
      <c r="C331" s="454">
        <v>27110</v>
      </c>
      <c r="D331" s="217">
        <f t="shared" si="21"/>
        <v>10758.555596897198</v>
      </c>
      <c r="E331" s="133">
        <f t="shared" si="22"/>
        <v>3657.9089029450479</v>
      </c>
      <c r="F331" s="168">
        <f t="shared" si="23"/>
        <v>215.17111193794398</v>
      </c>
      <c r="G331" s="507">
        <v>40</v>
      </c>
      <c r="H331" s="170">
        <f t="shared" si="24"/>
        <v>14671.63561178019</v>
      </c>
      <c r="I331" s="155"/>
      <c r="J331" s="155"/>
      <c r="K331" s="155"/>
    </row>
    <row r="332" spans="1:11" s="11" customFormat="1" ht="16.5" customHeight="1" x14ac:dyDescent="0.2">
      <c r="A332" s="218">
        <v>310</v>
      </c>
      <c r="B332" s="216">
        <f t="shared" si="25"/>
        <v>30.240919972514618</v>
      </c>
      <c r="C332" s="454">
        <v>27110</v>
      </c>
      <c r="D332" s="217">
        <f t="shared" si="21"/>
        <v>10757.609235951717</v>
      </c>
      <c r="E332" s="133">
        <f t="shared" si="22"/>
        <v>3657.5871402235839</v>
      </c>
      <c r="F332" s="168">
        <f t="shared" si="23"/>
        <v>215.15218471903435</v>
      </c>
      <c r="G332" s="507">
        <v>40</v>
      </c>
      <c r="H332" s="170">
        <f t="shared" si="24"/>
        <v>14670.348560894336</v>
      </c>
      <c r="I332" s="155"/>
      <c r="J332" s="155"/>
      <c r="K332" s="155"/>
    </row>
    <row r="333" spans="1:11" s="11" customFormat="1" ht="16.5" customHeight="1" x14ac:dyDescent="0.2">
      <c r="A333" s="215">
        <f t="shared" ref="A333:A386" si="26">1+A332</f>
        <v>311</v>
      </c>
      <c r="B333" s="216">
        <f t="shared" si="25"/>
        <v>30.243571504597163</v>
      </c>
      <c r="C333" s="454">
        <v>27110</v>
      </c>
      <c r="D333" s="217">
        <f t="shared" si="21"/>
        <v>10756.666088545457</v>
      </c>
      <c r="E333" s="133">
        <f t="shared" si="22"/>
        <v>3657.2664701054555</v>
      </c>
      <c r="F333" s="168">
        <f t="shared" si="23"/>
        <v>215.13332177090913</v>
      </c>
      <c r="G333" s="507">
        <v>40</v>
      </c>
      <c r="H333" s="170">
        <f t="shared" si="24"/>
        <v>14669.06588042182</v>
      </c>
      <c r="I333" s="155"/>
      <c r="J333" s="155"/>
      <c r="K333" s="155"/>
    </row>
    <row r="334" spans="1:11" s="11" customFormat="1" ht="16.5" customHeight="1" x14ac:dyDescent="0.2">
      <c r="A334" s="215">
        <f t="shared" si="26"/>
        <v>312</v>
      </c>
      <c r="B334" s="216">
        <f t="shared" si="25"/>
        <v>30.246214524523548</v>
      </c>
      <c r="C334" s="454">
        <v>27110</v>
      </c>
      <c r="D334" s="217">
        <f t="shared" si="21"/>
        <v>10755.726133471395</v>
      </c>
      <c r="E334" s="133">
        <f t="shared" si="22"/>
        <v>3656.9468853802746</v>
      </c>
      <c r="F334" s="168">
        <f t="shared" si="23"/>
        <v>215.11452266942791</v>
      </c>
      <c r="G334" s="507">
        <v>40</v>
      </c>
      <c r="H334" s="170">
        <f t="shared" si="24"/>
        <v>14667.787541521098</v>
      </c>
      <c r="I334" s="155"/>
      <c r="J334" s="155"/>
      <c r="K334" s="155"/>
    </row>
    <row r="335" spans="1:11" s="11" customFormat="1" ht="16.5" customHeight="1" x14ac:dyDescent="0.2">
      <c r="A335" s="215">
        <f t="shared" si="26"/>
        <v>313</v>
      </c>
      <c r="B335" s="216">
        <f t="shared" si="25"/>
        <v>30.24884908677171</v>
      </c>
      <c r="C335" s="454">
        <v>27110</v>
      </c>
      <c r="D335" s="217">
        <f t="shared" si="21"/>
        <v>10754.789349729921</v>
      </c>
      <c r="E335" s="133">
        <f t="shared" si="22"/>
        <v>3656.6283789081735</v>
      </c>
      <c r="F335" s="168">
        <f t="shared" si="23"/>
        <v>215.09578699459843</v>
      </c>
      <c r="G335" s="507">
        <v>40</v>
      </c>
      <c r="H335" s="170">
        <f t="shared" si="24"/>
        <v>14666.513515632692</v>
      </c>
      <c r="I335" s="155"/>
      <c r="J335" s="155"/>
      <c r="K335" s="155"/>
    </row>
    <row r="336" spans="1:11" s="11" customFormat="1" ht="16.5" customHeight="1" x14ac:dyDescent="0.2">
      <c r="A336" s="215">
        <f t="shared" si="26"/>
        <v>314</v>
      </c>
      <c r="B336" s="216">
        <f t="shared" si="25"/>
        <v>30.251475245298266</v>
      </c>
      <c r="C336" s="454">
        <v>27110</v>
      </c>
      <c r="D336" s="217">
        <f t="shared" si="21"/>
        <v>10753.855716526146</v>
      </c>
      <c r="E336" s="133">
        <f t="shared" si="22"/>
        <v>3656.3109436188902</v>
      </c>
      <c r="F336" s="168">
        <f t="shared" si="23"/>
        <v>215.07711433052293</v>
      </c>
      <c r="G336" s="507">
        <v>40</v>
      </c>
      <c r="H336" s="170">
        <f t="shared" si="24"/>
        <v>14665.243774475559</v>
      </c>
      <c r="I336" s="155"/>
      <c r="J336" s="155"/>
      <c r="K336" s="155"/>
    </row>
    <row r="337" spans="1:11" s="11" customFormat="1" ht="16.5" customHeight="1" x14ac:dyDescent="0.2">
      <c r="A337" s="215">
        <f t="shared" si="26"/>
        <v>315</v>
      </c>
      <c r="B337" s="216">
        <f t="shared" si="25"/>
        <v>30.254093053545144</v>
      </c>
      <c r="C337" s="454">
        <v>27110</v>
      </c>
      <c r="D337" s="217">
        <f t="shared" si="21"/>
        <v>10752.925213267277</v>
      </c>
      <c r="E337" s="133">
        <f t="shared" si="22"/>
        <v>3655.9945725108746</v>
      </c>
      <c r="F337" s="168">
        <f t="shared" si="23"/>
        <v>215.05850426534556</v>
      </c>
      <c r="G337" s="507">
        <v>40</v>
      </c>
      <c r="H337" s="170">
        <f t="shared" si="24"/>
        <v>14663.978290043497</v>
      </c>
      <c r="I337" s="155"/>
      <c r="J337" s="155"/>
      <c r="K337" s="155"/>
    </row>
    <row r="338" spans="1:11" s="11" customFormat="1" ht="16.5" customHeight="1" x14ac:dyDescent="0.2">
      <c r="A338" s="215">
        <f t="shared" si="26"/>
        <v>316</v>
      </c>
      <c r="B338" s="216">
        <f t="shared" si="25"/>
        <v>30.256702564446105</v>
      </c>
      <c r="C338" s="454">
        <v>27110</v>
      </c>
      <c r="D338" s="217">
        <f t="shared" si="21"/>
        <v>10751.997819560002</v>
      </c>
      <c r="E338" s="133">
        <f t="shared" si="22"/>
        <v>3655.6792586504007</v>
      </c>
      <c r="F338" s="168">
        <f t="shared" si="23"/>
        <v>215.03995639120004</v>
      </c>
      <c r="G338" s="507">
        <v>40</v>
      </c>
      <c r="H338" s="170">
        <f t="shared" si="24"/>
        <v>14662.717034601603</v>
      </c>
      <c r="I338" s="155"/>
      <c r="J338" s="155"/>
      <c r="K338" s="155"/>
    </row>
    <row r="339" spans="1:11" s="11" customFormat="1" ht="16.5" customHeight="1" x14ac:dyDescent="0.2">
      <c r="A339" s="215">
        <f t="shared" si="26"/>
        <v>317</v>
      </c>
      <c r="B339" s="216">
        <f t="shared" si="25"/>
        <v>30.259303830433165</v>
      </c>
      <c r="C339" s="454">
        <v>27110</v>
      </c>
      <c r="D339" s="217">
        <f t="shared" si="21"/>
        <v>10751.073515207934</v>
      </c>
      <c r="E339" s="133">
        <f t="shared" si="22"/>
        <v>3655.364995170698</v>
      </c>
      <c r="F339" s="168">
        <f t="shared" si="23"/>
        <v>215.0214703041587</v>
      </c>
      <c r="G339" s="507">
        <v>40</v>
      </c>
      <c r="H339" s="170">
        <f t="shared" si="24"/>
        <v>14661.45998068279</v>
      </c>
      <c r="I339" s="155"/>
      <c r="J339" s="155"/>
      <c r="K339" s="155"/>
    </row>
    <row r="340" spans="1:11" s="11" customFormat="1" ht="16.5" customHeight="1" x14ac:dyDescent="0.2">
      <c r="A340" s="215">
        <f t="shared" si="26"/>
        <v>318</v>
      </c>
      <c r="B340" s="216">
        <f t="shared" si="25"/>
        <v>30.261896903442921</v>
      </c>
      <c r="C340" s="454">
        <v>27110</v>
      </c>
      <c r="D340" s="217">
        <f t="shared" si="21"/>
        <v>10750.152280209113</v>
      </c>
      <c r="E340" s="133">
        <f t="shared" si="22"/>
        <v>3655.0517752710989</v>
      </c>
      <c r="F340" s="168">
        <f t="shared" si="23"/>
        <v>215.00304560418226</v>
      </c>
      <c r="G340" s="507">
        <v>40</v>
      </c>
      <c r="H340" s="170">
        <f t="shared" si="24"/>
        <v>14660.207101084394</v>
      </c>
      <c r="I340" s="155"/>
      <c r="J340" s="155"/>
      <c r="K340" s="155"/>
    </row>
    <row r="341" spans="1:11" s="11" customFormat="1" ht="16.5" customHeight="1" x14ac:dyDescent="0.2">
      <c r="A341" s="215">
        <f t="shared" si="26"/>
        <v>319</v>
      </c>
      <c r="B341" s="216">
        <f t="shared" si="25"/>
        <v>30.264481834922762</v>
      </c>
      <c r="C341" s="454">
        <v>27110</v>
      </c>
      <c r="D341" s="217">
        <f t="shared" si="21"/>
        <v>10749.234094753509</v>
      </c>
      <c r="E341" s="133">
        <f t="shared" si="22"/>
        <v>3654.7395922161932</v>
      </c>
      <c r="F341" s="168">
        <f t="shared" si="23"/>
        <v>214.98468189507017</v>
      </c>
      <c r="G341" s="507">
        <v>40</v>
      </c>
      <c r="H341" s="170">
        <f t="shared" si="24"/>
        <v>14658.958368864771</v>
      </c>
      <c r="I341" s="155"/>
      <c r="J341" s="155"/>
      <c r="K341" s="155"/>
    </row>
    <row r="342" spans="1:11" s="11" customFormat="1" ht="16.5" customHeight="1" x14ac:dyDescent="0.2">
      <c r="A342" s="218">
        <f t="shared" si="26"/>
        <v>320</v>
      </c>
      <c r="B342" s="216">
        <f t="shared" si="25"/>
        <v>30.267058675837013</v>
      </c>
      <c r="C342" s="454">
        <v>27110</v>
      </c>
      <c r="D342" s="217">
        <f t="shared" si="21"/>
        <v>10748.318939220595</v>
      </c>
      <c r="E342" s="133">
        <f t="shared" si="22"/>
        <v>3654.4284393350026</v>
      </c>
      <c r="F342" s="168">
        <f t="shared" si="23"/>
        <v>214.96637878441192</v>
      </c>
      <c r="G342" s="507">
        <v>40</v>
      </c>
      <c r="H342" s="170">
        <f t="shared" si="24"/>
        <v>14657.713757340009</v>
      </c>
      <c r="I342" s="155"/>
      <c r="J342" s="155"/>
      <c r="K342" s="155"/>
    </row>
    <row r="343" spans="1:11" s="11" customFormat="1" ht="16.5" customHeight="1" x14ac:dyDescent="0.2">
      <c r="A343" s="215">
        <f t="shared" si="26"/>
        <v>321</v>
      </c>
      <c r="B343" s="216">
        <f t="shared" si="25"/>
        <v>30.269627476672945</v>
      </c>
      <c r="C343" s="454">
        <v>27110</v>
      </c>
      <c r="D343" s="217">
        <f t="shared" ref="D343:D386" si="27">12*1/B343*C343</f>
        <v>10747.406794176948</v>
      </c>
      <c r="E343" s="133">
        <f t="shared" si="22"/>
        <v>3654.1183100201624</v>
      </c>
      <c r="F343" s="168">
        <f t="shared" si="23"/>
        <v>214.94813588353895</v>
      </c>
      <c r="G343" s="507">
        <v>40</v>
      </c>
      <c r="H343" s="170">
        <f t="shared" si="24"/>
        <v>14656.473240080648</v>
      </c>
      <c r="I343" s="155"/>
      <c r="J343" s="155"/>
      <c r="K343" s="155"/>
    </row>
    <row r="344" spans="1:11" s="11" customFormat="1" ht="16.5" customHeight="1" x14ac:dyDescent="0.2">
      <c r="A344" s="215">
        <f t="shared" si="26"/>
        <v>322</v>
      </c>
      <c r="B344" s="216">
        <f t="shared" si="25"/>
        <v>30.272188287446713</v>
      </c>
      <c r="C344" s="454">
        <v>27110</v>
      </c>
      <c r="D344" s="217">
        <f t="shared" si="27"/>
        <v>10746.497640373884</v>
      </c>
      <c r="E344" s="133">
        <f t="shared" ref="E344:E407" si="28">D344*34%</f>
        <v>3653.8091977271206</v>
      </c>
      <c r="F344" s="168">
        <f t="shared" ref="F344:F407" si="29">D344*2%</f>
        <v>214.92995280747769</v>
      </c>
      <c r="G344" s="507">
        <v>40</v>
      </c>
      <c r="H344" s="170">
        <f t="shared" ref="H344:H386" si="30">SUM(D344:G344)</f>
        <v>14655.236790908482</v>
      </c>
      <c r="I344" s="155"/>
      <c r="J344" s="155"/>
      <c r="K344" s="155"/>
    </row>
    <row r="345" spans="1:11" s="11" customFormat="1" ht="16.5" customHeight="1" x14ac:dyDescent="0.2">
      <c r="A345" s="215">
        <f t="shared" si="26"/>
        <v>323</v>
      </c>
      <c r="B345" s="216">
        <f t="shared" si="25"/>
        <v>30.274741157709215</v>
      </c>
      <c r="C345" s="454">
        <v>27110</v>
      </c>
      <c r="D345" s="217">
        <f t="shared" si="27"/>
        <v>10745.591458745137</v>
      </c>
      <c r="E345" s="133">
        <f t="shared" si="28"/>
        <v>3653.5010959733468</v>
      </c>
      <c r="F345" s="168">
        <f t="shared" si="29"/>
        <v>214.91182917490275</v>
      </c>
      <c r="G345" s="507">
        <v>40</v>
      </c>
      <c r="H345" s="170">
        <f t="shared" si="30"/>
        <v>14654.004383893385</v>
      </c>
      <c r="I345" s="155"/>
      <c r="J345" s="155"/>
      <c r="K345" s="155"/>
    </row>
    <row r="346" spans="1:11" s="11" customFormat="1" ht="16.5" customHeight="1" x14ac:dyDescent="0.2">
      <c r="A346" s="215">
        <f t="shared" si="26"/>
        <v>324</v>
      </c>
      <c r="B346" s="216">
        <f t="shared" si="25"/>
        <v>30.277286136551826</v>
      </c>
      <c r="C346" s="454">
        <v>27110</v>
      </c>
      <c r="D346" s="217">
        <f t="shared" si="27"/>
        <v>10744.688230404576</v>
      </c>
      <c r="E346" s="133">
        <f t="shared" si="28"/>
        <v>3653.193998337556</v>
      </c>
      <c r="F346" s="168">
        <f t="shared" si="29"/>
        <v>214.89376460809152</v>
      </c>
      <c r="G346" s="507">
        <v>40</v>
      </c>
      <c r="H346" s="170">
        <f t="shared" si="30"/>
        <v>14652.775993350224</v>
      </c>
      <c r="I346" s="155"/>
      <c r="J346" s="155"/>
      <c r="K346" s="155"/>
    </row>
    <row r="347" spans="1:11" s="11" customFormat="1" ht="16.5" customHeight="1" x14ac:dyDescent="0.2">
      <c r="A347" s="215">
        <f t="shared" si="26"/>
        <v>325</v>
      </c>
      <c r="B347" s="216">
        <f t="shared" si="25"/>
        <v>30.279823272612074</v>
      </c>
      <c r="C347" s="454">
        <v>27110</v>
      </c>
      <c r="D347" s="217">
        <f t="shared" si="27"/>
        <v>10743.787936643939</v>
      </c>
      <c r="E347" s="133">
        <f t="shared" si="28"/>
        <v>3652.8878984589396</v>
      </c>
      <c r="F347" s="168">
        <f t="shared" si="29"/>
        <v>214.87575873287878</v>
      </c>
      <c r="G347" s="507">
        <v>40</v>
      </c>
      <c r="H347" s="170">
        <f t="shared" si="30"/>
        <v>14651.551593835757</v>
      </c>
      <c r="I347" s="155"/>
      <c r="J347" s="155"/>
      <c r="K347" s="155"/>
    </row>
    <row r="348" spans="1:11" s="11" customFormat="1" ht="16.5" customHeight="1" x14ac:dyDescent="0.2">
      <c r="A348" s="215">
        <f t="shared" si="26"/>
        <v>326</v>
      </c>
      <c r="B348" s="216">
        <f t="shared" si="25"/>
        <v>30.282352614079212</v>
      </c>
      <c r="C348" s="454">
        <v>27110</v>
      </c>
      <c r="D348" s="217">
        <f t="shared" si="27"/>
        <v>10742.890558930634</v>
      </c>
      <c r="E348" s="133">
        <f t="shared" si="28"/>
        <v>3652.5827900364156</v>
      </c>
      <c r="F348" s="168">
        <f t="shared" si="29"/>
        <v>214.85781117861268</v>
      </c>
      <c r="G348" s="507">
        <v>40</v>
      </c>
      <c r="H348" s="170">
        <f t="shared" si="30"/>
        <v>14650.331160145663</v>
      </c>
      <c r="I348" s="155"/>
      <c r="J348" s="155"/>
      <c r="K348" s="155"/>
    </row>
    <row r="349" spans="1:11" s="11" customFormat="1" ht="16.5" customHeight="1" x14ac:dyDescent="0.2">
      <c r="A349" s="215">
        <f t="shared" si="26"/>
        <v>327</v>
      </c>
      <c r="B349" s="216">
        <f t="shared" si="25"/>
        <v>30.284874208699708</v>
      </c>
      <c r="C349" s="454">
        <v>27110</v>
      </c>
      <c r="D349" s="217">
        <f t="shared" si="27"/>
        <v>10741.996078905546</v>
      </c>
      <c r="E349" s="133">
        <f t="shared" si="28"/>
        <v>3652.2786668278859</v>
      </c>
      <c r="F349" s="168">
        <f t="shared" si="29"/>
        <v>214.83992157811093</v>
      </c>
      <c r="G349" s="507">
        <v>40</v>
      </c>
      <c r="H349" s="170">
        <f t="shared" si="30"/>
        <v>14649.114667311542</v>
      </c>
      <c r="I349" s="155"/>
      <c r="J349" s="155"/>
      <c r="K349" s="155"/>
    </row>
    <row r="350" spans="1:11" s="11" customFormat="1" ht="16.5" customHeight="1" x14ac:dyDescent="0.2">
      <c r="A350" s="215">
        <f t="shared" si="26"/>
        <v>328</v>
      </c>
      <c r="B350" s="216">
        <f t="shared" si="25"/>
        <v>30.287388103782668</v>
      </c>
      <c r="C350" s="454">
        <v>27110</v>
      </c>
      <c r="D350" s="217">
        <f t="shared" si="27"/>
        <v>10741.104478380887</v>
      </c>
      <c r="E350" s="133">
        <f t="shared" si="28"/>
        <v>3651.9755226495017</v>
      </c>
      <c r="F350" s="168">
        <f t="shared" si="29"/>
        <v>214.82208956761772</v>
      </c>
      <c r="G350" s="507">
        <v>40</v>
      </c>
      <c r="H350" s="170">
        <f t="shared" si="30"/>
        <v>14647.902090598007</v>
      </c>
      <c r="I350" s="155"/>
      <c r="J350" s="155"/>
      <c r="K350" s="155"/>
    </row>
    <row r="351" spans="1:11" s="11" customFormat="1" ht="16.5" customHeight="1" x14ac:dyDescent="0.2">
      <c r="A351" s="215">
        <f t="shared" si="26"/>
        <v>329</v>
      </c>
      <c r="B351" s="216">
        <f t="shared" si="25"/>
        <v>30.289894346205131</v>
      </c>
      <c r="C351" s="454">
        <v>27110</v>
      </c>
      <c r="D351" s="217">
        <f t="shared" si="27"/>
        <v>10740.215739338084</v>
      </c>
      <c r="E351" s="133">
        <f t="shared" si="28"/>
        <v>3651.6733513749487</v>
      </c>
      <c r="F351" s="168">
        <f t="shared" si="29"/>
        <v>214.80431478676169</v>
      </c>
      <c r="G351" s="507">
        <v>40</v>
      </c>
      <c r="H351" s="170">
        <f t="shared" si="30"/>
        <v>14646.693405499795</v>
      </c>
      <c r="I351" s="155"/>
      <c r="J351" s="155"/>
      <c r="K351" s="155"/>
    </row>
    <row r="352" spans="1:11" s="11" customFormat="1" ht="16.5" customHeight="1" x14ac:dyDescent="0.2">
      <c r="A352" s="218">
        <f t="shared" si="26"/>
        <v>330</v>
      </c>
      <c r="B352" s="216">
        <f t="shared" si="25"/>
        <v>30.292392982417351</v>
      </c>
      <c r="C352" s="454">
        <v>27110</v>
      </c>
      <c r="D352" s="217">
        <f t="shared" si="27"/>
        <v>10739.329843925698</v>
      </c>
      <c r="E352" s="133">
        <f t="shared" si="28"/>
        <v>3651.3721469347374</v>
      </c>
      <c r="F352" s="168">
        <f t="shared" si="29"/>
        <v>214.78659687851396</v>
      </c>
      <c r="G352" s="507">
        <v>40</v>
      </c>
      <c r="H352" s="170">
        <f t="shared" si="30"/>
        <v>14645.488587738948</v>
      </c>
      <c r="I352" s="155"/>
      <c r="J352" s="155"/>
      <c r="K352" s="155"/>
    </row>
    <row r="353" spans="1:11" s="11" customFormat="1" ht="16.5" customHeight="1" x14ac:dyDescent="0.2">
      <c r="A353" s="215">
        <f t="shared" si="26"/>
        <v>331</v>
      </c>
      <c r="B353" s="216">
        <f t="shared" si="25"/>
        <v>30.294884058447938</v>
      </c>
      <c r="C353" s="454">
        <v>27110</v>
      </c>
      <c r="D353" s="217">
        <f t="shared" si="27"/>
        <v>10738.446774457361</v>
      </c>
      <c r="E353" s="133">
        <f t="shared" si="28"/>
        <v>3651.0719033155033</v>
      </c>
      <c r="F353" s="168">
        <f t="shared" si="29"/>
        <v>214.76893548914722</v>
      </c>
      <c r="G353" s="507">
        <v>40</v>
      </c>
      <c r="H353" s="170">
        <f t="shared" si="30"/>
        <v>14644.287613262011</v>
      </c>
      <c r="I353" s="155"/>
      <c r="J353" s="155"/>
      <c r="K353" s="155"/>
    </row>
    <row r="354" spans="1:11" s="11" customFormat="1" ht="16.5" customHeight="1" x14ac:dyDescent="0.2">
      <c r="A354" s="215">
        <f t="shared" si="26"/>
        <v>332</v>
      </c>
      <c r="B354" s="216">
        <f t="shared" si="25"/>
        <v>30.297367619908947</v>
      </c>
      <c r="C354" s="454">
        <v>27110</v>
      </c>
      <c r="D354" s="217">
        <f t="shared" si="27"/>
        <v>10737.566513409778</v>
      </c>
      <c r="E354" s="133">
        <f t="shared" si="28"/>
        <v>3650.7726145593247</v>
      </c>
      <c r="F354" s="168">
        <f t="shared" si="29"/>
        <v>214.75133026819557</v>
      </c>
      <c r="G354" s="507">
        <v>40</v>
      </c>
      <c r="H354" s="170">
        <f t="shared" si="30"/>
        <v>14643.090458237299</v>
      </c>
      <c r="I354" s="155"/>
      <c r="J354" s="155"/>
      <c r="K354" s="155"/>
    </row>
    <row r="355" spans="1:11" s="11" customFormat="1" ht="16.5" customHeight="1" x14ac:dyDescent="0.2">
      <c r="A355" s="215">
        <f t="shared" si="26"/>
        <v>333</v>
      </c>
      <c r="B355" s="216">
        <f t="shared" si="25"/>
        <v>30.2998437120009</v>
      </c>
      <c r="C355" s="454">
        <v>27110</v>
      </c>
      <c r="D355" s="217">
        <f t="shared" si="27"/>
        <v>10736.689043420713</v>
      </c>
      <c r="E355" s="133">
        <f t="shared" si="28"/>
        <v>3650.4742747630426</v>
      </c>
      <c r="F355" s="168">
        <f t="shared" si="29"/>
        <v>214.73378086841424</v>
      </c>
      <c r="G355" s="507">
        <v>40</v>
      </c>
      <c r="H355" s="170">
        <f t="shared" si="30"/>
        <v>14641.89709905217</v>
      </c>
      <c r="I355" s="155"/>
      <c r="J355" s="155"/>
      <c r="K355" s="155"/>
    </row>
    <row r="356" spans="1:11" s="11" customFormat="1" ht="16.5" customHeight="1" x14ac:dyDescent="0.2">
      <c r="A356" s="215">
        <f t="shared" si="26"/>
        <v>334</v>
      </c>
      <c r="B356" s="216">
        <f t="shared" si="25"/>
        <v>30.302312379517719</v>
      </c>
      <c r="C356" s="454">
        <v>27110</v>
      </c>
      <c r="D356" s="217">
        <f t="shared" si="27"/>
        <v>10735.81434728704</v>
      </c>
      <c r="E356" s="133">
        <f t="shared" si="28"/>
        <v>3650.1768780775938</v>
      </c>
      <c r="F356" s="168">
        <f t="shared" si="29"/>
        <v>214.71628694574079</v>
      </c>
      <c r="G356" s="507">
        <v>40</v>
      </c>
      <c r="H356" s="170">
        <f t="shared" si="30"/>
        <v>14640.707512310373</v>
      </c>
      <c r="I356" s="155"/>
      <c r="J356" s="155"/>
      <c r="K356" s="155"/>
    </row>
    <row r="357" spans="1:11" s="11" customFormat="1" ht="16.5" customHeight="1" x14ac:dyDescent="0.2">
      <c r="A357" s="215">
        <f t="shared" si="26"/>
        <v>335</v>
      </c>
      <c r="B357" s="216">
        <f t="shared" si="25"/>
        <v>30.304773666851577</v>
      </c>
      <c r="C357" s="454">
        <v>27110</v>
      </c>
      <c r="D357" s="217">
        <f t="shared" si="27"/>
        <v>10734.942407962822</v>
      </c>
      <c r="E357" s="133">
        <f t="shared" si="28"/>
        <v>3649.8804187073597</v>
      </c>
      <c r="F357" s="168">
        <f t="shared" si="29"/>
        <v>214.69884815925644</v>
      </c>
      <c r="G357" s="507">
        <v>40</v>
      </c>
      <c r="H357" s="170">
        <f t="shared" si="30"/>
        <v>14639.521674829439</v>
      </c>
      <c r="I357" s="155"/>
      <c r="J357" s="155"/>
      <c r="K357" s="155"/>
    </row>
    <row r="358" spans="1:11" s="11" customFormat="1" ht="16.5" customHeight="1" x14ac:dyDescent="0.2">
      <c r="A358" s="215">
        <f t="shared" si="26"/>
        <v>336</v>
      </c>
      <c r="B358" s="216">
        <f t="shared" si="25"/>
        <v>30.307227617997707</v>
      </c>
      <c r="C358" s="454">
        <v>27110</v>
      </c>
      <c r="D358" s="217">
        <f t="shared" si="27"/>
        <v>10734.073208557396</v>
      </c>
      <c r="E358" s="133">
        <f t="shared" si="28"/>
        <v>3649.5848909095148</v>
      </c>
      <c r="F358" s="168">
        <f t="shared" si="29"/>
        <v>214.68146417114792</v>
      </c>
      <c r="G358" s="507">
        <v>40</v>
      </c>
      <c r="H358" s="170">
        <f t="shared" si="30"/>
        <v>14638.339563638059</v>
      </c>
      <c r="I358" s="155"/>
      <c r="J358" s="155"/>
      <c r="K358" s="155"/>
    </row>
    <row r="359" spans="1:11" s="11" customFormat="1" ht="16.5" customHeight="1" x14ac:dyDescent="0.2">
      <c r="A359" s="215">
        <f t="shared" si="26"/>
        <v>337</v>
      </c>
      <c r="B359" s="216">
        <f t="shared" si="25"/>
        <v>30.3096742765591</v>
      </c>
      <c r="C359" s="454">
        <v>27110</v>
      </c>
      <c r="D359" s="217">
        <f t="shared" si="27"/>
        <v>10733.206732333512</v>
      </c>
      <c r="E359" s="133">
        <f t="shared" si="28"/>
        <v>3649.2902889933944</v>
      </c>
      <c r="F359" s="168">
        <f t="shared" si="29"/>
        <v>214.66413464667025</v>
      </c>
      <c r="G359" s="507">
        <v>40</v>
      </c>
      <c r="H359" s="170">
        <f t="shared" si="30"/>
        <v>14637.161155973576</v>
      </c>
      <c r="I359" s="155"/>
      <c r="J359" s="155"/>
      <c r="K359" s="155"/>
    </row>
    <row r="360" spans="1:11" s="11" customFormat="1" ht="16.5" customHeight="1" x14ac:dyDescent="0.2">
      <c r="A360" s="215">
        <f t="shared" si="26"/>
        <v>338</v>
      </c>
      <c r="B360" s="216">
        <f t="shared" si="25"/>
        <v>30.312113685751171</v>
      </c>
      <c r="C360" s="454">
        <v>27110</v>
      </c>
      <c r="D360" s="217">
        <f t="shared" si="27"/>
        <v>10732.342962705477</v>
      </c>
      <c r="E360" s="133">
        <f t="shared" si="28"/>
        <v>3648.9966073198625</v>
      </c>
      <c r="F360" s="168">
        <f t="shared" si="29"/>
        <v>214.64685925410956</v>
      </c>
      <c r="G360" s="507">
        <v>40</v>
      </c>
      <c r="H360" s="170">
        <f t="shared" si="30"/>
        <v>14635.98642927945</v>
      </c>
      <c r="I360" s="155"/>
      <c r="J360" s="155"/>
      <c r="K360" s="155"/>
    </row>
    <row r="361" spans="1:11" s="11" customFormat="1" ht="16.5" customHeight="1" x14ac:dyDescent="0.2">
      <c r="A361" s="215">
        <f t="shared" si="26"/>
        <v>339</v>
      </c>
      <c r="B361" s="216">
        <f t="shared" si="25"/>
        <v>30.314545888406325</v>
      </c>
      <c r="C361" s="454">
        <v>27110</v>
      </c>
      <c r="D361" s="217">
        <f t="shared" si="27"/>
        <v>10731.481883237357</v>
      </c>
      <c r="E361" s="133">
        <f t="shared" si="28"/>
        <v>3648.7038403007014</v>
      </c>
      <c r="F361" s="168">
        <f t="shared" si="29"/>
        <v>214.62963766474715</v>
      </c>
      <c r="G361" s="507">
        <v>40</v>
      </c>
      <c r="H361" s="170">
        <f t="shared" si="30"/>
        <v>14634.815361202805</v>
      </c>
      <c r="I361" s="155"/>
      <c r="J361" s="155"/>
      <c r="K361" s="155"/>
    </row>
    <row r="362" spans="1:11" s="11" customFormat="1" ht="16.5" customHeight="1" x14ac:dyDescent="0.2">
      <c r="A362" s="218">
        <f t="shared" si="26"/>
        <v>340</v>
      </c>
      <c r="B362" s="216">
        <f t="shared" si="25"/>
        <v>30.316970926978485</v>
      </c>
      <c r="C362" s="454">
        <v>27110</v>
      </c>
      <c r="D362" s="217">
        <f t="shared" si="27"/>
        <v>10730.623477641167</v>
      </c>
      <c r="E362" s="133">
        <f t="shared" si="28"/>
        <v>3648.4119823979972</v>
      </c>
      <c r="F362" s="168">
        <f t="shared" si="29"/>
        <v>214.61246955282334</v>
      </c>
      <c r="G362" s="507">
        <v>40</v>
      </c>
      <c r="H362" s="170">
        <f t="shared" si="30"/>
        <v>14633.647929591989</v>
      </c>
      <c r="I362" s="155"/>
      <c r="J362" s="155"/>
      <c r="K362" s="155"/>
    </row>
    <row r="363" spans="1:11" s="11" customFormat="1" ht="16.5" customHeight="1" x14ac:dyDescent="0.2">
      <c r="A363" s="215">
        <f t="shared" si="26"/>
        <v>341</v>
      </c>
      <c r="B363" s="216">
        <f t="shared" si="25"/>
        <v>30.319388843547522</v>
      </c>
      <c r="C363" s="454">
        <v>27110</v>
      </c>
      <c r="D363" s="217">
        <f t="shared" si="27"/>
        <v>10729.767729775122</v>
      </c>
      <c r="E363" s="133">
        <f t="shared" si="28"/>
        <v>3648.1210281235417</v>
      </c>
      <c r="F363" s="168">
        <f t="shared" si="29"/>
        <v>214.59535459550244</v>
      </c>
      <c r="G363" s="507">
        <v>40</v>
      </c>
      <c r="H363" s="170">
        <f t="shared" si="30"/>
        <v>14632.484112494165</v>
      </c>
      <c r="I363" s="155"/>
      <c r="J363" s="155"/>
      <c r="K363" s="155"/>
    </row>
    <row r="364" spans="1:11" s="11" customFormat="1" ht="16.5" customHeight="1" x14ac:dyDescent="0.2">
      <c r="A364" s="215">
        <f t="shared" si="26"/>
        <v>342</v>
      </c>
      <c r="B364" s="216">
        <f t="shared" ref="B364:B427" si="31">0.8233*LN(A364)+25.518</f>
        <v>30.321799679823641</v>
      </c>
      <c r="C364" s="454">
        <v>27110</v>
      </c>
      <c r="D364" s="217">
        <f t="shared" si="27"/>
        <v>10728.914623641895</v>
      </c>
      <c r="E364" s="133">
        <f t="shared" si="28"/>
        <v>3647.8309720382445</v>
      </c>
      <c r="F364" s="168">
        <f t="shared" si="29"/>
        <v>214.57829247283789</v>
      </c>
      <c r="G364" s="507">
        <v>40</v>
      </c>
      <c r="H364" s="170">
        <f t="shared" si="30"/>
        <v>14631.323888152976</v>
      </c>
      <c r="I364" s="155"/>
      <c r="J364" s="155"/>
      <c r="K364" s="155"/>
    </row>
    <row r="365" spans="1:11" s="11" customFormat="1" ht="16.5" customHeight="1" x14ac:dyDescent="0.2">
      <c r="A365" s="215">
        <f t="shared" si="26"/>
        <v>343</v>
      </c>
      <c r="B365" s="216">
        <f t="shared" si="31"/>
        <v>30.32420347715172</v>
      </c>
      <c r="C365" s="454">
        <v>27110</v>
      </c>
      <c r="D365" s="217">
        <f t="shared" si="27"/>
        <v>10728.06414338691</v>
      </c>
      <c r="E365" s="133">
        <f t="shared" si="28"/>
        <v>3647.5418087515495</v>
      </c>
      <c r="F365" s="168">
        <f t="shared" si="29"/>
        <v>214.56128286773819</v>
      </c>
      <c r="G365" s="507">
        <v>40</v>
      </c>
      <c r="H365" s="170">
        <f t="shared" si="30"/>
        <v>14630.167235006198</v>
      </c>
      <c r="I365" s="155"/>
      <c r="J365" s="155"/>
      <c r="K365" s="155"/>
    </row>
    <row r="366" spans="1:11" s="11" customFormat="1" ht="16.5" customHeight="1" x14ac:dyDescent="0.2">
      <c r="A366" s="215">
        <f t="shared" si="26"/>
        <v>344</v>
      </c>
      <c r="B366" s="216">
        <f t="shared" si="31"/>
        <v>30.326600276515521</v>
      </c>
      <c r="C366" s="454">
        <v>27110</v>
      </c>
      <c r="D366" s="217">
        <f t="shared" si="27"/>
        <v>10727.21627329665</v>
      </c>
      <c r="E366" s="133">
        <f t="shared" si="28"/>
        <v>3647.2535329208613</v>
      </c>
      <c r="F366" s="168">
        <f t="shared" si="29"/>
        <v>214.54432546593301</v>
      </c>
      <c r="G366" s="507">
        <v>40</v>
      </c>
      <c r="H366" s="170">
        <f t="shared" si="30"/>
        <v>14629.014131683445</v>
      </c>
      <c r="I366" s="155"/>
      <c r="J366" s="155"/>
      <c r="K366" s="155"/>
    </row>
    <row r="367" spans="1:11" s="11" customFormat="1" ht="16.5" customHeight="1" x14ac:dyDescent="0.2">
      <c r="A367" s="215">
        <f t="shared" si="26"/>
        <v>345</v>
      </c>
      <c r="B367" s="216">
        <f t="shared" si="31"/>
        <v>30.32899011854192</v>
      </c>
      <c r="C367" s="454">
        <v>27110</v>
      </c>
      <c r="D367" s="217">
        <f t="shared" si="27"/>
        <v>10726.370997797005</v>
      </c>
      <c r="E367" s="133">
        <f t="shared" si="28"/>
        <v>3646.966139250982</v>
      </c>
      <c r="F367" s="168">
        <f t="shared" si="29"/>
        <v>214.5274199559401</v>
      </c>
      <c r="G367" s="507">
        <v>40</v>
      </c>
      <c r="H367" s="170">
        <f t="shared" si="30"/>
        <v>14627.864557003928</v>
      </c>
      <c r="I367" s="155"/>
      <c r="J367" s="155"/>
      <c r="K367" s="155"/>
    </row>
    <row r="368" spans="1:11" s="11" customFormat="1" ht="16.5" customHeight="1" x14ac:dyDescent="0.2">
      <c r="A368" s="215">
        <f t="shared" si="26"/>
        <v>346</v>
      </c>
      <c r="B368" s="216">
        <f t="shared" si="31"/>
        <v>30.331373043505025</v>
      </c>
      <c r="C368" s="454">
        <v>27110</v>
      </c>
      <c r="D368" s="217">
        <f t="shared" si="27"/>
        <v>10725.528301451623</v>
      </c>
      <c r="E368" s="133">
        <f t="shared" si="28"/>
        <v>3646.679622493552</v>
      </c>
      <c r="F368" s="168">
        <f t="shared" si="29"/>
        <v>214.51056602903245</v>
      </c>
      <c r="G368" s="507">
        <v>40</v>
      </c>
      <c r="H368" s="170">
        <f t="shared" si="30"/>
        <v>14626.718489974206</v>
      </c>
      <c r="I368" s="155"/>
      <c r="J368" s="155"/>
      <c r="K368" s="155"/>
    </row>
    <row r="369" spans="1:11" s="11" customFormat="1" ht="16.5" customHeight="1" x14ac:dyDescent="0.2">
      <c r="A369" s="215">
        <f t="shared" si="26"/>
        <v>347</v>
      </c>
      <c r="B369" s="216">
        <f t="shared" si="31"/>
        <v>30.333749091330251</v>
      </c>
      <c r="C369" s="454">
        <v>27110</v>
      </c>
      <c r="D369" s="217">
        <f t="shared" si="27"/>
        <v>10724.688168960307</v>
      </c>
      <c r="E369" s="133">
        <f t="shared" si="28"/>
        <v>3646.3939774465048</v>
      </c>
      <c r="F369" s="168">
        <f t="shared" si="29"/>
        <v>214.49376337920614</v>
      </c>
      <c r="G369" s="507">
        <v>40</v>
      </c>
      <c r="H369" s="170">
        <f t="shared" si="30"/>
        <v>14625.575909786019</v>
      </c>
      <c r="I369" s="155"/>
      <c r="J369" s="155"/>
      <c r="K369" s="155"/>
    </row>
    <row r="370" spans="1:11" s="11" customFormat="1" ht="16.5" customHeight="1" x14ac:dyDescent="0.2">
      <c r="A370" s="215">
        <f t="shared" si="26"/>
        <v>348</v>
      </c>
      <c r="B370" s="216">
        <f t="shared" si="31"/>
        <v>30.336118301598326</v>
      </c>
      <c r="C370" s="454">
        <v>27110</v>
      </c>
      <c r="D370" s="217">
        <f t="shared" si="27"/>
        <v>10723.850585157423</v>
      </c>
      <c r="E370" s="133">
        <f t="shared" si="28"/>
        <v>3646.1091989535239</v>
      </c>
      <c r="F370" s="168">
        <f t="shared" si="29"/>
        <v>214.47701170314846</v>
      </c>
      <c r="G370" s="507">
        <v>40</v>
      </c>
      <c r="H370" s="170">
        <f t="shared" si="30"/>
        <v>14624.436795814094</v>
      </c>
      <c r="I370" s="155"/>
      <c r="J370" s="155"/>
      <c r="K370" s="155"/>
    </row>
    <row r="371" spans="1:11" s="11" customFormat="1" ht="16.5" customHeight="1" x14ac:dyDescent="0.2">
      <c r="A371" s="215">
        <f t="shared" si="26"/>
        <v>349</v>
      </c>
      <c r="B371" s="216">
        <f t="shared" si="31"/>
        <v>30.338480713549259</v>
      </c>
      <c r="C371" s="454">
        <v>27110</v>
      </c>
      <c r="D371" s="217">
        <f t="shared" si="27"/>
        <v>10723.01553501033</v>
      </c>
      <c r="E371" s="133">
        <f t="shared" si="28"/>
        <v>3645.8252819035124</v>
      </c>
      <c r="F371" s="168">
        <f t="shared" si="29"/>
        <v>214.46031070020661</v>
      </c>
      <c r="G371" s="507">
        <v>40</v>
      </c>
      <c r="H371" s="170">
        <f t="shared" si="30"/>
        <v>14623.301127614048</v>
      </c>
      <c r="I371" s="155"/>
      <c r="J371" s="155"/>
      <c r="K371" s="155"/>
    </row>
    <row r="372" spans="1:11" s="11" customFormat="1" ht="16.5" customHeight="1" x14ac:dyDescent="0.2">
      <c r="A372" s="218">
        <f t="shared" si="26"/>
        <v>350</v>
      </c>
      <c r="B372" s="216">
        <f t="shared" si="31"/>
        <v>30.340836366086233</v>
      </c>
      <c r="C372" s="454">
        <v>27110</v>
      </c>
      <c r="D372" s="217">
        <f t="shared" si="27"/>
        <v>10722.183003617843</v>
      </c>
      <c r="E372" s="133">
        <f t="shared" si="28"/>
        <v>3645.5422212300668</v>
      </c>
      <c r="F372" s="168">
        <f t="shared" si="29"/>
        <v>214.44366007235686</v>
      </c>
      <c r="G372" s="507">
        <v>40</v>
      </c>
      <c r="H372" s="170">
        <f t="shared" si="30"/>
        <v>14622.168884920267</v>
      </c>
      <c r="I372" s="155"/>
      <c r="J372" s="155"/>
      <c r="K372" s="155"/>
    </row>
    <row r="373" spans="1:11" s="11" customFormat="1" ht="16.5" customHeight="1" x14ac:dyDescent="0.2">
      <c r="A373" s="215">
        <f t="shared" si="26"/>
        <v>351</v>
      </c>
      <c r="B373" s="216">
        <f t="shared" si="31"/>
        <v>30.343185297779449</v>
      </c>
      <c r="C373" s="454">
        <v>27110</v>
      </c>
      <c r="D373" s="217">
        <f t="shared" si="27"/>
        <v>10721.352976208707</v>
      </c>
      <c r="E373" s="133">
        <f t="shared" si="28"/>
        <v>3645.2600119109607</v>
      </c>
      <c r="F373" s="168">
        <f t="shared" si="29"/>
        <v>214.42705952417415</v>
      </c>
      <c r="G373" s="507">
        <v>40</v>
      </c>
      <c r="H373" s="170">
        <f t="shared" si="30"/>
        <v>14621.040047643843</v>
      </c>
      <c r="I373" s="155"/>
      <c r="J373" s="155"/>
      <c r="K373" s="155"/>
    </row>
    <row r="374" spans="1:11" s="11" customFormat="1" ht="16.5" customHeight="1" x14ac:dyDescent="0.2">
      <c r="A374" s="215">
        <f t="shared" si="26"/>
        <v>352</v>
      </c>
      <c r="B374" s="216">
        <f t="shared" si="31"/>
        <v>30.345527546869913</v>
      </c>
      <c r="C374" s="454">
        <v>27110</v>
      </c>
      <c r="D374" s="217">
        <f t="shared" si="27"/>
        <v>10720.525438140099</v>
      </c>
      <c r="E374" s="133">
        <f t="shared" si="28"/>
        <v>3644.9786489676339</v>
      </c>
      <c r="F374" s="168">
        <f t="shared" si="29"/>
        <v>214.41050876280198</v>
      </c>
      <c r="G374" s="507">
        <v>40</v>
      </c>
      <c r="H374" s="170">
        <f t="shared" si="30"/>
        <v>14619.914595870534</v>
      </c>
      <c r="I374" s="155"/>
      <c r="J374" s="155"/>
      <c r="K374" s="155"/>
    </row>
    <row r="375" spans="1:11" s="11" customFormat="1" ht="16.5" customHeight="1" x14ac:dyDescent="0.2">
      <c r="A375" s="215">
        <f t="shared" si="26"/>
        <v>353</v>
      </c>
      <c r="B375" s="216">
        <f t="shared" si="31"/>
        <v>30.347863151273184</v>
      </c>
      <c r="C375" s="454">
        <v>27110</v>
      </c>
      <c r="D375" s="217">
        <f t="shared" si="27"/>
        <v>10719.700374896143</v>
      </c>
      <c r="E375" s="133">
        <f t="shared" si="28"/>
        <v>3644.6981274646892</v>
      </c>
      <c r="F375" s="168">
        <f t="shared" si="29"/>
        <v>214.39400749792287</v>
      </c>
      <c r="G375" s="507">
        <v>40</v>
      </c>
      <c r="H375" s="170">
        <f t="shared" si="30"/>
        <v>14618.792509858757</v>
      </c>
      <c r="I375" s="155"/>
      <c r="J375" s="155"/>
      <c r="K375" s="155"/>
    </row>
    <row r="376" spans="1:11" s="11" customFormat="1" ht="16.5" customHeight="1" x14ac:dyDescent="0.2">
      <c r="A376" s="215">
        <f t="shared" si="26"/>
        <v>354</v>
      </c>
      <c r="B376" s="216">
        <f t="shared" si="31"/>
        <v>30.350192148583037</v>
      </c>
      <c r="C376" s="454">
        <v>27110</v>
      </c>
      <c r="D376" s="217">
        <f t="shared" si="27"/>
        <v>10718.877772086469</v>
      </c>
      <c r="E376" s="133">
        <f t="shared" si="28"/>
        <v>3644.4184425093999</v>
      </c>
      <c r="F376" s="168">
        <f t="shared" si="29"/>
        <v>214.37755544172938</v>
      </c>
      <c r="G376" s="507">
        <v>40</v>
      </c>
      <c r="H376" s="170">
        <f t="shared" si="30"/>
        <v>14617.6737700376</v>
      </c>
      <c r="I376" s="155"/>
      <c r="J376" s="155"/>
      <c r="K376" s="155"/>
    </row>
    <row r="377" spans="1:11" s="11" customFormat="1" ht="16.5" customHeight="1" x14ac:dyDescent="0.2">
      <c r="A377" s="215">
        <f t="shared" si="26"/>
        <v>355</v>
      </c>
      <c r="B377" s="216">
        <f t="shared" si="31"/>
        <v>30.352514576075109</v>
      </c>
      <c r="C377" s="454">
        <v>27110</v>
      </c>
      <c r="D377" s="217">
        <f t="shared" si="27"/>
        <v>10718.057615444763</v>
      </c>
      <c r="E377" s="133">
        <f t="shared" si="28"/>
        <v>3644.1395892512196</v>
      </c>
      <c r="F377" s="168">
        <f t="shared" si="29"/>
        <v>214.36115230889527</v>
      </c>
      <c r="G377" s="507">
        <v>40</v>
      </c>
      <c r="H377" s="170">
        <f t="shared" si="30"/>
        <v>14616.558357004877</v>
      </c>
      <c r="I377" s="155"/>
      <c r="J377" s="155"/>
      <c r="K377" s="155"/>
    </row>
    <row r="378" spans="1:11" s="11" customFormat="1" ht="16.5" customHeight="1" x14ac:dyDescent="0.2">
      <c r="A378" s="215">
        <f t="shared" si="26"/>
        <v>356</v>
      </c>
      <c r="B378" s="216">
        <f t="shared" si="31"/>
        <v>30.354830470710478</v>
      </c>
      <c r="C378" s="454">
        <v>27110</v>
      </c>
      <c r="D378" s="217">
        <f t="shared" si="27"/>
        <v>10717.239890827354</v>
      </c>
      <c r="E378" s="133">
        <f t="shared" si="28"/>
        <v>3643.8615628813004</v>
      </c>
      <c r="F378" s="168">
        <f t="shared" si="29"/>
        <v>214.34479781654707</v>
      </c>
      <c r="G378" s="507">
        <v>40</v>
      </c>
      <c r="H378" s="170">
        <f t="shared" si="30"/>
        <v>14615.446251525202</v>
      </c>
      <c r="I378" s="155"/>
      <c r="J378" s="155"/>
      <c r="K378" s="155"/>
    </row>
    <row r="379" spans="1:11" s="11" customFormat="1" ht="16.5" customHeight="1" x14ac:dyDescent="0.2">
      <c r="A379" s="215">
        <f t="shared" si="26"/>
        <v>357</v>
      </c>
      <c r="B379" s="216">
        <f t="shared" si="31"/>
        <v>30.357139869139179</v>
      </c>
      <c r="C379" s="454">
        <v>27110</v>
      </c>
      <c r="D379" s="217">
        <f t="shared" si="27"/>
        <v>10716.424584211823</v>
      </c>
      <c r="E379" s="133">
        <f t="shared" si="28"/>
        <v>3643.5843586320202</v>
      </c>
      <c r="F379" s="168">
        <f t="shared" si="29"/>
        <v>214.32849168423647</v>
      </c>
      <c r="G379" s="507">
        <v>40</v>
      </c>
      <c r="H379" s="170">
        <f t="shared" si="30"/>
        <v>14614.337434528081</v>
      </c>
      <c r="I379" s="155"/>
      <c r="J379" s="155"/>
      <c r="K379" s="155"/>
    </row>
    <row r="380" spans="1:11" s="11" customFormat="1" ht="16.5" customHeight="1" x14ac:dyDescent="0.2">
      <c r="A380" s="215">
        <f t="shared" si="26"/>
        <v>358</v>
      </c>
      <c r="B380" s="216">
        <f t="shared" si="31"/>
        <v>30.359442807703697</v>
      </c>
      <c r="C380" s="454">
        <v>27110</v>
      </c>
      <c r="D380" s="217">
        <f t="shared" si="27"/>
        <v>10715.611681695626</v>
      </c>
      <c r="E380" s="133">
        <f t="shared" si="28"/>
        <v>3643.3079717765131</v>
      </c>
      <c r="F380" s="168">
        <f t="shared" si="29"/>
        <v>214.31223363391251</v>
      </c>
      <c r="G380" s="507">
        <v>40</v>
      </c>
      <c r="H380" s="170">
        <f t="shared" si="30"/>
        <v>14613.231887106051</v>
      </c>
      <c r="I380" s="155"/>
      <c r="J380" s="155"/>
      <c r="K380" s="155"/>
    </row>
    <row r="381" spans="1:11" s="11" customFormat="1" ht="16.5" customHeight="1" x14ac:dyDescent="0.2">
      <c r="A381" s="215">
        <f t="shared" si="26"/>
        <v>359</v>
      </c>
      <c r="B381" s="216">
        <f t="shared" si="31"/>
        <v>30.3617393224424</v>
      </c>
      <c r="C381" s="454">
        <v>27110</v>
      </c>
      <c r="D381" s="217">
        <f t="shared" si="27"/>
        <v>10714.801169494731</v>
      </c>
      <c r="E381" s="133">
        <f t="shared" si="28"/>
        <v>3643.0323976282089</v>
      </c>
      <c r="F381" s="168">
        <f t="shared" si="29"/>
        <v>214.29602338989463</v>
      </c>
      <c r="G381" s="507">
        <v>40</v>
      </c>
      <c r="H381" s="170">
        <f t="shared" si="30"/>
        <v>14612.129590512834</v>
      </c>
      <c r="I381" s="155"/>
      <c r="J381" s="155"/>
      <c r="K381" s="155"/>
    </row>
    <row r="382" spans="1:11" s="11" customFormat="1" ht="16.5" customHeight="1" x14ac:dyDescent="0.2">
      <c r="A382" s="218">
        <f t="shared" si="26"/>
        <v>360</v>
      </c>
      <c r="B382" s="216">
        <f t="shared" si="31"/>
        <v>30.364029449092914</v>
      </c>
      <c r="C382" s="454">
        <v>27110</v>
      </c>
      <c r="D382" s="217">
        <f t="shared" si="27"/>
        <v>10713.993033942288</v>
      </c>
      <c r="E382" s="133">
        <f t="shared" si="28"/>
        <v>3642.757631540378</v>
      </c>
      <c r="F382" s="168">
        <f t="shared" si="29"/>
        <v>214.27986067884578</v>
      </c>
      <c r="G382" s="507">
        <v>40</v>
      </c>
      <c r="H382" s="170">
        <f t="shared" si="30"/>
        <v>14611.030526161512</v>
      </c>
      <c r="I382" s="155"/>
      <c r="J382" s="155"/>
      <c r="K382" s="155"/>
    </row>
    <row r="383" spans="1:11" s="11" customFormat="1" ht="16.5" customHeight="1" x14ac:dyDescent="0.2">
      <c r="A383" s="215">
        <f t="shared" si="26"/>
        <v>361</v>
      </c>
      <c r="B383" s="216">
        <f t="shared" si="31"/>
        <v>30.36631322309546</v>
      </c>
      <c r="C383" s="454">
        <v>27110</v>
      </c>
      <c r="D383" s="217">
        <f t="shared" si="27"/>
        <v>10713.187261487312</v>
      </c>
      <c r="E383" s="133">
        <f t="shared" si="28"/>
        <v>3642.4836689056865</v>
      </c>
      <c r="F383" s="168">
        <f t="shared" si="29"/>
        <v>214.26374522974623</v>
      </c>
      <c r="G383" s="507">
        <v>40</v>
      </c>
      <c r="H383" s="170">
        <f t="shared" si="30"/>
        <v>14609.934675622744</v>
      </c>
      <c r="I383" s="155"/>
      <c r="J383" s="155"/>
      <c r="K383" s="155"/>
    </row>
    <row r="384" spans="1:11" s="11" customFormat="1" ht="16.5" customHeight="1" x14ac:dyDescent="0.2">
      <c r="A384" s="215">
        <f t="shared" si="26"/>
        <v>362</v>
      </c>
      <c r="B384" s="216">
        <f t="shared" si="31"/>
        <v>30.36859067959616</v>
      </c>
      <c r="C384" s="454">
        <v>27110</v>
      </c>
      <c r="D384" s="217">
        <f t="shared" si="27"/>
        <v>10712.383838693369</v>
      </c>
      <c r="E384" s="133">
        <f t="shared" si="28"/>
        <v>3642.210505155746</v>
      </c>
      <c r="F384" s="168">
        <f t="shared" si="29"/>
        <v>214.2476767738674</v>
      </c>
      <c r="G384" s="507">
        <v>40</v>
      </c>
      <c r="H384" s="170">
        <f t="shared" si="30"/>
        <v>14608.842020622984</v>
      </c>
      <c r="I384" s="155"/>
      <c r="J384" s="155"/>
      <c r="K384" s="155"/>
    </row>
    <row r="385" spans="1:11" s="11" customFormat="1" ht="16.5" customHeight="1" x14ac:dyDescent="0.2">
      <c r="A385" s="215">
        <f t="shared" si="26"/>
        <v>363</v>
      </c>
      <c r="B385" s="216">
        <f t="shared" si="31"/>
        <v>30.370861853450251</v>
      </c>
      <c r="C385" s="454">
        <v>27110</v>
      </c>
      <c r="D385" s="217">
        <f t="shared" si="27"/>
        <v>10711.582752237317</v>
      </c>
      <c r="E385" s="133">
        <f t="shared" si="28"/>
        <v>3641.9381357606881</v>
      </c>
      <c r="F385" s="168">
        <f t="shared" si="29"/>
        <v>214.23165504474633</v>
      </c>
      <c r="G385" s="507">
        <v>40</v>
      </c>
      <c r="H385" s="170">
        <f t="shared" si="30"/>
        <v>14607.752543042752</v>
      </c>
      <c r="I385" s="155"/>
      <c r="J385" s="155"/>
      <c r="K385" s="155"/>
    </row>
    <row r="386" spans="1:11" s="11" customFormat="1" ht="17.25" customHeight="1" x14ac:dyDescent="0.2">
      <c r="A386" s="215">
        <f t="shared" si="26"/>
        <v>364</v>
      </c>
      <c r="B386" s="216">
        <f t="shared" si="31"/>
        <v>30.373126779225331</v>
      </c>
      <c r="C386" s="454">
        <v>27110</v>
      </c>
      <c r="D386" s="217">
        <f t="shared" si="27"/>
        <v>10710.783988908017</v>
      </c>
      <c r="E386" s="78">
        <f t="shared" si="28"/>
        <v>3641.6665562287262</v>
      </c>
      <c r="F386" s="82">
        <f t="shared" si="29"/>
        <v>214.21567977816034</v>
      </c>
      <c r="G386" s="509">
        <v>40</v>
      </c>
      <c r="H386" s="81">
        <f t="shared" si="30"/>
        <v>14606.666224914905</v>
      </c>
      <c r="I386" s="155"/>
      <c r="J386" s="155"/>
      <c r="K386" s="155"/>
    </row>
    <row r="387" spans="1:11" ht="17.25" customHeight="1" x14ac:dyDescent="0.2">
      <c r="A387" s="215">
        <f t="shared" ref="A387:A411" si="32">1+A386</f>
        <v>365</v>
      </c>
      <c r="B387" s="216">
        <f t="shared" si="31"/>
        <v>30.375385491204465</v>
      </c>
      <c r="C387" s="454">
        <v>27110</v>
      </c>
      <c r="D387" s="217">
        <f t="shared" ref="D387:D410" si="33">12*1/B387*C387</f>
        <v>10709.987535605105</v>
      </c>
      <c r="E387" s="78">
        <f t="shared" si="28"/>
        <v>3641.3957621057361</v>
      </c>
      <c r="F387" s="82">
        <f t="shared" si="29"/>
        <v>214.19975071210212</v>
      </c>
      <c r="G387" s="509">
        <v>40</v>
      </c>
      <c r="H387" s="81">
        <f t="shared" ref="H387:H411" si="34">SUM(D387:G387)</f>
        <v>14605.583048422943</v>
      </c>
      <c r="I387" s="46"/>
      <c r="J387" s="46"/>
      <c r="K387" s="46"/>
    </row>
    <row r="388" spans="1:11" ht="17.25" customHeight="1" x14ac:dyDescent="0.2">
      <c r="A388" s="215">
        <f t="shared" si="32"/>
        <v>366</v>
      </c>
      <c r="B388" s="216">
        <f t="shared" si="31"/>
        <v>30.377638023389345</v>
      </c>
      <c r="C388" s="454">
        <v>27110</v>
      </c>
      <c r="D388" s="217">
        <f t="shared" si="33"/>
        <v>10709.193379337754</v>
      </c>
      <c r="E388" s="78">
        <f t="shared" si="28"/>
        <v>3641.1257489748364</v>
      </c>
      <c r="F388" s="82">
        <f t="shared" si="29"/>
        <v>214.18386758675507</v>
      </c>
      <c r="G388" s="509">
        <v>40</v>
      </c>
      <c r="H388" s="81">
        <f t="shared" si="34"/>
        <v>14604.502995899345</v>
      </c>
      <c r="I388" s="46"/>
      <c r="J388" s="46"/>
      <c r="K388" s="46"/>
    </row>
    <row r="389" spans="1:11" ht="17.25" customHeight="1" x14ac:dyDescent="0.2">
      <c r="A389" s="215">
        <f t="shared" si="32"/>
        <v>367</v>
      </c>
      <c r="B389" s="216">
        <f t="shared" si="31"/>
        <v>30.37988440950333</v>
      </c>
      <c r="C389" s="454">
        <v>27110</v>
      </c>
      <c r="D389" s="217">
        <f t="shared" si="33"/>
        <v>10708.401507223462</v>
      </c>
      <c r="E389" s="78">
        <f t="shared" si="28"/>
        <v>3640.8565124559773</v>
      </c>
      <c r="F389" s="82">
        <f t="shared" si="29"/>
        <v>214.16803014446924</v>
      </c>
      <c r="G389" s="509">
        <v>40</v>
      </c>
      <c r="H389" s="81">
        <f t="shared" si="34"/>
        <v>14603.426049823907</v>
      </c>
      <c r="I389" s="46"/>
      <c r="J389" s="46"/>
      <c r="K389" s="46"/>
    </row>
    <row r="390" spans="1:11" ht="17.25" customHeight="1" x14ac:dyDescent="0.2">
      <c r="A390" s="215">
        <f t="shared" si="32"/>
        <v>368</v>
      </c>
      <c r="B390" s="216">
        <f t="shared" si="31"/>
        <v>30.38212468299448</v>
      </c>
      <c r="C390" s="454">
        <v>27110</v>
      </c>
      <c r="D390" s="217">
        <f t="shared" si="33"/>
        <v>10707.61190648686</v>
      </c>
      <c r="E390" s="78">
        <f t="shared" si="28"/>
        <v>3640.5880482055327</v>
      </c>
      <c r="F390" s="82">
        <f t="shared" si="29"/>
        <v>214.15223812973721</v>
      </c>
      <c r="G390" s="509">
        <v>40</v>
      </c>
      <c r="H390" s="81">
        <f t="shared" si="34"/>
        <v>14602.352192822129</v>
      </c>
      <c r="I390" s="46"/>
      <c r="J390" s="46"/>
      <c r="K390" s="46"/>
    </row>
    <row r="391" spans="1:11" ht="17.25" customHeight="1" x14ac:dyDescent="0.2">
      <c r="A391" s="215">
        <f t="shared" si="32"/>
        <v>369</v>
      </c>
      <c r="B391" s="216">
        <f t="shared" si="31"/>
        <v>30.384358877038565</v>
      </c>
      <c r="C391" s="454">
        <v>27110</v>
      </c>
      <c r="D391" s="217">
        <f t="shared" si="33"/>
        <v>10706.824564458528</v>
      </c>
      <c r="E391" s="78">
        <f t="shared" si="28"/>
        <v>3640.3203519158997</v>
      </c>
      <c r="F391" s="82">
        <f t="shared" si="29"/>
        <v>214.13649128917055</v>
      </c>
      <c r="G391" s="509">
        <v>40</v>
      </c>
      <c r="H391" s="81">
        <f t="shared" si="34"/>
        <v>14601.281407663599</v>
      </c>
      <c r="I391" s="46"/>
      <c r="J391" s="46"/>
      <c r="K391" s="46"/>
    </row>
    <row r="392" spans="1:11" ht="17.25" customHeight="1" x14ac:dyDescent="0.2">
      <c r="A392" s="215">
        <f t="shared" si="32"/>
        <v>370</v>
      </c>
      <c r="B392" s="216">
        <f t="shared" si="31"/>
        <v>30.386587024541988</v>
      </c>
      <c r="C392" s="454">
        <v>27110</v>
      </c>
      <c r="D392" s="217">
        <f t="shared" si="33"/>
        <v>10706.039468573832</v>
      </c>
      <c r="E392" s="78">
        <f t="shared" si="28"/>
        <v>3640.0534193151029</v>
      </c>
      <c r="F392" s="82">
        <f t="shared" si="29"/>
        <v>214.12078937147663</v>
      </c>
      <c r="G392" s="509">
        <v>40</v>
      </c>
      <c r="H392" s="81">
        <f t="shared" si="34"/>
        <v>14600.213677260412</v>
      </c>
      <c r="I392" s="46"/>
      <c r="J392" s="46"/>
      <c r="K392" s="46"/>
    </row>
    <row r="393" spans="1:11" ht="17.25" customHeight="1" x14ac:dyDescent="0.2">
      <c r="A393" s="215">
        <f t="shared" si="32"/>
        <v>371</v>
      </c>
      <c r="B393" s="216">
        <f t="shared" si="31"/>
        <v>30.388809158144703</v>
      </c>
      <c r="C393" s="454">
        <v>27110</v>
      </c>
      <c r="D393" s="217">
        <f t="shared" si="33"/>
        <v>10705.256606371786</v>
      </c>
      <c r="E393" s="78">
        <f t="shared" si="28"/>
        <v>3639.7872461664074</v>
      </c>
      <c r="F393" s="82">
        <f t="shared" si="29"/>
        <v>214.10513212743572</v>
      </c>
      <c r="G393" s="509">
        <v>40</v>
      </c>
      <c r="H393" s="81">
        <f t="shared" si="34"/>
        <v>14599.14898466563</v>
      </c>
      <c r="I393" s="46"/>
      <c r="J393" s="46"/>
      <c r="K393" s="46"/>
    </row>
    <row r="394" spans="1:11" ht="17.25" customHeight="1" x14ac:dyDescent="0.2">
      <c r="A394" s="215">
        <f t="shared" si="32"/>
        <v>372</v>
      </c>
      <c r="B394" s="216">
        <f t="shared" si="31"/>
        <v>30.391025310223082</v>
      </c>
      <c r="C394" s="454">
        <v>27110</v>
      </c>
      <c r="D394" s="217">
        <f t="shared" si="33"/>
        <v>10704.475965493906</v>
      </c>
      <c r="E394" s="78">
        <f t="shared" si="28"/>
        <v>3639.5218282679284</v>
      </c>
      <c r="F394" s="82">
        <f t="shared" si="29"/>
        <v>214.08951930987814</v>
      </c>
      <c r="G394" s="509">
        <v>40</v>
      </c>
      <c r="H394" s="81">
        <f t="shared" si="34"/>
        <v>14598.087313071714</v>
      </c>
      <c r="I394" s="46"/>
      <c r="J394" s="46"/>
      <c r="K394" s="46"/>
    </row>
    <row r="395" spans="1:11" ht="17.25" customHeight="1" x14ac:dyDescent="0.2">
      <c r="A395" s="215">
        <f t="shared" si="32"/>
        <v>373</v>
      </c>
      <c r="B395" s="216">
        <f t="shared" si="31"/>
        <v>30.393235512892755</v>
      </c>
      <c r="C395" s="454">
        <v>27110</v>
      </c>
      <c r="D395" s="217">
        <f t="shared" si="33"/>
        <v>10703.697533683107</v>
      </c>
      <c r="E395" s="78">
        <f t="shared" si="28"/>
        <v>3639.2571614522567</v>
      </c>
      <c r="F395" s="82">
        <f t="shared" si="29"/>
        <v>214.07395067366215</v>
      </c>
      <c r="G395" s="509">
        <v>40</v>
      </c>
      <c r="H395" s="81">
        <f t="shared" si="34"/>
        <v>14597.028645809027</v>
      </c>
      <c r="I395" s="46"/>
      <c r="J395" s="46"/>
      <c r="K395" s="46"/>
    </row>
    <row r="396" spans="1:11" ht="17.25" customHeight="1" x14ac:dyDescent="0.2">
      <c r="A396" s="215">
        <f t="shared" si="32"/>
        <v>374</v>
      </c>
      <c r="B396" s="216">
        <f t="shared" si="31"/>
        <v>30.395439798011385</v>
      </c>
      <c r="C396" s="454">
        <v>27110</v>
      </c>
      <c r="D396" s="217">
        <f t="shared" si="33"/>
        <v>10702.921298782589</v>
      </c>
      <c r="E396" s="78">
        <f t="shared" si="28"/>
        <v>3638.9932415860803</v>
      </c>
      <c r="F396" s="82">
        <f t="shared" si="29"/>
        <v>214.05842597565177</v>
      </c>
      <c r="G396" s="509">
        <v>40</v>
      </c>
      <c r="H396" s="81">
        <f t="shared" si="34"/>
        <v>14595.972966344321</v>
      </c>
      <c r="I396" s="46"/>
      <c r="J396" s="46"/>
      <c r="K396" s="46"/>
    </row>
    <row r="397" spans="1:11" ht="17.25" customHeight="1" x14ac:dyDescent="0.2">
      <c r="A397" s="215">
        <f t="shared" si="32"/>
        <v>375</v>
      </c>
      <c r="B397" s="216">
        <f t="shared" si="31"/>
        <v>30.39763819718144</v>
      </c>
      <c r="C397" s="454">
        <v>27110</v>
      </c>
      <c r="D397" s="217">
        <f t="shared" si="33"/>
        <v>10702.14724873476</v>
      </c>
      <c r="E397" s="78">
        <f t="shared" si="28"/>
        <v>3638.7300645698188</v>
      </c>
      <c r="F397" s="82">
        <f t="shared" si="29"/>
        <v>214.04294497469522</v>
      </c>
      <c r="G397" s="509">
        <v>40</v>
      </c>
      <c r="H397" s="81">
        <f t="shared" si="34"/>
        <v>14594.920258279275</v>
      </c>
      <c r="I397" s="46"/>
      <c r="J397" s="46"/>
      <c r="K397" s="46"/>
    </row>
    <row r="398" spans="1:11" ht="17.25" customHeight="1" x14ac:dyDescent="0.2">
      <c r="A398" s="215">
        <f t="shared" si="32"/>
        <v>376</v>
      </c>
      <c r="B398" s="216">
        <f t="shared" si="31"/>
        <v>30.399830741752901</v>
      </c>
      <c r="C398" s="454">
        <v>27110</v>
      </c>
      <c r="D398" s="217">
        <f t="shared" si="33"/>
        <v>10701.375371580163</v>
      </c>
      <c r="E398" s="78">
        <f t="shared" si="28"/>
        <v>3638.4676263372558</v>
      </c>
      <c r="F398" s="82">
        <f t="shared" si="29"/>
        <v>214.02750743160325</v>
      </c>
      <c r="G398" s="509">
        <v>40</v>
      </c>
      <c r="H398" s="81">
        <f t="shared" si="34"/>
        <v>14593.870505349021</v>
      </c>
      <c r="I398" s="46"/>
      <c r="J398" s="46"/>
      <c r="K398" s="46"/>
    </row>
    <row r="399" spans="1:11" ht="17.25" customHeight="1" x14ac:dyDescent="0.2">
      <c r="A399" s="215">
        <f t="shared" si="32"/>
        <v>377</v>
      </c>
      <c r="B399" s="216">
        <f t="shared" si="31"/>
        <v>30.402017462825949</v>
      </c>
      <c r="C399" s="454">
        <v>27110</v>
      </c>
      <c r="D399" s="217">
        <f t="shared" si="33"/>
        <v>10700.605655456415</v>
      </c>
      <c r="E399" s="78">
        <f t="shared" si="28"/>
        <v>3638.2059228551811</v>
      </c>
      <c r="F399" s="82">
        <f t="shared" si="29"/>
        <v>214.01211310912831</v>
      </c>
      <c r="G399" s="509">
        <v>40</v>
      </c>
      <c r="H399" s="81">
        <f t="shared" si="34"/>
        <v>14592.823691420725</v>
      </c>
      <c r="I399" s="46"/>
      <c r="J399" s="46"/>
      <c r="K399" s="46"/>
    </row>
    <row r="400" spans="1:11" ht="17.25" customHeight="1" x14ac:dyDescent="0.2">
      <c r="A400" s="215">
        <f t="shared" si="32"/>
        <v>378</v>
      </c>
      <c r="B400" s="216">
        <f t="shared" si="31"/>
        <v>30.404198391253608</v>
      </c>
      <c r="C400" s="454">
        <v>27110</v>
      </c>
      <c r="D400" s="217">
        <f t="shared" si="33"/>
        <v>10699.838088597164</v>
      </c>
      <c r="E400" s="78">
        <f t="shared" si="28"/>
        <v>3637.9449501230361</v>
      </c>
      <c r="F400" s="82">
        <f t="shared" si="29"/>
        <v>213.99676177194328</v>
      </c>
      <c r="G400" s="509">
        <v>40</v>
      </c>
      <c r="H400" s="81">
        <f t="shared" si="34"/>
        <v>14591.779800492142</v>
      </c>
      <c r="I400" s="46"/>
      <c r="J400" s="46"/>
      <c r="K400" s="46"/>
    </row>
    <row r="401" spans="1:11" ht="17.25" customHeight="1" x14ac:dyDescent="0.2">
      <c r="A401" s="215">
        <f t="shared" si="32"/>
        <v>379</v>
      </c>
      <c r="B401" s="216">
        <f t="shared" si="31"/>
        <v>30.406373557644361</v>
      </c>
      <c r="C401" s="454">
        <v>27110</v>
      </c>
      <c r="D401" s="217">
        <f t="shared" si="33"/>
        <v>10699.07265933107</v>
      </c>
      <c r="E401" s="78">
        <f t="shared" si="28"/>
        <v>3637.6847041725641</v>
      </c>
      <c r="F401" s="82">
        <f t="shared" si="29"/>
        <v>213.98145318662139</v>
      </c>
      <c r="G401" s="509">
        <v>40</v>
      </c>
      <c r="H401" s="81">
        <f t="shared" si="34"/>
        <v>14590.738816690256</v>
      </c>
      <c r="I401" s="46"/>
      <c r="J401" s="46"/>
      <c r="K401" s="46"/>
    </row>
    <row r="402" spans="1:11" ht="17.25" customHeight="1" x14ac:dyDescent="0.2">
      <c r="A402" s="215">
        <f t="shared" si="32"/>
        <v>380</v>
      </c>
      <c r="B402" s="216">
        <f t="shared" si="31"/>
        <v>30.408542992364733</v>
      </c>
      <c r="C402" s="454">
        <v>27110</v>
      </c>
      <c r="D402" s="217">
        <f t="shared" si="33"/>
        <v>10698.30935608077</v>
      </c>
      <c r="E402" s="78">
        <f t="shared" si="28"/>
        <v>3637.4251810674623</v>
      </c>
      <c r="F402" s="82">
        <f t="shared" si="29"/>
        <v>213.96618712161541</v>
      </c>
      <c r="G402" s="509">
        <v>40</v>
      </c>
      <c r="H402" s="81">
        <f t="shared" si="34"/>
        <v>14589.700724269849</v>
      </c>
      <c r="I402" s="46"/>
      <c r="J402" s="46"/>
      <c r="K402" s="46"/>
    </row>
    <row r="403" spans="1:11" ht="17.25" customHeight="1" x14ac:dyDescent="0.2">
      <c r="A403" s="215">
        <f t="shared" si="32"/>
        <v>381</v>
      </c>
      <c r="B403" s="216">
        <f t="shared" si="31"/>
        <v>30.410706725541814</v>
      </c>
      <c r="C403" s="454">
        <v>27110</v>
      </c>
      <c r="D403" s="217">
        <f t="shared" si="33"/>
        <v>10697.5481673619</v>
      </c>
      <c r="E403" s="78">
        <f t="shared" si="28"/>
        <v>3637.1663769030461</v>
      </c>
      <c r="F403" s="82">
        <f t="shared" si="29"/>
        <v>213.950963347238</v>
      </c>
      <c r="G403" s="509">
        <v>40</v>
      </c>
      <c r="H403" s="81">
        <f t="shared" si="34"/>
        <v>14588.665507612182</v>
      </c>
      <c r="I403" s="46"/>
      <c r="J403" s="46"/>
      <c r="K403" s="46"/>
    </row>
    <row r="404" spans="1:11" ht="17.25" customHeight="1" x14ac:dyDescent="0.2">
      <c r="A404" s="215">
        <f t="shared" si="32"/>
        <v>382</v>
      </c>
      <c r="B404" s="216">
        <f t="shared" si="31"/>
        <v>30.412864787065793</v>
      </c>
      <c r="C404" s="454">
        <v>27110</v>
      </c>
      <c r="D404" s="217">
        <f t="shared" si="33"/>
        <v>10696.789081782079</v>
      </c>
      <c r="E404" s="78">
        <f t="shared" si="28"/>
        <v>3636.9082878059071</v>
      </c>
      <c r="F404" s="82">
        <f t="shared" si="29"/>
        <v>213.93578163564158</v>
      </c>
      <c r="G404" s="509">
        <v>40</v>
      </c>
      <c r="H404" s="81">
        <f t="shared" si="34"/>
        <v>14587.633151223628</v>
      </c>
      <c r="I404" s="46"/>
      <c r="J404" s="46"/>
      <c r="K404" s="46"/>
    </row>
    <row r="405" spans="1:11" ht="17.25" customHeight="1" x14ac:dyDescent="0.2">
      <c r="A405" s="215">
        <f t="shared" si="32"/>
        <v>383</v>
      </c>
      <c r="B405" s="216">
        <f t="shared" si="31"/>
        <v>30.415017206592427</v>
      </c>
      <c r="C405" s="454">
        <v>27110</v>
      </c>
      <c r="D405" s="217">
        <f t="shared" si="33"/>
        <v>10696.032088039956</v>
      </c>
      <c r="E405" s="78">
        <f t="shared" si="28"/>
        <v>3636.6509099335854</v>
      </c>
      <c r="F405" s="82">
        <f t="shared" si="29"/>
        <v>213.92064176079913</v>
      </c>
      <c r="G405" s="509">
        <v>40</v>
      </c>
      <c r="H405" s="81">
        <f t="shared" si="34"/>
        <v>14586.60363973434</v>
      </c>
      <c r="I405" s="46"/>
      <c r="J405" s="46"/>
      <c r="K405" s="46"/>
    </row>
    <row r="406" spans="1:11" ht="17.25" customHeight="1" x14ac:dyDescent="0.2">
      <c r="A406" s="215">
        <f t="shared" si="32"/>
        <v>384</v>
      </c>
      <c r="B406" s="216">
        <f t="shared" si="31"/>
        <v>30.417164013545477</v>
      </c>
      <c r="C406" s="454">
        <v>27110</v>
      </c>
      <c r="D406" s="217">
        <f t="shared" si="33"/>
        <v>10695.277174924242</v>
      </c>
      <c r="E406" s="78">
        <f t="shared" si="28"/>
        <v>3636.3942394742426</v>
      </c>
      <c r="F406" s="82">
        <f t="shared" si="29"/>
        <v>213.90554349848483</v>
      </c>
      <c r="G406" s="509">
        <v>40</v>
      </c>
      <c r="H406" s="81">
        <f t="shared" si="34"/>
        <v>14585.57695789697</v>
      </c>
      <c r="I406" s="46"/>
      <c r="J406" s="46"/>
      <c r="K406" s="46"/>
    </row>
    <row r="407" spans="1:11" ht="17.25" customHeight="1" x14ac:dyDescent="0.2">
      <c r="A407" s="215">
        <f t="shared" si="32"/>
        <v>385</v>
      </c>
      <c r="B407" s="216">
        <f t="shared" si="31"/>
        <v>30.419305237119133</v>
      </c>
      <c r="C407" s="454">
        <v>27110</v>
      </c>
      <c r="D407" s="217">
        <f t="shared" si="33"/>
        <v>10694.524331312754</v>
      </c>
      <c r="E407" s="78">
        <f t="shared" si="28"/>
        <v>3636.1382726463366</v>
      </c>
      <c r="F407" s="82">
        <f t="shared" si="29"/>
        <v>213.8904866262551</v>
      </c>
      <c r="G407" s="509">
        <v>40</v>
      </c>
      <c r="H407" s="81">
        <f t="shared" si="34"/>
        <v>14584.553090585345</v>
      </c>
      <c r="I407" s="46"/>
      <c r="J407" s="46"/>
      <c r="K407" s="46"/>
    </row>
    <row r="408" spans="1:11" ht="17.25" customHeight="1" x14ac:dyDescent="0.2">
      <c r="A408" s="215">
        <f t="shared" si="32"/>
        <v>386</v>
      </c>
      <c r="B408" s="216">
        <f t="shared" si="31"/>
        <v>30.421440906280395</v>
      </c>
      <c r="C408" s="454">
        <v>27110</v>
      </c>
      <c r="D408" s="217">
        <f t="shared" si="33"/>
        <v>10693.773546171473</v>
      </c>
      <c r="E408" s="78">
        <f t="shared" ref="E408:E452" si="35">D408*34%</f>
        <v>3635.8830056983011</v>
      </c>
      <c r="F408" s="82">
        <f t="shared" ref="F408:F452" si="36">D408*2%</f>
        <v>213.87547092342948</v>
      </c>
      <c r="G408" s="509">
        <v>40</v>
      </c>
      <c r="H408" s="81">
        <f t="shared" si="34"/>
        <v>14583.532022793202</v>
      </c>
      <c r="I408" s="46"/>
      <c r="J408" s="46"/>
      <c r="K408" s="46"/>
    </row>
    <row r="409" spans="1:11" ht="17.25" customHeight="1" x14ac:dyDescent="0.2">
      <c r="A409" s="215">
        <f t="shared" si="32"/>
        <v>387</v>
      </c>
      <c r="B409" s="216">
        <f t="shared" si="31"/>
        <v>30.423571049771422</v>
      </c>
      <c r="C409" s="454">
        <v>27110</v>
      </c>
      <c r="D409" s="217">
        <f t="shared" si="33"/>
        <v>10693.024808553637</v>
      </c>
      <c r="E409" s="78">
        <f t="shared" si="35"/>
        <v>3635.6284349082366</v>
      </c>
      <c r="F409" s="82">
        <f t="shared" si="36"/>
        <v>213.86049617107275</v>
      </c>
      <c r="G409" s="509">
        <v>40</v>
      </c>
      <c r="H409" s="81">
        <f t="shared" si="34"/>
        <v>14582.513739632946</v>
      </c>
      <c r="I409" s="46"/>
      <c r="J409" s="46"/>
      <c r="K409" s="46"/>
    </row>
    <row r="410" spans="1:11" ht="17.25" customHeight="1" x14ac:dyDescent="0.2">
      <c r="A410" s="215">
        <f t="shared" si="32"/>
        <v>388</v>
      </c>
      <c r="B410" s="216">
        <f t="shared" si="31"/>
        <v>30.425695696111841</v>
      </c>
      <c r="C410" s="454">
        <v>27110</v>
      </c>
      <c r="D410" s="217">
        <f t="shared" si="33"/>
        <v>10692.278107598811</v>
      </c>
      <c r="E410" s="78">
        <f t="shared" si="35"/>
        <v>3635.3745565835961</v>
      </c>
      <c r="F410" s="82">
        <f t="shared" si="36"/>
        <v>213.84556215197622</v>
      </c>
      <c r="G410" s="509">
        <v>40</v>
      </c>
      <c r="H410" s="81">
        <f t="shared" si="34"/>
        <v>14581.498226334385</v>
      </c>
      <c r="I410" s="46"/>
      <c r="J410" s="46"/>
      <c r="K410" s="46"/>
    </row>
    <row r="411" spans="1:11" ht="17.25" customHeight="1" x14ac:dyDescent="0.2">
      <c r="A411" s="215">
        <f t="shared" si="32"/>
        <v>389</v>
      </c>
      <c r="B411" s="216">
        <f t="shared" si="31"/>
        <v>30.427814873601069</v>
      </c>
      <c r="C411" s="454">
        <v>27110</v>
      </c>
      <c r="D411" s="217">
        <f>12*1/B411*C411</f>
        <v>10691.533432531991</v>
      </c>
      <c r="E411" s="78">
        <f t="shared" si="35"/>
        <v>3635.1213670608772</v>
      </c>
      <c r="F411" s="82">
        <f t="shared" si="36"/>
        <v>213.83066865063984</v>
      </c>
      <c r="G411" s="509">
        <v>40</v>
      </c>
      <c r="H411" s="81">
        <f t="shared" si="34"/>
        <v>14580.485468243509</v>
      </c>
      <c r="I411" s="46"/>
      <c r="J411" s="46"/>
      <c r="K411" s="46"/>
    </row>
    <row r="412" spans="1:11" ht="17.25" customHeight="1" x14ac:dyDescent="0.2">
      <c r="A412" s="215">
        <f t="shared" ref="A412:A452" si="37">1+A411</f>
        <v>390</v>
      </c>
      <c r="B412" s="216">
        <f t="shared" si="31"/>
        <v>30.429928610320538</v>
      </c>
      <c r="C412" s="454">
        <v>27110</v>
      </c>
      <c r="D412" s="217">
        <f t="shared" ref="D412:D425" si="38">12*1/B412*C412</f>
        <v>10690.790772662716</v>
      </c>
      <c r="E412" s="78">
        <f t="shared" si="35"/>
        <v>3634.8688627053239</v>
      </c>
      <c r="F412" s="82">
        <f t="shared" si="36"/>
        <v>213.81581545325434</v>
      </c>
      <c r="G412" s="509">
        <v>40</v>
      </c>
      <c r="H412" s="81">
        <f t="shared" ref="H412:H452" si="39">SUM(D412:G412)</f>
        <v>14579.475450821294</v>
      </c>
      <c r="I412" s="46"/>
      <c r="J412" s="46"/>
      <c r="K412" s="46"/>
    </row>
    <row r="413" spans="1:11" ht="17.25" customHeight="1" x14ac:dyDescent="0.2">
      <c r="A413" s="215">
        <f t="shared" si="37"/>
        <v>391</v>
      </c>
      <c r="B413" s="216">
        <f t="shared" si="31"/>
        <v>30.432036934135951</v>
      </c>
      <c r="C413" s="454">
        <v>27110</v>
      </c>
      <c r="D413" s="217">
        <f t="shared" si="38"/>
        <v>10690.050117384189</v>
      </c>
      <c r="E413" s="78">
        <f t="shared" si="35"/>
        <v>3634.6170399106245</v>
      </c>
      <c r="F413" s="82">
        <f t="shared" si="36"/>
        <v>213.80100234768381</v>
      </c>
      <c r="G413" s="509">
        <v>40</v>
      </c>
      <c r="H413" s="81">
        <f t="shared" si="39"/>
        <v>14578.468159642498</v>
      </c>
      <c r="I413" s="46"/>
      <c r="J413" s="46"/>
      <c r="K413" s="46"/>
    </row>
    <row r="414" spans="1:11" ht="17.25" customHeight="1" x14ac:dyDescent="0.2">
      <c r="A414" s="215">
        <f t="shared" si="37"/>
        <v>392</v>
      </c>
      <c r="B414" s="216">
        <f t="shared" si="31"/>
        <v>30.43413987269949</v>
      </c>
      <c r="C414" s="454">
        <v>27110</v>
      </c>
      <c r="D414" s="217">
        <f t="shared" si="38"/>
        <v>10689.311456172403</v>
      </c>
      <c r="E414" s="78">
        <f t="shared" si="35"/>
        <v>3634.3658950986173</v>
      </c>
      <c r="F414" s="82">
        <f t="shared" si="36"/>
        <v>213.78622912344807</v>
      </c>
      <c r="G414" s="509">
        <v>40</v>
      </c>
      <c r="H414" s="81">
        <f t="shared" si="39"/>
        <v>14577.463580394469</v>
      </c>
      <c r="I414" s="46"/>
      <c r="J414" s="46"/>
      <c r="K414" s="46"/>
    </row>
    <row r="415" spans="1:11" ht="17.25" customHeight="1" x14ac:dyDescent="0.2">
      <c r="A415" s="215">
        <f t="shared" si="37"/>
        <v>393</v>
      </c>
      <c r="B415" s="216">
        <f t="shared" si="31"/>
        <v>30.436237453451962</v>
      </c>
      <c r="C415" s="454">
        <v>27110</v>
      </c>
      <c r="D415" s="217">
        <f t="shared" si="38"/>
        <v>10688.574778585302</v>
      </c>
      <c r="E415" s="78">
        <f t="shared" si="35"/>
        <v>3634.1154247190029</v>
      </c>
      <c r="F415" s="82">
        <f t="shared" si="36"/>
        <v>213.77149557170605</v>
      </c>
      <c r="G415" s="509">
        <v>40</v>
      </c>
      <c r="H415" s="81">
        <f t="shared" si="39"/>
        <v>14576.46169887601</v>
      </c>
      <c r="I415" s="46"/>
      <c r="J415" s="46"/>
      <c r="K415" s="46"/>
    </row>
    <row r="416" spans="1:11" ht="17.25" customHeight="1" x14ac:dyDescent="0.2">
      <c r="A416" s="215">
        <f t="shared" si="37"/>
        <v>394</v>
      </c>
      <c r="B416" s="216">
        <f t="shared" si="31"/>
        <v>30.438329703624991</v>
      </c>
      <c r="C416" s="454">
        <v>27110</v>
      </c>
      <c r="D416" s="217">
        <f t="shared" si="38"/>
        <v>10687.840074261916</v>
      </c>
      <c r="E416" s="78">
        <f t="shared" si="35"/>
        <v>3633.8656252490518</v>
      </c>
      <c r="F416" s="82">
        <f t="shared" si="36"/>
        <v>213.75680148523833</v>
      </c>
      <c r="G416" s="509">
        <v>40</v>
      </c>
      <c r="H416" s="81">
        <f t="shared" si="39"/>
        <v>14575.462500996206</v>
      </c>
      <c r="I416" s="46"/>
      <c r="J416" s="46"/>
      <c r="K416" s="46"/>
    </row>
    <row r="417" spans="1:11" ht="17.25" customHeight="1" x14ac:dyDescent="0.2">
      <c r="A417" s="215">
        <f t="shared" si="37"/>
        <v>395</v>
      </c>
      <c r="B417" s="216">
        <f t="shared" si="31"/>
        <v>30.440416650243094</v>
      </c>
      <c r="C417" s="454">
        <v>27110</v>
      </c>
      <c r="D417" s="217">
        <f t="shared" si="38"/>
        <v>10687.107332921543</v>
      </c>
      <c r="E417" s="78">
        <f t="shared" si="35"/>
        <v>3633.6164931933249</v>
      </c>
      <c r="F417" s="82">
        <f t="shared" si="36"/>
        <v>213.74214665843087</v>
      </c>
      <c r="G417" s="509">
        <v>40</v>
      </c>
      <c r="H417" s="81">
        <f t="shared" si="39"/>
        <v>14574.4659727733</v>
      </c>
      <c r="I417" s="46"/>
      <c r="J417" s="46"/>
      <c r="K417" s="46"/>
    </row>
    <row r="418" spans="1:11" ht="17.25" customHeight="1" x14ac:dyDescent="0.2">
      <c r="A418" s="215">
        <f t="shared" si="37"/>
        <v>396</v>
      </c>
      <c r="B418" s="216">
        <f t="shared" si="31"/>
        <v>30.442498320125814</v>
      </c>
      <c r="C418" s="454">
        <v>27110</v>
      </c>
      <c r="D418" s="217">
        <f t="shared" si="38"/>
        <v>10686.376544362916</v>
      </c>
      <c r="E418" s="78">
        <f t="shared" si="35"/>
        <v>3633.3680250833918</v>
      </c>
      <c r="F418" s="82">
        <f t="shared" si="36"/>
        <v>213.72753088725833</v>
      </c>
      <c r="G418" s="509">
        <v>40</v>
      </c>
      <c r="H418" s="81">
        <f t="shared" si="39"/>
        <v>14573.472100333565</v>
      </c>
      <c r="I418" s="46"/>
      <c r="J418" s="46"/>
      <c r="K418" s="46"/>
    </row>
    <row r="419" spans="1:11" ht="17.25" customHeight="1" x14ac:dyDescent="0.2">
      <c r="A419" s="215">
        <f t="shared" si="37"/>
        <v>397</v>
      </c>
      <c r="B419" s="216">
        <f t="shared" si="31"/>
        <v>30.444574739889767</v>
      </c>
      <c r="C419" s="454">
        <v>27110</v>
      </c>
      <c r="D419" s="217">
        <f t="shared" si="38"/>
        <v>10685.647698463397</v>
      </c>
      <c r="E419" s="78">
        <f t="shared" si="35"/>
        <v>3633.1202174775553</v>
      </c>
      <c r="F419" s="82">
        <f t="shared" si="36"/>
        <v>213.71295396926794</v>
      </c>
      <c r="G419" s="509">
        <v>40</v>
      </c>
      <c r="H419" s="81">
        <f t="shared" si="39"/>
        <v>14572.480869910221</v>
      </c>
      <c r="I419" s="46"/>
      <c r="J419" s="46"/>
      <c r="K419" s="46"/>
    </row>
    <row r="420" spans="1:11" ht="17.25" customHeight="1" x14ac:dyDescent="0.2">
      <c r="A420" s="215">
        <f t="shared" si="37"/>
        <v>398</v>
      </c>
      <c r="B420" s="216">
        <f t="shared" si="31"/>
        <v>30.446645935950677</v>
      </c>
      <c r="C420" s="454">
        <v>27110</v>
      </c>
      <c r="D420" s="217">
        <f t="shared" si="38"/>
        <v>10684.920785178176</v>
      </c>
      <c r="E420" s="78">
        <f t="shared" si="35"/>
        <v>3632.8730669605802</v>
      </c>
      <c r="F420" s="82">
        <f t="shared" si="36"/>
        <v>213.69841570356351</v>
      </c>
      <c r="G420" s="509">
        <v>40</v>
      </c>
      <c r="H420" s="81">
        <f t="shared" si="39"/>
        <v>14571.492267842319</v>
      </c>
      <c r="I420" s="46"/>
      <c r="J420" s="46"/>
      <c r="K420" s="46"/>
    </row>
    <row r="421" spans="1:11" ht="17.25" customHeight="1" x14ac:dyDescent="0.2">
      <c r="A421" s="215">
        <f t="shared" si="37"/>
        <v>399</v>
      </c>
      <c r="B421" s="216">
        <f t="shared" si="31"/>
        <v>30.448711934525427</v>
      </c>
      <c r="C421" s="454">
        <v>27110</v>
      </c>
      <c r="D421" s="217">
        <f t="shared" si="38"/>
        <v>10684.195794539459</v>
      </c>
      <c r="E421" s="78">
        <f t="shared" si="35"/>
        <v>3632.6265701434163</v>
      </c>
      <c r="F421" s="82">
        <f t="shared" si="36"/>
        <v>213.68391589078919</v>
      </c>
      <c r="G421" s="509">
        <v>40</v>
      </c>
      <c r="H421" s="81">
        <f t="shared" si="39"/>
        <v>14570.506280573665</v>
      </c>
      <c r="I421" s="46"/>
      <c r="J421" s="46"/>
      <c r="K421" s="46"/>
    </row>
    <row r="422" spans="1:11" ht="17.25" customHeight="1" x14ac:dyDescent="0.2">
      <c r="A422" s="215">
        <f t="shared" si="37"/>
        <v>400</v>
      </c>
      <c r="B422" s="216">
        <f t="shared" si="31"/>
        <v>30.450772761634003</v>
      </c>
      <c r="C422" s="454">
        <v>27110</v>
      </c>
      <c r="D422" s="217">
        <f t="shared" si="38"/>
        <v>10683.472716655719</v>
      </c>
      <c r="E422" s="78">
        <f t="shared" si="35"/>
        <v>3632.3807236629445</v>
      </c>
      <c r="F422" s="82">
        <f t="shared" si="36"/>
        <v>213.66945433311437</v>
      </c>
      <c r="G422" s="509">
        <v>40</v>
      </c>
      <c r="H422" s="81">
        <f t="shared" si="39"/>
        <v>14569.522894651778</v>
      </c>
      <c r="I422" s="46"/>
      <c r="J422" s="46"/>
      <c r="K422" s="46"/>
    </row>
    <row r="423" spans="1:11" ht="17.25" customHeight="1" x14ac:dyDescent="0.2">
      <c r="A423" s="215">
        <f t="shared" si="37"/>
        <v>401</v>
      </c>
      <c r="B423" s="216">
        <f t="shared" si="31"/>
        <v>30.452828443101499</v>
      </c>
      <c r="C423" s="454">
        <v>27110</v>
      </c>
      <c r="D423" s="217">
        <f t="shared" si="38"/>
        <v>10682.751541710897</v>
      </c>
      <c r="E423" s="78">
        <f t="shared" si="35"/>
        <v>3632.1355241817055</v>
      </c>
      <c r="F423" s="82">
        <f t="shared" si="36"/>
        <v>213.65503083421794</v>
      </c>
      <c r="G423" s="509">
        <v>40</v>
      </c>
      <c r="H423" s="81">
        <f t="shared" si="39"/>
        <v>14568.54209672682</v>
      </c>
      <c r="I423" s="46"/>
      <c r="J423" s="46"/>
      <c r="K423" s="46"/>
    </row>
    <row r="424" spans="1:11" ht="17.25" customHeight="1" x14ac:dyDescent="0.2">
      <c r="A424" s="215">
        <f t="shared" si="37"/>
        <v>402</v>
      </c>
      <c r="B424" s="216">
        <f t="shared" si="31"/>
        <v>30.454879004560041</v>
      </c>
      <c r="C424" s="454">
        <v>27110</v>
      </c>
      <c r="D424" s="217">
        <f t="shared" si="38"/>
        <v>10682.032259963649</v>
      </c>
      <c r="E424" s="78">
        <f t="shared" si="35"/>
        <v>3631.8909683876409</v>
      </c>
      <c r="F424" s="82">
        <f t="shared" si="36"/>
        <v>213.640645199273</v>
      </c>
      <c r="G424" s="509">
        <v>40</v>
      </c>
      <c r="H424" s="81">
        <f t="shared" si="39"/>
        <v>14567.563873550564</v>
      </c>
      <c r="I424" s="46"/>
      <c r="J424" s="46"/>
      <c r="K424" s="46"/>
    </row>
    <row r="425" spans="1:11" ht="17.25" customHeight="1" x14ac:dyDescent="0.2">
      <c r="A425" s="215">
        <f t="shared" si="37"/>
        <v>403</v>
      </c>
      <c r="B425" s="216">
        <f t="shared" si="31"/>
        <v>30.456924471450705</v>
      </c>
      <c r="C425" s="454">
        <v>27110</v>
      </c>
      <c r="D425" s="217">
        <f t="shared" si="38"/>
        <v>10681.314861746596</v>
      </c>
      <c r="E425" s="78">
        <f t="shared" si="35"/>
        <v>3631.6470529938429</v>
      </c>
      <c r="F425" s="82">
        <f t="shared" si="36"/>
        <v>213.62629723493191</v>
      </c>
      <c r="G425" s="509">
        <v>40</v>
      </c>
      <c r="H425" s="81">
        <f t="shared" si="39"/>
        <v>14566.588211975371</v>
      </c>
      <c r="I425" s="46"/>
      <c r="J425" s="46"/>
      <c r="K425" s="46"/>
    </row>
    <row r="426" spans="1:11" ht="17.25" customHeight="1" x14ac:dyDescent="0.2">
      <c r="A426" s="215">
        <f t="shared" si="37"/>
        <v>404</v>
      </c>
      <c r="B426" s="216">
        <f t="shared" si="31"/>
        <v>30.458964869025415</v>
      </c>
      <c r="C426" s="454">
        <v>27110</v>
      </c>
      <c r="D426" s="217">
        <f>12*1/B426*C426</f>
        <v>10680.599337465572</v>
      </c>
      <c r="E426" s="78">
        <f t="shared" si="35"/>
        <v>3631.4037747382945</v>
      </c>
      <c r="F426" s="82">
        <f t="shared" si="36"/>
        <v>213.61198674931143</v>
      </c>
      <c r="G426" s="509">
        <v>40</v>
      </c>
      <c r="H426" s="81">
        <f t="shared" si="39"/>
        <v>14565.615098953178</v>
      </c>
      <c r="I426" s="46"/>
      <c r="J426" s="46"/>
      <c r="K426" s="46"/>
    </row>
    <row r="427" spans="1:11" ht="17.25" customHeight="1" x14ac:dyDescent="0.2">
      <c r="A427" s="215">
        <f t="shared" si="37"/>
        <v>405</v>
      </c>
      <c r="B427" s="216">
        <f t="shared" si="31"/>
        <v>30.461000222348815</v>
      </c>
      <c r="C427" s="454">
        <v>27110</v>
      </c>
      <c r="D427" s="217">
        <f t="shared" ref="D427:D441" si="40">12*1/B427*C427</f>
        <v>10679.885677598899</v>
      </c>
      <c r="E427" s="78">
        <f t="shared" si="35"/>
        <v>3631.1611303836257</v>
      </c>
      <c r="F427" s="82">
        <f t="shared" si="36"/>
        <v>213.59771355197799</v>
      </c>
      <c r="G427" s="509">
        <v>40</v>
      </c>
      <c r="H427" s="81">
        <f t="shared" si="39"/>
        <v>14564.644521534503</v>
      </c>
      <c r="I427" s="46"/>
      <c r="J427" s="46"/>
      <c r="K427" s="46"/>
    </row>
    <row r="428" spans="1:11" ht="17.25" customHeight="1" x14ac:dyDescent="0.2">
      <c r="A428" s="215">
        <f t="shared" si="37"/>
        <v>406</v>
      </c>
      <c r="B428" s="216">
        <f t="shared" ref="B428:B452" si="41">0.8233*LN(A428)+25.518</f>
        <v>30.463030556300108</v>
      </c>
      <c r="C428" s="454">
        <v>27110</v>
      </c>
      <c r="D428" s="217">
        <f t="shared" si="40"/>
        <v>10679.173872696656</v>
      </c>
      <c r="E428" s="78">
        <f t="shared" si="35"/>
        <v>3630.9191167168633</v>
      </c>
      <c r="F428" s="82">
        <f t="shared" si="36"/>
        <v>213.58347745393311</v>
      </c>
      <c r="G428" s="509">
        <v>40</v>
      </c>
      <c r="H428" s="81">
        <f t="shared" si="39"/>
        <v>14563.676466867451</v>
      </c>
      <c r="I428" s="46"/>
      <c r="J428" s="46"/>
      <c r="K428" s="46"/>
    </row>
    <row r="429" spans="1:11" ht="17.25" customHeight="1" x14ac:dyDescent="0.2">
      <c r="A429" s="215">
        <f t="shared" si="37"/>
        <v>407</v>
      </c>
      <c r="B429" s="216">
        <f t="shared" si="41"/>
        <v>30.465055895574888</v>
      </c>
      <c r="C429" s="454">
        <v>27110</v>
      </c>
      <c r="D429" s="217">
        <f t="shared" si="40"/>
        <v>10678.463913379965</v>
      </c>
      <c r="E429" s="78">
        <f t="shared" si="35"/>
        <v>3630.6777305491883</v>
      </c>
      <c r="F429" s="82">
        <f t="shared" si="36"/>
        <v>213.56927826759929</v>
      </c>
      <c r="G429" s="509">
        <v>40</v>
      </c>
      <c r="H429" s="81">
        <f t="shared" si="39"/>
        <v>14562.710922196753</v>
      </c>
      <c r="I429" s="46"/>
      <c r="J429" s="46"/>
      <c r="K429" s="46"/>
    </row>
    <row r="430" spans="1:11" ht="17.25" customHeight="1" x14ac:dyDescent="0.2">
      <c r="A430" s="215">
        <f t="shared" si="37"/>
        <v>408</v>
      </c>
      <c r="B430" s="216">
        <f t="shared" si="41"/>
        <v>30.467076264686945</v>
      </c>
      <c r="C430" s="454">
        <v>27110</v>
      </c>
      <c r="D430" s="217">
        <f t="shared" si="40"/>
        <v>10677.755790340283</v>
      </c>
      <c r="E430" s="78">
        <f t="shared" si="35"/>
        <v>3630.4369687156964</v>
      </c>
      <c r="F430" s="82">
        <f t="shared" si="36"/>
        <v>213.55511580680567</v>
      </c>
      <c r="G430" s="509">
        <v>40</v>
      </c>
      <c r="H430" s="81">
        <f t="shared" si="39"/>
        <v>14561.747874862785</v>
      </c>
      <c r="I430" s="46"/>
      <c r="J430" s="46"/>
      <c r="K430" s="46"/>
    </row>
    <row r="431" spans="1:11" ht="17.25" customHeight="1" x14ac:dyDescent="0.2">
      <c r="A431" s="215">
        <f t="shared" si="37"/>
        <v>409</v>
      </c>
      <c r="B431" s="216">
        <f t="shared" si="41"/>
        <v>30.469091687970039</v>
      </c>
      <c r="C431" s="454">
        <v>27110</v>
      </c>
      <c r="D431" s="217">
        <f t="shared" si="40"/>
        <v>10677.0494943387</v>
      </c>
      <c r="E431" s="78">
        <f t="shared" si="35"/>
        <v>3630.1968280751585</v>
      </c>
      <c r="F431" s="82">
        <f t="shared" si="36"/>
        <v>213.54098988677401</v>
      </c>
      <c r="G431" s="509">
        <v>40</v>
      </c>
      <c r="H431" s="81">
        <f t="shared" si="39"/>
        <v>14560.787312300634</v>
      </c>
      <c r="I431" s="46"/>
      <c r="J431" s="46"/>
      <c r="K431" s="46"/>
    </row>
    <row r="432" spans="1:11" ht="17.25" customHeight="1" x14ac:dyDescent="0.2">
      <c r="A432" s="215">
        <f t="shared" si="37"/>
        <v>410</v>
      </c>
      <c r="B432" s="216">
        <f t="shared" si="41"/>
        <v>30.471102189579653</v>
      </c>
      <c r="C432" s="454">
        <v>27110</v>
      </c>
      <c r="D432" s="217">
        <f t="shared" si="40"/>
        <v>10676.345016205261</v>
      </c>
      <c r="E432" s="78">
        <f t="shared" si="35"/>
        <v>3629.957305509789</v>
      </c>
      <c r="F432" s="82">
        <f t="shared" si="36"/>
        <v>213.52690032410524</v>
      </c>
      <c r="G432" s="509">
        <v>40</v>
      </c>
      <c r="H432" s="81">
        <f t="shared" si="39"/>
        <v>14559.829222039156</v>
      </c>
      <c r="I432" s="46"/>
      <c r="J432" s="46"/>
      <c r="K432" s="46"/>
    </row>
    <row r="433" spans="1:11" ht="17.25" customHeight="1" x14ac:dyDescent="0.2">
      <c r="A433" s="215">
        <f t="shared" si="37"/>
        <v>411</v>
      </c>
      <c r="B433" s="216">
        <f t="shared" si="41"/>
        <v>30.473107793494751</v>
      </c>
      <c r="C433" s="454">
        <v>27110</v>
      </c>
      <c r="D433" s="217">
        <f t="shared" si="40"/>
        <v>10675.642346838273</v>
      </c>
      <c r="E433" s="78">
        <f t="shared" si="35"/>
        <v>3629.7183979250131</v>
      </c>
      <c r="F433" s="82">
        <f t="shared" si="36"/>
        <v>213.51284693676547</v>
      </c>
      <c r="G433" s="509">
        <v>40</v>
      </c>
      <c r="H433" s="81">
        <f t="shared" si="39"/>
        <v>14558.87359170005</v>
      </c>
      <c r="I433" s="46"/>
      <c r="J433" s="46"/>
      <c r="K433" s="46"/>
    </row>
    <row r="434" spans="1:11" ht="17.25" customHeight="1" x14ac:dyDescent="0.2">
      <c r="A434" s="215">
        <f t="shared" si="37"/>
        <v>412</v>
      </c>
      <c r="B434" s="216">
        <f t="shared" si="41"/>
        <v>30.475108523519467</v>
      </c>
      <c r="C434" s="454">
        <v>27110</v>
      </c>
      <c r="D434" s="217">
        <f t="shared" si="40"/>
        <v>10674.941477203636</v>
      </c>
      <c r="E434" s="78">
        <f t="shared" si="35"/>
        <v>3629.4801022492366</v>
      </c>
      <c r="F434" s="82">
        <f t="shared" si="36"/>
        <v>213.49882954407272</v>
      </c>
      <c r="G434" s="509">
        <v>40</v>
      </c>
      <c r="H434" s="81">
        <f t="shared" si="39"/>
        <v>14557.920408996944</v>
      </c>
      <c r="I434" s="46"/>
      <c r="J434" s="46"/>
      <c r="K434" s="46"/>
    </row>
    <row r="435" spans="1:11" ht="17.25" customHeight="1" x14ac:dyDescent="0.2">
      <c r="A435" s="215">
        <f t="shared" si="37"/>
        <v>413</v>
      </c>
      <c r="B435" s="216">
        <f t="shared" si="41"/>
        <v>30.47710440328482</v>
      </c>
      <c r="C435" s="454">
        <v>27110</v>
      </c>
      <c r="D435" s="217">
        <f t="shared" si="40"/>
        <v>10674.242398334176</v>
      </c>
      <c r="E435" s="78">
        <f t="shared" si="35"/>
        <v>3629.24241543362</v>
      </c>
      <c r="F435" s="82">
        <f t="shared" si="36"/>
        <v>213.48484796668353</v>
      </c>
      <c r="G435" s="509">
        <v>40</v>
      </c>
      <c r="H435" s="81">
        <f t="shared" si="39"/>
        <v>14556.96966173448</v>
      </c>
      <c r="I435" s="46"/>
      <c r="J435" s="46"/>
      <c r="K435" s="46"/>
    </row>
    <row r="436" spans="1:11" ht="17.25" customHeight="1" x14ac:dyDescent="0.2">
      <c r="A436" s="215">
        <f t="shared" si="37"/>
        <v>414</v>
      </c>
      <c r="B436" s="216">
        <f t="shared" si="41"/>
        <v>30.479095456250384</v>
      </c>
      <c r="C436" s="454">
        <v>27110</v>
      </c>
      <c r="D436" s="217">
        <f t="shared" si="40"/>
        <v>10673.545101328991</v>
      </c>
      <c r="E436" s="78">
        <f t="shared" si="35"/>
        <v>3629.0053344518574</v>
      </c>
      <c r="F436" s="82">
        <f t="shared" si="36"/>
        <v>213.47090202657984</v>
      </c>
      <c r="G436" s="509">
        <v>40</v>
      </c>
      <c r="H436" s="81">
        <f t="shared" si="39"/>
        <v>14556.02133780743</v>
      </c>
      <c r="I436" s="46"/>
      <c r="J436" s="46"/>
      <c r="K436" s="46"/>
    </row>
    <row r="437" spans="1:11" ht="17.25" customHeight="1" x14ac:dyDescent="0.2">
      <c r="A437" s="215">
        <f t="shared" si="37"/>
        <v>415</v>
      </c>
      <c r="B437" s="216">
        <f t="shared" si="41"/>
        <v>30.481081705705932</v>
      </c>
      <c r="C437" s="454">
        <v>27110</v>
      </c>
      <c r="D437" s="217">
        <f t="shared" si="40"/>
        <v>10672.84957735281</v>
      </c>
      <c r="E437" s="78">
        <f t="shared" si="35"/>
        <v>3628.7688562999556</v>
      </c>
      <c r="F437" s="82">
        <f t="shared" si="36"/>
        <v>213.45699154705622</v>
      </c>
      <c r="G437" s="509">
        <v>40</v>
      </c>
      <c r="H437" s="81">
        <f t="shared" si="39"/>
        <v>14555.075425199822</v>
      </c>
      <c r="I437" s="46"/>
      <c r="J437" s="46"/>
      <c r="K437" s="46"/>
    </row>
    <row r="438" spans="1:11" ht="17.25" customHeight="1" x14ac:dyDescent="0.2">
      <c r="A438" s="215">
        <f t="shared" si="37"/>
        <v>416</v>
      </c>
      <c r="B438" s="216">
        <f t="shared" si="41"/>
        <v>30.4830631747731</v>
      </c>
      <c r="C438" s="454">
        <v>27110</v>
      </c>
      <c r="D438" s="217">
        <f t="shared" si="40"/>
        <v>10672.155817635328</v>
      </c>
      <c r="E438" s="78">
        <f t="shared" si="35"/>
        <v>3628.5329779960121</v>
      </c>
      <c r="F438" s="82">
        <f t="shared" si="36"/>
        <v>213.44311635270657</v>
      </c>
      <c r="G438" s="509">
        <v>40</v>
      </c>
      <c r="H438" s="81">
        <f t="shared" si="39"/>
        <v>14554.131911984046</v>
      </c>
      <c r="I438" s="46"/>
      <c r="J438" s="46"/>
      <c r="K438" s="46"/>
    </row>
    <row r="439" spans="1:11" ht="17.25" customHeight="1" x14ac:dyDescent="0.2">
      <c r="A439" s="215">
        <f t="shared" si="37"/>
        <v>417</v>
      </c>
      <c r="B439" s="216">
        <f t="shared" si="41"/>
        <v>30.485039886406955</v>
      </c>
      <c r="C439" s="454">
        <v>27110</v>
      </c>
      <c r="D439" s="217">
        <f t="shared" si="40"/>
        <v>10671.463813470609</v>
      </c>
      <c r="E439" s="78">
        <f t="shared" si="35"/>
        <v>3628.2976965800076</v>
      </c>
      <c r="F439" s="82">
        <f t="shared" si="36"/>
        <v>213.42927626941218</v>
      </c>
      <c r="G439" s="509">
        <v>40</v>
      </c>
      <c r="H439" s="81">
        <f t="shared" si="39"/>
        <v>14553.190786320029</v>
      </c>
      <c r="I439" s="46"/>
      <c r="J439" s="46"/>
      <c r="K439" s="46"/>
    </row>
    <row r="440" spans="1:11" ht="17.25" customHeight="1" x14ac:dyDescent="0.2">
      <c r="A440" s="215">
        <f t="shared" si="37"/>
        <v>418</v>
      </c>
      <c r="B440" s="216">
        <f t="shared" si="41"/>
        <v>30.487011863397633</v>
      </c>
      <c r="C440" s="454">
        <v>27110</v>
      </c>
      <c r="D440" s="217">
        <f t="shared" si="40"/>
        <v>10670.773556216427</v>
      </c>
      <c r="E440" s="78">
        <f t="shared" si="35"/>
        <v>3628.0630091135854</v>
      </c>
      <c r="F440" s="82">
        <f t="shared" si="36"/>
        <v>213.41547112432855</v>
      </c>
      <c r="G440" s="509">
        <v>40</v>
      </c>
      <c r="H440" s="81">
        <f t="shared" si="39"/>
        <v>14552.252036454342</v>
      </c>
      <c r="I440" s="46"/>
      <c r="J440" s="46"/>
      <c r="K440" s="46"/>
    </row>
    <row r="441" spans="1:11" ht="17.25" customHeight="1" x14ac:dyDescent="0.2">
      <c r="A441" s="215">
        <f t="shared" si="37"/>
        <v>419</v>
      </c>
      <c r="B441" s="216">
        <f t="shared" si="41"/>
        <v>30.488979128371895</v>
      </c>
      <c r="C441" s="454">
        <v>27110</v>
      </c>
      <c r="D441" s="217">
        <f t="shared" si="40"/>
        <v>10670.085037293671</v>
      </c>
      <c r="E441" s="78">
        <f t="shared" si="35"/>
        <v>3627.8289126798486</v>
      </c>
      <c r="F441" s="82">
        <f t="shared" si="36"/>
        <v>213.40170074587343</v>
      </c>
      <c r="G441" s="509">
        <v>40</v>
      </c>
      <c r="H441" s="81">
        <f t="shared" si="39"/>
        <v>14551.315650719393</v>
      </c>
      <c r="I441" s="46"/>
      <c r="J441" s="46"/>
      <c r="K441" s="46"/>
    </row>
    <row r="442" spans="1:11" ht="17.25" customHeight="1" x14ac:dyDescent="0.2">
      <c r="A442" s="215">
        <f t="shared" si="37"/>
        <v>420</v>
      </c>
      <c r="B442" s="216">
        <f t="shared" si="41"/>
        <v>30.490941703794697</v>
      </c>
      <c r="C442" s="454">
        <v>27110</v>
      </c>
      <c r="D442" s="217">
        <f t="shared" ref="D442:D452" si="42">12*1/B442*C442</f>
        <v>10669.398248185718</v>
      </c>
      <c r="E442" s="78">
        <f t="shared" si="35"/>
        <v>3627.5954043831443</v>
      </c>
      <c r="F442" s="82">
        <f t="shared" si="36"/>
        <v>213.38796496371438</v>
      </c>
      <c r="G442" s="509">
        <v>40</v>
      </c>
      <c r="H442" s="81">
        <f t="shared" si="39"/>
        <v>14550.381617532577</v>
      </c>
      <c r="I442" s="46"/>
      <c r="J442" s="46"/>
      <c r="K442" s="46"/>
    </row>
    <row r="443" spans="1:11" ht="17.25" customHeight="1" x14ac:dyDescent="0.2">
      <c r="A443" s="215">
        <f t="shared" si="37"/>
        <v>421</v>
      </c>
      <c r="B443" s="216">
        <f t="shared" si="41"/>
        <v>30.492899611970707</v>
      </c>
      <c r="C443" s="454">
        <v>27110</v>
      </c>
      <c r="D443" s="217">
        <f t="shared" si="42"/>
        <v>10668.713180437848</v>
      </c>
      <c r="E443" s="78">
        <f t="shared" si="35"/>
        <v>3627.3624813488686</v>
      </c>
      <c r="F443" s="82">
        <f t="shared" si="36"/>
        <v>213.37426360875696</v>
      </c>
      <c r="G443" s="509">
        <v>40</v>
      </c>
      <c r="H443" s="81">
        <f t="shared" si="39"/>
        <v>14549.449925395473</v>
      </c>
      <c r="I443" s="46"/>
      <c r="J443" s="46"/>
      <c r="K443" s="46"/>
    </row>
    <row r="444" spans="1:11" ht="17.25" customHeight="1" x14ac:dyDescent="0.2">
      <c r="A444" s="215">
        <f t="shared" si="37"/>
        <v>422</v>
      </c>
      <c r="B444" s="216">
        <f t="shared" si="41"/>
        <v>30.494852875045851</v>
      </c>
      <c r="C444" s="454">
        <v>27110</v>
      </c>
      <c r="D444" s="217">
        <f t="shared" si="42"/>
        <v>10668.029825656631</v>
      </c>
      <c r="E444" s="78">
        <f t="shared" si="35"/>
        <v>3627.130140723255</v>
      </c>
      <c r="F444" s="82">
        <f t="shared" si="36"/>
        <v>213.36059651313263</v>
      </c>
      <c r="G444" s="509">
        <v>40</v>
      </c>
      <c r="H444" s="81">
        <f t="shared" si="39"/>
        <v>14548.520562893018</v>
      </c>
      <c r="I444" s="46"/>
      <c r="J444" s="46"/>
      <c r="K444" s="46"/>
    </row>
    <row r="445" spans="1:11" ht="17.25" customHeight="1" x14ac:dyDescent="0.2">
      <c r="A445" s="215">
        <f t="shared" si="37"/>
        <v>423</v>
      </c>
      <c r="B445" s="216">
        <f t="shared" si="41"/>
        <v>30.496801515008801</v>
      </c>
      <c r="C445" s="454">
        <v>27110</v>
      </c>
      <c r="D445" s="217">
        <f t="shared" si="42"/>
        <v>10667.348175509353</v>
      </c>
      <c r="E445" s="78">
        <f t="shared" si="35"/>
        <v>3626.89837967318</v>
      </c>
      <c r="F445" s="82">
        <f t="shared" si="36"/>
        <v>213.34696351018707</v>
      </c>
      <c r="G445" s="509">
        <v>40</v>
      </c>
      <c r="H445" s="81">
        <f t="shared" si="39"/>
        <v>14547.59351869272</v>
      </c>
      <c r="I445" s="46"/>
      <c r="J445" s="46"/>
      <c r="K445" s="46"/>
    </row>
    <row r="446" spans="1:11" ht="17.25" customHeight="1" x14ac:dyDescent="0.2">
      <c r="A446" s="215">
        <f t="shared" si="37"/>
        <v>424</v>
      </c>
      <c r="B446" s="216">
        <f t="shared" si="41"/>
        <v>30.498745553692473</v>
      </c>
      <c r="C446" s="454">
        <v>27110</v>
      </c>
      <c r="D446" s="217">
        <f t="shared" si="42"/>
        <v>10666.668221723423</v>
      </c>
      <c r="E446" s="78">
        <f t="shared" si="35"/>
        <v>3626.6671953859641</v>
      </c>
      <c r="F446" s="82">
        <f t="shared" si="36"/>
        <v>213.33336443446845</v>
      </c>
      <c r="G446" s="509">
        <v>40</v>
      </c>
      <c r="H446" s="81">
        <f t="shared" si="39"/>
        <v>14546.668781543856</v>
      </c>
      <c r="I446" s="46"/>
      <c r="J446" s="46"/>
      <c r="K446" s="46"/>
    </row>
    <row r="447" spans="1:11" ht="17.25" customHeight="1" x14ac:dyDescent="0.2">
      <c r="A447" s="215">
        <f t="shared" si="37"/>
        <v>425</v>
      </c>
      <c r="B447" s="216">
        <f t="shared" si="41"/>
        <v>30.500685012775474</v>
      </c>
      <c r="C447" s="454">
        <v>27110</v>
      </c>
      <c r="D447" s="217">
        <f t="shared" si="42"/>
        <v>10665.989956085805</v>
      </c>
      <c r="E447" s="78">
        <f t="shared" si="35"/>
        <v>3626.4365850691738</v>
      </c>
      <c r="F447" s="82">
        <f t="shared" si="36"/>
        <v>213.3197991217161</v>
      </c>
      <c r="G447" s="509">
        <v>40</v>
      </c>
      <c r="H447" s="81">
        <f t="shared" si="39"/>
        <v>14545.746340276695</v>
      </c>
      <c r="I447" s="46"/>
      <c r="J447" s="46"/>
      <c r="K447" s="46"/>
    </row>
    <row r="448" spans="1:11" ht="17.25" customHeight="1" x14ac:dyDescent="0.2">
      <c r="A448" s="215">
        <f t="shared" si="37"/>
        <v>426</v>
      </c>
      <c r="B448" s="216">
        <f t="shared" si="41"/>
        <v>30.502619913783576</v>
      </c>
      <c r="C448" s="454">
        <v>27110</v>
      </c>
      <c r="D448" s="217">
        <f t="shared" si="42"/>
        <v>10665.313370442447</v>
      </c>
      <c r="E448" s="78">
        <f t="shared" si="35"/>
        <v>3626.2065459504324</v>
      </c>
      <c r="F448" s="82">
        <f t="shared" si="36"/>
        <v>213.30626740884895</v>
      </c>
      <c r="G448" s="509">
        <v>40</v>
      </c>
      <c r="H448" s="81">
        <f t="shared" si="39"/>
        <v>14544.826183801728</v>
      </c>
      <c r="I448" s="46"/>
      <c r="J448" s="46"/>
      <c r="K448" s="46"/>
    </row>
    <row r="449" spans="1:11" ht="17.25" customHeight="1" x14ac:dyDescent="0.2">
      <c r="A449" s="215">
        <f t="shared" si="37"/>
        <v>427</v>
      </c>
      <c r="B449" s="216">
        <f t="shared" si="41"/>
        <v>30.504550278091127</v>
      </c>
      <c r="C449" s="454">
        <v>27110</v>
      </c>
      <c r="D449" s="217">
        <f t="shared" si="42"/>
        <v>10664.638456697729</v>
      </c>
      <c r="E449" s="78">
        <f t="shared" si="35"/>
        <v>3625.9770752772279</v>
      </c>
      <c r="F449" s="82">
        <f t="shared" si="36"/>
        <v>213.29276913395458</v>
      </c>
      <c r="G449" s="509">
        <v>40</v>
      </c>
      <c r="H449" s="81">
        <f t="shared" si="39"/>
        <v>14543.90830110891</v>
      </c>
      <c r="I449" s="46"/>
      <c r="J449" s="46"/>
      <c r="K449" s="46"/>
    </row>
    <row r="450" spans="1:11" ht="17.25" customHeight="1" x14ac:dyDescent="0.2">
      <c r="A450" s="215">
        <f t="shared" si="37"/>
        <v>428</v>
      </c>
      <c r="B450" s="216">
        <f t="shared" si="41"/>
        <v>30.506476126922493</v>
      </c>
      <c r="C450" s="454">
        <v>27110</v>
      </c>
      <c r="D450" s="217">
        <f t="shared" si="42"/>
        <v>10663.965206813889</v>
      </c>
      <c r="E450" s="78">
        <f t="shared" si="35"/>
        <v>3625.7481703167227</v>
      </c>
      <c r="F450" s="82">
        <f t="shared" si="36"/>
        <v>213.2793041362778</v>
      </c>
      <c r="G450" s="509">
        <v>40</v>
      </c>
      <c r="H450" s="81">
        <f t="shared" si="39"/>
        <v>14542.992681266891</v>
      </c>
      <c r="I450" s="46"/>
      <c r="J450" s="46"/>
      <c r="K450" s="46"/>
    </row>
    <row r="451" spans="1:11" ht="17.25" customHeight="1" x14ac:dyDescent="0.2">
      <c r="A451" s="215">
        <f t="shared" si="37"/>
        <v>429</v>
      </c>
      <c r="B451" s="216">
        <f t="shared" si="41"/>
        <v>30.508397481353438</v>
      </c>
      <c r="C451" s="454">
        <v>27110</v>
      </c>
      <c r="D451" s="217">
        <f t="shared" si="42"/>
        <v>10663.293612810499</v>
      </c>
      <c r="E451" s="78">
        <f t="shared" si="35"/>
        <v>3625.5198283555701</v>
      </c>
      <c r="F451" s="82">
        <f t="shared" si="36"/>
        <v>213.26587225621</v>
      </c>
      <c r="G451" s="509">
        <v>40</v>
      </c>
      <c r="H451" s="81">
        <f t="shared" si="39"/>
        <v>14542.079313422279</v>
      </c>
      <c r="I451" s="46"/>
      <c r="J451" s="46"/>
      <c r="K451" s="46"/>
    </row>
    <row r="452" spans="1:11" ht="17.25" customHeight="1" thickBot="1" x14ac:dyDescent="0.25">
      <c r="A452" s="219">
        <f t="shared" si="37"/>
        <v>430</v>
      </c>
      <c r="B452" s="220">
        <f t="shared" si="41"/>
        <v>30.510314362312506</v>
      </c>
      <c r="C452" s="455">
        <v>27110</v>
      </c>
      <c r="D452" s="221">
        <f t="shared" si="42"/>
        <v>10662.623666763904</v>
      </c>
      <c r="E452" s="93">
        <f t="shared" si="35"/>
        <v>3625.2920466997275</v>
      </c>
      <c r="F452" s="94">
        <f t="shared" si="36"/>
        <v>213.2524733352781</v>
      </c>
      <c r="G452" s="510">
        <v>40</v>
      </c>
      <c r="H452" s="96">
        <f t="shared" si="39"/>
        <v>14541.16818679891</v>
      </c>
      <c r="I452" s="46"/>
      <c r="J452" s="46"/>
      <c r="K452" s="46"/>
    </row>
    <row r="453" spans="1:11" ht="15" x14ac:dyDescent="0.25">
      <c r="A453" s="321"/>
      <c r="B453" s="321"/>
      <c r="C453" s="321"/>
      <c r="D453" s="321"/>
      <c r="E453" s="321"/>
      <c r="F453" s="321"/>
      <c r="G453" s="321"/>
      <c r="H453" s="321"/>
      <c r="I453" s="46"/>
      <c r="J453" s="46"/>
      <c r="K453" s="46"/>
    </row>
    <row r="454" spans="1:11" ht="15" x14ac:dyDescent="0.25">
      <c r="A454" s="321"/>
      <c r="B454" s="321"/>
      <c r="C454" s="321"/>
      <c r="D454" s="321"/>
      <c r="E454" s="321"/>
      <c r="F454" s="321"/>
      <c r="G454" s="321"/>
      <c r="H454" s="321"/>
      <c r="I454" s="46"/>
      <c r="J454" s="46"/>
      <c r="K454" s="46"/>
    </row>
    <row r="455" spans="1:11" ht="15" x14ac:dyDescent="0.25">
      <c r="A455" s="321"/>
      <c r="B455" s="321"/>
      <c r="C455" s="321"/>
      <c r="D455" s="321"/>
      <c r="E455" s="321"/>
      <c r="F455" s="321"/>
      <c r="G455" s="321"/>
      <c r="H455" s="321"/>
      <c r="I455" s="46"/>
      <c r="J455" s="46"/>
      <c r="K455" s="46"/>
    </row>
    <row r="456" spans="1:11" ht="15" x14ac:dyDescent="0.25">
      <c r="A456" s="321"/>
      <c r="B456" s="321"/>
      <c r="C456" s="321"/>
      <c r="D456" s="321"/>
      <c r="E456" s="321"/>
      <c r="F456" s="321"/>
      <c r="G456" s="321"/>
      <c r="H456" s="321"/>
      <c r="I456" s="46"/>
      <c r="J456" s="46"/>
      <c r="K456" s="46"/>
    </row>
    <row r="457" spans="1:11" ht="15" x14ac:dyDescent="0.25">
      <c r="A457" s="321"/>
      <c r="B457" s="321"/>
      <c r="C457" s="321"/>
      <c r="D457" s="321"/>
      <c r="E457" s="321"/>
      <c r="F457" s="321"/>
      <c r="G457" s="321"/>
      <c r="H457" s="321"/>
      <c r="I457" s="46"/>
      <c r="J457" s="46"/>
      <c r="K457" s="46"/>
    </row>
    <row r="458" spans="1:11" ht="15" x14ac:dyDescent="0.25">
      <c r="A458" s="321"/>
      <c r="B458" s="321"/>
      <c r="C458" s="321"/>
      <c r="D458" s="321"/>
      <c r="E458" s="321"/>
      <c r="F458" s="321"/>
      <c r="G458" s="321"/>
      <c r="H458" s="321"/>
      <c r="I458" s="46"/>
      <c r="J458" s="46"/>
      <c r="K458" s="46"/>
    </row>
    <row r="459" spans="1:11" ht="15" x14ac:dyDescent="0.25">
      <c r="A459" s="321"/>
      <c r="B459" s="321"/>
      <c r="C459" s="321"/>
      <c r="D459" s="321"/>
      <c r="E459" s="321"/>
      <c r="F459" s="321"/>
      <c r="G459" s="321"/>
      <c r="H459" s="321"/>
      <c r="I459" s="46"/>
      <c r="J459" s="46"/>
      <c r="K459" s="46"/>
    </row>
    <row r="460" spans="1:11" ht="15" x14ac:dyDescent="0.25">
      <c r="A460" s="321"/>
      <c r="B460" s="321"/>
      <c r="C460" s="321"/>
      <c r="D460" s="321"/>
      <c r="E460" s="321"/>
      <c r="F460" s="321"/>
      <c r="G460" s="321"/>
      <c r="H460" s="321"/>
      <c r="I460" s="46"/>
      <c r="J460" s="46"/>
      <c r="K460" s="46"/>
    </row>
    <row r="461" spans="1:11" ht="15" x14ac:dyDescent="0.25">
      <c r="A461" s="321"/>
      <c r="B461" s="321"/>
      <c r="C461" s="321"/>
      <c r="D461" s="321"/>
      <c r="E461" s="321"/>
      <c r="F461" s="321"/>
      <c r="G461" s="321"/>
      <c r="H461" s="321"/>
      <c r="I461" s="46"/>
      <c r="J461" s="46"/>
      <c r="K461" s="46"/>
    </row>
    <row r="462" spans="1:11" ht="15" x14ac:dyDescent="0.25">
      <c r="A462" s="321"/>
      <c r="B462" s="321"/>
      <c r="C462" s="321"/>
      <c r="D462" s="321"/>
      <c r="E462" s="321"/>
      <c r="F462" s="321"/>
      <c r="G462" s="321"/>
      <c r="H462" s="321"/>
      <c r="I462" s="46"/>
      <c r="J462" s="46"/>
      <c r="K462" s="46"/>
    </row>
    <row r="463" spans="1:11" ht="15" x14ac:dyDescent="0.25">
      <c r="A463" s="321"/>
      <c r="B463" s="321"/>
      <c r="C463" s="321"/>
      <c r="D463" s="321"/>
      <c r="E463" s="321"/>
      <c r="F463" s="321"/>
      <c r="G463" s="321"/>
      <c r="H463" s="321"/>
      <c r="I463" s="46"/>
      <c r="J463" s="46"/>
      <c r="K463" s="46"/>
    </row>
    <row r="464" spans="1:11" ht="15" x14ac:dyDescent="0.25">
      <c r="A464" s="321"/>
      <c r="B464" s="321"/>
      <c r="C464" s="321"/>
      <c r="D464" s="321"/>
      <c r="E464" s="321"/>
      <c r="F464" s="321"/>
      <c r="G464" s="321"/>
      <c r="H464" s="321"/>
      <c r="I464" s="46"/>
      <c r="J464" s="46"/>
      <c r="K464" s="46"/>
    </row>
    <row r="465" spans="1:11" ht="15" x14ac:dyDescent="0.25">
      <c r="A465" s="321"/>
      <c r="B465" s="321"/>
      <c r="C465" s="321"/>
      <c r="D465" s="321"/>
      <c r="E465" s="321"/>
      <c r="F465" s="321"/>
      <c r="G465" s="321"/>
      <c r="H465" s="321"/>
      <c r="I465" s="46"/>
      <c r="J465" s="46"/>
      <c r="K465" s="46"/>
    </row>
    <row r="466" spans="1:11" ht="15" x14ac:dyDescent="0.25">
      <c r="A466" s="321"/>
      <c r="B466" s="321"/>
      <c r="C466" s="321"/>
      <c r="D466" s="321"/>
      <c r="E466" s="321"/>
      <c r="F466" s="321"/>
      <c r="G466" s="321"/>
      <c r="H466" s="321"/>
      <c r="I466" s="46"/>
      <c r="J466" s="46"/>
      <c r="K466" s="46"/>
    </row>
    <row r="467" spans="1:11" ht="15" x14ac:dyDescent="0.25">
      <c r="A467" s="321"/>
      <c r="B467" s="321"/>
      <c r="C467" s="321"/>
      <c r="D467" s="321"/>
      <c r="E467" s="321"/>
      <c r="F467" s="321"/>
      <c r="G467" s="321"/>
      <c r="H467" s="321"/>
      <c r="I467" s="46"/>
      <c r="J467" s="46"/>
      <c r="K467" s="46"/>
    </row>
    <row r="468" spans="1:11" ht="15" x14ac:dyDescent="0.25">
      <c r="A468" s="321"/>
      <c r="B468" s="321"/>
      <c r="C468" s="321"/>
      <c r="D468" s="321"/>
      <c r="E468" s="321"/>
      <c r="F468" s="321"/>
      <c r="G468" s="321"/>
      <c r="H468" s="321"/>
      <c r="I468" s="46"/>
      <c r="J468" s="46"/>
      <c r="K468" s="46"/>
    </row>
    <row r="469" spans="1:11" ht="15" x14ac:dyDescent="0.25">
      <c r="A469" s="321"/>
      <c r="B469" s="321"/>
      <c r="C469" s="321"/>
      <c r="D469" s="321"/>
      <c r="E469" s="321"/>
      <c r="F469" s="321"/>
      <c r="G469" s="321"/>
      <c r="H469" s="321"/>
      <c r="I469" s="46"/>
      <c r="J469" s="46"/>
      <c r="K469" s="46"/>
    </row>
    <row r="470" spans="1:11" ht="15" x14ac:dyDescent="0.25">
      <c r="A470" s="321"/>
      <c r="B470" s="321"/>
      <c r="C470" s="321"/>
      <c r="D470" s="321"/>
      <c r="E470" s="321"/>
      <c r="F470" s="321"/>
      <c r="G470" s="321"/>
      <c r="H470" s="321"/>
      <c r="I470" s="46"/>
      <c r="J470" s="46"/>
      <c r="K470" s="46"/>
    </row>
    <row r="471" spans="1:11" ht="15" x14ac:dyDescent="0.25">
      <c r="A471" s="321"/>
      <c r="B471" s="321"/>
      <c r="C471" s="321"/>
      <c r="D471" s="321"/>
      <c r="E471" s="321"/>
      <c r="F471" s="321"/>
      <c r="G471" s="321"/>
      <c r="H471" s="321"/>
      <c r="I471" s="46"/>
      <c r="J471" s="46"/>
      <c r="K471" s="46"/>
    </row>
    <row r="472" spans="1:11" ht="15" x14ac:dyDescent="0.25">
      <c r="A472" s="321"/>
      <c r="B472" s="321"/>
      <c r="C472" s="321"/>
      <c r="D472" s="321"/>
      <c r="E472" s="321"/>
      <c r="F472" s="321"/>
      <c r="G472" s="321"/>
      <c r="H472" s="321"/>
      <c r="I472" s="46"/>
      <c r="J472" s="46"/>
      <c r="K472" s="46"/>
    </row>
    <row r="473" spans="1:11" ht="15" x14ac:dyDescent="0.25">
      <c r="A473" s="321"/>
      <c r="B473" s="321"/>
      <c r="C473" s="321"/>
      <c r="D473" s="321"/>
      <c r="E473" s="321"/>
      <c r="F473" s="321"/>
      <c r="G473" s="321"/>
      <c r="H473" s="321"/>
      <c r="I473" s="46"/>
      <c r="J473" s="46"/>
      <c r="K473" s="46"/>
    </row>
    <row r="474" spans="1:11" ht="15" x14ac:dyDescent="0.25">
      <c r="A474" s="321"/>
      <c r="B474" s="321"/>
      <c r="C474" s="321"/>
      <c r="D474" s="321"/>
      <c r="E474" s="321"/>
      <c r="F474" s="321"/>
      <c r="G474" s="321"/>
      <c r="H474" s="321"/>
      <c r="I474" s="46"/>
      <c r="J474" s="46"/>
      <c r="K474" s="46"/>
    </row>
    <row r="475" spans="1:11" ht="15" x14ac:dyDescent="0.25">
      <c r="A475" s="321"/>
      <c r="B475" s="321"/>
      <c r="C475" s="321"/>
      <c r="D475" s="321"/>
      <c r="E475" s="321"/>
      <c r="F475" s="321"/>
      <c r="G475" s="321"/>
      <c r="H475" s="321"/>
      <c r="I475" s="46"/>
      <c r="J475" s="46"/>
      <c r="K475" s="46"/>
    </row>
    <row r="476" spans="1:11" ht="15" x14ac:dyDescent="0.25">
      <c r="A476" s="321"/>
      <c r="B476" s="321"/>
      <c r="C476" s="321"/>
      <c r="D476" s="321"/>
      <c r="E476" s="321"/>
      <c r="F476" s="321"/>
      <c r="G476" s="321"/>
      <c r="H476" s="321"/>
      <c r="I476" s="46"/>
      <c r="J476" s="46"/>
      <c r="K476" s="46"/>
    </row>
    <row r="477" spans="1:11" ht="15" x14ac:dyDescent="0.25">
      <c r="A477" s="321"/>
      <c r="B477" s="321"/>
      <c r="C477" s="321"/>
      <c r="D477" s="321"/>
      <c r="E477" s="321"/>
      <c r="F477" s="321"/>
      <c r="G477" s="321"/>
      <c r="H477" s="321"/>
      <c r="I477" s="46"/>
      <c r="J477" s="46"/>
      <c r="K477" s="46"/>
    </row>
    <row r="478" spans="1:11" ht="15" x14ac:dyDescent="0.25">
      <c r="A478" s="321"/>
      <c r="B478" s="321"/>
      <c r="C478" s="321"/>
      <c r="D478" s="321"/>
      <c r="E478" s="321"/>
      <c r="F478" s="321"/>
      <c r="G478" s="321"/>
      <c r="H478" s="321"/>
      <c r="I478" s="46"/>
      <c r="J478" s="46"/>
      <c r="K478" s="46"/>
    </row>
    <row r="479" spans="1:11" ht="15" x14ac:dyDescent="0.25">
      <c r="A479" s="321"/>
      <c r="B479" s="321"/>
      <c r="C479" s="321"/>
      <c r="D479" s="321"/>
      <c r="E479" s="321"/>
      <c r="F479" s="321"/>
      <c r="G479" s="321"/>
      <c r="H479" s="321"/>
      <c r="I479" s="46"/>
      <c r="J479" s="46"/>
      <c r="K479" s="46"/>
    </row>
    <row r="480" spans="1:11" ht="15" x14ac:dyDescent="0.25">
      <c r="A480" s="321"/>
      <c r="B480" s="321"/>
      <c r="C480" s="321"/>
      <c r="D480" s="321"/>
      <c r="E480" s="321"/>
      <c r="F480" s="321"/>
      <c r="G480" s="321"/>
      <c r="H480" s="321"/>
      <c r="I480" s="46"/>
      <c r="J480" s="46"/>
      <c r="K480" s="46"/>
    </row>
    <row r="481" spans="1:11" ht="15" x14ac:dyDescent="0.25">
      <c r="A481" s="321"/>
      <c r="B481" s="321"/>
      <c r="C481" s="321"/>
      <c r="D481" s="321"/>
      <c r="E481" s="321"/>
      <c r="F481" s="321"/>
      <c r="G481" s="321"/>
      <c r="H481" s="321"/>
      <c r="I481" s="46"/>
      <c r="J481" s="46"/>
      <c r="K481" s="46"/>
    </row>
    <row r="482" spans="1:11" ht="15" x14ac:dyDescent="0.25">
      <c r="A482" s="321"/>
      <c r="B482" s="321"/>
      <c r="C482" s="321"/>
      <c r="D482" s="321"/>
      <c r="E482" s="321"/>
      <c r="F482" s="321"/>
      <c r="G482" s="321"/>
      <c r="H482" s="321"/>
      <c r="I482" s="46"/>
      <c r="J482" s="46"/>
      <c r="K482" s="46"/>
    </row>
    <row r="483" spans="1:11" ht="15" x14ac:dyDescent="0.25">
      <c r="A483" s="321"/>
      <c r="B483" s="321"/>
      <c r="C483" s="321"/>
      <c r="D483" s="321"/>
      <c r="E483" s="321"/>
      <c r="F483" s="321"/>
      <c r="G483" s="321"/>
      <c r="H483" s="321"/>
      <c r="I483" s="46"/>
      <c r="J483" s="46"/>
      <c r="K483" s="46"/>
    </row>
    <row r="484" spans="1:11" ht="15" x14ac:dyDescent="0.25">
      <c r="A484" s="321"/>
      <c r="B484" s="321"/>
      <c r="C484" s="321"/>
      <c r="D484" s="321"/>
      <c r="E484" s="321"/>
      <c r="F484" s="321"/>
      <c r="G484" s="321"/>
      <c r="H484" s="321"/>
      <c r="I484" s="46"/>
      <c r="J484" s="46"/>
      <c r="K484" s="46"/>
    </row>
    <row r="485" spans="1:11" ht="15" x14ac:dyDescent="0.25">
      <c r="A485" s="321"/>
      <c r="B485" s="321"/>
      <c r="C485" s="321"/>
      <c r="D485" s="321"/>
      <c r="E485" s="321"/>
      <c r="F485" s="321"/>
      <c r="G485" s="321"/>
      <c r="H485" s="321"/>
      <c r="I485" s="46"/>
      <c r="J485" s="46"/>
      <c r="K485" s="46"/>
    </row>
    <row r="486" spans="1:11" ht="15" x14ac:dyDescent="0.25">
      <c r="A486" s="321"/>
      <c r="B486" s="321"/>
      <c r="C486" s="321"/>
      <c r="D486" s="321"/>
      <c r="E486" s="321"/>
      <c r="F486" s="321"/>
      <c r="G486" s="321"/>
      <c r="H486" s="321"/>
      <c r="I486" s="46"/>
      <c r="J486" s="46"/>
      <c r="K486" s="46"/>
    </row>
    <row r="487" spans="1:11" ht="15" x14ac:dyDescent="0.25">
      <c r="A487" s="321"/>
      <c r="B487" s="321"/>
      <c r="C487" s="321"/>
      <c r="D487" s="321"/>
      <c r="E487" s="321"/>
      <c r="F487" s="321"/>
      <c r="G487" s="321"/>
      <c r="H487" s="321"/>
      <c r="I487" s="46"/>
      <c r="J487" s="46"/>
      <c r="K487" s="46"/>
    </row>
    <row r="488" spans="1:11" ht="15" x14ac:dyDescent="0.25">
      <c r="A488" s="321"/>
      <c r="B488" s="321"/>
      <c r="C488" s="321"/>
      <c r="D488" s="321"/>
      <c r="E488" s="321"/>
      <c r="F488" s="321"/>
      <c r="G488" s="321"/>
      <c r="H488" s="321"/>
      <c r="I488" s="46"/>
      <c r="J488" s="46"/>
      <c r="K488" s="46"/>
    </row>
    <row r="489" spans="1:11" ht="15" x14ac:dyDescent="0.25">
      <c r="A489" s="321"/>
      <c r="B489" s="321"/>
      <c r="C489" s="321"/>
      <c r="D489" s="321"/>
      <c r="E489" s="321"/>
      <c r="F489" s="321"/>
      <c r="G489" s="321"/>
      <c r="H489" s="321"/>
      <c r="I489" s="46"/>
      <c r="J489" s="46"/>
      <c r="K489" s="46"/>
    </row>
    <row r="490" spans="1:11" ht="15" x14ac:dyDescent="0.25">
      <c r="A490" s="321"/>
      <c r="B490" s="321"/>
      <c r="C490" s="321"/>
      <c r="D490" s="321"/>
      <c r="E490" s="321"/>
      <c r="F490" s="321"/>
      <c r="G490" s="321"/>
      <c r="H490" s="321"/>
      <c r="I490" s="46"/>
      <c r="J490" s="46"/>
      <c r="K490" s="46"/>
    </row>
    <row r="491" spans="1:11" ht="15" x14ac:dyDescent="0.25">
      <c r="A491" s="321"/>
      <c r="B491" s="321"/>
      <c r="C491" s="321"/>
      <c r="D491" s="321"/>
      <c r="E491" s="321"/>
      <c r="F491" s="321"/>
      <c r="G491" s="321"/>
      <c r="H491" s="321"/>
      <c r="I491" s="46"/>
      <c r="J491" s="46"/>
      <c r="K491" s="46"/>
    </row>
    <row r="492" spans="1:11" ht="15" x14ac:dyDescent="0.25">
      <c r="A492" s="321"/>
      <c r="B492" s="321"/>
      <c r="C492" s="321"/>
      <c r="D492" s="321"/>
      <c r="E492" s="321"/>
      <c r="F492" s="321"/>
      <c r="G492" s="321"/>
      <c r="H492" s="321"/>
      <c r="I492" s="46"/>
      <c r="J492" s="46"/>
      <c r="K492" s="46"/>
    </row>
    <row r="493" spans="1:11" ht="15" x14ac:dyDescent="0.25">
      <c r="A493" s="321"/>
      <c r="B493" s="321"/>
      <c r="C493" s="321"/>
      <c r="D493" s="321"/>
      <c r="E493" s="321"/>
      <c r="F493" s="321"/>
      <c r="G493" s="321"/>
      <c r="H493" s="321"/>
      <c r="I493" s="46"/>
      <c r="J493" s="46"/>
      <c r="K493" s="46"/>
    </row>
    <row r="494" spans="1:11" ht="15" x14ac:dyDescent="0.25">
      <c r="A494" s="321"/>
      <c r="B494" s="321"/>
      <c r="C494" s="321"/>
      <c r="D494" s="321"/>
      <c r="E494" s="321"/>
      <c r="F494" s="321"/>
      <c r="G494" s="321"/>
      <c r="H494" s="321"/>
      <c r="I494" s="46"/>
      <c r="J494" s="46"/>
      <c r="K494" s="46"/>
    </row>
    <row r="495" spans="1:11" ht="15" x14ac:dyDescent="0.25">
      <c r="A495" s="321"/>
      <c r="B495" s="321"/>
      <c r="C495" s="321"/>
      <c r="D495" s="321"/>
      <c r="E495" s="321"/>
      <c r="F495" s="321"/>
      <c r="G495" s="321"/>
      <c r="H495" s="321"/>
      <c r="I495" s="46"/>
      <c r="J495" s="46"/>
      <c r="K495" s="46"/>
    </row>
    <row r="496" spans="1:11" x14ac:dyDescent="0.2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</row>
    <row r="497" spans="1:11" x14ac:dyDescent="0.2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</row>
    <row r="498" spans="1:11" x14ac:dyDescent="0.2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</row>
    <row r="499" spans="1:11" x14ac:dyDescent="0.2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</row>
    <row r="500" spans="1:11" x14ac:dyDescent="0.2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</row>
    <row r="501" spans="1:11" x14ac:dyDescent="0.2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</row>
    <row r="502" spans="1:11" x14ac:dyDescent="0.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</row>
    <row r="503" spans="1:11" x14ac:dyDescent="0.2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</row>
    <row r="504" spans="1:11" x14ac:dyDescent="0.2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</row>
    <row r="505" spans="1:11" x14ac:dyDescent="0.2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</row>
    <row r="506" spans="1:11" x14ac:dyDescent="0.2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</row>
    <row r="507" spans="1:11" x14ac:dyDescent="0.2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</row>
    <row r="508" spans="1:11" x14ac:dyDescent="0.2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</row>
    <row r="509" spans="1:11" x14ac:dyDescent="0.2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</row>
    <row r="510" spans="1:11" x14ac:dyDescent="0.2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</row>
    <row r="511" spans="1:11" x14ac:dyDescent="0.2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</row>
    <row r="512" spans="1:11" x14ac:dyDescent="0.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</row>
    <row r="513" spans="1:11" x14ac:dyDescent="0.2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</row>
    <row r="514" spans="1:11" x14ac:dyDescent="0.2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</row>
    <row r="515" spans="1:11" x14ac:dyDescent="0.2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</row>
    <row r="516" spans="1:11" x14ac:dyDescent="0.2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</row>
    <row r="517" spans="1:11" x14ac:dyDescent="0.2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</row>
    <row r="518" spans="1:11" x14ac:dyDescent="0.2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</row>
    <row r="519" spans="1:11" x14ac:dyDescent="0.2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</row>
    <row r="520" spans="1:11" x14ac:dyDescent="0.2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</row>
    <row r="521" spans="1:11" x14ac:dyDescent="0.2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</row>
    <row r="522" spans="1:11" x14ac:dyDescent="0.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</row>
    <row r="523" spans="1:11" x14ac:dyDescent="0.2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</row>
    <row r="524" spans="1:11" x14ac:dyDescent="0.2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</row>
    <row r="525" spans="1:11" x14ac:dyDescent="0.2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</row>
    <row r="526" spans="1:11" x14ac:dyDescent="0.2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</row>
    <row r="527" spans="1:11" x14ac:dyDescent="0.2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</row>
    <row r="528" spans="1:11" x14ac:dyDescent="0.2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</row>
    <row r="529" spans="1:11" x14ac:dyDescent="0.2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</row>
    <row r="530" spans="1:11" x14ac:dyDescent="0.2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</row>
    <row r="531" spans="1:11" x14ac:dyDescent="0.2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</row>
    <row r="532" spans="1:11" x14ac:dyDescent="0.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</row>
    <row r="533" spans="1:11" x14ac:dyDescent="0.2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</row>
    <row r="534" spans="1:11" x14ac:dyDescent="0.2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</row>
    <row r="535" spans="1:11" x14ac:dyDescent="0.2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</row>
    <row r="536" spans="1:11" x14ac:dyDescent="0.2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</row>
    <row r="537" spans="1:11" x14ac:dyDescent="0.2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</row>
    <row r="538" spans="1:11" x14ac:dyDescent="0.2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</row>
    <row r="539" spans="1:11" x14ac:dyDescent="0.2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</row>
    <row r="540" spans="1:11" x14ac:dyDescent="0.2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</row>
    <row r="541" spans="1:11" x14ac:dyDescent="0.2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</row>
    <row r="542" spans="1:11" x14ac:dyDescent="0.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</row>
    <row r="543" spans="1:11" x14ac:dyDescent="0.2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</row>
    <row r="544" spans="1:11" x14ac:dyDescent="0.2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</row>
    <row r="545" spans="1:11" x14ac:dyDescent="0.2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</row>
    <row r="546" spans="1:11" x14ac:dyDescent="0.2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</row>
    <row r="547" spans="1:11" x14ac:dyDescent="0.2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</row>
    <row r="548" spans="1:11" x14ac:dyDescent="0.2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</row>
    <row r="549" spans="1:11" x14ac:dyDescent="0.2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</row>
    <row r="550" spans="1:11" x14ac:dyDescent="0.2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</row>
    <row r="551" spans="1:11" x14ac:dyDescent="0.2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</row>
    <row r="552" spans="1:11" x14ac:dyDescent="0.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</row>
    <row r="553" spans="1:11" x14ac:dyDescent="0.2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</row>
    <row r="554" spans="1:11" x14ac:dyDescent="0.2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</row>
    <row r="555" spans="1:11" x14ac:dyDescent="0.2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</row>
    <row r="556" spans="1:11" x14ac:dyDescent="0.2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</row>
    <row r="557" spans="1:11" x14ac:dyDescent="0.2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</row>
    <row r="558" spans="1:11" x14ac:dyDescent="0.2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</row>
    <row r="559" spans="1:11" x14ac:dyDescent="0.2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</row>
    <row r="560" spans="1:11" x14ac:dyDescent="0.2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</row>
    <row r="561" spans="1:11" x14ac:dyDescent="0.2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</row>
    <row r="562" spans="1:11" x14ac:dyDescent="0.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</row>
    <row r="563" spans="1:11" x14ac:dyDescent="0.2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</row>
    <row r="564" spans="1:11" x14ac:dyDescent="0.2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</row>
    <row r="565" spans="1:11" x14ac:dyDescent="0.2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</row>
    <row r="566" spans="1:11" x14ac:dyDescent="0.2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</row>
    <row r="567" spans="1:11" x14ac:dyDescent="0.2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</row>
    <row r="568" spans="1:11" x14ac:dyDescent="0.2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</row>
    <row r="569" spans="1:11" x14ac:dyDescent="0.2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</row>
    <row r="570" spans="1:11" x14ac:dyDescent="0.2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</row>
    <row r="571" spans="1:11" x14ac:dyDescent="0.2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</row>
    <row r="572" spans="1:11" x14ac:dyDescent="0.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</row>
    <row r="573" spans="1:11" x14ac:dyDescent="0.2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</row>
    <row r="574" spans="1:11" x14ac:dyDescent="0.2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</row>
    <row r="575" spans="1:11" x14ac:dyDescent="0.2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</row>
    <row r="576" spans="1:11" x14ac:dyDescent="0.2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</row>
    <row r="577" spans="1:11" x14ac:dyDescent="0.2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</row>
    <row r="578" spans="1:11" x14ac:dyDescent="0.2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</row>
    <row r="579" spans="1:11" x14ac:dyDescent="0.2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</row>
    <row r="580" spans="1:11" x14ac:dyDescent="0.2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</row>
    <row r="581" spans="1:11" x14ac:dyDescent="0.2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</row>
    <row r="582" spans="1:11" x14ac:dyDescent="0.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</row>
    <row r="583" spans="1:11" x14ac:dyDescent="0.2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</row>
    <row r="584" spans="1:11" x14ac:dyDescent="0.2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</row>
    <row r="585" spans="1:11" x14ac:dyDescent="0.2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</row>
    <row r="586" spans="1:11" x14ac:dyDescent="0.2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</row>
    <row r="587" spans="1:11" x14ac:dyDescent="0.2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</row>
    <row r="588" spans="1:11" x14ac:dyDescent="0.2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</row>
    <row r="589" spans="1:11" x14ac:dyDescent="0.2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</row>
    <row r="590" spans="1:11" x14ac:dyDescent="0.2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</row>
    <row r="591" spans="1:11" x14ac:dyDescent="0.2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</row>
    <row r="592" spans="1:11" x14ac:dyDescent="0.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</row>
    <row r="593" spans="1:11" x14ac:dyDescent="0.2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</row>
    <row r="594" spans="1:11" x14ac:dyDescent="0.2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</row>
    <row r="595" spans="1:11" x14ac:dyDescent="0.2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</row>
    <row r="596" spans="1:11" x14ac:dyDescent="0.2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</row>
    <row r="597" spans="1:11" x14ac:dyDescent="0.2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</row>
    <row r="598" spans="1:11" x14ac:dyDescent="0.2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</row>
    <row r="599" spans="1:11" x14ac:dyDescent="0.2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</row>
    <row r="600" spans="1:11" x14ac:dyDescent="0.2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</row>
    <row r="601" spans="1:11" x14ac:dyDescent="0.2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</row>
    <row r="602" spans="1:11" x14ac:dyDescent="0.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</row>
    <row r="603" spans="1:11" x14ac:dyDescent="0.2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</row>
    <row r="604" spans="1:11" x14ac:dyDescent="0.2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</row>
    <row r="605" spans="1:11" x14ac:dyDescent="0.2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</row>
    <row r="606" spans="1:11" x14ac:dyDescent="0.2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</row>
    <row r="607" spans="1:11" x14ac:dyDescent="0.2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</row>
    <row r="608" spans="1:11" x14ac:dyDescent="0.2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</row>
    <row r="609" spans="1:11" x14ac:dyDescent="0.2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</row>
    <row r="610" spans="1:11" x14ac:dyDescent="0.2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</row>
    <row r="611" spans="1:11" x14ac:dyDescent="0.2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</row>
    <row r="612" spans="1:11" x14ac:dyDescent="0.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</row>
    <row r="613" spans="1:11" x14ac:dyDescent="0.2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</row>
    <row r="614" spans="1:11" x14ac:dyDescent="0.2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</row>
    <row r="615" spans="1:11" x14ac:dyDescent="0.2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</row>
    <row r="616" spans="1:11" x14ac:dyDescent="0.2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</row>
    <row r="617" spans="1:11" x14ac:dyDescent="0.2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</row>
    <row r="618" spans="1:11" x14ac:dyDescent="0.2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</row>
    <row r="619" spans="1:11" x14ac:dyDescent="0.2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</row>
    <row r="620" spans="1:11" x14ac:dyDescent="0.2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</row>
    <row r="621" spans="1:11" x14ac:dyDescent="0.2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</row>
    <row r="622" spans="1:11" x14ac:dyDescent="0.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</row>
    <row r="623" spans="1:11" x14ac:dyDescent="0.2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</row>
    <row r="624" spans="1:11" x14ac:dyDescent="0.2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</row>
    <row r="625" spans="1:11" x14ac:dyDescent="0.2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</row>
    <row r="626" spans="1:11" x14ac:dyDescent="0.2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</row>
    <row r="627" spans="1:11" x14ac:dyDescent="0.2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</row>
    <row r="628" spans="1:11" x14ac:dyDescent="0.2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</row>
    <row r="629" spans="1:11" x14ac:dyDescent="0.2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</row>
    <row r="630" spans="1:11" x14ac:dyDescent="0.2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</row>
    <row r="631" spans="1:11" x14ac:dyDescent="0.2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</row>
    <row r="632" spans="1:11" x14ac:dyDescent="0.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</row>
    <row r="633" spans="1:11" x14ac:dyDescent="0.2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</row>
    <row r="634" spans="1:11" x14ac:dyDescent="0.2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</row>
    <row r="635" spans="1:11" x14ac:dyDescent="0.2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</row>
    <row r="636" spans="1:11" x14ac:dyDescent="0.2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</row>
    <row r="637" spans="1:11" x14ac:dyDescent="0.2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</row>
    <row r="638" spans="1:11" x14ac:dyDescent="0.2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</row>
    <row r="639" spans="1:11" x14ac:dyDescent="0.2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</row>
    <row r="640" spans="1:11" x14ac:dyDescent="0.2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</row>
    <row r="641" spans="1:11" x14ac:dyDescent="0.2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</row>
    <row r="642" spans="1:11" x14ac:dyDescent="0.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</row>
    <row r="643" spans="1:11" x14ac:dyDescent="0.2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</row>
    <row r="644" spans="1:11" x14ac:dyDescent="0.2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</row>
    <row r="645" spans="1:11" x14ac:dyDescent="0.2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</row>
    <row r="646" spans="1:11" x14ac:dyDescent="0.2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</row>
    <row r="647" spans="1:11" x14ac:dyDescent="0.2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</row>
    <row r="648" spans="1:11" x14ac:dyDescent="0.2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</row>
    <row r="649" spans="1:11" x14ac:dyDescent="0.2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</row>
    <row r="650" spans="1:11" x14ac:dyDescent="0.2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</row>
    <row r="651" spans="1:11" x14ac:dyDescent="0.2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</row>
    <row r="652" spans="1:11" x14ac:dyDescent="0.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</row>
    <row r="653" spans="1:11" x14ac:dyDescent="0.2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</row>
    <row r="654" spans="1:11" x14ac:dyDescent="0.2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</row>
    <row r="655" spans="1:11" x14ac:dyDescent="0.2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</row>
    <row r="656" spans="1:11" x14ac:dyDescent="0.2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</row>
    <row r="657" spans="1:11" x14ac:dyDescent="0.2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</row>
    <row r="658" spans="1:11" x14ac:dyDescent="0.2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</row>
    <row r="659" spans="1:11" x14ac:dyDescent="0.2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</row>
    <row r="660" spans="1:11" x14ac:dyDescent="0.2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</row>
    <row r="661" spans="1:11" x14ac:dyDescent="0.2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</row>
    <row r="662" spans="1:11" x14ac:dyDescent="0.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</row>
    <row r="663" spans="1:11" x14ac:dyDescent="0.2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</row>
    <row r="664" spans="1:11" x14ac:dyDescent="0.2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</row>
    <row r="665" spans="1:11" x14ac:dyDescent="0.2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</row>
    <row r="666" spans="1:11" x14ac:dyDescent="0.2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</row>
    <row r="667" spans="1:11" x14ac:dyDescent="0.2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</row>
    <row r="668" spans="1:11" x14ac:dyDescent="0.2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</row>
    <row r="669" spans="1:11" x14ac:dyDescent="0.2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</row>
    <row r="670" spans="1:11" x14ac:dyDescent="0.2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</row>
    <row r="671" spans="1:11" x14ac:dyDescent="0.2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</row>
    <row r="672" spans="1:11" x14ac:dyDescent="0.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</row>
    <row r="673" spans="1:11" x14ac:dyDescent="0.2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</row>
    <row r="674" spans="1:11" x14ac:dyDescent="0.2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</row>
    <row r="675" spans="1:11" x14ac:dyDescent="0.2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</row>
    <row r="676" spans="1:11" x14ac:dyDescent="0.2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</row>
  </sheetData>
  <mergeCells count="19">
    <mergeCell ref="I10:I11"/>
    <mergeCell ref="J10:J11"/>
    <mergeCell ref="E10:F11"/>
    <mergeCell ref="G10:G11"/>
    <mergeCell ref="H10:H11"/>
    <mergeCell ref="H21:H22"/>
    <mergeCell ref="A21:A22"/>
    <mergeCell ref="B21:B22"/>
    <mergeCell ref="C10:C11"/>
    <mergeCell ref="C21:C22"/>
    <mergeCell ref="F21:F22"/>
    <mergeCell ref="D21:D22"/>
    <mergeCell ref="E21:E22"/>
    <mergeCell ref="G21:G22"/>
    <mergeCell ref="A10:B11"/>
    <mergeCell ref="A12:B12"/>
    <mergeCell ref="A20:H20"/>
    <mergeCell ref="D10:D11"/>
    <mergeCell ref="E12:F12"/>
  </mergeCells>
  <phoneticPr fontId="0" type="noConversion"/>
  <pageMargins left="0.78740157480314965" right="0.39370078740157483" top="0.59055118110236227" bottom="0.78740157480314965" header="0.51181102362204722" footer="0.51181102362204722"/>
  <pageSetup paperSize="9" scale="90" orientation="portrait" horizontalDpi="300" verticalDpi="300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="80" workbookViewId="0">
      <selection activeCell="A22" sqref="A22"/>
    </sheetView>
  </sheetViews>
  <sheetFormatPr defaultRowHeight="12.75" x14ac:dyDescent="0.2"/>
  <cols>
    <col min="1" max="1" width="85.85546875" customWidth="1"/>
    <col min="2" max="2" width="15" customWidth="1"/>
    <col min="3" max="3" width="12.5703125" customWidth="1"/>
  </cols>
  <sheetData>
    <row r="1" spans="1:24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24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4" ht="19.5" customHeight="1" x14ac:dyDescent="0.35">
      <c r="A4" s="655" t="s">
        <v>781</v>
      </c>
      <c r="B4" s="656"/>
      <c r="C4" s="656"/>
      <c r="E4" s="1"/>
      <c r="F4" s="1"/>
      <c r="G4" s="1"/>
      <c r="H4" s="1"/>
    </row>
    <row r="5" spans="1:24" ht="6" customHeight="1" x14ac:dyDescent="0.35">
      <c r="A5" s="322"/>
      <c r="B5" s="237"/>
      <c r="C5" s="237"/>
      <c r="E5" s="1"/>
      <c r="F5" s="1"/>
      <c r="G5" s="1"/>
      <c r="H5" s="1"/>
    </row>
    <row r="6" spans="1:24" ht="17.25" customHeight="1" x14ac:dyDescent="0.3">
      <c r="A6" s="339" t="s">
        <v>718</v>
      </c>
      <c r="B6" s="323"/>
      <c r="C6" s="242"/>
      <c r="D6" s="1"/>
      <c r="E6" s="1"/>
      <c r="F6" s="1"/>
      <c r="G6" s="1"/>
      <c r="H6" s="1"/>
    </row>
    <row r="7" spans="1:24" ht="16.5" thickBot="1" x14ac:dyDescent="0.3">
      <c r="A7" s="239"/>
      <c r="B7" s="242"/>
      <c r="C7" s="242"/>
      <c r="D7" s="1"/>
      <c r="E7" s="1"/>
      <c r="F7" s="1"/>
      <c r="G7" s="1"/>
      <c r="H7" s="1"/>
    </row>
    <row r="8" spans="1:24" ht="22.5" customHeight="1" x14ac:dyDescent="0.25">
      <c r="A8" s="653" t="s">
        <v>185</v>
      </c>
      <c r="B8" s="654" t="s">
        <v>451</v>
      </c>
      <c r="C8" s="654" t="s">
        <v>680</v>
      </c>
      <c r="D8" s="1"/>
      <c r="E8" s="1"/>
      <c r="F8" s="1"/>
      <c r="G8" s="1"/>
      <c r="H8" s="1"/>
    </row>
    <row r="9" spans="1:24" ht="23.25" customHeight="1" thickBot="1" x14ac:dyDescent="0.3">
      <c r="A9" s="636"/>
      <c r="B9" s="583"/>
      <c r="C9" s="583"/>
      <c r="D9" s="1"/>
      <c r="E9" s="1"/>
      <c r="F9" s="1"/>
      <c r="G9" s="1"/>
      <c r="H9" s="1"/>
    </row>
    <row r="10" spans="1:24" s="11" customFormat="1" ht="16.5" customHeight="1" x14ac:dyDescent="0.2">
      <c r="A10" s="326" t="s">
        <v>766</v>
      </c>
      <c r="B10" s="327">
        <v>0.7</v>
      </c>
      <c r="C10" s="327">
        <v>0.7</v>
      </c>
      <c r="D10" s="43"/>
      <c r="E10" s="41"/>
      <c r="F10" s="12"/>
      <c r="G10" s="12"/>
      <c r="H10" s="12"/>
    </row>
    <row r="11" spans="1:24" s="11" customFormat="1" ht="16.5" customHeight="1" x14ac:dyDescent="0.2">
      <c r="A11" s="326" t="s">
        <v>767</v>
      </c>
      <c r="B11" s="328">
        <v>1.5</v>
      </c>
      <c r="C11" s="328">
        <v>1.5</v>
      </c>
      <c r="D11" s="43"/>
      <c r="E11" s="43"/>
      <c r="F11" s="12"/>
      <c r="G11" s="12"/>
      <c r="H11" s="12"/>
    </row>
    <row r="12" spans="1:24" s="11" customFormat="1" ht="16.5" customHeight="1" x14ac:dyDescent="0.2">
      <c r="A12" s="89" t="s">
        <v>768</v>
      </c>
      <c r="B12" s="329">
        <v>2</v>
      </c>
      <c r="C12" s="329">
        <v>2</v>
      </c>
      <c r="D12" s="43"/>
      <c r="E12" s="43"/>
      <c r="F12" s="12"/>
      <c r="G12" s="12"/>
      <c r="H12" s="12"/>
    </row>
    <row r="13" spans="1:24" s="11" customFormat="1" ht="16.5" customHeight="1" x14ac:dyDescent="0.2">
      <c r="A13" s="89" t="s">
        <v>769</v>
      </c>
      <c r="B13" s="329">
        <v>2.5</v>
      </c>
      <c r="C13" s="329">
        <v>2.5</v>
      </c>
      <c r="D13" s="12"/>
      <c r="E13" s="41"/>
      <c r="F13" s="12"/>
      <c r="G13" s="12"/>
      <c r="H13" s="12"/>
    </row>
    <row r="14" spans="1:24" s="11" customFormat="1" ht="16.5" customHeight="1" x14ac:dyDescent="0.2">
      <c r="A14" s="89" t="s">
        <v>770</v>
      </c>
      <c r="B14" s="329">
        <v>1.8</v>
      </c>
      <c r="C14" s="330" t="s">
        <v>681</v>
      </c>
      <c r="D14" s="43"/>
      <c r="E14" s="43"/>
      <c r="F14" s="12"/>
      <c r="G14" s="12"/>
      <c r="H14" s="12"/>
    </row>
    <row r="15" spans="1:24" s="11" customFormat="1" ht="16.5" customHeight="1" x14ac:dyDescent="0.2">
      <c r="A15" s="89" t="s">
        <v>740</v>
      </c>
      <c r="B15" s="329">
        <v>2</v>
      </c>
      <c r="C15" s="330" t="s">
        <v>681</v>
      </c>
      <c r="D15" s="43"/>
      <c r="E15" s="43"/>
      <c r="F15" s="12"/>
      <c r="G15" s="12"/>
      <c r="H15" s="12"/>
    </row>
    <row r="16" spans="1:24" s="11" customFormat="1" ht="16.5" customHeight="1" x14ac:dyDescent="0.2">
      <c r="A16" s="89" t="s">
        <v>771</v>
      </c>
      <c r="B16" s="329">
        <v>1.5</v>
      </c>
      <c r="C16" s="330" t="s">
        <v>681</v>
      </c>
      <c r="D16" s="43"/>
      <c r="E16" s="43"/>
      <c r="F16" s="12"/>
      <c r="G16" s="12"/>
      <c r="H16" s="12"/>
    </row>
    <row r="17" spans="1:8" s="11" customFormat="1" ht="16.5" customHeight="1" x14ac:dyDescent="0.2">
      <c r="A17" s="89" t="s">
        <v>772</v>
      </c>
      <c r="B17" s="329">
        <v>2</v>
      </c>
      <c r="C17" s="330" t="s">
        <v>681</v>
      </c>
      <c r="D17" s="43"/>
      <c r="E17" s="43"/>
      <c r="F17" s="12"/>
      <c r="G17" s="12"/>
      <c r="H17" s="12"/>
    </row>
    <row r="18" spans="1:8" s="11" customFormat="1" ht="16.5" customHeight="1" x14ac:dyDescent="0.2">
      <c r="A18" s="89" t="s">
        <v>742</v>
      </c>
      <c r="B18" s="329">
        <v>1.2</v>
      </c>
      <c r="C18" s="330" t="s">
        <v>681</v>
      </c>
      <c r="D18" s="43"/>
      <c r="E18" s="43"/>
      <c r="F18" s="12"/>
      <c r="G18" s="12"/>
      <c r="H18" s="12"/>
    </row>
    <row r="19" spans="1:8" s="11" customFormat="1" ht="16.5" customHeight="1" x14ac:dyDescent="0.2">
      <c r="A19" s="89" t="s">
        <v>813</v>
      </c>
      <c r="B19" s="329">
        <v>1.6</v>
      </c>
      <c r="C19" s="330" t="s">
        <v>681</v>
      </c>
      <c r="D19" s="43"/>
      <c r="E19" s="43"/>
      <c r="F19" s="12"/>
      <c r="G19" s="12"/>
      <c r="H19" s="12"/>
    </row>
    <row r="20" spans="1:8" s="11" customFormat="1" ht="16.5" customHeight="1" x14ac:dyDescent="0.2">
      <c r="A20" s="89" t="s">
        <v>773</v>
      </c>
      <c r="B20" s="329">
        <v>1.4</v>
      </c>
      <c r="C20" s="330" t="s">
        <v>681</v>
      </c>
      <c r="D20" s="43"/>
      <c r="E20" s="43"/>
      <c r="F20" s="12"/>
      <c r="G20" s="12"/>
      <c r="H20" s="12"/>
    </row>
    <row r="21" spans="1:8" s="11" customFormat="1" ht="17.25" customHeight="1" x14ac:dyDescent="0.2">
      <c r="A21" s="89" t="s">
        <v>254</v>
      </c>
      <c r="B21" s="329">
        <v>2</v>
      </c>
      <c r="C21" s="330" t="s">
        <v>681</v>
      </c>
      <c r="D21" s="43"/>
      <c r="E21" s="43"/>
      <c r="F21" s="12"/>
      <c r="G21" s="12"/>
      <c r="H21" s="12"/>
    </row>
    <row r="22" spans="1:8" s="11" customFormat="1" ht="16.5" customHeight="1" x14ac:dyDescent="0.2">
      <c r="A22" s="89" t="s">
        <v>814</v>
      </c>
      <c r="B22" s="329">
        <v>2</v>
      </c>
      <c r="C22" s="330" t="s">
        <v>681</v>
      </c>
      <c r="D22" s="43"/>
      <c r="E22" s="43"/>
      <c r="F22" s="12"/>
      <c r="G22" s="12"/>
      <c r="H22" s="12"/>
    </row>
    <row r="23" spans="1:8" s="11" customFormat="1" ht="16.5" customHeight="1" x14ac:dyDescent="0.2">
      <c r="A23" s="89" t="s">
        <v>188</v>
      </c>
      <c r="B23" s="329">
        <v>2.5</v>
      </c>
      <c r="C23" s="330" t="s">
        <v>681</v>
      </c>
      <c r="D23" s="43"/>
      <c r="E23" s="43"/>
      <c r="F23" s="12"/>
      <c r="G23" s="12"/>
      <c r="H23" s="12"/>
    </row>
    <row r="24" spans="1:8" s="11" customFormat="1" ht="16.5" customHeight="1" x14ac:dyDescent="0.2">
      <c r="A24" s="89" t="s">
        <v>743</v>
      </c>
      <c r="B24" s="329">
        <v>0.8</v>
      </c>
      <c r="C24" s="330" t="s">
        <v>681</v>
      </c>
      <c r="D24" s="43"/>
      <c r="E24" s="43"/>
      <c r="F24" s="12"/>
      <c r="G24" s="12"/>
      <c r="H24" s="12"/>
    </row>
    <row r="25" spans="1:8" s="11" customFormat="1" ht="16.5" customHeight="1" x14ac:dyDescent="0.2">
      <c r="A25" s="89" t="s">
        <v>744</v>
      </c>
      <c r="B25" s="329">
        <v>0.8</v>
      </c>
      <c r="C25" s="330"/>
      <c r="D25" s="43"/>
      <c r="E25" s="43"/>
      <c r="F25" s="12"/>
      <c r="G25" s="12"/>
      <c r="H25" s="12"/>
    </row>
    <row r="26" spans="1:8" s="11" customFormat="1" ht="16.5" customHeight="1" x14ac:dyDescent="0.2">
      <c r="A26" s="89" t="s">
        <v>774</v>
      </c>
      <c r="B26" s="329">
        <v>2</v>
      </c>
      <c r="C26" s="330" t="s">
        <v>681</v>
      </c>
      <c r="D26" s="43"/>
      <c r="E26" s="43"/>
      <c r="F26" s="12"/>
      <c r="G26" s="12"/>
      <c r="H26" s="12"/>
    </row>
    <row r="27" spans="1:8" s="11" customFormat="1" ht="16.5" customHeight="1" x14ac:dyDescent="0.2">
      <c r="A27" s="89" t="s">
        <v>191</v>
      </c>
      <c r="B27" s="329">
        <v>0.3</v>
      </c>
      <c r="C27" s="330" t="s">
        <v>681</v>
      </c>
      <c r="D27" s="12"/>
      <c r="E27" s="12"/>
      <c r="F27" s="12"/>
      <c r="G27" s="12"/>
      <c r="H27" s="12"/>
    </row>
    <row r="28" spans="1:8" s="11" customFormat="1" ht="16.5" customHeight="1" x14ac:dyDescent="0.2">
      <c r="A28" s="89" t="s">
        <v>192</v>
      </c>
      <c r="B28" s="329">
        <v>0.3</v>
      </c>
      <c r="C28" s="330" t="s">
        <v>681</v>
      </c>
      <c r="D28" s="12"/>
      <c r="E28" s="12"/>
      <c r="F28" s="12"/>
      <c r="G28" s="12"/>
      <c r="H28" s="12"/>
    </row>
    <row r="29" spans="1:8" s="11" customFormat="1" ht="16.5" customHeight="1" x14ac:dyDescent="0.2">
      <c r="A29" s="89" t="s">
        <v>193</v>
      </c>
      <c r="B29" s="329">
        <v>1.5</v>
      </c>
      <c r="C29" s="330" t="s">
        <v>681</v>
      </c>
      <c r="D29" s="12"/>
      <c r="E29" s="12"/>
      <c r="F29" s="12"/>
      <c r="G29" s="12"/>
      <c r="H29" s="12"/>
    </row>
    <row r="30" spans="1:8" s="11" customFormat="1" ht="16.5" customHeight="1" x14ac:dyDescent="0.2">
      <c r="A30" s="89" t="s">
        <v>194</v>
      </c>
      <c r="B30" s="329">
        <v>2</v>
      </c>
      <c r="C30" s="330" t="s">
        <v>681</v>
      </c>
      <c r="D30" s="12"/>
      <c r="E30" s="12"/>
      <c r="F30" s="12"/>
      <c r="G30" s="12"/>
      <c r="H30" s="12"/>
    </row>
    <row r="31" spans="1:8" s="11" customFormat="1" ht="16.5" customHeight="1" x14ac:dyDescent="0.2">
      <c r="A31" s="331" t="s">
        <v>195</v>
      </c>
      <c r="B31" s="332">
        <v>1</v>
      </c>
      <c r="C31" s="333" t="s">
        <v>681</v>
      </c>
      <c r="D31" s="12"/>
      <c r="E31" s="12"/>
      <c r="F31" s="12"/>
      <c r="G31" s="12"/>
      <c r="H31" s="12"/>
    </row>
    <row r="32" spans="1:8" s="11" customFormat="1" ht="16.5" customHeight="1" x14ac:dyDescent="0.2">
      <c r="A32" s="331" t="s">
        <v>704</v>
      </c>
      <c r="B32" s="332">
        <v>1</v>
      </c>
      <c r="C32" s="333" t="s">
        <v>681</v>
      </c>
      <c r="D32" s="12"/>
      <c r="E32" s="12"/>
      <c r="F32" s="12"/>
      <c r="G32" s="12"/>
      <c r="H32" s="12"/>
    </row>
    <row r="33" spans="1:8" s="11" customFormat="1" ht="16.5" customHeight="1" thickBot="1" x14ac:dyDescent="0.25">
      <c r="A33" s="334" t="s">
        <v>636</v>
      </c>
      <c r="B33" s="335">
        <v>0.3</v>
      </c>
      <c r="C33" s="336" t="s">
        <v>681</v>
      </c>
      <c r="D33" s="12"/>
      <c r="E33" s="12"/>
      <c r="F33" s="12"/>
      <c r="G33" s="12"/>
      <c r="H33" s="12"/>
    </row>
    <row r="34" spans="1:8" ht="15.75" x14ac:dyDescent="0.25">
      <c r="A34" s="321"/>
      <c r="B34" s="324"/>
      <c r="C34" s="321"/>
      <c r="D34" s="1"/>
      <c r="E34" s="1"/>
      <c r="F34" s="1"/>
      <c r="G34" s="1"/>
      <c r="H34" s="1"/>
    </row>
    <row r="35" spans="1:8" ht="12.75" customHeight="1" x14ac:dyDescent="0.25">
      <c r="A35" s="337" t="s">
        <v>196</v>
      </c>
      <c r="B35" s="337"/>
      <c r="C35" s="321"/>
      <c r="D35" s="1"/>
      <c r="E35" s="1"/>
      <c r="F35" s="1"/>
      <c r="G35" s="1"/>
      <c r="H35" s="1"/>
    </row>
    <row r="36" spans="1:8" ht="12.75" customHeight="1" x14ac:dyDescent="0.25">
      <c r="A36" s="337" t="s">
        <v>197</v>
      </c>
      <c r="B36" s="337"/>
      <c r="C36" s="321"/>
      <c r="D36" s="1"/>
      <c r="E36" s="1"/>
      <c r="F36" s="1"/>
      <c r="G36" s="1"/>
      <c r="H36" s="1"/>
    </row>
    <row r="37" spans="1:8" ht="12.75" customHeight="1" x14ac:dyDescent="0.25">
      <c r="A37" s="325"/>
      <c r="B37" s="321"/>
      <c r="C37" s="321"/>
      <c r="D37" s="1"/>
      <c r="E37" s="1"/>
      <c r="F37" s="1"/>
      <c r="G37" s="1"/>
      <c r="H37" s="1"/>
    </row>
    <row r="38" spans="1:8" ht="12.75" customHeight="1" x14ac:dyDescent="0.25">
      <c r="A38" s="338" t="s">
        <v>776</v>
      </c>
      <c r="B38" s="321"/>
      <c r="C38" s="321"/>
      <c r="D38" s="1"/>
      <c r="E38" s="1"/>
      <c r="F38" s="1"/>
      <c r="G38" s="1"/>
      <c r="H38" s="1"/>
    </row>
    <row r="39" spans="1:8" ht="12.75" customHeight="1" x14ac:dyDescent="0.25">
      <c r="A39" s="338" t="s">
        <v>198</v>
      </c>
      <c r="B39" s="321"/>
      <c r="C39" s="321"/>
      <c r="D39" s="1"/>
      <c r="E39" s="1"/>
      <c r="F39" s="1"/>
      <c r="G39" s="1"/>
      <c r="H39" s="1"/>
    </row>
    <row r="40" spans="1:8" ht="12.75" customHeight="1" x14ac:dyDescent="0.25">
      <c r="A40" s="338" t="s">
        <v>199</v>
      </c>
      <c r="B40" s="321"/>
      <c r="C40" s="321"/>
      <c r="D40" s="1"/>
      <c r="E40" s="1"/>
      <c r="F40" s="1"/>
      <c r="G40" s="1"/>
      <c r="H40" s="1"/>
    </row>
    <row r="41" spans="1:8" ht="12.75" customHeight="1" x14ac:dyDescent="0.25">
      <c r="A41" s="338" t="s">
        <v>637</v>
      </c>
      <c r="B41" s="321"/>
      <c r="C41" s="321"/>
      <c r="D41" s="1"/>
      <c r="E41" s="1"/>
      <c r="F41" s="1"/>
      <c r="G41" s="1"/>
      <c r="H41" s="1"/>
    </row>
    <row r="42" spans="1:8" ht="12.75" customHeight="1" x14ac:dyDescent="0.25">
      <c r="A42" s="338"/>
      <c r="B42" s="321"/>
      <c r="C42" s="321"/>
      <c r="D42" s="1"/>
      <c r="E42" s="1"/>
      <c r="F42" s="1"/>
      <c r="G42" s="1"/>
      <c r="H42" s="1"/>
    </row>
    <row r="43" spans="1:8" ht="12.75" customHeight="1" x14ac:dyDescent="0.25">
      <c r="A43" s="338" t="s">
        <v>202</v>
      </c>
      <c r="B43" s="321"/>
      <c r="C43" s="321"/>
      <c r="D43" s="1"/>
      <c r="E43" s="1"/>
      <c r="F43" s="1"/>
      <c r="G43" s="1"/>
      <c r="H43" s="1"/>
    </row>
    <row r="44" spans="1:8" ht="12.75" customHeight="1" x14ac:dyDescent="0.25">
      <c r="A44" s="338" t="s">
        <v>203</v>
      </c>
      <c r="B44" s="321"/>
      <c r="C44" s="321"/>
      <c r="D44" s="1"/>
      <c r="E44" s="1"/>
      <c r="F44" s="1"/>
      <c r="G44" s="1"/>
      <c r="H44" s="1"/>
    </row>
    <row r="45" spans="1:8" ht="12.75" customHeight="1" x14ac:dyDescent="0.25">
      <c r="A45" s="1"/>
      <c r="B45" s="1"/>
      <c r="C45" s="1"/>
      <c r="D45" s="1"/>
      <c r="E45" s="1"/>
      <c r="F45" s="1"/>
      <c r="G45" s="1"/>
      <c r="H45" s="1"/>
    </row>
  </sheetData>
  <mergeCells count="4">
    <mergeCell ref="A8:A9"/>
    <mergeCell ref="B8:B9"/>
    <mergeCell ref="C8:C9"/>
    <mergeCell ref="A4:C4"/>
  </mergeCells>
  <phoneticPr fontId="0" type="noConversion"/>
  <pageMargins left="0.59055118110236227" right="0.59055118110236227" top="0.78740157480314965" bottom="0.59055118110236227" header="0.51181102362204722" footer="0.51181102362204722"/>
  <pageSetup paperSize="9" scale="7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7"/>
  <sheetViews>
    <sheetView zoomScale="85" workbookViewId="0">
      <selection activeCell="D8" sqref="D8:D9"/>
    </sheetView>
  </sheetViews>
  <sheetFormatPr defaultRowHeight="12.75" x14ac:dyDescent="0.2"/>
  <cols>
    <col min="1" max="1" width="32.85546875" customWidth="1"/>
    <col min="2" max="2" width="8.140625" customWidth="1"/>
    <col min="3" max="3" width="8" customWidth="1"/>
    <col min="4" max="4" width="12.140625" customWidth="1"/>
    <col min="5" max="5" width="14.140625" style="7" customWidth="1"/>
    <col min="6" max="7" width="9.140625" style="7"/>
    <col min="8" max="8" width="10.28515625" style="7" customWidth="1"/>
  </cols>
  <sheetData>
    <row r="1" spans="1:24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24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4" ht="19.5" customHeight="1" x14ac:dyDescent="0.3">
      <c r="A4" s="667" t="s">
        <v>778</v>
      </c>
      <c r="B4" s="668"/>
      <c r="C4" s="668"/>
      <c r="D4" s="668"/>
      <c r="E4" s="668"/>
      <c r="F4" s="668"/>
      <c r="G4" s="668"/>
      <c r="H4" s="668"/>
    </row>
    <row r="5" spans="1:24" ht="4.5" customHeight="1" x14ac:dyDescent="0.3">
      <c r="A5" s="420"/>
      <c r="B5" s="419"/>
      <c r="C5" s="419"/>
      <c r="D5" s="419"/>
      <c r="E5" s="419"/>
      <c r="F5" s="419"/>
      <c r="G5" s="419"/>
      <c r="H5" s="419"/>
    </row>
    <row r="6" spans="1:24" ht="17.25" x14ac:dyDescent="0.3">
      <c r="A6" s="240" t="s">
        <v>779</v>
      </c>
      <c r="B6" s="197"/>
      <c r="C6" s="197"/>
      <c r="D6" s="197"/>
      <c r="E6" s="197"/>
      <c r="F6" s="197"/>
      <c r="G6" s="197"/>
      <c r="H6" s="47"/>
    </row>
    <row r="7" spans="1:24" ht="13.5" thickBot="1" x14ac:dyDescent="0.25">
      <c r="A7" s="46"/>
      <c r="B7" s="46"/>
      <c r="C7" s="46"/>
      <c r="D7" s="46"/>
      <c r="E7" s="46"/>
      <c r="F7" s="46"/>
      <c r="G7" s="46"/>
      <c r="H7" s="77" t="s">
        <v>534</v>
      </c>
    </row>
    <row r="8" spans="1:24" ht="17.25" customHeight="1" x14ac:dyDescent="0.2">
      <c r="A8" s="661" t="s">
        <v>204</v>
      </c>
      <c r="B8" s="657" t="s">
        <v>14</v>
      </c>
      <c r="C8" s="659" t="s">
        <v>218</v>
      </c>
      <c r="D8" s="671" t="s">
        <v>780</v>
      </c>
      <c r="E8" s="669" t="s">
        <v>440</v>
      </c>
      <c r="F8" s="663" t="s">
        <v>176</v>
      </c>
      <c r="G8" s="672" t="s">
        <v>445</v>
      </c>
      <c r="H8" s="665" t="s">
        <v>177</v>
      </c>
    </row>
    <row r="9" spans="1:24" ht="30.75" customHeight="1" thickBot="1" x14ac:dyDescent="0.25">
      <c r="A9" s="662"/>
      <c r="B9" s="658"/>
      <c r="C9" s="660"/>
      <c r="D9" s="567"/>
      <c r="E9" s="670"/>
      <c r="F9" s="664"/>
      <c r="G9" s="673"/>
      <c r="H9" s="666"/>
    </row>
    <row r="10" spans="1:24" s="11" customFormat="1" ht="15.75" customHeight="1" x14ac:dyDescent="0.2">
      <c r="A10" s="421" t="s">
        <v>186</v>
      </c>
      <c r="B10" s="421">
        <v>38.299999999999997</v>
      </c>
      <c r="C10" s="428">
        <v>28450</v>
      </c>
      <c r="D10" s="537">
        <v>0.02</v>
      </c>
      <c r="E10" s="226">
        <f t="shared" ref="E10:E21" si="0">12*(D10*C10)</f>
        <v>6828</v>
      </c>
      <c r="F10" s="169">
        <f t="shared" ref="F10:F21" si="1">E10*34%</f>
        <v>2321.52</v>
      </c>
      <c r="G10" s="168">
        <f>E10*2%</f>
        <v>136.56</v>
      </c>
      <c r="H10" s="422">
        <f t="shared" ref="H10:H21" si="2">SUM(E10:G10)</f>
        <v>9286.08</v>
      </c>
      <c r="J10" s="42"/>
      <c r="L10" s="41"/>
    </row>
    <row r="11" spans="1:24" s="11" customFormat="1" ht="15.75" customHeight="1" x14ac:dyDescent="0.2">
      <c r="A11" s="421" t="s">
        <v>740</v>
      </c>
      <c r="B11" s="421">
        <v>21.9</v>
      </c>
      <c r="C11" s="429">
        <v>28450</v>
      </c>
      <c r="D11" s="537">
        <v>0.03</v>
      </c>
      <c r="E11" s="226">
        <f t="shared" si="0"/>
        <v>10242</v>
      </c>
      <c r="F11" s="169">
        <f t="shared" si="1"/>
        <v>3482.28</v>
      </c>
      <c r="G11" s="168">
        <f t="shared" ref="G11:G21" si="3">E11*2%</f>
        <v>204.84</v>
      </c>
      <c r="H11" s="422">
        <f t="shared" si="2"/>
        <v>13929.12</v>
      </c>
      <c r="J11" s="42"/>
      <c r="L11" s="41"/>
    </row>
    <row r="12" spans="1:24" s="11" customFormat="1" ht="15.75" customHeight="1" x14ac:dyDescent="0.2">
      <c r="A12" s="421" t="s">
        <v>187</v>
      </c>
      <c r="B12" s="421">
        <v>21.3</v>
      </c>
      <c r="C12" s="429">
        <v>28450</v>
      </c>
      <c r="D12" s="537">
        <v>0.03</v>
      </c>
      <c r="E12" s="226">
        <f t="shared" si="0"/>
        <v>10242</v>
      </c>
      <c r="F12" s="169">
        <f t="shared" si="1"/>
        <v>3482.28</v>
      </c>
      <c r="G12" s="168">
        <f t="shared" si="3"/>
        <v>204.84</v>
      </c>
      <c r="H12" s="422">
        <f t="shared" si="2"/>
        <v>13929.12</v>
      </c>
      <c r="J12" s="42"/>
      <c r="L12" s="41"/>
    </row>
    <row r="13" spans="1:24" s="11" customFormat="1" ht="15.75" customHeight="1" x14ac:dyDescent="0.2">
      <c r="A13" s="421" t="s">
        <v>741</v>
      </c>
      <c r="B13" s="421">
        <v>11.9</v>
      </c>
      <c r="C13" s="429">
        <v>28450</v>
      </c>
      <c r="D13" s="537">
        <v>0.06</v>
      </c>
      <c r="E13" s="226">
        <f t="shared" si="0"/>
        <v>20484</v>
      </c>
      <c r="F13" s="169">
        <f t="shared" si="1"/>
        <v>6964.56</v>
      </c>
      <c r="G13" s="168">
        <f t="shared" si="3"/>
        <v>409.68</v>
      </c>
      <c r="H13" s="422">
        <f t="shared" si="2"/>
        <v>27858.240000000002</v>
      </c>
      <c r="J13" s="42"/>
      <c r="L13" s="41"/>
    </row>
    <row r="14" spans="1:24" s="11" customFormat="1" ht="15.75" customHeight="1" x14ac:dyDescent="0.2">
      <c r="A14" s="421" t="s">
        <v>742</v>
      </c>
      <c r="B14" s="421">
        <v>59.6</v>
      </c>
      <c r="C14" s="429">
        <v>28450</v>
      </c>
      <c r="D14" s="537">
        <v>0.01</v>
      </c>
      <c r="E14" s="226">
        <f t="shared" si="0"/>
        <v>3414</v>
      </c>
      <c r="F14" s="169">
        <f t="shared" si="1"/>
        <v>1160.76</v>
      </c>
      <c r="G14" s="168">
        <f t="shared" si="3"/>
        <v>68.28</v>
      </c>
      <c r="H14" s="422">
        <f>SUM(E14:G14)</f>
        <v>4643.04</v>
      </c>
      <c r="J14" s="42"/>
      <c r="L14" s="41"/>
    </row>
    <row r="15" spans="1:24" s="11" customFormat="1" ht="15.75" customHeight="1" x14ac:dyDescent="0.2">
      <c r="A15" s="421" t="s">
        <v>777</v>
      </c>
      <c r="B15" s="421">
        <v>42.3</v>
      </c>
      <c r="C15" s="429">
        <v>28450</v>
      </c>
      <c r="D15" s="537">
        <v>0.02</v>
      </c>
      <c r="E15" s="226">
        <f t="shared" si="0"/>
        <v>6828</v>
      </c>
      <c r="F15" s="169">
        <f t="shared" si="1"/>
        <v>2321.52</v>
      </c>
      <c r="G15" s="168">
        <f t="shared" si="3"/>
        <v>136.56</v>
      </c>
      <c r="H15" s="422">
        <f>SUM(E15:G15)</f>
        <v>9286.08</v>
      </c>
      <c r="J15" s="42"/>
      <c r="L15" s="41"/>
    </row>
    <row r="16" spans="1:24" s="11" customFormat="1" ht="15.75" customHeight="1" x14ac:dyDescent="0.2">
      <c r="A16" s="421" t="s">
        <v>189</v>
      </c>
      <c r="B16" s="421">
        <v>19.2</v>
      </c>
      <c r="C16" s="429">
        <v>28450</v>
      </c>
      <c r="D16" s="537">
        <v>0.03</v>
      </c>
      <c r="E16" s="226">
        <f t="shared" si="0"/>
        <v>10242</v>
      </c>
      <c r="F16" s="169">
        <f t="shared" si="1"/>
        <v>3482.28</v>
      </c>
      <c r="G16" s="168">
        <f t="shared" si="3"/>
        <v>204.84</v>
      </c>
      <c r="H16" s="422">
        <f t="shared" si="2"/>
        <v>13929.12</v>
      </c>
      <c r="J16" s="42"/>
      <c r="L16" s="41"/>
    </row>
    <row r="17" spans="1:12" s="11" customFormat="1" ht="15.75" customHeight="1" x14ac:dyDescent="0.2">
      <c r="A17" s="421" t="s">
        <v>254</v>
      </c>
      <c r="B17" s="421">
        <v>18.2</v>
      </c>
      <c r="C17" s="429">
        <v>28450</v>
      </c>
      <c r="D17" s="537">
        <v>0.04</v>
      </c>
      <c r="E17" s="226">
        <f t="shared" si="0"/>
        <v>13656</v>
      </c>
      <c r="F17" s="169">
        <f t="shared" si="1"/>
        <v>4643.04</v>
      </c>
      <c r="G17" s="168">
        <f t="shared" si="3"/>
        <v>273.12</v>
      </c>
      <c r="H17" s="422">
        <f>SUM(E17:G17)</f>
        <v>18572.16</v>
      </c>
      <c r="J17" s="42"/>
      <c r="L17" s="41"/>
    </row>
    <row r="18" spans="1:12" s="11" customFormat="1" ht="15.75" customHeight="1" x14ac:dyDescent="0.2">
      <c r="A18" s="89" t="s">
        <v>814</v>
      </c>
      <c r="B18" s="421">
        <v>12.8</v>
      </c>
      <c r="C18" s="429">
        <v>28450</v>
      </c>
      <c r="D18" s="537">
        <v>0.05</v>
      </c>
      <c r="E18" s="226">
        <f>12*(D18*C18)</f>
        <v>17070</v>
      </c>
      <c r="F18" s="169">
        <f>E18*34%</f>
        <v>5803.8</v>
      </c>
      <c r="G18" s="168">
        <f t="shared" si="3"/>
        <v>341.40000000000003</v>
      </c>
      <c r="H18" s="422">
        <f>SUM(E18:G18)</f>
        <v>23215.200000000001</v>
      </c>
      <c r="J18" s="42"/>
      <c r="L18" s="41"/>
    </row>
    <row r="19" spans="1:12" s="11" customFormat="1" ht="15.75" customHeight="1" x14ac:dyDescent="0.2">
      <c r="A19" s="421" t="s">
        <v>188</v>
      </c>
      <c r="B19" s="421">
        <v>9.6</v>
      </c>
      <c r="C19" s="429">
        <v>28450</v>
      </c>
      <c r="D19" s="537">
        <v>7.0000000000000007E-2</v>
      </c>
      <c r="E19" s="226">
        <f>12*(D19*C19)</f>
        <v>23898.000000000004</v>
      </c>
      <c r="F19" s="169">
        <f>E19*34%</f>
        <v>8125.3200000000015</v>
      </c>
      <c r="G19" s="168">
        <f t="shared" si="3"/>
        <v>477.96000000000009</v>
      </c>
      <c r="H19" s="422">
        <f>SUM(E19:G19)</f>
        <v>32501.280000000006</v>
      </c>
      <c r="J19" s="42"/>
      <c r="L19" s="41"/>
    </row>
    <row r="20" spans="1:12" s="11" customFormat="1" ht="15.75" customHeight="1" x14ac:dyDescent="0.2">
      <c r="A20" s="89" t="s">
        <v>745</v>
      </c>
      <c r="B20" s="421">
        <v>85.5</v>
      </c>
      <c r="C20" s="429">
        <v>28450</v>
      </c>
      <c r="D20" s="537">
        <v>0.01</v>
      </c>
      <c r="E20" s="226">
        <f>12*(D20*C20)</f>
        <v>3414</v>
      </c>
      <c r="F20" s="169">
        <f>E20*34%</f>
        <v>1160.76</v>
      </c>
      <c r="G20" s="168">
        <f t="shared" si="3"/>
        <v>68.28</v>
      </c>
      <c r="H20" s="422">
        <f>SUM(E20:G20)</f>
        <v>4643.04</v>
      </c>
      <c r="J20" s="42"/>
      <c r="L20" s="41"/>
    </row>
    <row r="21" spans="1:12" s="11" customFormat="1" ht="15.75" customHeight="1" thickBot="1" x14ac:dyDescent="0.25">
      <c r="A21" s="334" t="s">
        <v>190</v>
      </c>
      <c r="B21" s="423">
        <v>12.8</v>
      </c>
      <c r="C21" s="430">
        <v>28450</v>
      </c>
      <c r="D21" s="538">
        <v>0.05</v>
      </c>
      <c r="E21" s="424">
        <f t="shared" si="0"/>
        <v>17070</v>
      </c>
      <c r="F21" s="93">
        <f t="shared" si="1"/>
        <v>5803.8</v>
      </c>
      <c r="G21" s="186">
        <f t="shared" si="3"/>
        <v>341.40000000000003</v>
      </c>
      <c r="H21" s="425">
        <f t="shared" si="2"/>
        <v>23215.200000000001</v>
      </c>
      <c r="J21" s="42"/>
      <c r="L21" s="41"/>
    </row>
    <row r="22" spans="1:12" ht="18" customHeight="1" x14ac:dyDescent="0.2">
      <c r="A22" s="661" t="s">
        <v>217</v>
      </c>
      <c r="B22" s="657" t="s">
        <v>14</v>
      </c>
      <c r="C22" s="659" t="s">
        <v>218</v>
      </c>
      <c r="D22" s="661" t="s">
        <v>780</v>
      </c>
      <c r="E22" s="669" t="s">
        <v>440</v>
      </c>
      <c r="F22" s="663" t="s">
        <v>176</v>
      </c>
      <c r="G22" s="672" t="s">
        <v>445</v>
      </c>
      <c r="H22" s="665" t="s">
        <v>177</v>
      </c>
    </row>
    <row r="23" spans="1:12" ht="30.75" customHeight="1" thickBot="1" x14ac:dyDescent="0.25">
      <c r="A23" s="662"/>
      <c r="B23" s="658"/>
      <c r="C23" s="660"/>
      <c r="D23" s="662"/>
      <c r="E23" s="670"/>
      <c r="F23" s="664"/>
      <c r="G23" s="673"/>
      <c r="H23" s="666"/>
    </row>
    <row r="24" spans="1:12" s="11" customFormat="1" ht="15.75" customHeight="1" x14ac:dyDescent="0.2">
      <c r="A24" s="421" t="s">
        <v>186</v>
      </c>
      <c r="B24" s="421">
        <v>38.299999999999997</v>
      </c>
      <c r="C24" s="428">
        <v>32450</v>
      </c>
      <c r="D24" s="537">
        <v>0.02</v>
      </c>
      <c r="E24" s="226">
        <f t="shared" ref="E24:E37" si="4">12*(D24*C24)</f>
        <v>7788</v>
      </c>
      <c r="F24" s="78">
        <f t="shared" ref="F24:F37" si="5">E24*34%</f>
        <v>2647.92</v>
      </c>
      <c r="G24" s="168">
        <f t="shared" ref="G24:G37" si="6">E24*2%</f>
        <v>155.76</v>
      </c>
      <c r="H24" s="422">
        <f t="shared" ref="H24:H37" si="7">SUM(E24:G24)</f>
        <v>10591.68</v>
      </c>
    </row>
    <row r="25" spans="1:12" s="11" customFormat="1" ht="15.75" customHeight="1" x14ac:dyDescent="0.2">
      <c r="A25" s="421" t="s">
        <v>740</v>
      </c>
      <c r="B25" s="421">
        <v>21.9</v>
      </c>
      <c r="C25" s="429">
        <v>32450</v>
      </c>
      <c r="D25" s="537">
        <v>0.03</v>
      </c>
      <c r="E25" s="226">
        <f t="shared" si="4"/>
        <v>11682</v>
      </c>
      <c r="F25" s="78">
        <f t="shared" si="5"/>
        <v>3971.88</v>
      </c>
      <c r="G25" s="168">
        <f t="shared" si="6"/>
        <v>233.64000000000001</v>
      </c>
      <c r="H25" s="422">
        <f t="shared" si="7"/>
        <v>15887.52</v>
      </c>
    </row>
    <row r="26" spans="1:12" s="11" customFormat="1" ht="15.75" customHeight="1" x14ac:dyDescent="0.2">
      <c r="A26" s="421" t="s">
        <v>187</v>
      </c>
      <c r="B26" s="421">
        <v>21.3</v>
      </c>
      <c r="C26" s="429">
        <v>32450</v>
      </c>
      <c r="D26" s="537">
        <v>0.03</v>
      </c>
      <c r="E26" s="226">
        <f t="shared" si="4"/>
        <v>11682</v>
      </c>
      <c r="F26" s="78">
        <f t="shared" si="5"/>
        <v>3971.88</v>
      </c>
      <c r="G26" s="168">
        <f t="shared" si="6"/>
        <v>233.64000000000001</v>
      </c>
      <c r="H26" s="422">
        <f t="shared" si="7"/>
        <v>15887.52</v>
      </c>
    </row>
    <row r="27" spans="1:12" s="11" customFormat="1" ht="15.75" customHeight="1" x14ac:dyDescent="0.2">
      <c r="A27" s="421" t="s">
        <v>741</v>
      </c>
      <c r="B27" s="421">
        <v>11.9</v>
      </c>
      <c r="C27" s="429">
        <v>32450</v>
      </c>
      <c r="D27" s="537">
        <v>0.06</v>
      </c>
      <c r="E27" s="226">
        <f t="shared" si="4"/>
        <v>23364</v>
      </c>
      <c r="F27" s="78">
        <f t="shared" si="5"/>
        <v>7943.76</v>
      </c>
      <c r="G27" s="168">
        <f t="shared" si="6"/>
        <v>467.28000000000003</v>
      </c>
      <c r="H27" s="422">
        <f t="shared" si="7"/>
        <v>31775.040000000001</v>
      </c>
    </row>
    <row r="28" spans="1:12" s="11" customFormat="1" ht="15.75" customHeight="1" x14ac:dyDescent="0.2">
      <c r="A28" s="421" t="s">
        <v>742</v>
      </c>
      <c r="B28" s="421">
        <v>59.6</v>
      </c>
      <c r="C28" s="429">
        <v>32450</v>
      </c>
      <c r="D28" s="537">
        <v>0.01</v>
      </c>
      <c r="E28" s="226">
        <f>12*(D28*C28)</f>
        <v>3894</v>
      </c>
      <c r="F28" s="169">
        <f t="shared" si="5"/>
        <v>1323.96</v>
      </c>
      <c r="G28" s="168">
        <f t="shared" si="6"/>
        <v>77.88</v>
      </c>
      <c r="H28" s="422">
        <f t="shared" si="7"/>
        <v>5295.84</v>
      </c>
    </row>
    <row r="29" spans="1:12" s="11" customFormat="1" ht="15.75" customHeight="1" x14ac:dyDescent="0.2">
      <c r="A29" s="421" t="s">
        <v>777</v>
      </c>
      <c r="B29" s="421">
        <v>42.3</v>
      </c>
      <c r="C29" s="429">
        <v>32450</v>
      </c>
      <c r="D29" s="537">
        <v>0.02</v>
      </c>
      <c r="E29" s="226">
        <f t="shared" si="4"/>
        <v>7788</v>
      </c>
      <c r="F29" s="169">
        <f t="shared" si="5"/>
        <v>2647.92</v>
      </c>
      <c r="G29" s="168">
        <f t="shared" si="6"/>
        <v>155.76</v>
      </c>
      <c r="H29" s="422">
        <f t="shared" si="7"/>
        <v>10591.68</v>
      </c>
    </row>
    <row r="30" spans="1:12" s="11" customFormat="1" ht="15.75" customHeight="1" x14ac:dyDescent="0.2">
      <c r="A30" s="421" t="s">
        <v>189</v>
      </c>
      <c r="B30" s="421">
        <v>19.2</v>
      </c>
      <c r="C30" s="429">
        <v>32450</v>
      </c>
      <c r="D30" s="537">
        <v>0.03</v>
      </c>
      <c r="E30" s="226">
        <f t="shared" si="4"/>
        <v>11682</v>
      </c>
      <c r="F30" s="78">
        <f t="shared" si="5"/>
        <v>3971.88</v>
      </c>
      <c r="G30" s="168">
        <f t="shared" si="6"/>
        <v>233.64000000000001</v>
      </c>
      <c r="H30" s="422">
        <f t="shared" si="7"/>
        <v>15887.52</v>
      </c>
    </row>
    <row r="31" spans="1:12" s="11" customFormat="1" ht="15.75" customHeight="1" x14ac:dyDescent="0.2">
      <c r="A31" s="421" t="s">
        <v>254</v>
      </c>
      <c r="B31" s="421">
        <v>18.2</v>
      </c>
      <c r="C31" s="429">
        <v>32450</v>
      </c>
      <c r="D31" s="537">
        <v>0.04</v>
      </c>
      <c r="E31" s="226">
        <f t="shared" si="4"/>
        <v>15576</v>
      </c>
      <c r="F31" s="169">
        <f t="shared" si="5"/>
        <v>5295.84</v>
      </c>
      <c r="G31" s="168">
        <f t="shared" si="6"/>
        <v>311.52</v>
      </c>
      <c r="H31" s="422">
        <f t="shared" si="7"/>
        <v>21183.360000000001</v>
      </c>
    </row>
    <row r="32" spans="1:12" s="11" customFormat="1" ht="15.75" customHeight="1" x14ac:dyDescent="0.2">
      <c r="A32" s="89" t="s">
        <v>814</v>
      </c>
      <c r="B32" s="421">
        <v>12.8</v>
      </c>
      <c r="C32" s="429">
        <v>32450</v>
      </c>
      <c r="D32" s="537">
        <v>0.05</v>
      </c>
      <c r="E32" s="226">
        <f>12*(D32*C32)</f>
        <v>19470</v>
      </c>
      <c r="F32" s="78">
        <f>E32*34%</f>
        <v>6619.8</v>
      </c>
      <c r="G32" s="168">
        <f t="shared" si="6"/>
        <v>389.40000000000003</v>
      </c>
      <c r="H32" s="422">
        <f>SUM(E32:G32)</f>
        <v>26479.200000000001</v>
      </c>
    </row>
    <row r="33" spans="1:8" s="11" customFormat="1" ht="15.75" customHeight="1" x14ac:dyDescent="0.2">
      <c r="A33" s="421" t="s">
        <v>188</v>
      </c>
      <c r="B33" s="421">
        <v>9.6</v>
      </c>
      <c r="C33" s="429">
        <v>32450</v>
      </c>
      <c r="D33" s="537">
        <v>7.0000000000000007E-2</v>
      </c>
      <c r="E33" s="226">
        <f>12*(D33*C33)</f>
        <v>27258</v>
      </c>
      <c r="F33" s="78">
        <f>E33*34%</f>
        <v>9267.7200000000012</v>
      </c>
      <c r="G33" s="168">
        <f t="shared" si="6"/>
        <v>545.16</v>
      </c>
      <c r="H33" s="422">
        <f>SUM(E33:G33)</f>
        <v>37070.880000000005</v>
      </c>
    </row>
    <row r="34" spans="1:8" s="11" customFormat="1" ht="15.75" customHeight="1" x14ac:dyDescent="0.2">
      <c r="A34" s="89" t="s">
        <v>743</v>
      </c>
      <c r="B34" s="421">
        <v>85.5</v>
      </c>
      <c r="C34" s="429">
        <v>32450</v>
      </c>
      <c r="D34" s="537">
        <v>0.01</v>
      </c>
      <c r="E34" s="226">
        <f>12*(D34*C34)</f>
        <v>3894</v>
      </c>
      <c r="F34" s="78">
        <f>E34*34%</f>
        <v>1323.96</v>
      </c>
      <c r="G34" s="168">
        <f t="shared" si="6"/>
        <v>77.88</v>
      </c>
      <c r="H34" s="422">
        <f>SUM(E34:G34)</f>
        <v>5295.84</v>
      </c>
    </row>
    <row r="35" spans="1:8" s="11" customFormat="1" ht="15.75" customHeight="1" x14ac:dyDescent="0.2">
      <c r="A35" s="89" t="s">
        <v>744</v>
      </c>
      <c r="B35" s="421">
        <v>85.5</v>
      </c>
      <c r="C35" s="429">
        <v>32450</v>
      </c>
      <c r="D35" s="537">
        <v>0.01</v>
      </c>
      <c r="E35" s="226">
        <f>12*(D35*C35)</f>
        <v>3894</v>
      </c>
      <c r="F35" s="78">
        <f>E35*34%</f>
        <v>1323.96</v>
      </c>
      <c r="G35" s="168">
        <f t="shared" si="6"/>
        <v>77.88</v>
      </c>
      <c r="H35" s="422">
        <f>SUM(E35:G35)</f>
        <v>5295.84</v>
      </c>
    </row>
    <row r="36" spans="1:8" s="11" customFormat="1" ht="15.75" customHeight="1" x14ac:dyDescent="0.2">
      <c r="A36" s="89" t="s">
        <v>190</v>
      </c>
      <c r="B36" s="421">
        <v>12.8</v>
      </c>
      <c r="C36" s="431">
        <v>32450</v>
      </c>
      <c r="D36" s="539">
        <v>0.05</v>
      </c>
      <c r="E36" s="217">
        <f t="shared" si="4"/>
        <v>19470</v>
      </c>
      <c r="F36" s="78">
        <f t="shared" si="5"/>
        <v>6619.8</v>
      </c>
      <c r="G36" s="82">
        <f t="shared" si="6"/>
        <v>389.40000000000003</v>
      </c>
      <c r="H36" s="426">
        <f t="shared" si="7"/>
        <v>26479.200000000001</v>
      </c>
    </row>
    <row r="37" spans="1:8" s="11" customFormat="1" ht="15.75" customHeight="1" thickBot="1" x14ac:dyDescent="0.25">
      <c r="A37" s="54" t="s">
        <v>255</v>
      </c>
      <c r="B37" s="427">
        <v>125.8</v>
      </c>
      <c r="C37" s="432">
        <v>32450</v>
      </c>
      <c r="D37" s="538">
        <v>0.01</v>
      </c>
      <c r="E37" s="424">
        <f t="shared" si="4"/>
        <v>3894</v>
      </c>
      <c r="F37" s="232">
        <f t="shared" si="5"/>
        <v>1323.96</v>
      </c>
      <c r="G37" s="186">
        <f t="shared" si="6"/>
        <v>77.88</v>
      </c>
      <c r="H37" s="425">
        <f t="shared" si="7"/>
        <v>5295.84</v>
      </c>
    </row>
  </sheetData>
  <mergeCells count="17">
    <mergeCell ref="A22:A23"/>
    <mergeCell ref="A4:H4"/>
    <mergeCell ref="E8:E9"/>
    <mergeCell ref="A8:A9"/>
    <mergeCell ref="B8:B9"/>
    <mergeCell ref="C8:C9"/>
    <mergeCell ref="D8:D9"/>
    <mergeCell ref="F8:F9"/>
    <mergeCell ref="H8:H9"/>
    <mergeCell ref="G8:G9"/>
    <mergeCell ref="B22:B23"/>
    <mergeCell ref="C22:C23"/>
    <mergeCell ref="D22:D23"/>
    <mergeCell ref="F22:F23"/>
    <mergeCell ref="H22:H23"/>
    <mergeCell ref="G22:G23"/>
    <mergeCell ref="E22:E23"/>
  </mergeCells>
  <phoneticPr fontId="0" type="noConversion"/>
  <pageMargins left="0.39370078740157483" right="0.39370078740157483" top="0.98425196850393704" bottom="0.98425196850393704" header="0.51181102362204722" footer="0.51181102362204722"/>
  <pageSetup paperSize="9" scale="9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zoomScale="85" zoomScaleNormal="85" workbookViewId="0">
      <selection activeCell="P15" sqref="P15"/>
    </sheetView>
  </sheetViews>
  <sheetFormatPr defaultRowHeight="12.75" x14ac:dyDescent="0.2"/>
  <cols>
    <col min="4" max="4" width="11.5703125" customWidth="1"/>
    <col min="7" max="7" width="10.28515625" customWidth="1"/>
    <col min="9" max="9" width="9.28515625" customWidth="1"/>
  </cols>
  <sheetData>
    <row r="1" spans="1:24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24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4" ht="52.5" customHeight="1" x14ac:dyDescent="0.25">
      <c r="A4" s="667" t="s">
        <v>786</v>
      </c>
      <c r="B4" s="668"/>
      <c r="C4" s="668"/>
      <c r="D4" s="668"/>
      <c r="E4" s="668"/>
      <c r="F4" s="668"/>
      <c r="G4" s="668"/>
      <c r="H4" s="668"/>
      <c r="I4" s="676"/>
      <c r="J4" s="676"/>
    </row>
    <row r="5" spans="1:24" ht="4.5" customHeight="1" x14ac:dyDescent="0.3">
      <c r="A5" s="516"/>
      <c r="B5" s="517"/>
      <c r="C5" s="517"/>
      <c r="D5" s="517"/>
      <c r="E5" s="517"/>
      <c r="F5" s="517"/>
      <c r="G5" s="517"/>
      <c r="H5" s="517"/>
    </row>
    <row r="7" spans="1:24" ht="15" x14ac:dyDescent="0.25">
      <c r="A7" s="546" t="s">
        <v>746</v>
      </c>
      <c r="B7" s="521"/>
      <c r="C7" s="521"/>
      <c r="D7" s="521"/>
      <c r="E7" s="521"/>
    </row>
    <row r="8" spans="1:24" ht="15" x14ac:dyDescent="0.25">
      <c r="A8" s="521"/>
      <c r="B8" s="521"/>
      <c r="C8" s="521"/>
      <c r="D8" s="521"/>
      <c r="E8" s="521"/>
    </row>
    <row r="9" spans="1:24" ht="15" x14ac:dyDescent="0.25">
      <c r="A9" s="521" t="s">
        <v>747</v>
      </c>
      <c r="B9" s="521"/>
      <c r="C9" s="521"/>
      <c r="D9" s="521"/>
      <c r="E9" s="521"/>
    </row>
    <row r="10" spans="1:24" ht="15" x14ac:dyDescent="0.25">
      <c r="A10" s="521"/>
      <c r="B10" s="521" t="s">
        <v>803</v>
      </c>
      <c r="C10" s="521"/>
      <c r="D10" s="521"/>
      <c r="E10" s="521"/>
    </row>
    <row r="11" spans="1:24" ht="15" x14ac:dyDescent="0.25">
      <c r="A11" s="521"/>
      <c r="B11" s="521"/>
      <c r="C11" s="521"/>
      <c r="D11" s="521"/>
      <c r="E11" s="521"/>
    </row>
    <row r="12" spans="1:24" ht="15" x14ac:dyDescent="0.25">
      <c r="A12" s="521" t="s">
        <v>817</v>
      </c>
      <c r="B12" s="521"/>
      <c r="C12" s="521"/>
      <c r="D12" s="521"/>
      <c r="E12" s="521"/>
    </row>
    <row r="13" spans="1:24" ht="15" x14ac:dyDescent="0.25">
      <c r="A13" s="521"/>
      <c r="B13" s="521" t="s">
        <v>804</v>
      </c>
      <c r="C13" s="521"/>
      <c r="D13" s="521"/>
      <c r="E13" s="521"/>
    </row>
    <row r="14" spans="1:24" ht="15" x14ac:dyDescent="0.25">
      <c r="A14" s="521"/>
      <c r="B14" s="521"/>
      <c r="C14" s="521"/>
      <c r="D14" s="521"/>
      <c r="E14" s="521"/>
    </row>
    <row r="15" spans="1:24" ht="15" x14ac:dyDescent="0.25">
      <c r="A15" s="521" t="s">
        <v>823</v>
      </c>
      <c r="B15" s="521"/>
      <c r="C15" s="521"/>
      <c r="D15" s="521"/>
      <c r="E15" s="521"/>
    </row>
    <row r="16" spans="1:24" ht="15" x14ac:dyDescent="0.25">
      <c r="A16" s="521"/>
      <c r="B16" s="521" t="s">
        <v>818</v>
      </c>
      <c r="C16" s="521"/>
      <c r="D16" s="521"/>
      <c r="E16" s="521"/>
    </row>
    <row r="17" spans="1:10" ht="15" x14ac:dyDescent="0.25">
      <c r="A17" s="521"/>
      <c r="B17" s="521"/>
      <c r="C17" s="521"/>
      <c r="D17" s="521"/>
      <c r="E17" s="521"/>
    </row>
    <row r="18" spans="1:10" ht="29.25" customHeight="1" x14ac:dyDescent="0.25">
      <c r="A18" s="677" t="s">
        <v>748</v>
      </c>
      <c r="B18" s="674"/>
      <c r="C18" s="674"/>
      <c r="D18" s="674"/>
      <c r="E18" s="674"/>
      <c r="F18" s="674"/>
      <c r="G18" s="674"/>
      <c r="H18" s="674"/>
      <c r="I18" s="674"/>
      <c r="J18" s="674"/>
    </row>
    <row r="19" spans="1:10" ht="15" x14ac:dyDescent="0.25">
      <c r="A19" s="521"/>
      <c r="B19" s="521" t="s">
        <v>805</v>
      </c>
      <c r="C19" s="521"/>
      <c r="D19" s="521"/>
      <c r="E19" s="521"/>
    </row>
    <row r="20" spans="1:10" ht="15" x14ac:dyDescent="0.25">
      <c r="A20" s="521"/>
      <c r="B20" s="521"/>
      <c r="C20" s="521"/>
      <c r="D20" s="521"/>
      <c r="E20" s="521"/>
    </row>
    <row r="21" spans="1:10" ht="29.25" customHeight="1" x14ac:dyDescent="0.25">
      <c r="A21" s="677" t="s">
        <v>819</v>
      </c>
      <c r="B21" s="674"/>
      <c r="C21" s="674"/>
      <c r="D21" s="674"/>
      <c r="E21" s="674"/>
      <c r="F21" s="674"/>
      <c r="G21" s="674"/>
      <c r="H21" s="674"/>
      <c r="I21" s="674"/>
      <c r="J21" s="674"/>
    </row>
    <row r="22" spans="1:10" ht="15" x14ac:dyDescent="0.25">
      <c r="A22" s="521"/>
      <c r="B22" s="521" t="s">
        <v>806</v>
      </c>
      <c r="C22" s="521"/>
      <c r="D22" s="521"/>
      <c r="E22" s="521"/>
    </row>
    <row r="23" spans="1:10" ht="15.75" thickBot="1" x14ac:dyDescent="0.3">
      <c r="A23" s="521"/>
      <c r="B23" s="521"/>
      <c r="C23" s="521"/>
      <c r="D23" s="521"/>
      <c r="E23" s="521"/>
    </row>
    <row r="24" spans="1:10" ht="15" x14ac:dyDescent="0.25">
      <c r="A24" s="521"/>
      <c r="B24" s="522" t="s">
        <v>749</v>
      </c>
      <c r="C24" s="540"/>
      <c r="D24" s="521"/>
      <c r="E24" s="521"/>
      <c r="F24" s="543" t="s">
        <v>750</v>
      </c>
      <c r="G24" s="540"/>
    </row>
    <row r="25" spans="1:10" ht="15" x14ac:dyDescent="0.25">
      <c r="A25" s="521"/>
      <c r="B25" s="523" t="s">
        <v>751</v>
      </c>
      <c r="C25" s="541">
        <v>30580</v>
      </c>
      <c r="D25" s="521"/>
      <c r="E25" s="521"/>
      <c r="F25" s="523" t="s">
        <v>752</v>
      </c>
      <c r="G25" s="544">
        <f>CEILING(C25*12*$E$31,10)</f>
        <v>499070</v>
      </c>
    </row>
    <row r="26" spans="1:10" ht="15" x14ac:dyDescent="0.25">
      <c r="A26" s="521"/>
      <c r="B26" s="523" t="s">
        <v>821</v>
      </c>
      <c r="C26" s="541">
        <v>22900</v>
      </c>
      <c r="D26" s="521"/>
      <c r="E26" s="521"/>
      <c r="F26" s="523" t="s">
        <v>753</v>
      </c>
      <c r="G26" s="544">
        <f>CEILING(C26*12*$E$31,10)</f>
        <v>373730</v>
      </c>
    </row>
    <row r="27" spans="1:10" ht="15" x14ac:dyDescent="0.25">
      <c r="A27" s="521"/>
      <c r="B27" s="523" t="s">
        <v>820</v>
      </c>
      <c r="C27" s="541">
        <v>16790</v>
      </c>
      <c r="D27" s="521"/>
      <c r="E27" s="521"/>
      <c r="F27" s="523" t="s">
        <v>822</v>
      </c>
      <c r="G27" s="544">
        <f>CEILING(C27*12*$E$31,10)</f>
        <v>274020</v>
      </c>
    </row>
    <row r="28" spans="1:10" ht="15" x14ac:dyDescent="0.25">
      <c r="A28" s="521"/>
      <c r="B28" s="523" t="s">
        <v>754</v>
      </c>
      <c r="C28" s="541">
        <v>33070</v>
      </c>
      <c r="D28" s="521"/>
      <c r="E28" s="521"/>
      <c r="F28" s="523" t="s">
        <v>755</v>
      </c>
      <c r="G28" s="544">
        <f>CEILING(C28*12*$E$31,10)</f>
        <v>539710</v>
      </c>
    </row>
    <row r="29" spans="1:10" ht="15.75" thickBot="1" x14ac:dyDescent="0.3">
      <c r="A29" s="521"/>
      <c r="B29" s="524" t="s">
        <v>756</v>
      </c>
      <c r="C29" s="542">
        <v>24660</v>
      </c>
      <c r="D29" s="521"/>
      <c r="E29" s="521"/>
      <c r="F29" s="524" t="s">
        <v>757</v>
      </c>
      <c r="G29" s="545">
        <f>CEILING(C29*$E$31/160,10)</f>
        <v>210</v>
      </c>
    </row>
    <row r="30" spans="1:10" ht="19.5" thickBot="1" x14ac:dyDescent="0.35">
      <c r="A30" s="521"/>
      <c r="B30" s="525"/>
      <c r="C30" s="526"/>
      <c r="D30" s="521"/>
      <c r="E30" s="521"/>
      <c r="F30" s="518"/>
      <c r="G30" s="519"/>
    </row>
    <row r="31" spans="1:10" ht="15.75" thickBot="1" x14ac:dyDescent="0.3">
      <c r="A31" s="521"/>
      <c r="B31" s="527" t="s">
        <v>758</v>
      </c>
      <c r="C31" s="528">
        <v>36</v>
      </c>
      <c r="D31" s="529" t="s">
        <v>759</v>
      </c>
      <c r="E31" s="530">
        <f>1+(C31/100)</f>
        <v>1.3599999999999999</v>
      </c>
    </row>
    <row r="32" spans="1:10" ht="15" x14ac:dyDescent="0.25">
      <c r="A32" s="521"/>
      <c r="B32" s="521"/>
      <c r="C32" s="521"/>
      <c r="D32" s="521"/>
      <c r="E32" s="521"/>
    </row>
    <row r="33" spans="1:10" ht="15" x14ac:dyDescent="0.25">
      <c r="A33" s="521"/>
      <c r="B33" s="521"/>
      <c r="C33" s="521"/>
      <c r="D33" s="521"/>
      <c r="E33" s="521"/>
    </row>
    <row r="34" spans="1:10" ht="15" x14ac:dyDescent="0.25">
      <c r="A34" s="520" t="s">
        <v>760</v>
      </c>
      <c r="B34" s="521"/>
      <c r="C34" s="521" t="s">
        <v>761</v>
      </c>
      <c r="D34" s="521"/>
      <c r="E34" s="521"/>
    </row>
    <row r="37" spans="1:10" ht="15" x14ac:dyDescent="0.25">
      <c r="A37" s="531" t="s">
        <v>807</v>
      </c>
    </row>
    <row r="38" spans="1:10" ht="15" x14ac:dyDescent="0.25">
      <c r="A38" s="531" t="s">
        <v>808</v>
      </c>
    </row>
    <row r="39" spans="1:10" ht="18" x14ac:dyDescent="0.35">
      <c r="A39" s="531" t="s">
        <v>809</v>
      </c>
    </row>
    <row r="40" spans="1:10" ht="15" x14ac:dyDescent="0.25">
      <c r="A40" s="531" t="s">
        <v>810</v>
      </c>
    </row>
    <row r="41" spans="1:10" ht="15" x14ac:dyDescent="0.25">
      <c r="A41" s="531" t="s">
        <v>762</v>
      </c>
    </row>
    <row r="42" spans="1:10" ht="15" x14ac:dyDescent="0.25">
      <c r="A42" s="532" t="s">
        <v>763</v>
      </c>
    </row>
    <row r="43" spans="1:10" ht="15" x14ac:dyDescent="0.25">
      <c r="A43" s="532" t="s">
        <v>760</v>
      </c>
    </row>
    <row r="44" spans="1:10" ht="27.75" customHeight="1" x14ac:dyDescent="0.25">
      <c r="A44" s="678" t="s">
        <v>811</v>
      </c>
      <c r="B44" s="674"/>
      <c r="C44" s="674"/>
      <c r="D44" s="674"/>
      <c r="E44" s="674"/>
      <c r="F44" s="674"/>
      <c r="G44" s="674"/>
      <c r="H44" s="674"/>
      <c r="I44" s="674"/>
      <c r="J44" s="674"/>
    </row>
    <row r="45" spans="1:10" ht="27" customHeight="1" x14ac:dyDescent="0.25">
      <c r="A45" s="678" t="s">
        <v>764</v>
      </c>
      <c r="B45" s="674"/>
      <c r="C45" s="674"/>
      <c r="D45" s="674"/>
      <c r="E45" s="674"/>
      <c r="F45" s="674"/>
      <c r="G45" s="674"/>
      <c r="H45" s="674"/>
      <c r="I45" s="674"/>
      <c r="J45" s="674"/>
    </row>
    <row r="46" spans="1:10" ht="62.25" customHeight="1" x14ac:dyDescent="0.25">
      <c r="A46" s="675" t="s">
        <v>765</v>
      </c>
      <c r="B46" s="674"/>
      <c r="C46" s="674"/>
      <c r="D46" s="674"/>
      <c r="E46" s="674"/>
      <c r="F46" s="674"/>
      <c r="G46" s="674"/>
      <c r="H46" s="674"/>
      <c r="I46" s="674"/>
      <c r="J46" s="674"/>
    </row>
    <row r="48" spans="1:10" ht="29.25" customHeight="1" x14ac:dyDescent="0.2">
      <c r="A48" s="674" t="s">
        <v>812</v>
      </c>
      <c r="B48" s="674"/>
      <c r="C48" s="674"/>
      <c r="D48" s="674"/>
      <c r="E48" s="674"/>
      <c r="F48" s="674"/>
      <c r="G48" s="674"/>
      <c r="H48" s="674"/>
      <c r="I48" s="674"/>
      <c r="J48" s="674"/>
    </row>
  </sheetData>
  <mergeCells count="7">
    <mergeCell ref="A48:J48"/>
    <mergeCell ref="A46:J46"/>
    <mergeCell ref="A4:J4"/>
    <mergeCell ref="A18:J18"/>
    <mergeCell ref="A21:J21"/>
    <mergeCell ref="A44:J44"/>
    <mergeCell ref="A45:J45"/>
  </mergeCells>
  <pageMargins left="0.51181102362204722" right="0.51181102362204722" top="0.78740157480314965" bottom="0.78740157480314965" header="0.31496062992125984" footer="0.31496062992125984"/>
  <pageSetup paperSize="9" scale="8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6"/>
  <sheetViews>
    <sheetView zoomScale="80" workbookViewId="0">
      <selection activeCell="V1" sqref="V1"/>
    </sheetView>
  </sheetViews>
  <sheetFormatPr defaultRowHeight="12.75" x14ac:dyDescent="0.2"/>
  <cols>
    <col min="1" max="1" width="7.7109375" style="450" customWidth="1"/>
    <col min="2" max="2" width="8.28515625" style="5" customWidth="1"/>
    <col min="3" max="3" width="8.28515625" style="441" customWidth="1"/>
    <col min="4" max="4" width="11.5703125" style="441" customWidth="1"/>
    <col min="5" max="5" width="8" style="441" customWidth="1"/>
    <col min="6" max="6" width="7.5703125" style="441" customWidth="1"/>
    <col min="7" max="7" width="8.5703125" style="441" customWidth="1"/>
    <col min="8" max="8" width="7.85546875" style="441" customWidth="1"/>
    <col min="9" max="9" width="8.28515625" style="441" customWidth="1"/>
    <col min="10" max="10" width="8.42578125" style="441" customWidth="1"/>
    <col min="11" max="11" width="11.28515625" style="441" customWidth="1"/>
    <col min="12" max="12" width="9.42578125" style="441" customWidth="1"/>
    <col min="13" max="13" width="9.140625" style="441"/>
    <col min="14" max="14" width="7.5703125" style="5" customWidth="1"/>
    <col min="15" max="15" width="8.85546875" style="441" customWidth="1"/>
    <col min="16" max="16" width="8.28515625" style="441" customWidth="1"/>
    <col min="17" max="17" width="8.140625" style="441" customWidth="1"/>
    <col min="18" max="18" width="11.28515625" style="441" customWidth="1"/>
    <col min="19" max="20" width="8.42578125" style="441" customWidth="1"/>
    <col min="21" max="16384" width="9.140625" style="441"/>
  </cols>
  <sheetData>
    <row r="1" spans="1:42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42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42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42" ht="21" x14ac:dyDescent="0.35">
      <c r="A4" s="679" t="s">
        <v>783</v>
      </c>
      <c r="B4" s="680"/>
      <c r="C4" s="680"/>
      <c r="D4" s="680"/>
      <c r="E4" s="680"/>
      <c r="F4" s="680"/>
      <c r="G4" s="680"/>
      <c r="H4" s="656"/>
      <c r="I4" s="656"/>
      <c r="J4" s="656"/>
      <c r="K4" s="656"/>
      <c r="L4" s="238"/>
      <c r="M4" s="238"/>
      <c r="N4" s="238"/>
      <c r="O4" s="238"/>
      <c r="P4" s="197"/>
      <c r="Q4" s="197"/>
      <c r="R4" s="197"/>
      <c r="S4" s="238"/>
      <c r="T4" s="238"/>
      <c r="U4" s="46"/>
      <c r="V4" s="46"/>
      <c r="W4" s="46"/>
    </row>
    <row r="5" spans="1:42" ht="18.75" x14ac:dyDescent="0.3">
      <c r="A5" s="151" t="s">
        <v>214</v>
      </c>
      <c r="B5" s="238"/>
      <c r="C5" s="238"/>
      <c r="D5" s="239"/>
      <c r="E5" s="239"/>
      <c r="F5" s="239"/>
      <c r="G5" s="239"/>
      <c r="H5" s="46"/>
      <c r="I5" s="238"/>
      <c r="J5" s="197"/>
      <c r="K5" s="197"/>
      <c r="L5" s="238"/>
      <c r="M5" s="238"/>
      <c r="N5" s="238"/>
      <c r="O5" s="238"/>
      <c r="P5" s="197"/>
      <c r="Q5" s="197"/>
      <c r="R5" s="197"/>
      <c r="S5" s="238"/>
      <c r="T5" s="238"/>
      <c r="U5" s="46"/>
      <c r="V5" s="46"/>
      <c r="W5" s="46"/>
    </row>
    <row r="6" spans="1:42" ht="17.25" x14ac:dyDescent="0.3">
      <c r="A6" s="240" t="s">
        <v>174</v>
      </c>
      <c r="B6" s="238"/>
      <c r="C6" s="238"/>
      <c r="D6" s="239"/>
      <c r="E6" s="239"/>
      <c r="F6" s="239"/>
      <c r="G6" s="239"/>
      <c r="H6" s="46"/>
      <c r="I6" s="238"/>
      <c r="J6" s="197"/>
      <c r="K6" s="197"/>
      <c r="L6" s="238"/>
      <c r="M6" s="238"/>
      <c r="N6" s="238"/>
      <c r="O6" s="238"/>
      <c r="P6" s="197"/>
      <c r="Q6" s="197"/>
      <c r="R6" s="197"/>
      <c r="S6" s="238"/>
      <c r="T6" s="238"/>
      <c r="U6" s="46"/>
      <c r="V6" s="46"/>
      <c r="W6" s="46"/>
    </row>
    <row r="7" spans="1:42" s="13" customFormat="1" ht="15.75" x14ac:dyDescent="0.25">
      <c r="A7" s="239"/>
      <c r="B7" s="241"/>
      <c r="C7" s="241"/>
      <c r="D7" s="239"/>
      <c r="E7" s="239"/>
      <c r="F7" s="239"/>
      <c r="G7" s="239"/>
      <c r="H7" s="242"/>
      <c r="I7" s="241"/>
      <c r="J7" s="239"/>
      <c r="K7" s="239"/>
      <c r="L7" s="241"/>
      <c r="M7" s="241"/>
      <c r="N7" s="241"/>
      <c r="O7" s="241"/>
      <c r="P7" s="239"/>
      <c r="Q7" s="239"/>
      <c r="R7" s="239"/>
      <c r="S7" s="241"/>
      <c r="T7" s="241"/>
      <c r="U7" s="242"/>
      <c r="V7" s="242"/>
      <c r="W7" s="242"/>
    </row>
    <row r="8" spans="1:42" s="13" customFormat="1" ht="15.75" x14ac:dyDescent="0.25">
      <c r="A8" s="239" t="s">
        <v>715</v>
      </c>
      <c r="B8" s="243"/>
      <c r="C8" s="243"/>
      <c r="D8" s="242"/>
      <c r="E8" s="242"/>
      <c r="F8" s="242"/>
      <c r="G8" s="242" t="s">
        <v>15</v>
      </c>
      <c r="H8" s="239" t="s">
        <v>716</v>
      </c>
      <c r="I8" s="242"/>
      <c r="J8" s="242"/>
      <c r="K8" s="242"/>
      <c r="L8" s="242"/>
      <c r="M8" s="242"/>
      <c r="N8" s="242"/>
      <c r="O8" s="243" t="s">
        <v>15</v>
      </c>
      <c r="P8" s="154" t="s">
        <v>717</v>
      </c>
      <c r="Q8" s="242"/>
      <c r="R8" s="242"/>
      <c r="S8" s="242"/>
      <c r="T8" s="242"/>
      <c r="U8" s="242"/>
      <c r="V8" s="243" t="s">
        <v>15</v>
      </c>
      <c r="AC8" s="24"/>
      <c r="AG8" s="24"/>
      <c r="AJ8" s="14"/>
      <c r="AK8" s="24"/>
      <c r="AP8" s="24"/>
    </row>
    <row r="9" spans="1:42" s="16" customFormat="1" ht="15.75" x14ac:dyDescent="0.25">
      <c r="A9" s="244" t="s">
        <v>585</v>
      </c>
      <c r="B9" s="201"/>
      <c r="C9" s="158"/>
      <c r="D9" s="158"/>
      <c r="E9" s="158"/>
      <c r="F9" s="158"/>
      <c r="G9" s="245" t="s">
        <v>357</v>
      </c>
      <c r="H9" s="244" t="s">
        <v>585</v>
      </c>
      <c r="I9" s="158"/>
      <c r="J9" s="158"/>
      <c r="K9" s="158"/>
      <c r="L9" s="158"/>
      <c r="M9" s="158"/>
      <c r="N9" s="158"/>
      <c r="O9" s="245" t="s">
        <v>632</v>
      </c>
      <c r="P9" s="244" t="s">
        <v>585</v>
      </c>
      <c r="Q9" s="158"/>
      <c r="R9" s="158"/>
      <c r="S9" s="158"/>
      <c r="T9" s="158"/>
      <c r="U9" s="158"/>
      <c r="V9" s="245" t="s">
        <v>633</v>
      </c>
      <c r="AA9" s="21"/>
      <c r="AD9" s="19"/>
      <c r="AE9" s="19"/>
      <c r="AJ9" s="20"/>
      <c r="AL9" s="19"/>
    </row>
    <row r="10" spans="1:42" s="16" customFormat="1" ht="18" x14ac:dyDescent="0.25">
      <c r="A10" s="244" t="s">
        <v>586</v>
      </c>
      <c r="B10" s="201"/>
      <c r="C10" s="158"/>
      <c r="D10" s="158"/>
      <c r="E10" s="158"/>
      <c r="F10" s="158"/>
      <c r="G10" s="245" t="s">
        <v>708</v>
      </c>
      <c r="H10" s="244" t="s">
        <v>586</v>
      </c>
      <c r="I10" s="158"/>
      <c r="J10" s="158"/>
      <c r="K10" s="158"/>
      <c r="L10" s="158"/>
      <c r="M10" s="158"/>
      <c r="N10" s="158"/>
      <c r="O10" s="245" t="s">
        <v>709</v>
      </c>
      <c r="P10" s="244" t="s">
        <v>586</v>
      </c>
      <c r="Q10" s="158"/>
      <c r="R10" s="158"/>
      <c r="S10" s="158"/>
      <c r="T10" s="158"/>
      <c r="U10" s="158"/>
      <c r="V10" s="245" t="s">
        <v>710</v>
      </c>
      <c r="AA10" s="21"/>
      <c r="AD10" s="19"/>
      <c r="AE10" s="19"/>
      <c r="AJ10" s="20"/>
      <c r="AL10" s="19"/>
    </row>
    <row r="11" spans="1:42" s="16" customFormat="1" ht="15.75" x14ac:dyDescent="0.25">
      <c r="A11" s="244" t="s">
        <v>587</v>
      </c>
      <c r="B11" s="201"/>
      <c r="C11" s="158"/>
      <c r="D11" s="158"/>
      <c r="E11" s="158"/>
      <c r="F11" s="158"/>
      <c r="G11" s="245" t="s">
        <v>450</v>
      </c>
      <c r="H11" s="244" t="s">
        <v>587</v>
      </c>
      <c r="I11" s="158"/>
      <c r="J11" s="158"/>
      <c r="K11" s="158"/>
      <c r="L11" s="158"/>
      <c r="M11" s="158"/>
      <c r="N11" s="158"/>
      <c r="O11" s="245" t="s">
        <v>449</v>
      </c>
      <c r="P11" s="244" t="s">
        <v>587</v>
      </c>
      <c r="Q11" s="158"/>
      <c r="R11" s="158"/>
      <c r="S11" s="158"/>
      <c r="T11" s="158"/>
      <c r="U11" s="158"/>
      <c r="V11" s="245" t="s">
        <v>448</v>
      </c>
      <c r="AA11" s="21"/>
      <c r="AD11" s="19"/>
      <c r="AE11" s="19"/>
      <c r="AJ11" s="20"/>
      <c r="AL11" s="19"/>
    </row>
    <row r="12" spans="1:42" s="13" customFormat="1" ht="16.5" x14ac:dyDescent="0.3">
      <c r="A12" s="244" t="s">
        <v>582</v>
      </c>
      <c r="B12" s="201"/>
      <c r="C12" s="158"/>
      <c r="D12" s="242"/>
      <c r="E12" s="242"/>
      <c r="F12" s="242"/>
      <c r="G12" s="245">
        <v>21.29</v>
      </c>
      <c r="H12" s="244" t="s">
        <v>582</v>
      </c>
      <c r="I12" s="242"/>
      <c r="J12" s="242"/>
      <c r="K12" s="242"/>
      <c r="L12" s="242"/>
      <c r="M12" s="242"/>
      <c r="N12" s="242"/>
      <c r="O12" s="246">
        <v>38.700000000000003</v>
      </c>
      <c r="P12" s="244" t="s">
        <v>582</v>
      </c>
      <c r="Q12" s="242"/>
      <c r="R12" s="242"/>
      <c r="S12" s="242"/>
      <c r="T12" s="242"/>
      <c r="U12" s="200"/>
      <c r="V12" s="246">
        <v>47.3</v>
      </c>
      <c r="AA12" s="21"/>
      <c r="AC12" s="16"/>
      <c r="AD12" s="19"/>
      <c r="AE12" s="19"/>
      <c r="AF12" s="22"/>
      <c r="AG12" s="16"/>
      <c r="AJ12" s="20"/>
      <c r="AK12" s="16"/>
      <c r="AL12" s="16"/>
      <c r="AM12" s="16"/>
      <c r="AN12" s="16"/>
      <c r="AO12" s="16"/>
      <c r="AP12" s="16"/>
    </row>
    <row r="13" spans="1:42" s="13" customFormat="1" ht="18.75" x14ac:dyDescent="0.3">
      <c r="A13" s="244" t="s">
        <v>583</v>
      </c>
      <c r="B13" s="201"/>
      <c r="C13" s="158"/>
      <c r="D13" s="242"/>
      <c r="E13" s="242"/>
      <c r="F13" s="242"/>
      <c r="G13" s="247" t="s">
        <v>711</v>
      </c>
      <c r="H13" s="244" t="s">
        <v>583</v>
      </c>
      <c r="I13" s="242"/>
      <c r="J13" s="242"/>
      <c r="K13" s="242"/>
      <c r="L13" s="242"/>
      <c r="M13" s="242"/>
      <c r="N13" s="242"/>
      <c r="O13" s="247" t="s">
        <v>712</v>
      </c>
      <c r="P13" s="244" t="s">
        <v>583</v>
      </c>
      <c r="Q13" s="242"/>
      <c r="R13" s="242"/>
      <c r="S13" s="242"/>
      <c r="T13" s="242"/>
      <c r="U13" s="200"/>
      <c r="V13" s="247" t="s">
        <v>713</v>
      </c>
      <c r="AA13" s="23"/>
      <c r="AC13" s="16"/>
      <c r="AD13" s="19"/>
      <c r="AE13" s="19"/>
      <c r="AF13" s="22"/>
      <c r="AG13" s="16"/>
      <c r="AJ13" s="20"/>
      <c r="AK13" s="16"/>
      <c r="AL13" s="16"/>
      <c r="AM13" s="16"/>
      <c r="AN13" s="16"/>
      <c r="AO13" s="16"/>
      <c r="AP13" s="16"/>
    </row>
    <row r="14" spans="1:42" s="13" customFormat="1" ht="16.5" x14ac:dyDescent="0.3">
      <c r="A14" s="244" t="s">
        <v>584</v>
      </c>
      <c r="B14" s="201"/>
      <c r="C14" s="158"/>
      <c r="D14" s="242"/>
      <c r="E14" s="242"/>
      <c r="F14" s="242"/>
      <c r="G14" s="247" t="s">
        <v>447</v>
      </c>
      <c r="H14" s="244" t="s">
        <v>584</v>
      </c>
      <c r="I14" s="242"/>
      <c r="J14" s="242"/>
      <c r="K14" s="242"/>
      <c r="L14" s="242"/>
      <c r="M14" s="242"/>
      <c r="N14" s="242"/>
      <c r="O14" s="247" t="s">
        <v>446</v>
      </c>
      <c r="P14" s="244" t="s">
        <v>584</v>
      </c>
      <c r="Q14" s="242"/>
      <c r="R14" s="242"/>
      <c r="S14" s="242"/>
      <c r="T14" s="242"/>
      <c r="U14" s="200"/>
      <c r="V14" s="248">
        <v>81</v>
      </c>
      <c r="AA14" s="23"/>
      <c r="AC14" s="16"/>
      <c r="AD14" s="19"/>
      <c r="AE14" s="19"/>
      <c r="AF14" s="22"/>
      <c r="AG14" s="16"/>
      <c r="AJ14" s="20"/>
      <c r="AK14" s="16"/>
      <c r="AL14" s="16"/>
      <c r="AM14" s="16"/>
      <c r="AN14" s="16"/>
      <c r="AO14" s="16"/>
      <c r="AP14" s="16"/>
    </row>
    <row r="15" spans="1:42" ht="15.75" x14ac:dyDescent="0.25">
      <c r="A15" s="197"/>
      <c r="B15" s="238"/>
      <c r="C15" s="238"/>
      <c r="D15" s="239"/>
      <c r="E15" s="239"/>
      <c r="F15" s="239"/>
      <c r="G15" s="239"/>
      <c r="H15" s="46"/>
      <c r="I15" s="238"/>
      <c r="J15" s="197"/>
      <c r="K15" s="197"/>
      <c r="L15" s="238"/>
      <c r="M15" s="238"/>
      <c r="N15" s="238"/>
      <c r="O15" s="238"/>
      <c r="P15" s="197"/>
      <c r="Q15" s="197"/>
      <c r="R15" s="197"/>
      <c r="S15" s="238"/>
      <c r="T15" s="238"/>
      <c r="U15" s="46"/>
      <c r="V15" s="46"/>
      <c r="W15" s="46"/>
    </row>
    <row r="16" spans="1:42" ht="13.5" thickBot="1" x14ac:dyDescent="0.25">
      <c r="A16" s="197"/>
      <c r="B16" s="238"/>
      <c r="C16" s="238"/>
      <c r="D16" s="197"/>
      <c r="E16" s="197"/>
      <c r="F16" s="197"/>
      <c r="G16" s="197"/>
      <c r="H16" s="77" t="s">
        <v>581</v>
      </c>
      <c r="I16" s="46"/>
      <c r="J16" s="238"/>
      <c r="K16" s="197"/>
      <c r="L16" s="197"/>
      <c r="M16" s="197"/>
      <c r="N16" s="238"/>
      <c r="O16" s="77" t="s">
        <v>581</v>
      </c>
      <c r="P16" s="238"/>
      <c r="Q16" s="238"/>
      <c r="R16" s="197"/>
      <c r="S16" s="197"/>
      <c r="T16" s="197"/>
      <c r="U16" s="238"/>
      <c r="V16" s="77" t="s">
        <v>581</v>
      </c>
      <c r="W16" s="46"/>
    </row>
    <row r="17" spans="1:23" s="442" customFormat="1" ht="16.5" customHeight="1" thickBot="1" x14ac:dyDescent="0.25">
      <c r="A17" s="565" t="s">
        <v>216</v>
      </c>
      <c r="B17" s="671" t="s">
        <v>15</v>
      </c>
      <c r="C17" s="671" t="s">
        <v>579</v>
      </c>
      <c r="D17" s="251"/>
      <c r="E17" s="252" t="s">
        <v>212</v>
      </c>
      <c r="F17" s="252"/>
      <c r="G17" s="251"/>
      <c r="H17" s="253"/>
      <c r="I17" s="671" t="s">
        <v>15</v>
      </c>
      <c r="J17" s="671" t="s">
        <v>453</v>
      </c>
      <c r="K17" s="254"/>
      <c r="L17" s="255" t="s">
        <v>183</v>
      </c>
      <c r="M17" s="255"/>
      <c r="N17" s="256"/>
      <c r="O17" s="257"/>
      <c r="P17" s="671" t="s">
        <v>15</v>
      </c>
      <c r="Q17" s="671" t="s">
        <v>453</v>
      </c>
      <c r="R17" s="251"/>
      <c r="S17" s="252" t="s">
        <v>184</v>
      </c>
      <c r="T17" s="251"/>
      <c r="U17" s="251"/>
      <c r="V17" s="253"/>
      <c r="W17" s="155"/>
    </row>
    <row r="18" spans="1:23" s="442" customFormat="1" ht="16.5" customHeight="1" x14ac:dyDescent="0.2">
      <c r="A18" s="566"/>
      <c r="B18" s="685"/>
      <c r="C18" s="566"/>
      <c r="D18" s="683" t="s">
        <v>442</v>
      </c>
      <c r="E18" s="559" t="s">
        <v>176</v>
      </c>
      <c r="F18" s="559" t="s">
        <v>445</v>
      </c>
      <c r="G18" s="559" t="s">
        <v>714</v>
      </c>
      <c r="H18" s="584" t="s">
        <v>177</v>
      </c>
      <c r="I18" s="685"/>
      <c r="J18" s="566"/>
      <c r="K18" s="683" t="s">
        <v>442</v>
      </c>
      <c r="L18" s="559" t="s">
        <v>176</v>
      </c>
      <c r="M18" s="559" t="s">
        <v>445</v>
      </c>
      <c r="N18" s="559" t="s">
        <v>714</v>
      </c>
      <c r="O18" s="584" t="s">
        <v>177</v>
      </c>
      <c r="P18" s="685"/>
      <c r="Q18" s="566"/>
      <c r="R18" s="683" t="s">
        <v>442</v>
      </c>
      <c r="S18" s="559" t="s">
        <v>176</v>
      </c>
      <c r="T18" s="559" t="s">
        <v>445</v>
      </c>
      <c r="U18" s="559" t="s">
        <v>714</v>
      </c>
      <c r="V18" s="584" t="s">
        <v>177</v>
      </c>
      <c r="W18" s="155"/>
    </row>
    <row r="19" spans="1:23" ht="26.25" customHeight="1" thickBot="1" x14ac:dyDescent="0.25">
      <c r="A19" s="567"/>
      <c r="B19" s="686"/>
      <c r="C19" s="567"/>
      <c r="D19" s="684"/>
      <c r="E19" s="681"/>
      <c r="F19" s="681"/>
      <c r="G19" s="681"/>
      <c r="H19" s="682"/>
      <c r="I19" s="686"/>
      <c r="J19" s="567"/>
      <c r="K19" s="684"/>
      <c r="L19" s="681"/>
      <c r="M19" s="681"/>
      <c r="N19" s="681"/>
      <c r="O19" s="682"/>
      <c r="P19" s="686"/>
      <c r="Q19" s="567"/>
      <c r="R19" s="684"/>
      <c r="S19" s="681"/>
      <c r="T19" s="681"/>
      <c r="U19" s="681"/>
      <c r="V19" s="682"/>
      <c r="W19" s="46"/>
    </row>
    <row r="20" spans="1:23" s="442" customFormat="1" ht="16.5" customHeight="1" x14ac:dyDescent="0.2">
      <c r="A20" s="259">
        <v>1</v>
      </c>
      <c r="B20" s="260">
        <v>21.29</v>
      </c>
      <c r="C20" s="433">
        <v>17880</v>
      </c>
      <c r="D20" s="261">
        <f t="shared" ref="D20:D83" si="0">12*(1/B20*C20)</f>
        <v>10077.970878346643</v>
      </c>
      <c r="E20" s="262">
        <f>D20*34%</f>
        <v>3426.5100986378588</v>
      </c>
      <c r="F20" s="262">
        <f>D20*2%</f>
        <v>201.55941756693286</v>
      </c>
      <c r="G20" s="443">
        <v>78</v>
      </c>
      <c r="H20" s="263">
        <f>SUM(D20:G20)</f>
        <v>13784.040394551434</v>
      </c>
      <c r="I20" s="264">
        <v>38.700000000000003</v>
      </c>
      <c r="J20" s="433">
        <v>17880</v>
      </c>
      <c r="K20" s="261">
        <f t="shared" ref="K20:K83" si="1">12*(1/I20*J20)</f>
        <v>5544.1860465116279</v>
      </c>
      <c r="L20" s="265">
        <f>K20*34%</f>
        <v>1885.0232558139537</v>
      </c>
      <c r="M20" s="265">
        <f>K20*2%</f>
        <v>110.88372093023256</v>
      </c>
      <c r="N20" s="444">
        <v>43</v>
      </c>
      <c r="O20" s="266">
        <f>SUM(K20:N20)</f>
        <v>7583.0930232558148</v>
      </c>
      <c r="P20" s="267">
        <v>47.3</v>
      </c>
      <c r="Q20" s="433">
        <v>17880</v>
      </c>
      <c r="R20" s="268">
        <f t="shared" ref="R20:R83" si="2">12*(1/P20*Q20)</f>
        <v>4536.1522198731509</v>
      </c>
      <c r="S20" s="269">
        <f>R20*34%</f>
        <v>1542.2917547568713</v>
      </c>
      <c r="T20" s="269">
        <f>R20*2%</f>
        <v>90.723044397463013</v>
      </c>
      <c r="U20" s="445">
        <v>35</v>
      </c>
      <c r="V20" s="270">
        <f>SUM(R20:U20)</f>
        <v>6204.1670190274854</v>
      </c>
      <c r="W20" s="155"/>
    </row>
    <row r="21" spans="1:23" s="442" customFormat="1" ht="16.5" customHeight="1" x14ac:dyDescent="0.2">
      <c r="A21" s="271">
        <v>2</v>
      </c>
      <c r="B21" s="272">
        <v>21.29</v>
      </c>
      <c r="C21" s="434">
        <v>17880</v>
      </c>
      <c r="D21" s="273">
        <f t="shared" si="0"/>
        <v>10077.970878346643</v>
      </c>
      <c r="E21" s="274">
        <f t="shared" ref="E21:E84" si="3">D21*34%</f>
        <v>3426.5100986378588</v>
      </c>
      <c r="F21" s="274">
        <f t="shared" ref="F21:F84" si="4">D21*2%</f>
        <v>201.55941756693286</v>
      </c>
      <c r="G21" s="174">
        <v>78</v>
      </c>
      <c r="H21" s="275">
        <f t="shared" ref="H21:H84" si="5">SUM(D21:G21)</f>
        <v>13784.040394551434</v>
      </c>
      <c r="I21" s="276">
        <v>38.700000000000003</v>
      </c>
      <c r="J21" s="434">
        <v>17880</v>
      </c>
      <c r="K21" s="277">
        <f t="shared" si="1"/>
        <v>5544.1860465116279</v>
      </c>
      <c r="L21" s="274">
        <f t="shared" ref="L21:L84" si="6">K21*34%</f>
        <v>1885.0232558139537</v>
      </c>
      <c r="M21" s="274">
        <f t="shared" ref="M21:M84" si="7">K21*2%</f>
        <v>110.88372093023256</v>
      </c>
      <c r="N21" s="446">
        <v>43</v>
      </c>
      <c r="O21" s="275">
        <f t="shared" ref="O21:O84" si="8">SUM(K21:N21)</f>
        <v>7583.0930232558148</v>
      </c>
      <c r="P21" s="278">
        <v>47.3</v>
      </c>
      <c r="Q21" s="434">
        <v>17880</v>
      </c>
      <c r="R21" s="277">
        <f t="shared" si="2"/>
        <v>4536.1522198731509</v>
      </c>
      <c r="S21" s="174">
        <f t="shared" ref="S21:S84" si="9">R21*34%</f>
        <v>1542.2917547568713</v>
      </c>
      <c r="T21" s="274">
        <f t="shared" ref="T21:T84" si="10">R21*2%</f>
        <v>90.723044397463013</v>
      </c>
      <c r="U21" s="446">
        <v>35</v>
      </c>
      <c r="V21" s="275">
        <f t="shared" ref="V21:V84" si="11">SUM(R21:U21)</f>
        <v>6204.1670190274854</v>
      </c>
      <c r="W21" s="155"/>
    </row>
    <row r="22" spans="1:23" s="442" customFormat="1" ht="16.5" customHeight="1" x14ac:dyDescent="0.2">
      <c r="A22" s="271">
        <v>3</v>
      </c>
      <c r="B22" s="272">
        <v>21.29</v>
      </c>
      <c r="C22" s="434">
        <v>17880</v>
      </c>
      <c r="D22" s="273">
        <f t="shared" si="0"/>
        <v>10077.970878346643</v>
      </c>
      <c r="E22" s="274">
        <f t="shared" si="3"/>
        <v>3426.5100986378588</v>
      </c>
      <c r="F22" s="274">
        <f t="shared" si="4"/>
        <v>201.55941756693286</v>
      </c>
      <c r="G22" s="174">
        <v>78</v>
      </c>
      <c r="H22" s="275">
        <f t="shared" si="5"/>
        <v>13784.040394551434</v>
      </c>
      <c r="I22" s="276">
        <v>38.700000000000003</v>
      </c>
      <c r="J22" s="434">
        <v>17880</v>
      </c>
      <c r="K22" s="277">
        <f t="shared" si="1"/>
        <v>5544.1860465116279</v>
      </c>
      <c r="L22" s="274">
        <f t="shared" si="6"/>
        <v>1885.0232558139537</v>
      </c>
      <c r="M22" s="274">
        <f t="shared" si="7"/>
        <v>110.88372093023256</v>
      </c>
      <c r="N22" s="446">
        <v>43</v>
      </c>
      <c r="O22" s="275">
        <f t="shared" si="8"/>
        <v>7583.0930232558148</v>
      </c>
      <c r="P22" s="278">
        <v>47.3</v>
      </c>
      <c r="Q22" s="434">
        <v>17880</v>
      </c>
      <c r="R22" s="277">
        <f t="shared" si="2"/>
        <v>4536.1522198731509</v>
      </c>
      <c r="S22" s="174">
        <f t="shared" si="9"/>
        <v>1542.2917547568713</v>
      </c>
      <c r="T22" s="274">
        <f t="shared" si="10"/>
        <v>90.723044397463013</v>
      </c>
      <c r="U22" s="446">
        <v>35</v>
      </c>
      <c r="V22" s="275">
        <f t="shared" si="11"/>
        <v>6204.1670190274854</v>
      </c>
      <c r="W22" s="155"/>
    </row>
    <row r="23" spans="1:23" s="442" customFormat="1" ht="16.5" customHeight="1" x14ac:dyDescent="0.2">
      <c r="A23" s="271">
        <v>4</v>
      </c>
      <c r="B23" s="272">
        <v>21.29</v>
      </c>
      <c r="C23" s="434">
        <v>17880</v>
      </c>
      <c r="D23" s="273">
        <f t="shared" si="0"/>
        <v>10077.970878346643</v>
      </c>
      <c r="E23" s="274">
        <f t="shared" si="3"/>
        <v>3426.5100986378588</v>
      </c>
      <c r="F23" s="274">
        <f t="shared" si="4"/>
        <v>201.55941756693286</v>
      </c>
      <c r="G23" s="174">
        <v>78</v>
      </c>
      <c r="H23" s="275">
        <f t="shared" si="5"/>
        <v>13784.040394551434</v>
      </c>
      <c r="I23" s="276">
        <v>38.700000000000003</v>
      </c>
      <c r="J23" s="434">
        <v>17880</v>
      </c>
      <c r="K23" s="277">
        <f t="shared" si="1"/>
        <v>5544.1860465116279</v>
      </c>
      <c r="L23" s="274">
        <f t="shared" si="6"/>
        <v>1885.0232558139537</v>
      </c>
      <c r="M23" s="274">
        <f t="shared" si="7"/>
        <v>110.88372093023256</v>
      </c>
      <c r="N23" s="446">
        <v>43</v>
      </c>
      <c r="O23" s="275">
        <f t="shared" si="8"/>
        <v>7583.0930232558148</v>
      </c>
      <c r="P23" s="278">
        <v>47.3</v>
      </c>
      <c r="Q23" s="434">
        <v>17880</v>
      </c>
      <c r="R23" s="277">
        <f t="shared" si="2"/>
        <v>4536.1522198731509</v>
      </c>
      <c r="S23" s="174">
        <f t="shared" si="9"/>
        <v>1542.2917547568713</v>
      </c>
      <c r="T23" s="274">
        <f t="shared" si="10"/>
        <v>90.723044397463013</v>
      </c>
      <c r="U23" s="446">
        <v>35</v>
      </c>
      <c r="V23" s="275">
        <f t="shared" si="11"/>
        <v>6204.1670190274854</v>
      </c>
      <c r="W23" s="155"/>
    </row>
    <row r="24" spans="1:23" s="442" customFormat="1" ht="16.5" customHeight="1" x14ac:dyDescent="0.2">
      <c r="A24" s="271">
        <v>5</v>
      </c>
      <c r="B24" s="272">
        <v>21.29</v>
      </c>
      <c r="C24" s="434">
        <v>17880</v>
      </c>
      <c r="D24" s="273">
        <f t="shared" si="0"/>
        <v>10077.970878346643</v>
      </c>
      <c r="E24" s="274">
        <f t="shared" si="3"/>
        <v>3426.5100986378588</v>
      </c>
      <c r="F24" s="274">
        <f t="shared" si="4"/>
        <v>201.55941756693286</v>
      </c>
      <c r="G24" s="174">
        <v>78</v>
      </c>
      <c r="H24" s="275">
        <f t="shared" si="5"/>
        <v>13784.040394551434</v>
      </c>
      <c r="I24" s="276">
        <v>38.700000000000003</v>
      </c>
      <c r="J24" s="434">
        <v>17880</v>
      </c>
      <c r="K24" s="277">
        <f t="shared" si="1"/>
        <v>5544.1860465116279</v>
      </c>
      <c r="L24" s="274">
        <f t="shared" si="6"/>
        <v>1885.0232558139537</v>
      </c>
      <c r="M24" s="274">
        <f t="shared" si="7"/>
        <v>110.88372093023256</v>
      </c>
      <c r="N24" s="446">
        <v>43</v>
      </c>
      <c r="O24" s="275">
        <f t="shared" si="8"/>
        <v>7583.0930232558148</v>
      </c>
      <c r="P24" s="278">
        <v>47.3</v>
      </c>
      <c r="Q24" s="434">
        <v>17880</v>
      </c>
      <c r="R24" s="277">
        <f t="shared" si="2"/>
        <v>4536.1522198731509</v>
      </c>
      <c r="S24" s="174">
        <f t="shared" si="9"/>
        <v>1542.2917547568713</v>
      </c>
      <c r="T24" s="274">
        <f t="shared" si="10"/>
        <v>90.723044397463013</v>
      </c>
      <c r="U24" s="446">
        <v>35</v>
      </c>
      <c r="V24" s="275">
        <f t="shared" si="11"/>
        <v>6204.1670190274854</v>
      </c>
      <c r="W24" s="155"/>
    </row>
    <row r="25" spans="1:23" s="442" customFormat="1" ht="16.5" customHeight="1" x14ac:dyDescent="0.2">
      <c r="A25" s="271">
        <v>6</v>
      </c>
      <c r="B25" s="272">
        <v>21.29</v>
      </c>
      <c r="C25" s="434">
        <v>17880</v>
      </c>
      <c r="D25" s="273">
        <f t="shared" si="0"/>
        <v>10077.970878346643</v>
      </c>
      <c r="E25" s="274">
        <f t="shared" si="3"/>
        <v>3426.5100986378588</v>
      </c>
      <c r="F25" s="274">
        <f t="shared" si="4"/>
        <v>201.55941756693286</v>
      </c>
      <c r="G25" s="174">
        <v>78</v>
      </c>
      <c r="H25" s="275">
        <f t="shared" si="5"/>
        <v>13784.040394551434</v>
      </c>
      <c r="I25" s="276">
        <v>38.700000000000003</v>
      </c>
      <c r="J25" s="434">
        <v>17880</v>
      </c>
      <c r="K25" s="277">
        <f t="shared" si="1"/>
        <v>5544.1860465116279</v>
      </c>
      <c r="L25" s="274">
        <f t="shared" si="6"/>
        <v>1885.0232558139537</v>
      </c>
      <c r="M25" s="274">
        <f t="shared" si="7"/>
        <v>110.88372093023256</v>
      </c>
      <c r="N25" s="446">
        <v>43</v>
      </c>
      <c r="O25" s="275">
        <f t="shared" si="8"/>
        <v>7583.0930232558148</v>
      </c>
      <c r="P25" s="278">
        <v>47.3</v>
      </c>
      <c r="Q25" s="434">
        <v>17880</v>
      </c>
      <c r="R25" s="277">
        <f t="shared" si="2"/>
        <v>4536.1522198731509</v>
      </c>
      <c r="S25" s="174">
        <f t="shared" si="9"/>
        <v>1542.2917547568713</v>
      </c>
      <c r="T25" s="274">
        <f t="shared" si="10"/>
        <v>90.723044397463013</v>
      </c>
      <c r="U25" s="446">
        <v>35</v>
      </c>
      <c r="V25" s="275">
        <f t="shared" si="11"/>
        <v>6204.1670190274854</v>
      </c>
      <c r="W25" s="155"/>
    </row>
    <row r="26" spans="1:23" s="442" customFormat="1" ht="16.5" customHeight="1" x14ac:dyDescent="0.2">
      <c r="A26" s="271">
        <v>7</v>
      </c>
      <c r="B26" s="272">
        <v>21.29</v>
      </c>
      <c r="C26" s="434">
        <v>17880</v>
      </c>
      <c r="D26" s="273">
        <f t="shared" si="0"/>
        <v>10077.970878346643</v>
      </c>
      <c r="E26" s="274">
        <f t="shared" si="3"/>
        <v>3426.5100986378588</v>
      </c>
      <c r="F26" s="274">
        <f t="shared" si="4"/>
        <v>201.55941756693286</v>
      </c>
      <c r="G26" s="174">
        <v>78</v>
      </c>
      <c r="H26" s="275">
        <f t="shared" si="5"/>
        <v>13784.040394551434</v>
      </c>
      <c r="I26" s="276">
        <v>38.700000000000003</v>
      </c>
      <c r="J26" s="434">
        <v>17880</v>
      </c>
      <c r="K26" s="277">
        <f t="shared" si="1"/>
        <v>5544.1860465116279</v>
      </c>
      <c r="L26" s="274">
        <f t="shared" si="6"/>
        <v>1885.0232558139537</v>
      </c>
      <c r="M26" s="274">
        <f t="shared" si="7"/>
        <v>110.88372093023256</v>
      </c>
      <c r="N26" s="446">
        <v>43</v>
      </c>
      <c r="O26" s="275">
        <f t="shared" si="8"/>
        <v>7583.0930232558148</v>
      </c>
      <c r="P26" s="278">
        <v>47.3</v>
      </c>
      <c r="Q26" s="434">
        <v>17880</v>
      </c>
      <c r="R26" s="277">
        <f t="shared" si="2"/>
        <v>4536.1522198731509</v>
      </c>
      <c r="S26" s="174">
        <f t="shared" si="9"/>
        <v>1542.2917547568713</v>
      </c>
      <c r="T26" s="274">
        <f t="shared" si="10"/>
        <v>90.723044397463013</v>
      </c>
      <c r="U26" s="446">
        <v>35</v>
      </c>
      <c r="V26" s="275">
        <f t="shared" si="11"/>
        <v>6204.1670190274854</v>
      </c>
      <c r="W26" s="155"/>
    </row>
    <row r="27" spans="1:23" s="442" customFormat="1" ht="16.5" customHeight="1" x14ac:dyDescent="0.2">
      <c r="A27" s="271">
        <v>8</v>
      </c>
      <c r="B27" s="272">
        <v>21.29</v>
      </c>
      <c r="C27" s="434">
        <v>17880</v>
      </c>
      <c r="D27" s="273">
        <f t="shared" si="0"/>
        <v>10077.970878346643</v>
      </c>
      <c r="E27" s="274">
        <f t="shared" si="3"/>
        <v>3426.5100986378588</v>
      </c>
      <c r="F27" s="274">
        <f t="shared" si="4"/>
        <v>201.55941756693286</v>
      </c>
      <c r="G27" s="174">
        <v>78</v>
      </c>
      <c r="H27" s="275">
        <f t="shared" si="5"/>
        <v>13784.040394551434</v>
      </c>
      <c r="I27" s="276">
        <v>38.700000000000003</v>
      </c>
      <c r="J27" s="434">
        <v>17880</v>
      </c>
      <c r="K27" s="277">
        <f t="shared" si="1"/>
        <v>5544.1860465116279</v>
      </c>
      <c r="L27" s="274">
        <f t="shared" si="6"/>
        <v>1885.0232558139537</v>
      </c>
      <c r="M27" s="274">
        <f t="shared" si="7"/>
        <v>110.88372093023256</v>
      </c>
      <c r="N27" s="446">
        <v>43</v>
      </c>
      <c r="O27" s="275">
        <f t="shared" si="8"/>
        <v>7583.0930232558148</v>
      </c>
      <c r="P27" s="278">
        <v>47.3</v>
      </c>
      <c r="Q27" s="434">
        <v>17880</v>
      </c>
      <c r="R27" s="277">
        <f t="shared" si="2"/>
        <v>4536.1522198731509</v>
      </c>
      <c r="S27" s="174">
        <f t="shared" si="9"/>
        <v>1542.2917547568713</v>
      </c>
      <c r="T27" s="274">
        <f t="shared" si="10"/>
        <v>90.723044397463013</v>
      </c>
      <c r="U27" s="446">
        <v>35</v>
      </c>
      <c r="V27" s="275">
        <f t="shared" si="11"/>
        <v>6204.1670190274854</v>
      </c>
      <c r="W27" s="155"/>
    </row>
    <row r="28" spans="1:23" s="442" customFormat="1" ht="16.5" customHeight="1" x14ac:dyDescent="0.2">
      <c r="A28" s="271">
        <v>9</v>
      </c>
      <c r="B28" s="272">
        <v>21.29</v>
      </c>
      <c r="C28" s="434">
        <v>17880</v>
      </c>
      <c r="D28" s="273">
        <f t="shared" si="0"/>
        <v>10077.970878346643</v>
      </c>
      <c r="E28" s="274">
        <f t="shared" si="3"/>
        <v>3426.5100986378588</v>
      </c>
      <c r="F28" s="274">
        <f t="shared" si="4"/>
        <v>201.55941756693286</v>
      </c>
      <c r="G28" s="174">
        <v>78</v>
      </c>
      <c r="H28" s="275">
        <f t="shared" si="5"/>
        <v>13784.040394551434</v>
      </c>
      <c r="I28" s="276">
        <v>38.700000000000003</v>
      </c>
      <c r="J28" s="434">
        <v>17880</v>
      </c>
      <c r="K28" s="277">
        <f t="shared" si="1"/>
        <v>5544.1860465116279</v>
      </c>
      <c r="L28" s="274">
        <f t="shared" si="6"/>
        <v>1885.0232558139537</v>
      </c>
      <c r="M28" s="274">
        <f t="shared" si="7"/>
        <v>110.88372093023256</v>
      </c>
      <c r="N28" s="446">
        <v>43</v>
      </c>
      <c r="O28" s="275">
        <f t="shared" si="8"/>
        <v>7583.0930232558148</v>
      </c>
      <c r="P28" s="278">
        <v>47.3</v>
      </c>
      <c r="Q28" s="434">
        <v>17880</v>
      </c>
      <c r="R28" s="277">
        <f t="shared" si="2"/>
        <v>4536.1522198731509</v>
      </c>
      <c r="S28" s="174">
        <f t="shared" si="9"/>
        <v>1542.2917547568713</v>
      </c>
      <c r="T28" s="274">
        <f t="shared" si="10"/>
        <v>90.723044397463013</v>
      </c>
      <c r="U28" s="446">
        <v>35</v>
      </c>
      <c r="V28" s="275">
        <f t="shared" si="11"/>
        <v>6204.1670190274854</v>
      </c>
      <c r="W28" s="155"/>
    </row>
    <row r="29" spans="1:23" s="442" customFormat="1" ht="16.5" customHeight="1" x14ac:dyDescent="0.2">
      <c r="A29" s="279">
        <v>10</v>
      </c>
      <c r="B29" s="272">
        <v>21.29</v>
      </c>
      <c r="C29" s="434">
        <v>17880</v>
      </c>
      <c r="D29" s="273">
        <f t="shared" si="0"/>
        <v>10077.970878346643</v>
      </c>
      <c r="E29" s="274">
        <f t="shared" si="3"/>
        <v>3426.5100986378588</v>
      </c>
      <c r="F29" s="274">
        <f t="shared" si="4"/>
        <v>201.55941756693286</v>
      </c>
      <c r="G29" s="174">
        <v>78</v>
      </c>
      <c r="H29" s="275">
        <f t="shared" si="5"/>
        <v>13784.040394551434</v>
      </c>
      <c r="I29" s="276">
        <v>38.700000000000003</v>
      </c>
      <c r="J29" s="434">
        <v>17880</v>
      </c>
      <c r="K29" s="277">
        <f t="shared" si="1"/>
        <v>5544.1860465116279</v>
      </c>
      <c r="L29" s="274">
        <f t="shared" si="6"/>
        <v>1885.0232558139537</v>
      </c>
      <c r="M29" s="274">
        <f t="shared" si="7"/>
        <v>110.88372093023256</v>
      </c>
      <c r="N29" s="446">
        <v>43</v>
      </c>
      <c r="O29" s="275">
        <f t="shared" si="8"/>
        <v>7583.0930232558148</v>
      </c>
      <c r="P29" s="278">
        <v>47.3</v>
      </c>
      <c r="Q29" s="434">
        <v>17880</v>
      </c>
      <c r="R29" s="277">
        <f t="shared" si="2"/>
        <v>4536.1522198731509</v>
      </c>
      <c r="S29" s="174">
        <f t="shared" si="9"/>
        <v>1542.2917547568713</v>
      </c>
      <c r="T29" s="274">
        <f t="shared" si="10"/>
        <v>90.723044397463013</v>
      </c>
      <c r="U29" s="446">
        <v>35</v>
      </c>
      <c r="V29" s="275">
        <f t="shared" si="11"/>
        <v>6204.1670190274854</v>
      </c>
      <c r="W29" s="155"/>
    </row>
    <row r="30" spans="1:23" s="442" customFormat="1" ht="16.5" customHeight="1" x14ac:dyDescent="0.2">
      <c r="A30" s="271">
        <v>11</v>
      </c>
      <c r="B30" s="272">
        <v>21.29</v>
      </c>
      <c r="C30" s="434">
        <v>17880</v>
      </c>
      <c r="D30" s="273">
        <f t="shared" si="0"/>
        <v>10077.970878346643</v>
      </c>
      <c r="E30" s="274">
        <f t="shared" si="3"/>
        <v>3426.5100986378588</v>
      </c>
      <c r="F30" s="274">
        <f t="shared" si="4"/>
        <v>201.55941756693286</v>
      </c>
      <c r="G30" s="174">
        <v>78</v>
      </c>
      <c r="H30" s="275">
        <f t="shared" si="5"/>
        <v>13784.040394551434</v>
      </c>
      <c r="I30" s="276">
        <v>38.700000000000003</v>
      </c>
      <c r="J30" s="434">
        <v>17880</v>
      </c>
      <c r="K30" s="277">
        <f t="shared" si="1"/>
        <v>5544.1860465116279</v>
      </c>
      <c r="L30" s="274">
        <f t="shared" si="6"/>
        <v>1885.0232558139537</v>
      </c>
      <c r="M30" s="274">
        <f t="shared" si="7"/>
        <v>110.88372093023256</v>
      </c>
      <c r="N30" s="446">
        <v>43</v>
      </c>
      <c r="O30" s="275">
        <f t="shared" si="8"/>
        <v>7583.0930232558148</v>
      </c>
      <c r="P30" s="278">
        <v>47.3</v>
      </c>
      <c r="Q30" s="434">
        <v>17880</v>
      </c>
      <c r="R30" s="277">
        <f t="shared" si="2"/>
        <v>4536.1522198731509</v>
      </c>
      <c r="S30" s="174">
        <f t="shared" si="9"/>
        <v>1542.2917547568713</v>
      </c>
      <c r="T30" s="274">
        <f t="shared" si="10"/>
        <v>90.723044397463013</v>
      </c>
      <c r="U30" s="446">
        <v>35</v>
      </c>
      <c r="V30" s="275">
        <f t="shared" si="11"/>
        <v>6204.1670190274854</v>
      </c>
      <c r="W30" s="155"/>
    </row>
    <row r="31" spans="1:23" s="442" customFormat="1" ht="16.5" customHeight="1" thickBot="1" x14ac:dyDescent="0.25">
      <c r="A31" s="271">
        <v>12</v>
      </c>
      <c r="B31" s="280">
        <v>21.29</v>
      </c>
      <c r="C31" s="435">
        <v>17880</v>
      </c>
      <c r="D31" s="281">
        <f t="shared" si="0"/>
        <v>10077.970878346643</v>
      </c>
      <c r="E31" s="282">
        <f t="shared" si="3"/>
        <v>3426.5100986378588</v>
      </c>
      <c r="F31" s="282">
        <f t="shared" si="4"/>
        <v>201.55941756693286</v>
      </c>
      <c r="G31" s="183">
        <v>78</v>
      </c>
      <c r="H31" s="283">
        <f t="shared" si="5"/>
        <v>13784.040394551434</v>
      </c>
      <c r="I31" s="284">
        <v>38.700000000000003</v>
      </c>
      <c r="J31" s="435">
        <v>17880</v>
      </c>
      <c r="K31" s="285">
        <f t="shared" si="1"/>
        <v>5544.1860465116279</v>
      </c>
      <c r="L31" s="282">
        <f t="shared" si="6"/>
        <v>1885.0232558139537</v>
      </c>
      <c r="M31" s="282">
        <f t="shared" si="7"/>
        <v>110.88372093023256</v>
      </c>
      <c r="N31" s="447">
        <v>43</v>
      </c>
      <c r="O31" s="283">
        <f t="shared" si="8"/>
        <v>7583.0930232558148</v>
      </c>
      <c r="P31" s="286">
        <v>47.3</v>
      </c>
      <c r="Q31" s="435">
        <v>17880</v>
      </c>
      <c r="R31" s="285">
        <f t="shared" si="2"/>
        <v>4536.1522198731509</v>
      </c>
      <c r="S31" s="183">
        <f t="shared" si="9"/>
        <v>1542.2917547568713</v>
      </c>
      <c r="T31" s="282">
        <f t="shared" si="10"/>
        <v>90.723044397463013</v>
      </c>
      <c r="U31" s="447">
        <v>35</v>
      </c>
      <c r="V31" s="283">
        <f t="shared" si="11"/>
        <v>6204.1670190274854</v>
      </c>
      <c r="W31" s="155"/>
    </row>
    <row r="32" spans="1:23" s="442" customFormat="1" ht="16.5" customHeight="1" x14ac:dyDescent="0.2">
      <c r="A32" s="259">
        <v>13</v>
      </c>
      <c r="B32" s="287">
        <v>21.2864</v>
      </c>
      <c r="C32" s="436">
        <v>17880</v>
      </c>
      <c r="D32" s="288">
        <f t="shared" si="0"/>
        <v>10079.675285628382</v>
      </c>
      <c r="E32" s="289">
        <f t="shared" si="3"/>
        <v>3427.0895971136501</v>
      </c>
      <c r="F32" s="289">
        <f t="shared" si="4"/>
        <v>201.59350571256763</v>
      </c>
      <c r="G32" s="177">
        <v>78</v>
      </c>
      <c r="H32" s="290">
        <f t="shared" si="5"/>
        <v>13786.358388454601</v>
      </c>
      <c r="I32" s="291">
        <v>38.702545454545451</v>
      </c>
      <c r="J32" s="436">
        <v>17880</v>
      </c>
      <c r="K32" s="292">
        <f t="shared" si="1"/>
        <v>5543.821407095611</v>
      </c>
      <c r="L32" s="289">
        <f t="shared" si="6"/>
        <v>1884.8992784125078</v>
      </c>
      <c r="M32" s="289">
        <f t="shared" si="7"/>
        <v>110.87642814191223</v>
      </c>
      <c r="N32" s="448">
        <v>43</v>
      </c>
      <c r="O32" s="290">
        <f t="shared" si="8"/>
        <v>7582.5971136500311</v>
      </c>
      <c r="P32" s="225">
        <v>47.303111111111114</v>
      </c>
      <c r="Q32" s="436">
        <v>17880</v>
      </c>
      <c r="R32" s="292">
        <f t="shared" si="2"/>
        <v>4535.8538785327719</v>
      </c>
      <c r="S32" s="177">
        <f t="shared" si="9"/>
        <v>1542.1903187011426</v>
      </c>
      <c r="T32" s="289">
        <f t="shared" si="10"/>
        <v>90.717077570655434</v>
      </c>
      <c r="U32" s="448">
        <v>35</v>
      </c>
      <c r="V32" s="290">
        <f t="shared" si="11"/>
        <v>6203.7612748045694</v>
      </c>
      <c r="W32" s="155"/>
    </row>
    <row r="33" spans="1:23" s="442" customFormat="1" ht="16.5" customHeight="1" x14ac:dyDescent="0.2">
      <c r="A33" s="271">
        <v>14</v>
      </c>
      <c r="B33" s="272">
        <v>21.526600000000002</v>
      </c>
      <c r="C33" s="434">
        <v>17880</v>
      </c>
      <c r="D33" s="273">
        <f t="shared" si="0"/>
        <v>9967.2033669971097</v>
      </c>
      <c r="E33" s="274">
        <f t="shared" si="3"/>
        <v>3388.8491447790175</v>
      </c>
      <c r="F33" s="274">
        <f t="shared" si="4"/>
        <v>199.3440673399422</v>
      </c>
      <c r="G33" s="174">
        <v>78</v>
      </c>
      <c r="H33" s="275">
        <f t="shared" si="5"/>
        <v>13633.39657911607</v>
      </c>
      <c r="I33" s="293">
        <v>39.139272727272726</v>
      </c>
      <c r="J33" s="434">
        <v>17880</v>
      </c>
      <c r="K33" s="277">
        <f t="shared" si="1"/>
        <v>5481.9618518484112</v>
      </c>
      <c r="L33" s="274">
        <f t="shared" si="6"/>
        <v>1863.8670296284599</v>
      </c>
      <c r="M33" s="274">
        <f t="shared" si="7"/>
        <v>109.63923703696823</v>
      </c>
      <c r="N33" s="446">
        <v>43</v>
      </c>
      <c r="O33" s="275">
        <f t="shared" si="8"/>
        <v>7498.4681185138397</v>
      </c>
      <c r="P33" s="216">
        <v>47.836888888888893</v>
      </c>
      <c r="Q33" s="434">
        <v>17880</v>
      </c>
      <c r="R33" s="277">
        <f t="shared" si="2"/>
        <v>4485.2415151486994</v>
      </c>
      <c r="S33" s="174">
        <f t="shared" si="9"/>
        <v>1524.982115150558</v>
      </c>
      <c r="T33" s="274">
        <f t="shared" si="10"/>
        <v>89.704830302973988</v>
      </c>
      <c r="U33" s="446">
        <v>35</v>
      </c>
      <c r="V33" s="275">
        <f t="shared" si="11"/>
        <v>6134.9284606022311</v>
      </c>
      <c r="W33" s="155"/>
    </row>
    <row r="34" spans="1:23" s="442" customFormat="1" ht="16.5" customHeight="1" x14ac:dyDescent="0.2">
      <c r="A34" s="271">
        <v>15</v>
      </c>
      <c r="B34" s="272">
        <v>21.765000000000001</v>
      </c>
      <c r="C34" s="434">
        <v>17880</v>
      </c>
      <c r="D34" s="273">
        <f t="shared" si="0"/>
        <v>9858.02894555479</v>
      </c>
      <c r="E34" s="274">
        <f t="shared" si="3"/>
        <v>3351.7298414886286</v>
      </c>
      <c r="F34" s="274">
        <f t="shared" si="4"/>
        <v>197.1605789110958</v>
      </c>
      <c r="G34" s="174">
        <v>78</v>
      </c>
      <c r="H34" s="275">
        <f t="shared" si="5"/>
        <v>13484.919365954514</v>
      </c>
      <c r="I34" s="293">
        <v>39.572727272727271</v>
      </c>
      <c r="J34" s="434">
        <v>17880</v>
      </c>
      <c r="K34" s="277">
        <f t="shared" si="1"/>
        <v>5421.9159200551348</v>
      </c>
      <c r="L34" s="274">
        <f t="shared" si="6"/>
        <v>1843.4514128187459</v>
      </c>
      <c r="M34" s="274">
        <f t="shared" si="7"/>
        <v>108.43831840110271</v>
      </c>
      <c r="N34" s="446">
        <v>43</v>
      </c>
      <c r="O34" s="275">
        <f t="shared" si="8"/>
        <v>7416.8056512749836</v>
      </c>
      <c r="P34" s="216">
        <v>48.366666666666667</v>
      </c>
      <c r="Q34" s="434">
        <v>17880</v>
      </c>
      <c r="R34" s="277">
        <f t="shared" si="2"/>
        <v>4436.1130254996551</v>
      </c>
      <c r="S34" s="174">
        <f t="shared" si="9"/>
        <v>1508.2784286698829</v>
      </c>
      <c r="T34" s="274">
        <f t="shared" si="10"/>
        <v>88.722260509993106</v>
      </c>
      <c r="U34" s="446">
        <v>35</v>
      </c>
      <c r="V34" s="275">
        <f t="shared" si="11"/>
        <v>6068.1137146795309</v>
      </c>
      <c r="W34" s="155"/>
    </row>
    <row r="35" spans="1:23" s="442" customFormat="1" ht="16.5" customHeight="1" x14ac:dyDescent="0.2">
      <c r="A35" s="271">
        <v>16</v>
      </c>
      <c r="B35" s="272">
        <v>22.0016</v>
      </c>
      <c r="C35" s="434">
        <v>17880</v>
      </c>
      <c r="D35" s="273">
        <f t="shared" si="0"/>
        <v>9752.0180350519968</v>
      </c>
      <c r="E35" s="274">
        <f t="shared" si="3"/>
        <v>3315.6861319176792</v>
      </c>
      <c r="F35" s="274">
        <f t="shared" si="4"/>
        <v>195.04036070103993</v>
      </c>
      <c r="G35" s="174">
        <v>78</v>
      </c>
      <c r="H35" s="275">
        <f t="shared" si="5"/>
        <v>13340.744527670715</v>
      </c>
      <c r="I35" s="293">
        <v>40.002909090909085</v>
      </c>
      <c r="J35" s="434">
        <v>17880</v>
      </c>
      <c r="K35" s="277">
        <f t="shared" si="1"/>
        <v>5363.6099192785987</v>
      </c>
      <c r="L35" s="274">
        <f t="shared" si="6"/>
        <v>1823.6273725547237</v>
      </c>
      <c r="M35" s="274">
        <f t="shared" si="7"/>
        <v>107.27219838557198</v>
      </c>
      <c r="N35" s="446">
        <v>43</v>
      </c>
      <c r="O35" s="275">
        <f t="shared" si="8"/>
        <v>7337.5094902188939</v>
      </c>
      <c r="P35" s="216">
        <v>48.892444444444443</v>
      </c>
      <c r="Q35" s="434">
        <v>17880</v>
      </c>
      <c r="R35" s="277">
        <f t="shared" si="2"/>
        <v>4388.4081157733981</v>
      </c>
      <c r="S35" s="174">
        <f t="shared" si="9"/>
        <v>1492.0587593629555</v>
      </c>
      <c r="T35" s="274">
        <f t="shared" si="10"/>
        <v>87.768162315467961</v>
      </c>
      <c r="U35" s="446">
        <v>35</v>
      </c>
      <c r="V35" s="275">
        <f t="shared" si="11"/>
        <v>6003.235037451821</v>
      </c>
      <c r="W35" s="155"/>
    </row>
    <row r="36" spans="1:23" s="442" customFormat="1" ht="16.5" customHeight="1" x14ac:dyDescent="0.2">
      <c r="A36" s="271">
        <v>17</v>
      </c>
      <c r="B36" s="272">
        <v>22.2364</v>
      </c>
      <c r="C36" s="434">
        <v>17880</v>
      </c>
      <c r="D36" s="273">
        <f t="shared" si="0"/>
        <v>9649.0439099854302</v>
      </c>
      <c r="E36" s="274">
        <f t="shared" si="3"/>
        <v>3280.6749293950465</v>
      </c>
      <c r="F36" s="274">
        <f t="shared" si="4"/>
        <v>192.9808781997086</v>
      </c>
      <c r="G36" s="174">
        <v>78</v>
      </c>
      <c r="H36" s="275">
        <f t="shared" si="5"/>
        <v>13200.699717580186</v>
      </c>
      <c r="I36" s="293">
        <v>40.429818181818177</v>
      </c>
      <c r="J36" s="434">
        <v>17880</v>
      </c>
      <c r="K36" s="277">
        <f t="shared" si="1"/>
        <v>5306.9741504919866</v>
      </c>
      <c r="L36" s="274">
        <f t="shared" si="6"/>
        <v>1804.3712111672755</v>
      </c>
      <c r="M36" s="274">
        <f t="shared" si="7"/>
        <v>106.13948300983974</v>
      </c>
      <c r="N36" s="446">
        <v>43</v>
      </c>
      <c r="O36" s="275">
        <f t="shared" si="8"/>
        <v>7260.4848446691021</v>
      </c>
      <c r="P36" s="216">
        <v>49.414222222222222</v>
      </c>
      <c r="Q36" s="434">
        <v>17880</v>
      </c>
      <c r="R36" s="277">
        <f t="shared" si="2"/>
        <v>4342.0697594934436</v>
      </c>
      <c r="S36" s="174">
        <f t="shared" si="9"/>
        <v>1476.303718227771</v>
      </c>
      <c r="T36" s="274">
        <f t="shared" si="10"/>
        <v>86.841395189868877</v>
      </c>
      <c r="U36" s="446">
        <v>35</v>
      </c>
      <c r="V36" s="275">
        <f t="shared" si="11"/>
        <v>5940.2148729110841</v>
      </c>
      <c r="W36" s="155"/>
    </row>
    <row r="37" spans="1:23" s="442" customFormat="1" ht="16.5" customHeight="1" x14ac:dyDescent="0.2">
      <c r="A37" s="271">
        <v>18</v>
      </c>
      <c r="B37" s="272">
        <v>22.4694</v>
      </c>
      <c r="C37" s="434">
        <v>17880</v>
      </c>
      <c r="D37" s="273">
        <f t="shared" si="0"/>
        <v>9548.9866218056541</v>
      </c>
      <c r="E37" s="274">
        <f t="shared" si="3"/>
        <v>3246.6554514139225</v>
      </c>
      <c r="F37" s="274">
        <f t="shared" si="4"/>
        <v>190.9797324361131</v>
      </c>
      <c r="G37" s="174">
        <v>78</v>
      </c>
      <c r="H37" s="275">
        <f t="shared" si="5"/>
        <v>13064.62180565569</v>
      </c>
      <c r="I37" s="293">
        <v>40.853454545454539</v>
      </c>
      <c r="J37" s="434">
        <v>17880</v>
      </c>
      <c r="K37" s="277">
        <f t="shared" si="1"/>
        <v>5251.9426419931115</v>
      </c>
      <c r="L37" s="274">
        <f t="shared" si="6"/>
        <v>1785.660498277658</v>
      </c>
      <c r="M37" s="274">
        <f t="shared" si="7"/>
        <v>105.03885283986223</v>
      </c>
      <c r="N37" s="446">
        <v>43</v>
      </c>
      <c r="O37" s="275">
        <f t="shared" si="8"/>
        <v>7185.641993110632</v>
      </c>
      <c r="P37" s="216">
        <v>49.932000000000002</v>
      </c>
      <c r="Q37" s="434">
        <v>17880</v>
      </c>
      <c r="R37" s="277">
        <f t="shared" si="2"/>
        <v>4297.0439798125444</v>
      </c>
      <c r="S37" s="174">
        <f t="shared" si="9"/>
        <v>1460.9949531362652</v>
      </c>
      <c r="T37" s="274">
        <f t="shared" si="10"/>
        <v>85.940879596250895</v>
      </c>
      <c r="U37" s="446">
        <v>35</v>
      </c>
      <c r="V37" s="275">
        <f t="shared" si="11"/>
        <v>5878.9798125450607</v>
      </c>
      <c r="W37" s="155"/>
    </row>
    <row r="38" spans="1:23" s="442" customFormat="1" ht="16.5" customHeight="1" x14ac:dyDescent="0.2">
      <c r="A38" s="271">
        <v>19</v>
      </c>
      <c r="B38" s="272">
        <v>22.700600000000001</v>
      </c>
      <c r="C38" s="434">
        <v>17880</v>
      </c>
      <c r="D38" s="273">
        <f t="shared" si="0"/>
        <v>9451.7325533245803</v>
      </c>
      <c r="E38" s="274">
        <f t="shared" si="3"/>
        <v>3213.5890681303576</v>
      </c>
      <c r="F38" s="274">
        <f t="shared" si="4"/>
        <v>189.03465106649162</v>
      </c>
      <c r="G38" s="174">
        <v>78</v>
      </c>
      <c r="H38" s="275">
        <f t="shared" si="5"/>
        <v>12932.356272521429</v>
      </c>
      <c r="I38" s="293">
        <v>41.273818181818179</v>
      </c>
      <c r="J38" s="434">
        <v>17880</v>
      </c>
      <c r="K38" s="277">
        <f t="shared" si="1"/>
        <v>5198.4529043285202</v>
      </c>
      <c r="L38" s="274">
        <f t="shared" si="6"/>
        <v>1767.473987471697</v>
      </c>
      <c r="M38" s="274">
        <f t="shared" si="7"/>
        <v>103.9690580865704</v>
      </c>
      <c r="N38" s="446">
        <v>43</v>
      </c>
      <c r="O38" s="275">
        <f t="shared" si="8"/>
        <v>7112.895949886788</v>
      </c>
      <c r="P38" s="216">
        <v>50.445777777777778</v>
      </c>
      <c r="Q38" s="434">
        <v>17880</v>
      </c>
      <c r="R38" s="277">
        <f t="shared" si="2"/>
        <v>4253.279648996062</v>
      </c>
      <c r="S38" s="174">
        <f t="shared" si="9"/>
        <v>1446.1150806586611</v>
      </c>
      <c r="T38" s="274">
        <f t="shared" si="10"/>
        <v>85.065592979921234</v>
      </c>
      <c r="U38" s="446">
        <v>35</v>
      </c>
      <c r="V38" s="275">
        <f t="shared" si="11"/>
        <v>5819.4603226346444</v>
      </c>
      <c r="W38" s="155"/>
    </row>
    <row r="39" spans="1:23" s="442" customFormat="1" ht="16.5" customHeight="1" x14ac:dyDescent="0.2">
      <c r="A39" s="279">
        <v>20</v>
      </c>
      <c r="B39" s="272">
        <v>22.93</v>
      </c>
      <c r="C39" s="434">
        <v>17880</v>
      </c>
      <c r="D39" s="273">
        <f t="shared" si="0"/>
        <v>9357.1740078499788</v>
      </c>
      <c r="E39" s="274">
        <f t="shared" si="3"/>
        <v>3181.439162668993</v>
      </c>
      <c r="F39" s="274">
        <f t="shared" si="4"/>
        <v>187.14348015699957</v>
      </c>
      <c r="G39" s="174">
        <v>78</v>
      </c>
      <c r="H39" s="275">
        <f t="shared" si="5"/>
        <v>12803.756650675972</v>
      </c>
      <c r="I39" s="293">
        <v>41.690909090909088</v>
      </c>
      <c r="J39" s="434">
        <v>17880</v>
      </c>
      <c r="K39" s="277">
        <f t="shared" si="1"/>
        <v>5146.445704317488</v>
      </c>
      <c r="L39" s="274">
        <f t="shared" si="6"/>
        <v>1749.791539467946</v>
      </c>
      <c r="M39" s="274">
        <f t="shared" si="7"/>
        <v>102.92891408634976</v>
      </c>
      <c r="N39" s="446">
        <v>43</v>
      </c>
      <c r="O39" s="275">
        <f t="shared" si="8"/>
        <v>7042.1661578717831</v>
      </c>
      <c r="P39" s="216">
        <v>50.955555555555556</v>
      </c>
      <c r="Q39" s="434">
        <v>17880</v>
      </c>
      <c r="R39" s="277">
        <f t="shared" si="2"/>
        <v>4210.7283035324899</v>
      </c>
      <c r="S39" s="174">
        <f t="shared" si="9"/>
        <v>1431.6476232010466</v>
      </c>
      <c r="T39" s="274">
        <f t="shared" si="10"/>
        <v>84.214566070649795</v>
      </c>
      <c r="U39" s="446">
        <v>35</v>
      </c>
      <c r="V39" s="275">
        <f t="shared" si="11"/>
        <v>5761.5904928041864</v>
      </c>
      <c r="W39" s="155"/>
    </row>
    <row r="40" spans="1:23" s="442" customFormat="1" ht="16.5" customHeight="1" x14ac:dyDescent="0.2">
      <c r="A40" s="271">
        <v>21</v>
      </c>
      <c r="B40" s="272">
        <v>23.157600000000002</v>
      </c>
      <c r="C40" s="434">
        <v>17880</v>
      </c>
      <c r="D40" s="273">
        <f t="shared" si="0"/>
        <v>9265.2088299305615</v>
      </c>
      <c r="E40" s="274">
        <f t="shared" si="3"/>
        <v>3150.1710021763911</v>
      </c>
      <c r="F40" s="274">
        <f t="shared" si="4"/>
        <v>185.30417659861124</v>
      </c>
      <c r="G40" s="174">
        <v>78</v>
      </c>
      <c r="H40" s="275">
        <f t="shared" si="5"/>
        <v>12678.684008705563</v>
      </c>
      <c r="I40" s="293">
        <v>42.104727272727274</v>
      </c>
      <c r="J40" s="434">
        <v>17880</v>
      </c>
      <c r="K40" s="277">
        <f t="shared" si="1"/>
        <v>5095.8648564618088</v>
      </c>
      <c r="L40" s="274">
        <f t="shared" si="6"/>
        <v>1732.5940511970152</v>
      </c>
      <c r="M40" s="274">
        <f t="shared" si="7"/>
        <v>101.91729712923618</v>
      </c>
      <c r="N40" s="446">
        <v>43</v>
      </c>
      <c r="O40" s="275">
        <f t="shared" si="8"/>
        <v>6973.37620478806</v>
      </c>
      <c r="P40" s="216">
        <v>51.461333333333336</v>
      </c>
      <c r="Q40" s="434">
        <v>17880</v>
      </c>
      <c r="R40" s="277">
        <f t="shared" si="2"/>
        <v>4169.3439734687536</v>
      </c>
      <c r="S40" s="174">
        <f t="shared" si="9"/>
        <v>1417.5769509793763</v>
      </c>
      <c r="T40" s="274">
        <f t="shared" si="10"/>
        <v>83.386879469375074</v>
      </c>
      <c r="U40" s="446">
        <v>35</v>
      </c>
      <c r="V40" s="275">
        <f t="shared" si="11"/>
        <v>5705.3078039175052</v>
      </c>
      <c r="W40" s="155"/>
    </row>
    <row r="41" spans="1:23" s="442" customFormat="1" ht="16.5" customHeight="1" x14ac:dyDescent="0.2">
      <c r="A41" s="271">
        <v>22</v>
      </c>
      <c r="B41" s="272">
        <v>23.383400000000002</v>
      </c>
      <c r="C41" s="434">
        <v>17880</v>
      </c>
      <c r="D41" s="273">
        <f t="shared" si="0"/>
        <v>9175.7400549107479</v>
      </c>
      <c r="E41" s="274">
        <f t="shared" si="3"/>
        <v>3119.7516186696544</v>
      </c>
      <c r="F41" s="274">
        <f t="shared" si="4"/>
        <v>183.51480109821497</v>
      </c>
      <c r="G41" s="174">
        <v>78</v>
      </c>
      <c r="H41" s="275">
        <f t="shared" si="5"/>
        <v>12557.006474678617</v>
      </c>
      <c r="I41" s="293">
        <v>42.51527272727273</v>
      </c>
      <c r="J41" s="434">
        <v>17880</v>
      </c>
      <c r="K41" s="277">
        <f t="shared" si="1"/>
        <v>5046.6570302009113</v>
      </c>
      <c r="L41" s="274">
        <f t="shared" si="6"/>
        <v>1715.86339026831</v>
      </c>
      <c r="M41" s="274">
        <f t="shared" si="7"/>
        <v>100.93314060401823</v>
      </c>
      <c r="N41" s="446">
        <v>43</v>
      </c>
      <c r="O41" s="275">
        <f t="shared" si="8"/>
        <v>6906.4535610732401</v>
      </c>
      <c r="P41" s="216">
        <v>51.963111111111111</v>
      </c>
      <c r="Q41" s="434">
        <v>17880</v>
      </c>
      <c r="R41" s="277">
        <f t="shared" si="2"/>
        <v>4129.0830247098365</v>
      </c>
      <c r="S41" s="174">
        <f t="shared" si="9"/>
        <v>1403.8882284013446</v>
      </c>
      <c r="T41" s="274">
        <f t="shared" si="10"/>
        <v>82.581660494196726</v>
      </c>
      <c r="U41" s="446">
        <v>35</v>
      </c>
      <c r="V41" s="275">
        <f t="shared" si="11"/>
        <v>5650.5529136053774</v>
      </c>
      <c r="W41" s="155"/>
    </row>
    <row r="42" spans="1:23" s="442" customFormat="1" ht="16.5" customHeight="1" x14ac:dyDescent="0.2">
      <c r="A42" s="271">
        <v>23</v>
      </c>
      <c r="B42" s="272">
        <v>23.607399999999998</v>
      </c>
      <c r="C42" s="434">
        <v>17880</v>
      </c>
      <c r="D42" s="273">
        <f t="shared" si="0"/>
        <v>9088.6755847742661</v>
      </c>
      <c r="E42" s="274">
        <f t="shared" si="3"/>
        <v>3090.1496988232507</v>
      </c>
      <c r="F42" s="274">
        <f t="shared" si="4"/>
        <v>181.77351169548533</v>
      </c>
      <c r="G42" s="174">
        <v>78</v>
      </c>
      <c r="H42" s="275">
        <f t="shared" si="5"/>
        <v>12438.598795293001</v>
      </c>
      <c r="I42" s="293">
        <v>42.92254545454545</v>
      </c>
      <c r="J42" s="434">
        <v>17880</v>
      </c>
      <c r="K42" s="277">
        <f t="shared" si="1"/>
        <v>4998.7715716258472</v>
      </c>
      <c r="L42" s="274">
        <f t="shared" si="6"/>
        <v>1699.5823343527882</v>
      </c>
      <c r="M42" s="274">
        <f t="shared" si="7"/>
        <v>99.975431432516942</v>
      </c>
      <c r="N42" s="446">
        <v>43</v>
      </c>
      <c r="O42" s="275">
        <f t="shared" si="8"/>
        <v>6841.3293374111527</v>
      </c>
      <c r="P42" s="216">
        <v>52.460888888888881</v>
      </c>
      <c r="Q42" s="434">
        <v>17880</v>
      </c>
      <c r="R42" s="277">
        <f t="shared" si="2"/>
        <v>4089.9040131484203</v>
      </c>
      <c r="S42" s="174">
        <f t="shared" si="9"/>
        <v>1390.567364470463</v>
      </c>
      <c r="T42" s="274">
        <f t="shared" si="10"/>
        <v>81.798080262968412</v>
      </c>
      <c r="U42" s="446">
        <v>35</v>
      </c>
      <c r="V42" s="275">
        <f t="shared" si="11"/>
        <v>5597.2694578818518</v>
      </c>
      <c r="W42" s="155"/>
    </row>
    <row r="43" spans="1:23" s="442" customFormat="1" ht="16.5" customHeight="1" x14ac:dyDescent="0.2">
      <c r="A43" s="271">
        <v>24</v>
      </c>
      <c r="B43" s="272">
        <v>23.829599999999999</v>
      </c>
      <c r="C43" s="434">
        <v>17880</v>
      </c>
      <c r="D43" s="273">
        <f t="shared" si="0"/>
        <v>9003.9278880048369</v>
      </c>
      <c r="E43" s="274">
        <f t="shared" si="3"/>
        <v>3061.3354819216447</v>
      </c>
      <c r="F43" s="274">
        <f t="shared" si="4"/>
        <v>180.07855776009674</v>
      </c>
      <c r="G43" s="174">
        <v>78</v>
      </c>
      <c r="H43" s="275">
        <f t="shared" si="5"/>
        <v>12323.341927686577</v>
      </c>
      <c r="I43" s="293">
        <v>43.326545454545453</v>
      </c>
      <c r="J43" s="434">
        <v>17880</v>
      </c>
      <c r="K43" s="277">
        <f t="shared" si="1"/>
        <v>4952.1603384026594</v>
      </c>
      <c r="L43" s="274">
        <f t="shared" si="6"/>
        <v>1683.7345150569042</v>
      </c>
      <c r="M43" s="274">
        <f t="shared" si="7"/>
        <v>99.043206768053196</v>
      </c>
      <c r="N43" s="446">
        <v>43</v>
      </c>
      <c r="O43" s="275">
        <f t="shared" si="8"/>
        <v>6777.9380602276169</v>
      </c>
      <c r="P43" s="216">
        <v>52.954666666666661</v>
      </c>
      <c r="Q43" s="434">
        <v>17880</v>
      </c>
      <c r="R43" s="277">
        <f t="shared" si="2"/>
        <v>4051.7675496021757</v>
      </c>
      <c r="S43" s="174">
        <f t="shared" si="9"/>
        <v>1377.6009668647398</v>
      </c>
      <c r="T43" s="274">
        <f t="shared" si="10"/>
        <v>81.035350992043519</v>
      </c>
      <c r="U43" s="446">
        <v>35</v>
      </c>
      <c r="V43" s="275">
        <f t="shared" si="11"/>
        <v>5545.4038674589583</v>
      </c>
      <c r="W43" s="155"/>
    </row>
    <row r="44" spans="1:23" s="442" customFormat="1" ht="16.5" customHeight="1" x14ac:dyDescent="0.2">
      <c r="A44" s="259">
        <v>25</v>
      </c>
      <c r="B44" s="287">
        <v>24.05</v>
      </c>
      <c r="C44" s="436">
        <v>17880</v>
      </c>
      <c r="D44" s="288">
        <f t="shared" si="0"/>
        <v>8921.4137214137209</v>
      </c>
      <c r="E44" s="289">
        <f t="shared" si="3"/>
        <v>3033.2806652806653</v>
      </c>
      <c r="F44" s="289">
        <f t="shared" si="4"/>
        <v>178.42827442827442</v>
      </c>
      <c r="G44" s="177">
        <v>78</v>
      </c>
      <c r="H44" s="290">
        <f t="shared" si="5"/>
        <v>12211.122661122659</v>
      </c>
      <c r="I44" s="291">
        <v>43.727272727272727</v>
      </c>
      <c r="J44" s="436">
        <v>17880</v>
      </c>
      <c r="K44" s="292">
        <f t="shared" si="1"/>
        <v>4906.7775467775464</v>
      </c>
      <c r="L44" s="289">
        <f t="shared" si="6"/>
        <v>1668.3043659043658</v>
      </c>
      <c r="M44" s="289">
        <f t="shared" si="7"/>
        <v>98.135550935550924</v>
      </c>
      <c r="N44" s="448">
        <v>43</v>
      </c>
      <c r="O44" s="290">
        <f t="shared" si="8"/>
        <v>6716.2174636174632</v>
      </c>
      <c r="P44" s="225">
        <v>53.444444444444443</v>
      </c>
      <c r="Q44" s="436">
        <v>17880</v>
      </c>
      <c r="R44" s="292">
        <f t="shared" si="2"/>
        <v>4014.6361746361749</v>
      </c>
      <c r="S44" s="177">
        <f t="shared" si="9"/>
        <v>1364.9762993762995</v>
      </c>
      <c r="T44" s="289">
        <f t="shared" si="10"/>
        <v>80.292723492723496</v>
      </c>
      <c r="U44" s="448">
        <v>35</v>
      </c>
      <c r="V44" s="290">
        <f t="shared" si="11"/>
        <v>5494.905197505198</v>
      </c>
      <c r="W44" s="155"/>
    </row>
    <row r="45" spans="1:23" s="442" customFormat="1" ht="16.5" customHeight="1" x14ac:dyDescent="0.2">
      <c r="A45" s="271">
        <v>26</v>
      </c>
      <c r="B45" s="272">
        <v>24.268599999999999</v>
      </c>
      <c r="C45" s="434">
        <v>17880</v>
      </c>
      <c r="D45" s="273">
        <f t="shared" si="0"/>
        <v>8841.0538720816185</v>
      </c>
      <c r="E45" s="274">
        <f t="shared" si="3"/>
        <v>3005.9583165077506</v>
      </c>
      <c r="F45" s="274">
        <f t="shared" si="4"/>
        <v>176.82107744163238</v>
      </c>
      <c r="G45" s="174">
        <v>78</v>
      </c>
      <c r="H45" s="275">
        <f t="shared" si="5"/>
        <v>12101.833266031002</v>
      </c>
      <c r="I45" s="293">
        <v>44.12472727272727</v>
      </c>
      <c r="J45" s="434">
        <v>17880</v>
      </c>
      <c r="K45" s="277">
        <f t="shared" si="1"/>
        <v>4862.5796296448916</v>
      </c>
      <c r="L45" s="274">
        <f t="shared" si="6"/>
        <v>1653.2770740792632</v>
      </c>
      <c r="M45" s="274">
        <f t="shared" si="7"/>
        <v>97.251592592897836</v>
      </c>
      <c r="N45" s="446">
        <v>43</v>
      </c>
      <c r="O45" s="275">
        <f t="shared" si="8"/>
        <v>6656.108296317052</v>
      </c>
      <c r="P45" s="216">
        <v>53.93022222222222</v>
      </c>
      <c r="Q45" s="434">
        <v>17880</v>
      </c>
      <c r="R45" s="277">
        <f t="shared" si="2"/>
        <v>3978.4742424367291</v>
      </c>
      <c r="S45" s="174">
        <f t="shared" si="9"/>
        <v>1352.6812424284881</v>
      </c>
      <c r="T45" s="274">
        <f t="shared" si="10"/>
        <v>79.569484848734589</v>
      </c>
      <c r="U45" s="446">
        <v>35</v>
      </c>
      <c r="V45" s="275">
        <f t="shared" si="11"/>
        <v>5445.7249697139523</v>
      </c>
      <c r="W45" s="155"/>
    </row>
    <row r="46" spans="1:23" s="442" customFormat="1" ht="16.5" customHeight="1" x14ac:dyDescent="0.2">
      <c r="A46" s="271">
        <v>27</v>
      </c>
      <c r="B46" s="272">
        <v>24.485399999999998</v>
      </c>
      <c r="C46" s="434">
        <v>17880</v>
      </c>
      <c r="D46" s="273">
        <f t="shared" si="0"/>
        <v>8762.7729177387337</v>
      </c>
      <c r="E46" s="274">
        <f t="shared" si="3"/>
        <v>2979.3427920311697</v>
      </c>
      <c r="F46" s="274">
        <f t="shared" si="4"/>
        <v>175.25545835477467</v>
      </c>
      <c r="G46" s="174">
        <v>78</v>
      </c>
      <c r="H46" s="275">
        <f t="shared" si="5"/>
        <v>11995.371168124679</v>
      </c>
      <c r="I46" s="293">
        <v>44.518909090909084</v>
      </c>
      <c r="J46" s="434">
        <v>17880</v>
      </c>
      <c r="K46" s="277">
        <f t="shared" si="1"/>
        <v>4819.5251047563042</v>
      </c>
      <c r="L46" s="274">
        <f t="shared" si="6"/>
        <v>1638.6385356171436</v>
      </c>
      <c r="M46" s="274">
        <f t="shared" si="7"/>
        <v>96.390502095126081</v>
      </c>
      <c r="N46" s="446">
        <v>43</v>
      </c>
      <c r="O46" s="275">
        <f t="shared" si="8"/>
        <v>6597.5541424685744</v>
      </c>
      <c r="P46" s="216">
        <v>54.411999999999992</v>
      </c>
      <c r="Q46" s="434">
        <v>17880</v>
      </c>
      <c r="R46" s="277">
        <f t="shared" si="2"/>
        <v>3943.2478129824312</v>
      </c>
      <c r="S46" s="174">
        <f t="shared" si="9"/>
        <v>1340.7042564140268</v>
      </c>
      <c r="T46" s="274">
        <f t="shared" si="10"/>
        <v>78.864956259648622</v>
      </c>
      <c r="U46" s="446">
        <v>35</v>
      </c>
      <c r="V46" s="275">
        <f t="shared" si="11"/>
        <v>5397.8170256561061</v>
      </c>
      <c r="W46" s="155"/>
    </row>
    <row r="47" spans="1:23" s="442" customFormat="1" ht="16.5" customHeight="1" x14ac:dyDescent="0.2">
      <c r="A47" s="271">
        <v>28</v>
      </c>
      <c r="B47" s="272">
        <v>24.700400000000002</v>
      </c>
      <c r="C47" s="434">
        <v>17880</v>
      </c>
      <c r="D47" s="273">
        <f t="shared" si="0"/>
        <v>8686.4990040647099</v>
      </c>
      <c r="E47" s="274">
        <f t="shared" si="3"/>
        <v>2953.4096613820016</v>
      </c>
      <c r="F47" s="274">
        <f t="shared" si="4"/>
        <v>173.7299800812942</v>
      </c>
      <c r="G47" s="174">
        <v>78</v>
      </c>
      <c r="H47" s="275">
        <f t="shared" si="5"/>
        <v>11891.638645528006</v>
      </c>
      <c r="I47" s="293">
        <v>44.909818181818181</v>
      </c>
      <c r="J47" s="434">
        <v>17880</v>
      </c>
      <c r="K47" s="277">
        <f t="shared" si="1"/>
        <v>4777.5744522355908</v>
      </c>
      <c r="L47" s="274">
        <f t="shared" si="6"/>
        <v>1624.3753137601009</v>
      </c>
      <c r="M47" s="274">
        <f t="shared" si="7"/>
        <v>95.551489044711815</v>
      </c>
      <c r="N47" s="446">
        <v>43</v>
      </c>
      <c r="O47" s="275">
        <f t="shared" si="8"/>
        <v>6540.5012550404035</v>
      </c>
      <c r="P47" s="216">
        <v>54.88977777777778</v>
      </c>
      <c r="Q47" s="434">
        <v>17880</v>
      </c>
      <c r="R47" s="277">
        <f t="shared" si="2"/>
        <v>3908.9245518291191</v>
      </c>
      <c r="S47" s="174">
        <f t="shared" si="9"/>
        <v>1329.0343476219007</v>
      </c>
      <c r="T47" s="274">
        <f t="shared" si="10"/>
        <v>78.178491036582386</v>
      </c>
      <c r="U47" s="446">
        <v>35</v>
      </c>
      <c r="V47" s="275">
        <f t="shared" si="11"/>
        <v>5351.1373904876018</v>
      </c>
      <c r="W47" s="155"/>
    </row>
    <row r="48" spans="1:23" s="442" customFormat="1" ht="16.5" customHeight="1" x14ac:dyDescent="0.2">
      <c r="A48" s="271">
        <v>29</v>
      </c>
      <c r="B48" s="272">
        <v>24.913600000000002</v>
      </c>
      <c r="C48" s="434">
        <v>17880</v>
      </c>
      <c r="D48" s="273">
        <f t="shared" si="0"/>
        <v>8612.1636375313064</v>
      </c>
      <c r="E48" s="274">
        <f t="shared" si="3"/>
        <v>2928.1356367606445</v>
      </c>
      <c r="F48" s="274">
        <f t="shared" si="4"/>
        <v>172.24327275062612</v>
      </c>
      <c r="G48" s="174">
        <v>78</v>
      </c>
      <c r="H48" s="275">
        <f t="shared" si="5"/>
        <v>11790.542547042576</v>
      </c>
      <c r="I48" s="293">
        <v>45.297454545454549</v>
      </c>
      <c r="J48" s="434">
        <v>17880</v>
      </c>
      <c r="K48" s="277">
        <f t="shared" si="1"/>
        <v>4736.6900006422193</v>
      </c>
      <c r="L48" s="274">
        <f t="shared" si="6"/>
        <v>1610.4746002183547</v>
      </c>
      <c r="M48" s="274">
        <f t="shared" si="7"/>
        <v>94.733800012844384</v>
      </c>
      <c r="N48" s="446">
        <v>43</v>
      </c>
      <c r="O48" s="275">
        <f t="shared" si="8"/>
        <v>6484.8984008734187</v>
      </c>
      <c r="P48" s="216">
        <v>55.363555555555557</v>
      </c>
      <c r="Q48" s="434">
        <v>17880</v>
      </c>
      <c r="R48" s="277">
        <f t="shared" si="2"/>
        <v>3875.473636889089</v>
      </c>
      <c r="S48" s="174">
        <f t="shared" si="9"/>
        <v>1317.6610365422903</v>
      </c>
      <c r="T48" s="274">
        <f t="shared" si="10"/>
        <v>77.509472737781778</v>
      </c>
      <c r="U48" s="446">
        <v>35</v>
      </c>
      <c r="V48" s="275">
        <f t="shared" si="11"/>
        <v>5305.6441461691611</v>
      </c>
      <c r="W48" s="155"/>
    </row>
    <row r="49" spans="1:23" s="442" customFormat="1" ht="16.5" customHeight="1" x14ac:dyDescent="0.2">
      <c r="A49" s="279">
        <v>30</v>
      </c>
      <c r="B49" s="272">
        <v>25.125</v>
      </c>
      <c r="C49" s="434">
        <v>17880</v>
      </c>
      <c r="D49" s="273">
        <f t="shared" si="0"/>
        <v>8539.7014925373132</v>
      </c>
      <c r="E49" s="274">
        <f t="shared" si="3"/>
        <v>2903.4985074626866</v>
      </c>
      <c r="F49" s="274">
        <f t="shared" si="4"/>
        <v>170.79402985074626</v>
      </c>
      <c r="G49" s="174">
        <v>78</v>
      </c>
      <c r="H49" s="275">
        <f t="shared" si="5"/>
        <v>11691.994029850746</v>
      </c>
      <c r="I49" s="293">
        <v>45.68181818181818</v>
      </c>
      <c r="J49" s="434">
        <v>17880</v>
      </c>
      <c r="K49" s="277">
        <f t="shared" si="1"/>
        <v>4696.8358208955224</v>
      </c>
      <c r="L49" s="274">
        <f t="shared" si="6"/>
        <v>1596.9241791044776</v>
      </c>
      <c r="M49" s="274">
        <f t="shared" si="7"/>
        <v>93.936716417910446</v>
      </c>
      <c r="N49" s="446">
        <v>43</v>
      </c>
      <c r="O49" s="275">
        <f t="shared" si="8"/>
        <v>6430.6967164179105</v>
      </c>
      <c r="P49" s="216">
        <v>55.833333333333329</v>
      </c>
      <c r="Q49" s="434">
        <v>17880</v>
      </c>
      <c r="R49" s="277">
        <f t="shared" si="2"/>
        <v>3842.8656716417909</v>
      </c>
      <c r="S49" s="174">
        <f t="shared" si="9"/>
        <v>1306.574328358209</v>
      </c>
      <c r="T49" s="274">
        <f t="shared" si="10"/>
        <v>76.857313432835824</v>
      </c>
      <c r="U49" s="446">
        <v>35</v>
      </c>
      <c r="V49" s="275">
        <f t="shared" si="11"/>
        <v>5261.2973134328358</v>
      </c>
      <c r="W49" s="155"/>
    </row>
    <row r="50" spans="1:23" s="442" customFormat="1" ht="16.5" customHeight="1" x14ac:dyDescent="0.2">
      <c r="A50" s="271">
        <v>31</v>
      </c>
      <c r="B50" s="272">
        <v>25.334600000000002</v>
      </c>
      <c r="C50" s="434">
        <v>17880</v>
      </c>
      <c r="D50" s="273">
        <f t="shared" si="0"/>
        <v>8469.0502316989405</v>
      </c>
      <c r="E50" s="274">
        <f t="shared" si="3"/>
        <v>2879.4770787776401</v>
      </c>
      <c r="F50" s="274">
        <f t="shared" si="4"/>
        <v>169.38100463397882</v>
      </c>
      <c r="G50" s="174">
        <v>78</v>
      </c>
      <c r="H50" s="275">
        <f t="shared" si="5"/>
        <v>11595.908315110559</v>
      </c>
      <c r="I50" s="293">
        <v>46.062909090909088</v>
      </c>
      <c r="J50" s="434">
        <v>17880</v>
      </c>
      <c r="K50" s="277">
        <f t="shared" si="1"/>
        <v>4657.9776274344185</v>
      </c>
      <c r="L50" s="274">
        <f t="shared" si="6"/>
        <v>1583.7123933277023</v>
      </c>
      <c r="M50" s="274">
        <f t="shared" si="7"/>
        <v>93.159552548688367</v>
      </c>
      <c r="N50" s="446">
        <v>43</v>
      </c>
      <c r="O50" s="275">
        <f t="shared" si="8"/>
        <v>6377.8495733108093</v>
      </c>
      <c r="P50" s="216">
        <v>56.299111111111117</v>
      </c>
      <c r="Q50" s="434">
        <v>17880</v>
      </c>
      <c r="R50" s="277">
        <f t="shared" si="2"/>
        <v>3811.0726042645238</v>
      </c>
      <c r="S50" s="174">
        <f t="shared" si="9"/>
        <v>1295.7646854499383</v>
      </c>
      <c r="T50" s="274">
        <f t="shared" si="10"/>
        <v>76.22145208529048</v>
      </c>
      <c r="U50" s="446">
        <v>35</v>
      </c>
      <c r="V50" s="275">
        <f t="shared" si="11"/>
        <v>5218.0587417997522</v>
      </c>
      <c r="W50" s="155"/>
    </row>
    <row r="51" spans="1:23" s="442" customFormat="1" ht="16.5" customHeight="1" x14ac:dyDescent="0.2">
      <c r="A51" s="271">
        <v>32</v>
      </c>
      <c r="B51" s="272">
        <v>25.542400000000001</v>
      </c>
      <c r="C51" s="434">
        <v>17880</v>
      </c>
      <c r="D51" s="273">
        <f t="shared" si="0"/>
        <v>8400.1503382610881</v>
      </c>
      <c r="E51" s="274">
        <f t="shared" si="3"/>
        <v>2856.05111500877</v>
      </c>
      <c r="F51" s="274">
        <f t="shared" si="4"/>
        <v>168.00300676522176</v>
      </c>
      <c r="G51" s="174">
        <v>78</v>
      </c>
      <c r="H51" s="275">
        <f t="shared" si="5"/>
        <v>11502.20446003508</v>
      </c>
      <c r="I51" s="293">
        <v>46.440727272727273</v>
      </c>
      <c r="J51" s="434">
        <v>17880</v>
      </c>
      <c r="K51" s="277">
        <f t="shared" si="1"/>
        <v>4620.0826860435973</v>
      </c>
      <c r="L51" s="274">
        <f t="shared" si="6"/>
        <v>1570.8281132548232</v>
      </c>
      <c r="M51" s="274">
        <f t="shared" si="7"/>
        <v>92.401653720871948</v>
      </c>
      <c r="N51" s="446">
        <v>43</v>
      </c>
      <c r="O51" s="275">
        <f t="shared" si="8"/>
        <v>6326.3124530192927</v>
      </c>
      <c r="P51" s="216">
        <v>56.760888888888886</v>
      </c>
      <c r="Q51" s="434">
        <v>17880</v>
      </c>
      <c r="R51" s="277">
        <f t="shared" si="2"/>
        <v>3780.0676522174899</v>
      </c>
      <c r="S51" s="174">
        <f t="shared" si="9"/>
        <v>1285.2230017539466</v>
      </c>
      <c r="T51" s="274">
        <f t="shared" si="10"/>
        <v>75.601353044349807</v>
      </c>
      <c r="U51" s="446">
        <v>35</v>
      </c>
      <c r="V51" s="275">
        <f t="shared" si="11"/>
        <v>5175.8920070157865</v>
      </c>
      <c r="W51" s="155"/>
    </row>
    <row r="52" spans="1:23" s="442" customFormat="1" ht="16.5" customHeight="1" x14ac:dyDescent="0.2">
      <c r="A52" s="271">
        <v>33</v>
      </c>
      <c r="B52" s="272">
        <v>25.7484</v>
      </c>
      <c r="C52" s="434">
        <v>17880</v>
      </c>
      <c r="D52" s="273">
        <f t="shared" si="0"/>
        <v>8332.9449596868162</v>
      </c>
      <c r="E52" s="274">
        <f t="shared" si="3"/>
        <v>2833.2012862935176</v>
      </c>
      <c r="F52" s="274">
        <f t="shared" si="4"/>
        <v>166.65889919373632</v>
      </c>
      <c r="G52" s="174">
        <v>78</v>
      </c>
      <c r="H52" s="275">
        <f t="shared" si="5"/>
        <v>11410.80514517407</v>
      </c>
      <c r="I52" s="293">
        <v>46.81527272727272</v>
      </c>
      <c r="J52" s="434">
        <v>17880</v>
      </c>
      <c r="K52" s="277">
        <f t="shared" si="1"/>
        <v>4583.1197278277486</v>
      </c>
      <c r="L52" s="274">
        <f t="shared" si="6"/>
        <v>1558.2607074614345</v>
      </c>
      <c r="M52" s="274">
        <f t="shared" si="7"/>
        <v>91.662394556554972</v>
      </c>
      <c r="N52" s="446">
        <v>43</v>
      </c>
      <c r="O52" s="275">
        <f t="shared" si="8"/>
        <v>6276.0428298457382</v>
      </c>
      <c r="P52" s="216">
        <v>57.218666666666664</v>
      </c>
      <c r="Q52" s="434">
        <v>17880</v>
      </c>
      <c r="R52" s="277">
        <f t="shared" si="2"/>
        <v>3749.8252318590676</v>
      </c>
      <c r="S52" s="174">
        <f t="shared" si="9"/>
        <v>1274.940578832083</v>
      </c>
      <c r="T52" s="274">
        <f t="shared" si="10"/>
        <v>74.99650463718136</v>
      </c>
      <c r="U52" s="446">
        <v>35</v>
      </c>
      <c r="V52" s="275">
        <f t="shared" si="11"/>
        <v>5134.7623153283321</v>
      </c>
      <c r="W52" s="155"/>
    </row>
    <row r="53" spans="1:23" s="442" customFormat="1" ht="16.5" customHeight="1" x14ac:dyDescent="0.2">
      <c r="A53" s="271">
        <v>34</v>
      </c>
      <c r="B53" s="272">
        <v>25.9526</v>
      </c>
      <c r="C53" s="434">
        <v>17880</v>
      </c>
      <c r="D53" s="273">
        <f t="shared" si="0"/>
        <v>8267.3797615653166</v>
      </c>
      <c r="E53" s="274">
        <f t="shared" si="3"/>
        <v>2810.909118932208</v>
      </c>
      <c r="F53" s="274">
        <f t="shared" si="4"/>
        <v>165.34759523130634</v>
      </c>
      <c r="G53" s="174">
        <v>78</v>
      </c>
      <c r="H53" s="275">
        <f t="shared" si="5"/>
        <v>11321.63647572883</v>
      </c>
      <c r="I53" s="293">
        <v>47.186545454545453</v>
      </c>
      <c r="J53" s="434">
        <v>17880</v>
      </c>
      <c r="K53" s="277">
        <f t="shared" si="1"/>
        <v>4547.0588688609241</v>
      </c>
      <c r="L53" s="274">
        <f t="shared" si="6"/>
        <v>1546.0000154127142</v>
      </c>
      <c r="M53" s="274">
        <f t="shared" si="7"/>
        <v>90.94117737721848</v>
      </c>
      <c r="N53" s="446">
        <v>43</v>
      </c>
      <c r="O53" s="275">
        <f t="shared" si="8"/>
        <v>6227.000061650856</v>
      </c>
      <c r="P53" s="216">
        <v>57.672444444444444</v>
      </c>
      <c r="Q53" s="434">
        <v>17880</v>
      </c>
      <c r="R53" s="277">
        <f t="shared" si="2"/>
        <v>3720.3208927043916</v>
      </c>
      <c r="S53" s="174">
        <f t="shared" si="9"/>
        <v>1264.9091035194933</v>
      </c>
      <c r="T53" s="274">
        <f t="shared" si="10"/>
        <v>74.406417854087834</v>
      </c>
      <c r="U53" s="446">
        <v>35</v>
      </c>
      <c r="V53" s="275">
        <f t="shared" si="11"/>
        <v>5094.6364140779724</v>
      </c>
      <c r="W53" s="155"/>
    </row>
    <row r="54" spans="1:23" s="442" customFormat="1" ht="16.5" customHeight="1" x14ac:dyDescent="0.2">
      <c r="A54" s="271">
        <v>35</v>
      </c>
      <c r="B54" s="272">
        <v>26.155000000000001</v>
      </c>
      <c r="C54" s="434">
        <v>17880</v>
      </c>
      <c r="D54" s="273">
        <f t="shared" si="0"/>
        <v>8203.402791053335</v>
      </c>
      <c r="E54" s="274">
        <f t="shared" si="3"/>
        <v>2789.1569489581343</v>
      </c>
      <c r="F54" s="274">
        <f t="shared" si="4"/>
        <v>164.06805582106671</v>
      </c>
      <c r="G54" s="174">
        <v>78</v>
      </c>
      <c r="H54" s="275">
        <f t="shared" si="5"/>
        <v>11234.627795832535</v>
      </c>
      <c r="I54" s="293">
        <v>47.554545454545455</v>
      </c>
      <c r="J54" s="434">
        <v>17880</v>
      </c>
      <c r="K54" s="277">
        <f t="shared" si="1"/>
        <v>4511.8715350793345</v>
      </c>
      <c r="L54" s="274">
        <f t="shared" si="6"/>
        <v>1534.0363219269739</v>
      </c>
      <c r="M54" s="274">
        <f t="shared" si="7"/>
        <v>90.237430701586689</v>
      </c>
      <c r="N54" s="446">
        <v>43</v>
      </c>
      <c r="O54" s="275">
        <f t="shared" si="8"/>
        <v>6179.1452877078955</v>
      </c>
      <c r="P54" s="216">
        <v>58.12222222222222</v>
      </c>
      <c r="Q54" s="434">
        <v>17880</v>
      </c>
      <c r="R54" s="277">
        <f t="shared" si="2"/>
        <v>3691.5312559740014</v>
      </c>
      <c r="S54" s="174">
        <f t="shared" si="9"/>
        <v>1255.1206270311607</v>
      </c>
      <c r="T54" s="274">
        <f t="shared" si="10"/>
        <v>73.830625119480032</v>
      </c>
      <c r="U54" s="446">
        <v>35</v>
      </c>
      <c r="V54" s="275">
        <f t="shared" si="11"/>
        <v>5055.4825081246418</v>
      </c>
      <c r="W54" s="155"/>
    </row>
    <row r="55" spans="1:23" s="442" customFormat="1" ht="16.5" customHeight="1" x14ac:dyDescent="0.2">
      <c r="A55" s="271">
        <v>36</v>
      </c>
      <c r="B55" s="272">
        <v>26.355600000000003</v>
      </c>
      <c r="C55" s="434">
        <v>17880</v>
      </c>
      <c r="D55" s="273">
        <f t="shared" si="0"/>
        <v>8140.9643491326315</v>
      </c>
      <c r="E55" s="274">
        <f t="shared" si="3"/>
        <v>2767.9278787050948</v>
      </c>
      <c r="F55" s="274">
        <f t="shared" si="4"/>
        <v>162.81928698265264</v>
      </c>
      <c r="G55" s="174">
        <v>78</v>
      </c>
      <c r="H55" s="275">
        <f t="shared" si="5"/>
        <v>11149.711514820379</v>
      </c>
      <c r="I55" s="293">
        <v>47.919272727272727</v>
      </c>
      <c r="J55" s="434">
        <v>17880</v>
      </c>
      <c r="K55" s="277">
        <f t="shared" si="1"/>
        <v>4477.5303920229471</v>
      </c>
      <c r="L55" s="274">
        <f t="shared" si="6"/>
        <v>1522.3603332878022</v>
      </c>
      <c r="M55" s="274">
        <f t="shared" si="7"/>
        <v>89.550607840458937</v>
      </c>
      <c r="N55" s="446">
        <v>43</v>
      </c>
      <c r="O55" s="275">
        <f t="shared" si="8"/>
        <v>6132.4413331512078</v>
      </c>
      <c r="P55" s="216">
        <v>58.568000000000005</v>
      </c>
      <c r="Q55" s="434">
        <v>17880</v>
      </c>
      <c r="R55" s="277">
        <f t="shared" si="2"/>
        <v>3663.4339571096843</v>
      </c>
      <c r="S55" s="174">
        <f t="shared" si="9"/>
        <v>1245.5675454172929</v>
      </c>
      <c r="T55" s="274">
        <f t="shared" si="10"/>
        <v>73.26867914219369</v>
      </c>
      <c r="U55" s="446">
        <v>35</v>
      </c>
      <c r="V55" s="275">
        <f t="shared" si="11"/>
        <v>5017.2701816691706</v>
      </c>
      <c r="W55" s="155"/>
    </row>
    <row r="56" spans="1:23" s="442" customFormat="1" ht="16.5" customHeight="1" x14ac:dyDescent="0.2">
      <c r="A56" s="271">
        <v>37</v>
      </c>
      <c r="B56" s="272">
        <v>26.554400000000001</v>
      </c>
      <c r="C56" s="434">
        <v>17880</v>
      </c>
      <c r="D56" s="273">
        <f t="shared" si="0"/>
        <v>8080.0168710270245</v>
      </c>
      <c r="E56" s="274">
        <f t="shared" si="3"/>
        <v>2747.2057361491884</v>
      </c>
      <c r="F56" s="274">
        <f t="shared" si="4"/>
        <v>161.60033742054048</v>
      </c>
      <c r="G56" s="174">
        <v>78</v>
      </c>
      <c r="H56" s="275">
        <f t="shared" si="5"/>
        <v>11066.822944596754</v>
      </c>
      <c r="I56" s="293">
        <v>48.280727272727269</v>
      </c>
      <c r="J56" s="434">
        <v>17880</v>
      </c>
      <c r="K56" s="277">
        <f t="shared" si="1"/>
        <v>4444.0092790648632</v>
      </c>
      <c r="L56" s="274">
        <f t="shared" si="6"/>
        <v>1510.9631548820537</v>
      </c>
      <c r="M56" s="274">
        <f t="shared" si="7"/>
        <v>88.880185581297269</v>
      </c>
      <c r="N56" s="446">
        <v>43</v>
      </c>
      <c r="O56" s="275">
        <f t="shared" si="8"/>
        <v>6086.8526195282138</v>
      </c>
      <c r="P56" s="216">
        <v>59.009777777777778</v>
      </c>
      <c r="Q56" s="434">
        <v>17880</v>
      </c>
      <c r="R56" s="277">
        <f t="shared" si="2"/>
        <v>3636.0075919621604</v>
      </c>
      <c r="S56" s="174">
        <f t="shared" si="9"/>
        <v>1236.2425812671347</v>
      </c>
      <c r="T56" s="274">
        <f t="shared" si="10"/>
        <v>72.720151839243215</v>
      </c>
      <c r="U56" s="446">
        <v>35</v>
      </c>
      <c r="V56" s="275">
        <f t="shared" si="11"/>
        <v>4979.9703250685379</v>
      </c>
      <c r="W56" s="155"/>
    </row>
    <row r="57" spans="1:23" s="442" customFormat="1" ht="16.5" customHeight="1" x14ac:dyDescent="0.2">
      <c r="A57" s="271">
        <v>38</v>
      </c>
      <c r="B57" s="272">
        <v>26.7514</v>
      </c>
      <c r="C57" s="434">
        <v>17880</v>
      </c>
      <c r="D57" s="273">
        <f t="shared" si="0"/>
        <v>8020.5148141779491</v>
      </c>
      <c r="E57" s="274">
        <f t="shared" si="3"/>
        <v>2726.9750368205027</v>
      </c>
      <c r="F57" s="274">
        <f t="shared" si="4"/>
        <v>160.41029628355898</v>
      </c>
      <c r="G57" s="174">
        <v>78</v>
      </c>
      <c r="H57" s="275">
        <f t="shared" si="5"/>
        <v>10985.900147282011</v>
      </c>
      <c r="I57" s="293">
        <v>48.638909090909088</v>
      </c>
      <c r="J57" s="434">
        <v>17880</v>
      </c>
      <c r="K57" s="277">
        <f t="shared" si="1"/>
        <v>4411.2831477978725</v>
      </c>
      <c r="L57" s="274">
        <f t="shared" si="6"/>
        <v>1499.8362702512768</v>
      </c>
      <c r="M57" s="274">
        <f t="shared" si="7"/>
        <v>88.225662955957446</v>
      </c>
      <c r="N57" s="446">
        <v>43</v>
      </c>
      <c r="O57" s="275">
        <f t="shared" si="8"/>
        <v>6042.3450810051072</v>
      </c>
      <c r="P57" s="216">
        <v>59.447555555555553</v>
      </c>
      <c r="Q57" s="434">
        <v>17880</v>
      </c>
      <c r="R57" s="277">
        <f t="shared" si="2"/>
        <v>3609.2316663800775</v>
      </c>
      <c r="S57" s="174">
        <f t="shared" si="9"/>
        <v>1227.1387665692264</v>
      </c>
      <c r="T57" s="274">
        <f t="shared" si="10"/>
        <v>72.184633327601546</v>
      </c>
      <c r="U57" s="446">
        <v>35</v>
      </c>
      <c r="V57" s="275">
        <f t="shared" si="11"/>
        <v>4943.5550662769056</v>
      </c>
      <c r="W57" s="155"/>
    </row>
    <row r="58" spans="1:23" s="442" customFormat="1" ht="16.5" customHeight="1" x14ac:dyDescent="0.2">
      <c r="A58" s="271">
        <v>39</v>
      </c>
      <c r="B58" s="272">
        <v>26.9466</v>
      </c>
      <c r="C58" s="434">
        <v>17880</v>
      </c>
      <c r="D58" s="273">
        <f t="shared" si="0"/>
        <v>7962.4145532274943</v>
      </c>
      <c r="E58" s="274">
        <f t="shared" si="3"/>
        <v>2707.2209480973484</v>
      </c>
      <c r="F58" s="274">
        <f t="shared" si="4"/>
        <v>159.24829106454987</v>
      </c>
      <c r="G58" s="174">
        <v>78</v>
      </c>
      <c r="H58" s="275">
        <f t="shared" si="5"/>
        <v>10906.883792389393</v>
      </c>
      <c r="I58" s="293">
        <v>48.993818181818177</v>
      </c>
      <c r="J58" s="434">
        <v>17880</v>
      </c>
      <c r="K58" s="277">
        <f t="shared" si="1"/>
        <v>4379.3280042751221</v>
      </c>
      <c r="L58" s="274">
        <f t="shared" si="6"/>
        <v>1488.9715214535415</v>
      </c>
      <c r="M58" s="274">
        <f t="shared" si="7"/>
        <v>87.586560085502441</v>
      </c>
      <c r="N58" s="446">
        <v>43</v>
      </c>
      <c r="O58" s="275">
        <f t="shared" si="8"/>
        <v>5998.8860858141661</v>
      </c>
      <c r="P58" s="216">
        <v>59.88133333333333</v>
      </c>
      <c r="Q58" s="434">
        <v>17880</v>
      </c>
      <c r="R58" s="277">
        <f t="shared" si="2"/>
        <v>3583.0865489523721</v>
      </c>
      <c r="S58" s="174">
        <f t="shared" si="9"/>
        <v>1218.2494266438066</v>
      </c>
      <c r="T58" s="274">
        <f t="shared" si="10"/>
        <v>71.661730979047448</v>
      </c>
      <c r="U58" s="446">
        <v>35</v>
      </c>
      <c r="V58" s="275">
        <f t="shared" si="11"/>
        <v>4907.9977065752264</v>
      </c>
      <c r="W58" s="155"/>
    </row>
    <row r="59" spans="1:23" s="442" customFormat="1" ht="16.5" customHeight="1" x14ac:dyDescent="0.2">
      <c r="A59" s="279">
        <v>40</v>
      </c>
      <c r="B59" s="272">
        <v>27.14</v>
      </c>
      <c r="C59" s="434">
        <v>17880</v>
      </c>
      <c r="D59" s="273">
        <f t="shared" si="0"/>
        <v>7905.6742815033176</v>
      </c>
      <c r="E59" s="274">
        <f t="shared" si="3"/>
        <v>2687.929255711128</v>
      </c>
      <c r="F59" s="274">
        <f t="shared" si="4"/>
        <v>158.11348563006635</v>
      </c>
      <c r="G59" s="174">
        <v>78</v>
      </c>
      <c r="H59" s="275">
        <f t="shared" si="5"/>
        <v>10829.717022844512</v>
      </c>
      <c r="I59" s="293">
        <v>49.345454545454544</v>
      </c>
      <c r="J59" s="434">
        <v>17880</v>
      </c>
      <c r="K59" s="277">
        <f t="shared" si="1"/>
        <v>4348.1208548268241</v>
      </c>
      <c r="L59" s="274">
        <f t="shared" si="6"/>
        <v>1478.3610906411204</v>
      </c>
      <c r="M59" s="274">
        <f t="shared" si="7"/>
        <v>86.962417096536484</v>
      </c>
      <c r="N59" s="446">
        <v>43</v>
      </c>
      <c r="O59" s="275">
        <f t="shared" si="8"/>
        <v>5956.4443625644808</v>
      </c>
      <c r="P59" s="216">
        <v>60.31111111111111</v>
      </c>
      <c r="Q59" s="434">
        <v>17880</v>
      </c>
      <c r="R59" s="277">
        <f t="shared" si="2"/>
        <v>3557.5534266764921</v>
      </c>
      <c r="S59" s="174">
        <f t="shared" si="9"/>
        <v>1209.5681650700074</v>
      </c>
      <c r="T59" s="274">
        <f t="shared" si="10"/>
        <v>71.151068533529838</v>
      </c>
      <c r="U59" s="446">
        <v>35</v>
      </c>
      <c r="V59" s="275">
        <f t="shared" si="11"/>
        <v>4873.2726602800294</v>
      </c>
      <c r="W59" s="155"/>
    </row>
    <row r="60" spans="1:23" s="442" customFormat="1" ht="16.5" customHeight="1" x14ac:dyDescent="0.2">
      <c r="A60" s="271">
        <v>41</v>
      </c>
      <c r="B60" s="272">
        <v>27.331600000000002</v>
      </c>
      <c r="C60" s="434">
        <v>17880</v>
      </c>
      <c r="D60" s="273">
        <f t="shared" si="0"/>
        <v>7850.2539185411761</v>
      </c>
      <c r="E60" s="274">
        <f t="shared" si="3"/>
        <v>2669.0863323040003</v>
      </c>
      <c r="F60" s="274">
        <f t="shared" si="4"/>
        <v>157.00507837082353</v>
      </c>
      <c r="G60" s="174">
        <v>78</v>
      </c>
      <c r="H60" s="275">
        <f t="shared" si="5"/>
        <v>10754.345329215999</v>
      </c>
      <c r="I60" s="293">
        <v>49.69381818181818</v>
      </c>
      <c r="J60" s="434">
        <v>17880</v>
      </c>
      <c r="K60" s="277">
        <f t="shared" si="1"/>
        <v>4317.6396551976468</v>
      </c>
      <c r="L60" s="274">
        <f t="shared" si="6"/>
        <v>1467.9974827671999</v>
      </c>
      <c r="M60" s="274">
        <f t="shared" si="7"/>
        <v>86.352793103952934</v>
      </c>
      <c r="N60" s="446">
        <v>43</v>
      </c>
      <c r="O60" s="275">
        <f t="shared" si="8"/>
        <v>5914.9899310687988</v>
      </c>
      <c r="P60" s="216">
        <v>60.736888888888892</v>
      </c>
      <c r="Q60" s="434">
        <v>17880</v>
      </c>
      <c r="R60" s="277">
        <f t="shared" si="2"/>
        <v>3532.6142633435288</v>
      </c>
      <c r="S60" s="174">
        <f t="shared" si="9"/>
        <v>1201.0888495367999</v>
      </c>
      <c r="T60" s="274">
        <f t="shared" si="10"/>
        <v>70.652285266870578</v>
      </c>
      <c r="U60" s="446">
        <v>35</v>
      </c>
      <c r="V60" s="275">
        <f t="shared" si="11"/>
        <v>4839.3553981471987</v>
      </c>
      <c r="W60" s="155"/>
    </row>
    <row r="61" spans="1:23" s="442" customFormat="1" ht="16.5" customHeight="1" x14ac:dyDescent="0.2">
      <c r="A61" s="271">
        <v>42</v>
      </c>
      <c r="B61" s="272">
        <v>27.5214</v>
      </c>
      <c r="C61" s="434">
        <v>17880</v>
      </c>
      <c r="D61" s="273">
        <f t="shared" si="0"/>
        <v>7796.1150232182954</v>
      </c>
      <c r="E61" s="274">
        <f t="shared" si="3"/>
        <v>2650.6791078942206</v>
      </c>
      <c r="F61" s="274">
        <f t="shared" si="4"/>
        <v>155.92230046436592</v>
      </c>
      <c r="G61" s="174">
        <v>78</v>
      </c>
      <c r="H61" s="275">
        <f t="shared" si="5"/>
        <v>10680.716431576882</v>
      </c>
      <c r="I61" s="293">
        <v>50.038909090909087</v>
      </c>
      <c r="J61" s="434">
        <v>17880</v>
      </c>
      <c r="K61" s="277">
        <f t="shared" si="1"/>
        <v>4287.8632627700626</v>
      </c>
      <c r="L61" s="274">
        <f t="shared" si="6"/>
        <v>1457.8735093418213</v>
      </c>
      <c r="M61" s="274">
        <f t="shared" si="7"/>
        <v>85.757265255401251</v>
      </c>
      <c r="N61" s="446">
        <v>43</v>
      </c>
      <c r="O61" s="275">
        <f t="shared" si="8"/>
        <v>5874.4940373672853</v>
      </c>
      <c r="P61" s="216">
        <v>61.158666666666662</v>
      </c>
      <c r="Q61" s="434">
        <v>17880</v>
      </c>
      <c r="R61" s="277">
        <f t="shared" si="2"/>
        <v>3508.2517604482332</v>
      </c>
      <c r="S61" s="174">
        <f t="shared" si="9"/>
        <v>1192.8055985523993</v>
      </c>
      <c r="T61" s="274">
        <f t="shared" si="10"/>
        <v>70.165035208964667</v>
      </c>
      <c r="U61" s="446">
        <v>35</v>
      </c>
      <c r="V61" s="275">
        <f t="shared" si="11"/>
        <v>4806.222394209597</v>
      </c>
      <c r="W61" s="155"/>
    </row>
    <row r="62" spans="1:23" s="442" customFormat="1" ht="16.5" customHeight="1" x14ac:dyDescent="0.2">
      <c r="A62" s="271">
        <v>43</v>
      </c>
      <c r="B62" s="272">
        <v>27.709400000000002</v>
      </c>
      <c r="C62" s="434">
        <v>17880</v>
      </c>
      <c r="D62" s="273">
        <f t="shared" si="0"/>
        <v>7743.2207121049178</v>
      </c>
      <c r="E62" s="274">
        <f t="shared" si="3"/>
        <v>2632.6950421156721</v>
      </c>
      <c r="F62" s="274">
        <f t="shared" si="4"/>
        <v>154.86441424209835</v>
      </c>
      <c r="G62" s="174">
        <v>78</v>
      </c>
      <c r="H62" s="275">
        <f t="shared" si="5"/>
        <v>10608.780168462688</v>
      </c>
      <c r="I62" s="293">
        <v>50.38072727272727</v>
      </c>
      <c r="J62" s="434">
        <v>17880</v>
      </c>
      <c r="K62" s="277">
        <f t="shared" si="1"/>
        <v>4258.771391657705</v>
      </c>
      <c r="L62" s="274">
        <f t="shared" si="6"/>
        <v>1447.9822731636198</v>
      </c>
      <c r="M62" s="274">
        <f t="shared" si="7"/>
        <v>85.175427833154103</v>
      </c>
      <c r="N62" s="446">
        <v>43</v>
      </c>
      <c r="O62" s="275">
        <f t="shared" si="8"/>
        <v>5834.9290926544782</v>
      </c>
      <c r="P62" s="216">
        <v>61.576444444444448</v>
      </c>
      <c r="Q62" s="434">
        <v>17880</v>
      </c>
      <c r="R62" s="277">
        <f t="shared" si="2"/>
        <v>3484.4493204472128</v>
      </c>
      <c r="S62" s="174">
        <f t="shared" si="9"/>
        <v>1184.7127689520523</v>
      </c>
      <c r="T62" s="274">
        <f t="shared" si="10"/>
        <v>69.68898640894426</v>
      </c>
      <c r="U62" s="446">
        <v>35</v>
      </c>
      <c r="V62" s="275">
        <f t="shared" si="11"/>
        <v>4773.8510758082093</v>
      </c>
      <c r="W62" s="155"/>
    </row>
    <row r="63" spans="1:23" s="442" customFormat="1" ht="16.5" customHeight="1" x14ac:dyDescent="0.2">
      <c r="A63" s="271">
        <v>44</v>
      </c>
      <c r="B63" s="272">
        <v>27.895600000000002</v>
      </c>
      <c r="C63" s="434">
        <v>17880</v>
      </c>
      <c r="D63" s="273">
        <f t="shared" si="0"/>
        <v>7691.5355826725354</v>
      </c>
      <c r="E63" s="274">
        <f t="shared" si="3"/>
        <v>2615.1220981086622</v>
      </c>
      <c r="F63" s="274">
        <f t="shared" si="4"/>
        <v>153.83071165345072</v>
      </c>
      <c r="G63" s="174">
        <v>78</v>
      </c>
      <c r="H63" s="275">
        <f t="shared" si="5"/>
        <v>10538.488392434649</v>
      </c>
      <c r="I63" s="293">
        <v>50.719272727272724</v>
      </c>
      <c r="J63" s="434">
        <v>17880</v>
      </c>
      <c r="K63" s="277">
        <f t="shared" si="1"/>
        <v>4230.3445704698952</v>
      </c>
      <c r="L63" s="274">
        <f t="shared" si="6"/>
        <v>1438.3171539597645</v>
      </c>
      <c r="M63" s="274">
        <f t="shared" si="7"/>
        <v>84.606891409397903</v>
      </c>
      <c r="N63" s="446">
        <v>43</v>
      </c>
      <c r="O63" s="275">
        <f t="shared" si="8"/>
        <v>5796.268615839057</v>
      </c>
      <c r="P63" s="216">
        <v>61.990222222222222</v>
      </c>
      <c r="Q63" s="434">
        <v>17880</v>
      </c>
      <c r="R63" s="277">
        <f t="shared" si="2"/>
        <v>3461.1910122026411</v>
      </c>
      <c r="S63" s="174">
        <f t="shared" si="9"/>
        <v>1176.8049441488981</v>
      </c>
      <c r="T63" s="274">
        <f t="shared" si="10"/>
        <v>69.223820244052817</v>
      </c>
      <c r="U63" s="446">
        <v>35</v>
      </c>
      <c r="V63" s="275">
        <f t="shared" si="11"/>
        <v>4742.2197765955925</v>
      </c>
      <c r="W63" s="155"/>
    </row>
    <row r="64" spans="1:23" s="442" customFormat="1" ht="16.5" customHeight="1" x14ac:dyDescent="0.2">
      <c r="A64" s="271">
        <v>45</v>
      </c>
      <c r="B64" s="272">
        <v>28.08</v>
      </c>
      <c r="C64" s="434">
        <v>17880</v>
      </c>
      <c r="D64" s="273">
        <f t="shared" si="0"/>
        <v>7641.0256410256407</v>
      </c>
      <c r="E64" s="274">
        <f t="shared" si="3"/>
        <v>2597.9487179487178</v>
      </c>
      <c r="F64" s="274">
        <f t="shared" si="4"/>
        <v>152.82051282051282</v>
      </c>
      <c r="G64" s="174">
        <v>78</v>
      </c>
      <c r="H64" s="275">
        <f t="shared" si="5"/>
        <v>10469.794871794873</v>
      </c>
      <c r="I64" s="293">
        <v>51.054545454545448</v>
      </c>
      <c r="J64" s="434">
        <v>17880</v>
      </c>
      <c r="K64" s="277">
        <f t="shared" si="1"/>
        <v>4202.5641025641025</v>
      </c>
      <c r="L64" s="274">
        <f t="shared" si="6"/>
        <v>1428.8717948717949</v>
      </c>
      <c r="M64" s="274">
        <f t="shared" si="7"/>
        <v>84.051282051282058</v>
      </c>
      <c r="N64" s="446">
        <v>43</v>
      </c>
      <c r="O64" s="275">
        <f t="shared" si="8"/>
        <v>5758.4871794871797</v>
      </c>
      <c r="P64" s="216">
        <v>62.4</v>
      </c>
      <c r="Q64" s="434">
        <v>17880</v>
      </c>
      <c r="R64" s="277">
        <f t="shared" si="2"/>
        <v>3438.4615384615386</v>
      </c>
      <c r="S64" s="174">
        <f t="shared" si="9"/>
        <v>1169.0769230769231</v>
      </c>
      <c r="T64" s="274">
        <f t="shared" si="10"/>
        <v>68.769230769230774</v>
      </c>
      <c r="U64" s="446">
        <v>35</v>
      </c>
      <c r="V64" s="275">
        <f t="shared" si="11"/>
        <v>4711.3076923076924</v>
      </c>
      <c r="W64" s="155"/>
    </row>
    <row r="65" spans="1:23" s="442" customFormat="1" ht="16.5" customHeight="1" x14ac:dyDescent="0.2">
      <c r="A65" s="271">
        <v>46</v>
      </c>
      <c r="B65" s="272">
        <v>28.262599999999999</v>
      </c>
      <c r="C65" s="434">
        <v>17880</v>
      </c>
      <c r="D65" s="273">
        <f t="shared" si="0"/>
        <v>7591.658233849681</v>
      </c>
      <c r="E65" s="274">
        <f t="shared" si="3"/>
        <v>2581.1637995088918</v>
      </c>
      <c r="F65" s="274">
        <f t="shared" si="4"/>
        <v>151.83316467699362</v>
      </c>
      <c r="G65" s="174">
        <v>78</v>
      </c>
      <c r="H65" s="275">
        <f t="shared" si="5"/>
        <v>10402.655198035565</v>
      </c>
      <c r="I65" s="293">
        <v>51.386545454545448</v>
      </c>
      <c r="J65" s="434">
        <v>17880</v>
      </c>
      <c r="K65" s="277">
        <f t="shared" si="1"/>
        <v>4175.4120286173256</v>
      </c>
      <c r="L65" s="274">
        <f t="shared" si="6"/>
        <v>1419.6400897298909</v>
      </c>
      <c r="M65" s="274">
        <f t="shared" si="7"/>
        <v>83.508240572346509</v>
      </c>
      <c r="N65" s="446">
        <v>43</v>
      </c>
      <c r="O65" s="275">
        <f t="shared" si="8"/>
        <v>5721.5603589195634</v>
      </c>
      <c r="P65" s="216">
        <v>62.805777777777777</v>
      </c>
      <c r="Q65" s="434">
        <v>17880</v>
      </c>
      <c r="R65" s="277">
        <f t="shared" si="2"/>
        <v>3416.2462052323567</v>
      </c>
      <c r="S65" s="174">
        <f t="shared" si="9"/>
        <v>1161.5237097790014</v>
      </c>
      <c r="T65" s="274">
        <f t="shared" si="10"/>
        <v>68.324924104647138</v>
      </c>
      <c r="U65" s="446">
        <v>35</v>
      </c>
      <c r="V65" s="275">
        <f t="shared" si="11"/>
        <v>4681.0948391160055</v>
      </c>
      <c r="W65" s="155"/>
    </row>
    <row r="66" spans="1:23" s="442" customFormat="1" ht="16.5" customHeight="1" x14ac:dyDescent="0.2">
      <c r="A66" s="271">
        <v>47</v>
      </c>
      <c r="B66" s="272">
        <v>28.4434</v>
      </c>
      <c r="C66" s="434">
        <v>17880</v>
      </c>
      <c r="D66" s="273">
        <f t="shared" si="0"/>
        <v>7543.4019842916096</v>
      </c>
      <c r="E66" s="274">
        <f t="shared" si="3"/>
        <v>2564.7566746591474</v>
      </c>
      <c r="F66" s="274">
        <f t="shared" si="4"/>
        <v>150.8680396858322</v>
      </c>
      <c r="G66" s="174">
        <v>78</v>
      </c>
      <c r="H66" s="275">
        <f t="shared" si="5"/>
        <v>10337.02669863659</v>
      </c>
      <c r="I66" s="293">
        <v>51.715272727272726</v>
      </c>
      <c r="J66" s="434">
        <v>17880</v>
      </c>
      <c r="K66" s="277">
        <f t="shared" si="1"/>
        <v>4148.8710913603863</v>
      </c>
      <c r="L66" s="274">
        <f t="shared" si="6"/>
        <v>1410.6161710625315</v>
      </c>
      <c r="M66" s="274">
        <f t="shared" si="7"/>
        <v>82.977421827207735</v>
      </c>
      <c r="N66" s="446">
        <v>43</v>
      </c>
      <c r="O66" s="275">
        <f t="shared" si="8"/>
        <v>5685.4646842501252</v>
      </c>
      <c r="P66" s="216">
        <v>63.207555555555558</v>
      </c>
      <c r="Q66" s="434">
        <v>17880</v>
      </c>
      <c r="R66" s="277">
        <f t="shared" si="2"/>
        <v>3394.5308929312246</v>
      </c>
      <c r="S66" s="174">
        <f t="shared" si="9"/>
        <v>1154.1405035966163</v>
      </c>
      <c r="T66" s="274">
        <f t="shared" si="10"/>
        <v>67.890617858624495</v>
      </c>
      <c r="U66" s="446">
        <v>35</v>
      </c>
      <c r="V66" s="275">
        <f t="shared" si="11"/>
        <v>4651.5620143864662</v>
      </c>
      <c r="W66" s="155"/>
    </row>
    <row r="67" spans="1:23" s="442" customFormat="1" ht="16.5" customHeight="1" x14ac:dyDescent="0.2">
      <c r="A67" s="271">
        <v>48</v>
      </c>
      <c r="B67" s="272">
        <v>28.622400000000003</v>
      </c>
      <c r="C67" s="434">
        <v>17880</v>
      </c>
      <c r="D67" s="273">
        <f t="shared" si="0"/>
        <v>7496.2267315109839</v>
      </c>
      <c r="E67" s="274">
        <f t="shared" si="3"/>
        <v>2548.7170887137345</v>
      </c>
      <c r="F67" s="274">
        <f t="shared" si="4"/>
        <v>149.92453463021968</v>
      </c>
      <c r="G67" s="174">
        <v>78</v>
      </c>
      <c r="H67" s="275">
        <f t="shared" si="5"/>
        <v>10272.868354854938</v>
      </c>
      <c r="I67" s="293">
        <v>52.040727272727274</v>
      </c>
      <c r="J67" s="434">
        <v>17880</v>
      </c>
      <c r="K67" s="277">
        <f t="shared" si="1"/>
        <v>4122.9247023310409</v>
      </c>
      <c r="L67" s="274">
        <f t="shared" si="6"/>
        <v>1401.7943987925539</v>
      </c>
      <c r="M67" s="274">
        <f t="shared" si="7"/>
        <v>82.458494046620814</v>
      </c>
      <c r="N67" s="446">
        <v>43</v>
      </c>
      <c r="O67" s="275">
        <f t="shared" si="8"/>
        <v>5650.1775951702157</v>
      </c>
      <c r="P67" s="216">
        <v>63.605333333333334</v>
      </c>
      <c r="Q67" s="434">
        <v>17880</v>
      </c>
      <c r="R67" s="277">
        <f t="shared" si="2"/>
        <v>3373.302029179943</v>
      </c>
      <c r="S67" s="174">
        <f t="shared" si="9"/>
        <v>1146.9226899211808</v>
      </c>
      <c r="T67" s="274">
        <f t="shared" si="10"/>
        <v>67.466040583598868</v>
      </c>
      <c r="U67" s="446">
        <v>35</v>
      </c>
      <c r="V67" s="275">
        <f t="shared" si="11"/>
        <v>4622.6907596847223</v>
      </c>
      <c r="W67" s="155"/>
    </row>
    <row r="68" spans="1:23" s="442" customFormat="1" ht="16.5" customHeight="1" thickBot="1" x14ac:dyDescent="0.25">
      <c r="A68" s="271">
        <v>49</v>
      </c>
      <c r="B68" s="280">
        <v>28.799600000000002</v>
      </c>
      <c r="C68" s="435">
        <v>17880</v>
      </c>
      <c r="D68" s="281">
        <f t="shared" si="0"/>
        <v>7450.1034736593556</v>
      </c>
      <c r="E68" s="282">
        <f t="shared" si="3"/>
        <v>2533.0351810441812</v>
      </c>
      <c r="F68" s="282">
        <f t="shared" si="4"/>
        <v>149.00206947318711</v>
      </c>
      <c r="G68" s="183">
        <v>78</v>
      </c>
      <c r="H68" s="283">
        <f t="shared" si="5"/>
        <v>10210.140724176723</v>
      </c>
      <c r="I68" s="294">
        <v>52.362909090909092</v>
      </c>
      <c r="J68" s="435">
        <v>17880</v>
      </c>
      <c r="K68" s="285">
        <f t="shared" si="1"/>
        <v>4097.556910512646</v>
      </c>
      <c r="L68" s="282">
        <f t="shared" si="6"/>
        <v>1393.1693495742998</v>
      </c>
      <c r="M68" s="282">
        <f t="shared" si="7"/>
        <v>81.951138210252921</v>
      </c>
      <c r="N68" s="447">
        <v>43</v>
      </c>
      <c r="O68" s="283">
        <f t="shared" si="8"/>
        <v>5615.6773982971981</v>
      </c>
      <c r="P68" s="220">
        <v>63.999111111111112</v>
      </c>
      <c r="Q68" s="435">
        <v>17880</v>
      </c>
      <c r="R68" s="285">
        <f t="shared" si="2"/>
        <v>3352.54656314671</v>
      </c>
      <c r="S68" s="183">
        <f t="shared" si="9"/>
        <v>1139.8658314698814</v>
      </c>
      <c r="T68" s="282">
        <f t="shared" si="10"/>
        <v>67.050931262934199</v>
      </c>
      <c r="U68" s="447">
        <v>35</v>
      </c>
      <c r="V68" s="283">
        <f t="shared" si="11"/>
        <v>4594.4633258795247</v>
      </c>
      <c r="W68" s="155"/>
    </row>
    <row r="69" spans="1:23" s="442" customFormat="1" ht="16.5" customHeight="1" x14ac:dyDescent="0.2">
      <c r="A69" s="295">
        <v>50</v>
      </c>
      <c r="B69" s="287">
        <v>28.975000000000001</v>
      </c>
      <c r="C69" s="436">
        <v>17880</v>
      </c>
      <c r="D69" s="288">
        <f t="shared" si="0"/>
        <v>7405.0043140638481</v>
      </c>
      <c r="E69" s="289">
        <f t="shared" si="3"/>
        <v>2517.7014667817084</v>
      </c>
      <c r="F69" s="289">
        <f t="shared" si="4"/>
        <v>148.10008628127696</v>
      </c>
      <c r="G69" s="177">
        <v>78</v>
      </c>
      <c r="H69" s="290">
        <f t="shared" si="5"/>
        <v>10148.805867126834</v>
      </c>
      <c r="I69" s="291">
        <v>52.68181818181818</v>
      </c>
      <c r="J69" s="436">
        <v>17880</v>
      </c>
      <c r="K69" s="292">
        <f t="shared" si="1"/>
        <v>4072.7523727351163</v>
      </c>
      <c r="L69" s="289">
        <f t="shared" si="6"/>
        <v>1384.7358067299397</v>
      </c>
      <c r="M69" s="289">
        <f t="shared" si="7"/>
        <v>81.455047454702324</v>
      </c>
      <c r="N69" s="448">
        <v>43</v>
      </c>
      <c r="O69" s="290">
        <f t="shared" si="8"/>
        <v>5581.9432269197578</v>
      </c>
      <c r="P69" s="225">
        <v>64.388888888888886</v>
      </c>
      <c r="Q69" s="436">
        <v>17880</v>
      </c>
      <c r="R69" s="292">
        <f t="shared" si="2"/>
        <v>3332.2519413287318</v>
      </c>
      <c r="S69" s="177">
        <f t="shared" si="9"/>
        <v>1132.965660051769</v>
      </c>
      <c r="T69" s="289">
        <f t="shared" si="10"/>
        <v>66.645038826574634</v>
      </c>
      <c r="U69" s="448">
        <v>35</v>
      </c>
      <c r="V69" s="290">
        <f t="shared" si="11"/>
        <v>4566.8626402070759</v>
      </c>
      <c r="W69" s="155"/>
    </row>
    <row r="70" spans="1:23" s="442" customFormat="1" ht="16.5" customHeight="1" x14ac:dyDescent="0.2">
      <c r="A70" s="259">
        <v>51</v>
      </c>
      <c r="B70" s="272">
        <v>29.148600000000002</v>
      </c>
      <c r="C70" s="434">
        <v>17880</v>
      </c>
      <c r="D70" s="273">
        <f t="shared" si="0"/>
        <v>7360.9024104073615</v>
      </c>
      <c r="E70" s="274">
        <f t="shared" si="3"/>
        <v>2502.7068195385032</v>
      </c>
      <c r="F70" s="274">
        <f t="shared" si="4"/>
        <v>147.21804820814722</v>
      </c>
      <c r="G70" s="174">
        <v>78</v>
      </c>
      <c r="H70" s="275">
        <f t="shared" si="5"/>
        <v>10088.827278154013</v>
      </c>
      <c r="I70" s="293">
        <v>52.997454545454545</v>
      </c>
      <c r="J70" s="434">
        <v>17880</v>
      </c>
      <c r="K70" s="277">
        <f t="shared" si="1"/>
        <v>4048.4963257240483</v>
      </c>
      <c r="L70" s="274">
        <f t="shared" si="6"/>
        <v>1376.4887507461765</v>
      </c>
      <c r="M70" s="274">
        <f t="shared" si="7"/>
        <v>80.969926514480974</v>
      </c>
      <c r="N70" s="446">
        <v>43</v>
      </c>
      <c r="O70" s="275">
        <f t="shared" si="8"/>
        <v>5548.955002984706</v>
      </c>
      <c r="P70" s="216">
        <v>64.774666666666675</v>
      </c>
      <c r="Q70" s="434">
        <v>17880</v>
      </c>
      <c r="R70" s="277">
        <f t="shared" si="2"/>
        <v>3312.4060846833117</v>
      </c>
      <c r="S70" s="174">
        <f t="shared" si="9"/>
        <v>1126.218068792326</v>
      </c>
      <c r="T70" s="274">
        <f t="shared" si="10"/>
        <v>66.248121693666235</v>
      </c>
      <c r="U70" s="446">
        <v>35</v>
      </c>
      <c r="V70" s="275">
        <f t="shared" si="11"/>
        <v>4539.872275169304</v>
      </c>
      <c r="W70" s="155"/>
    </row>
    <row r="71" spans="1:23" s="442" customFormat="1" ht="16.5" customHeight="1" x14ac:dyDescent="0.2">
      <c r="A71" s="271">
        <v>52</v>
      </c>
      <c r="B71" s="272">
        <v>29.320399999999999</v>
      </c>
      <c r="C71" s="434">
        <v>17880</v>
      </c>
      <c r="D71" s="273">
        <f t="shared" si="0"/>
        <v>7317.7719267131424</v>
      </c>
      <c r="E71" s="274">
        <f t="shared" si="3"/>
        <v>2488.0424550824687</v>
      </c>
      <c r="F71" s="274">
        <f t="shared" si="4"/>
        <v>146.35543853426284</v>
      </c>
      <c r="G71" s="174">
        <v>78</v>
      </c>
      <c r="H71" s="275">
        <f t="shared" si="5"/>
        <v>10030.169820329875</v>
      </c>
      <c r="I71" s="293">
        <v>53.309818181818173</v>
      </c>
      <c r="J71" s="434">
        <v>17880</v>
      </c>
      <c r="K71" s="277">
        <f t="shared" si="1"/>
        <v>4024.7745596922286</v>
      </c>
      <c r="L71" s="274">
        <f t="shared" si="6"/>
        <v>1368.4233502953577</v>
      </c>
      <c r="M71" s="274">
        <f t="shared" si="7"/>
        <v>80.495491193844572</v>
      </c>
      <c r="N71" s="446">
        <v>43</v>
      </c>
      <c r="O71" s="275">
        <f t="shared" si="8"/>
        <v>5516.693401181431</v>
      </c>
      <c r="P71" s="216">
        <v>65.156444444444446</v>
      </c>
      <c r="Q71" s="434">
        <v>17880</v>
      </c>
      <c r="R71" s="277">
        <f t="shared" si="2"/>
        <v>3292.9973670209138</v>
      </c>
      <c r="S71" s="174">
        <f t="shared" si="9"/>
        <v>1119.6191047871107</v>
      </c>
      <c r="T71" s="274">
        <f t="shared" si="10"/>
        <v>65.859947340418273</v>
      </c>
      <c r="U71" s="446">
        <v>35</v>
      </c>
      <c r="V71" s="275">
        <f t="shared" si="11"/>
        <v>4513.4764191484428</v>
      </c>
      <c r="W71" s="155"/>
    </row>
    <row r="72" spans="1:23" s="442" customFormat="1" ht="16.5" customHeight="1" x14ac:dyDescent="0.2">
      <c r="A72" s="271">
        <v>53</v>
      </c>
      <c r="B72" s="272">
        <v>29.490400000000001</v>
      </c>
      <c r="C72" s="434">
        <v>17880</v>
      </c>
      <c r="D72" s="273">
        <f t="shared" si="0"/>
        <v>7275.5879879554013</v>
      </c>
      <c r="E72" s="274">
        <f t="shared" si="3"/>
        <v>2473.6999159048364</v>
      </c>
      <c r="F72" s="274">
        <f t="shared" si="4"/>
        <v>145.51175975910803</v>
      </c>
      <c r="G72" s="174">
        <v>78</v>
      </c>
      <c r="H72" s="275">
        <f t="shared" si="5"/>
        <v>9972.7996636193457</v>
      </c>
      <c r="I72" s="293">
        <v>53.618909090909085</v>
      </c>
      <c r="J72" s="434">
        <v>17880</v>
      </c>
      <c r="K72" s="277">
        <f t="shared" si="1"/>
        <v>4001.5733933754718</v>
      </c>
      <c r="L72" s="274">
        <f t="shared" si="6"/>
        <v>1360.5349537476604</v>
      </c>
      <c r="M72" s="274">
        <f t="shared" si="7"/>
        <v>80.031467867509434</v>
      </c>
      <c r="N72" s="446">
        <v>43</v>
      </c>
      <c r="O72" s="275">
        <f t="shared" si="8"/>
        <v>5485.1398149906418</v>
      </c>
      <c r="P72" s="216">
        <v>65.534222222222226</v>
      </c>
      <c r="Q72" s="434">
        <v>17880</v>
      </c>
      <c r="R72" s="277">
        <f t="shared" si="2"/>
        <v>3274.0145945799309</v>
      </c>
      <c r="S72" s="174">
        <f t="shared" si="9"/>
        <v>1113.1649621571767</v>
      </c>
      <c r="T72" s="274">
        <f t="shared" si="10"/>
        <v>65.480291891598625</v>
      </c>
      <c r="U72" s="446">
        <v>35</v>
      </c>
      <c r="V72" s="275">
        <f t="shared" si="11"/>
        <v>4487.6598486287057</v>
      </c>
      <c r="W72" s="155"/>
    </row>
    <row r="73" spans="1:23" s="442" customFormat="1" ht="16.5" customHeight="1" x14ac:dyDescent="0.2">
      <c r="A73" s="271">
        <v>54</v>
      </c>
      <c r="B73" s="272">
        <v>29.6586</v>
      </c>
      <c r="C73" s="434">
        <v>17880</v>
      </c>
      <c r="D73" s="273">
        <f t="shared" si="0"/>
        <v>7234.3266371305454</v>
      </c>
      <c r="E73" s="274">
        <f t="shared" si="3"/>
        <v>2459.6710566243855</v>
      </c>
      <c r="F73" s="274">
        <f t="shared" si="4"/>
        <v>144.68653274261092</v>
      </c>
      <c r="G73" s="174">
        <v>78</v>
      </c>
      <c r="H73" s="275">
        <f t="shared" si="5"/>
        <v>9916.6842264975421</v>
      </c>
      <c r="I73" s="293">
        <v>53.924727272727267</v>
      </c>
      <c r="J73" s="434">
        <v>17880</v>
      </c>
      <c r="K73" s="277">
        <f t="shared" si="1"/>
        <v>3978.8796504218008</v>
      </c>
      <c r="L73" s="274">
        <f t="shared" si="6"/>
        <v>1352.8190811434124</v>
      </c>
      <c r="M73" s="274">
        <f t="shared" si="7"/>
        <v>79.577593008436011</v>
      </c>
      <c r="N73" s="446">
        <v>43</v>
      </c>
      <c r="O73" s="275">
        <f t="shared" si="8"/>
        <v>5454.2763245736496</v>
      </c>
      <c r="P73" s="216">
        <v>65.908000000000001</v>
      </c>
      <c r="Q73" s="434">
        <v>17880</v>
      </c>
      <c r="R73" s="277">
        <f t="shared" si="2"/>
        <v>3255.4469867087455</v>
      </c>
      <c r="S73" s="174">
        <f t="shared" si="9"/>
        <v>1106.8519754809736</v>
      </c>
      <c r="T73" s="274">
        <f t="shared" si="10"/>
        <v>65.108939734174911</v>
      </c>
      <c r="U73" s="446">
        <v>35</v>
      </c>
      <c r="V73" s="275">
        <f t="shared" si="11"/>
        <v>4462.4079019238943</v>
      </c>
      <c r="W73" s="155"/>
    </row>
    <row r="74" spans="1:23" s="442" customFormat="1" ht="16.5" customHeight="1" x14ac:dyDescent="0.2">
      <c r="A74" s="271">
        <v>55</v>
      </c>
      <c r="B74" s="272">
        <v>29.824999999999999</v>
      </c>
      <c r="C74" s="434">
        <v>17880</v>
      </c>
      <c r="D74" s="273">
        <f t="shared" si="0"/>
        <v>7193.9647946353734</v>
      </c>
      <c r="E74" s="274">
        <f t="shared" si="3"/>
        <v>2445.9480301760273</v>
      </c>
      <c r="F74" s="274">
        <f t="shared" si="4"/>
        <v>143.87929589270746</v>
      </c>
      <c r="G74" s="174">
        <v>78</v>
      </c>
      <c r="H74" s="275">
        <f t="shared" si="5"/>
        <v>9861.792120704109</v>
      </c>
      <c r="I74" s="293">
        <v>54.227272727272727</v>
      </c>
      <c r="J74" s="434">
        <v>17880</v>
      </c>
      <c r="K74" s="277">
        <f t="shared" si="1"/>
        <v>3956.6806370494555</v>
      </c>
      <c r="L74" s="274">
        <f t="shared" si="6"/>
        <v>1345.271416596815</v>
      </c>
      <c r="M74" s="274">
        <f t="shared" si="7"/>
        <v>79.133612740989108</v>
      </c>
      <c r="N74" s="446">
        <v>43</v>
      </c>
      <c r="O74" s="275">
        <f t="shared" si="8"/>
        <v>5424.0856663872601</v>
      </c>
      <c r="P74" s="216">
        <v>66.277777777777786</v>
      </c>
      <c r="Q74" s="434">
        <v>17880</v>
      </c>
      <c r="R74" s="277">
        <f t="shared" si="2"/>
        <v>3237.2841575859175</v>
      </c>
      <c r="S74" s="174">
        <f t="shared" si="9"/>
        <v>1100.676613579212</v>
      </c>
      <c r="T74" s="274">
        <f t="shared" si="10"/>
        <v>64.745683151718353</v>
      </c>
      <c r="U74" s="446">
        <v>35</v>
      </c>
      <c r="V74" s="275">
        <f t="shared" si="11"/>
        <v>4437.7064543168481</v>
      </c>
      <c r="W74" s="155"/>
    </row>
    <row r="75" spans="1:23" s="442" customFormat="1" ht="16.5" customHeight="1" x14ac:dyDescent="0.2">
      <c r="A75" s="271">
        <v>56</v>
      </c>
      <c r="B75" s="272">
        <v>29.989600000000003</v>
      </c>
      <c r="C75" s="434">
        <v>17880</v>
      </c>
      <c r="D75" s="273">
        <f t="shared" si="0"/>
        <v>7154.480219809534</v>
      </c>
      <c r="E75" s="274">
        <f t="shared" si="3"/>
        <v>2432.5232747352416</v>
      </c>
      <c r="F75" s="274">
        <f t="shared" si="4"/>
        <v>143.08960439619068</v>
      </c>
      <c r="G75" s="174">
        <v>78</v>
      </c>
      <c r="H75" s="275">
        <f t="shared" si="5"/>
        <v>9808.0930989409662</v>
      </c>
      <c r="I75" s="293">
        <v>54.526545454545456</v>
      </c>
      <c r="J75" s="434">
        <v>17880</v>
      </c>
      <c r="K75" s="277">
        <f t="shared" si="1"/>
        <v>3934.964120895243</v>
      </c>
      <c r="L75" s="274">
        <f t="shared" si="6"/>
        <v>1337.8878011043828</v>
      </c>
      <c r="M75" s="274">
        <f t="shared" si="7"/>
        <v>78.699282417904868</v>
      </c>
      <c r="N75" s="446">
        <v>43</v>
      </c>
      <c r="O75" s="275">
        <f t="shared" si="8"/>
        <v>5394.5512044175312</v>
      </c>
      <c r="P75" s="216">
        <v>66.643555555555565</v>
      </c>
      <c r="Q75" s="434">
        <v>17880</v>
      </c>
      <c r="R75" s="277">
        <f t="shared" si="2"/>
        <v>3219.5160989142896</v>
      </c>
      <c r="S75" s="174">
        <f t="shared" si="9"/>
        <v>1094.6354736308585</v>
      </c>
      <c r="T75" s="274">
        <f t="shared" si="10"/>
        <v>64.390321978285797</v>
      </c>
      <c r="U75" s="446">
        <v>35</v>
      </c>
      <c r="V75" s="275">
        <f t="shared" si="11"/>
        <v>4413.5418945234342</v>
      </c>
      <c r="W75" s="155"/>
    </row>
    <row r="76" spans="1:23" s="442" customFormat="1" ht="16.5" customHeight="1" x14ac:dyDescent="0.2">
      <c r="A76" s="259">
        <v>57</v>
      </c>
      <c r="B76" s="272">
        <v>30.1524</v>
      </c>
      <c r="C76" s="434">
        <v>17880</v>
      </c>
      <c r="D76" s="273">
        <f t="shared" si="0"/>
        <v>7115.8514745094917</v>
      </c>
      <c r="E76" s="274">
        <f t="shared" si="3"/>
        <v>2419.3895013332271</v>
      </c>
      <c r="F76" s="274">
        <f t="shared" si="4"/>
        <v>142.31702949018984</v>
      </c>
      <c r="G76" s="174">
        <v>78</v>
      </c>
      <c r="H76" s="275">
        <f t="shared" si="5"/>
        <v>9755.5580053329086</v>
      </c>
      <c r="I76" s="293">
        <v>54.822545454545448</v>
      </c>
      <c r="J76" s="434">
        <v>17880</v>
      </c>
      <c r="K76" s="277">
        <f t="shared" si="1"/>
        <v>3913.7183109802208</v>
      </c>
      <c r="L76" s="274">
        <f t="shared" si="6"/>
        <v>1330.6642257332751</v>
      </c>
      <c r="M76" s="274">
        <f t="shared" si="7"/>
        <v>78.274366219604417</v>
      </c>
      <c r="N76" s="446">
        <v>43</v>
      </c>
      <c r="O76" s="275">
        <f t="shared" si="8"/>
        <v>5365.6569029331004</v>
      </c>
      <c r="P76" s="216">
        <v>67.005333333333326</v>
      </c>
      <c r="Q76" s="434">
        <v>17880</v>
      </c>
      <c r="R76" s="277">
        <f t="shared" si="2"/>
        <v>3202.1331635292718</v>
      </c>
      <c r="S76" s="174">
        <f t="shared" si="9"/>
        <v>1088.7252755999525</v>
      </c>
      <c r="T76" s="274">
        <f t="shared" si="10"/>
        <v>64.042663270585436</v>
      </c>
      <c r="U76" s="446">
        <v>35</v>
      </c>
      <c r="V76" s="275">
        <f t="shared" si="11"/>
        <v>4389.90110239981</v>
      </c>
      <c r="W76" s="155"/>
    </row>
    <row r="77" spans="1:23" s="442" customFormat="1" ht="16.5" customHeight="1" x14ac:dyDescent="0.2">
      <c r="A77" s="271">
        <v>58</v>
      </c>
      <c r="B77" s="272">
        <v>30.313400000000001</v>
      </c>
      <c r="C77" s="434">
        <v>17880</v>
      </c>
      <c r="D77" s="273">
        <f t="shared" si="0"/>
        <v>7078.0578885905234</v>
      </c>
      <c r="E77" s="274">
        <f t="shared" si="3"/>
        <v>2406.5396821207783</v>
      </c>
      <c r="F77" s="274">
        <f t="shared" si="4"/>
        <v>141.56115777181046</v>
      </c>
      <c r="G77" s="174">
        <v>78</v>
      </c>
      <c r="H77" s="275">
        <f t="shared" si="5"/>
        <v>9704.1587284831112</v>
      </c>
      <c r="I77" s="293">
        <v>55.115272727272725</v>
      </c>
      <c r="J77" s="434">
        <v>17880</v>
      </c>
      <c r="K77" s="277">
        <f t="shared" si="1"/>
        <v>3892.9318387247881</v>
      </c>
      <c r="L77" s="274">
        <f t="shared" si="6"/>
        <v>1323.5968251664281</v>
      </c>
      <c r="M77" s="274">
        <f t="shared" si="7"/>
        <v>77.858636774495764</v>
      </c>
      <c r="N77" s="446">
        <v>43</v>
      </c>
      <c r="O77" s="275">
        <f t="shared" si="8"/>
        <v>5337.3873006657122</v>
      </c>
      <c r="P77" s="216">
        <v>67.36311111111111</v>
      </c>
      <c r="Q77" s="434">
        <v>17880</v>
      </c>
      <c r="R77" s="277">
        <f t="shared" si="2"/>
        <v>3185.1260498657357</v>
      </c>
      <c r="S77" s="174">
        <f t="shared" si="9"/>
        <v>1082.9428569543502</v>
      </c>
      <c r="T77" s="274">
        <f t="shared" si="10"/>
        <v>63.702520997314714</v>
      </c>
      <c r="U77" s="446">
        <v>35</v>
      </c>
      <c r="V77" s="275">
        <f t="shared" si="11"/>
        <v>4366.7714278174008</v>
      </c>
      <c r="W77" s="155"/>
    </row>
    <row r="78" spans="1:23" s="442" customFormat="1" ht="16.5" customHeight="1" x14ac:dyDescent="0.2">
      <c r="A78" s="271">
        <v>59</v>
      </c>
      <c r="B78" s="272">
        <v>30.4726</v>
      </c>
      <c r="C78" s="434">
        <v>17880</v>
      </c>
      <c r="D78" s="273">
        <f t="shared" si="0"/>
        <v>7041.0795271817969</v>
      </c>
      <c r="E78" s="274">
        <f t="shared" si="3"/>
        <v>2393.9670392418111</v>
      </c>
      <c r="F78" s="274">
        <f t="shared" si="4"/>
        <v>140.82159054363595</v>
      </c>
      <c r="G78" s="174">
        <v>78</v>
      </c>
      <c r="H78" s="275">
        <f t="shared" si="5"/>
        <v>9653.8681569672426</v>
      </c>
      <c r="I78" s="293">
        <v>55.404727272727271</v>
      </c>
      <c r="J78" s="434">
        <v>17880</v>
      </c>
      <c r="K78" s="277">
        <f t="shared" si="1"/>
        <v>3872.5937399499871</v>
      </c>
      <c r="L78" s="274">
        <f t="shared" si="6"/>
        <v>1316.6818715829957</v>
      </c>
      <c r="M78" s="274">
        <f t="shared" si="7"/>
        <v>77.451874798999739</v>
      </c>
      <c r="N78" s="446">
        <v>43</v>
      </c>
      <c r="O78" s="275">
        <f t="shared" si="8"/>
        <v>5309.7274863319826</v>
      </c>
      <c r="P78" s="216">
        <v>67.716888888888889</v>
      </c>
      <c r="Q78" s="434">
        <v>17880</v>
      </c>
      <c r="R78" s="277">
        <f t="shared" si="2"/>
        <v>3168.485787231808</v>
      </c>
      <c r="S78" s="174">
        <f t="shared" si="9"/>
        <v>1077.2851676588148</v>
      </c>
      <c r="T78" s="274">
        <f t="shared" si="10"/>
        <v>63.36971574463616</v>
      </c>
      <c r="U78" s="446">
        <v>35</v>
      </c>
      <c r="V78" s="275">
        <f t="shared" si="11"/>
        <v>4344.1406706352582</v>
      </c>
      <c r="W78" s="155"/>
    </row>
    <row r="79" spans="1:23" s="442" customFormat="1" ht="16.5" customHeight="1" x14ac:dyDescent="0.2">
      <c r="A79" s="279">
        <v>60</v>
      </c>
      <c r="B79" s="272">
        <v>30.63</v>
      </c>
      <c r="C79" s="434">
        <v>17880</v>
      </c>
      <c r="D79" s="273">
        <f t="shared" si="0"/>
        <v>7004.8971596474039</v>
      </c>
      <c r="E79" s="274">
        <f t="shared" si="3"/>
        <v>2381.6650342801177</v>
      </c>
      <c r="F79" s="274">
        <f t="shared" si="4"/>
        <v>140.09794319294809</v>
      </c>
      <c r="G79" s="174">
        <v>78</v>
      </c>
      <c r="H79" s="275">
        <f t="shared" si="5"/>
        <v>9604.6601371204706</v>
      </c>
      <c r="I79" s="293">
        <v>55.690909090909088</v>
      </c>
      <c r="J79" s="434">
        <v>17880</v>
      </c>
      <c r="K79" s="277">
        <f t="shared" si="1"/>
        <v>3852.6934378060732</v>
      </c>
      <c r="L79" s="274">
        <f t="shared" si="6"/>
        <v>1309.9157688540649</v>
      </c>
      <c r="M79" s="274">
        <f t="shared" si="7"/>
        <v>77.05386875612146</v>
      </c>
      <c r="N79" s="446">
        <v>43</v>
      </c>
      <c r="O79" s="275">
        <f t="shared" si="8"/>
        <v>5282.6630754162588</v>
      </c>
      <c r="P79" s="216">
        <v>68.066666666666677</v>
      </c>
      <c r="Q79" s="434">
        <v>17880</v>
      </c>
      <c r="R79" s="277">
        <f t="shared" si="2"/>
        <v>3152.203721841332</v>
      </c>
      <c r="S79" s="174">
        <f t="shared" si="9"/>
        <v>1071.7492654260529</v>
      </c>
      <c r="T79" s="274">
        <f t="shared" si="10"/>
        <v>63.044074436826641</v>
      </c>
      <c r="U79" s="446">
        <v>35</v>
      </c>
      <c r="V79" s="275">
        <f t="shared" si="11"/>
        <v>4321.9970617042118</v>
      </c>
      <c r="W79" s="155"/>
    </row>
    <row r="80" spans="1:23" s="442" customFormat="1" ht="16.5" customHeight="1" x14ac:dyDescent="0.2">
      <c r="A80" s="271">
        <v>61</v>
      </c>
      <c r="B80" s="272">
        <v>30.785599999999999</v>
      </c>
      <c r="C80" s="434">
        <v>17880</v>
      </c>
      <c r="D80" s="273">
        <f t="shared" si="0"/>
        <v>6969.49223013357</v>
      </c>
      <c r="E80" s="274">
        <f t="shared" si="3"/>
        <v>2369.6273582454141</v>
      </c>
      <c r="F80" s="274">
        <f t="shared" si="4"/>
        <v>139.38984460267142</v>
      </c>
      <c r="G80" s="174">
        <v>78</v>
      </c>
      <c r="H80" s="275">
        <f t="shared" si="5"/>
        <v>9556.5094329816548</v>
      </c>
      <c r="I80" s="293">
        <v>55.973818181818174</v>
      </c>
      <c r="J80" s="434">
        <v>17880</v>
      </c>
      <c r="K80" s="277">
        <f t="shared" si="1"/>
        <v>3833.2207265734633</v>
      </c>
      <c r="L80" s="274">
        <f t="shared" si="6"/>
        <v>1303.2950470349776</v>
      </c>
      <c r="M80" s="274">
        <f t="shared" si="7"/>
        <v>76.664414531469262</v>
      </c>
      <c r="N80" s="446">
        <v>43</v>
      </c>
      <c r="O80" s="275">
        <f t="shared" si="8"/>
        <v>5256.1801881399106</v>
      </c>
      <c r="P80" s="216">
        <v>68.412444444444446</v>
      </c>
      <c r="Q80" s="434">
        <v>17880</v>
      </c>
      <c r="R80" s="277">
        <f t="shared" si="2"/>
        <v>3136.2715035601054</v>
      </c>
      <c r="S80" s="174">
        <f t="shared" si="9"/>
        <v>1066.3323112104358</v>
      </c>
      <c r="T80" s="274">
        <f t="shared" si="10"/>
        <v>62.725430071202112</v>
      </c>
      <c r="U80" s="446">
        <v>35</v>
      </c>
      <c r="V80" s="275">
        <f t="shared" si="11"/>
        <v>4300.3292448417433</v>
      </c>
      <c r="W80" s="155"/>
    </row>
    <row r="81" spans="1:23" s="442" customFormat="1" ht="16.5" customHeight="1" x14ac:dyDescent="0.2">
      <c r="A81" s="271">
        <v>62</v>
      </c>
      <c r="B81" s="272">
        <v>30.939399999999999</v>
      </c>
      <c r="C81" s="434">
        <v>17880</v>
      </c>
      <c r="D81" s="273">
        <f t="shared" si="0"/>
        <v>6934.8468296088495</v>
      </c>
      <c r="E81" s="274">
        <f t="shared" si="3"/>
        <v>2357.8479220670088</v>
      </c>
      <c r="F81" s="274">
        <f t="shared" si="4"/>
        <v>138.696936592177</v>
      </c>
      <c r="G81" s="174">
        <v>78</v>
      </c>
      <c r="H81" s="275">
        <f t="shared" si="5"/>
        <v>9509.3916882680369</v>
      </c>
      <c r="I81" s="293">
        <v>56.253454545454538</v>
      </c>
      <c r="J81" s="434">
        <v>17880</v>
      </c>
      <c r="K81" s="277">
        <f t="shared" si="1"/>
        <v>3814.1657562848677</v>
      </c>
      <c r="L81" s="274">
        <f t="shared" si="6"/>
        <v>1296.816357136855</v>
      </c>
      <c r="M81" s="274">
        <f t="shared" si="7"/>
        <v>76.283315125697357</v>
      </c>
      <c r="N81" s="446">
        <v>43</v>
      </c>
      <c r="O81" s="275">
        <f t="shared" si="8"/>
        <v>5230.26542854742</v>
      </c>
      <c r="P81" s="216">
        <v>68.754222222222225</v>
      </c>
      <c r="Q81" s="434">
        <v>17880</v>
      </c>
      <c r="R81" s="277">
        <f t="shared" si="2"/>
        <v>3120.6810733239818</v>
      </c>
      <c r="S81" s="174">
        <f t="shared" si="9"/>
        <v>1061.0315649301538</v>
      </c>
      <c r="T81" s="274">
        <f t="shared" si="10"/>
        <v>62.41362146647964</v>
      </c>
      <c r="U81" s="446">
        <v>35</v>
      </c>
      <c r="V81" s="275">
        <f t="shared" si="11"/>
        <v>4279.1262597206151</v>
      </c>
      <c r="W81" s="155"/>
    </row>
    <row r="82" spans="1:23" s="442" customFormat="1" ht="16.5" customHeight="1" x14ac:dyDescent="0.2">
      <c r="A82" s="271">
        <v>63</v>
      </c>
      <c r="B82" s="272">
        <v>31.0914</v>
      </c>
      <c r="C82" s="434">
        <v>17880</v>
      </c>
      <c r="D82" s="273">
        <f t="shared" si="0"/>
        <v>6900.9436693104853</v>
      </c>
      <c r="E82" s="274">
        <f t="shared" si="3"/>
        <v>2346.3208475655651</v>
      </c>
      <c r="F82" s="274">
        <f t="shared" si="4"/>
        <v>138.01887338620972</v>
      </c>
      <c r="G82" s="174">
        <v>78</v>
      </c>
      <c r="H82" s="275">
        <f t="shared" si="5"/>
        <v>9463.2833902622606</v>
      </c>
      <c r="I82" s="293">
        <v>56.529818181818179</v>
      </c>
      <c r="J82" s="434">
        <v>17880</v>
      </c>
      <c r="K82" s="277">
        <f t="shared" si="1"/>
        <v>3795.5190181207668</v>
      </c>
      <c r="L82" s="274">
        <f t="shared" si="6"/>
        <v>1290.4764661610609</v>
      </c>
      <c r="M82" s="274">
        <f t="shared" si="7"/>
        <v>75.910380362415339</v>
      </c>
      <c r="N82" s="446">
        <v>43</v>
      </c>
      <c r="O82" s="275">
        <f t="shared" si="8"/>
        <v>5204.9058646442436</v>
      </c>
      <c r="P82" s="216">
        <v>69.091999999999999</v>
      </c>
      <c r="Q82" s="434">
        <v>17880</v>
      </c>
      <c r="R82" s="277">
        <f t="shared" si="2"/>
        <v>3105.4246511897181</v>
      </c>
      <c r="S82" s="174">
        <f t="shared" si="9"/>
        <v>1055.8443814045042</v>
      </c>
      <c r="T82" s="274">
        <f t="shared" si="10"/>
        <v>62.108493023794367</v>
      </c>
      <c r="U82" s="446">
        <v>35</v>
      </c>
      <c r="V82" s="275">
        <f t="shared" si="11"/>
        <v>4258.3775256180161</v>
      </c>
      <c r="W82" s="155"/>
    </row>
    <row r="83" spans="1:23" s="442" customFormat="1" ht="16.5" customHeight="1" x14ac:dyDescent="0.2">
      <c r="A83" s="271">
        <v>64</v>
      </c>
      <c r="B83" s="272">
        <v>31.241600000000002</v>
      </c>
      <c r="C83" s="434">
        <v>17880</v>
      </c>
      <c r="D83" s="273">
        <f t="shared" si="0"/>
        <v>6867.7660555157217</v>
      </c>
      <c r="E83" s="274">
        <f t="shared" si="3"/>
        <v>2335.0404588753454</v>
      </c>
      <c r="F83" s="274">
        <f t="shared" si="4"/>
        <v>137.35532111031443</v>
      </c>
      <c r="G83" s="174">
        <v>78</v>
      </c>
      <c r="H83" s="275">
        <f t="shared" si="5"/>
        <v>9418.1618355013816</v>
      </c>
      <c r="I83" s="293">
        <v>56.80290909090909</v>
      </c>
      <c r="J83" s="434">
        <v>17880</v>
      </c>
      <c r="K83" s="277">
        <f t="shared" si="1"/>
        <v>3777.271330533647</v>
      </c>
      <c r="L83" s="274">
        <f t="shared" si="6"/>
        <v>1284.27225238144</v>
      </c>
      <c r="M83" s="274">
        <f t="shared" si="7"/>
        <v>75.545426610672948</v>
      </c>
      <c r="N83" s="446">
        <v>43</v>
      </c>
      <c r="O83" s="275">
        <f t="shared" si="8"/>
        <v>5180.0890095257591</v>
      </c>
      <c r="P83" s="216">
        <v>69.425777777777782</v>
      </c>
      <c r="Q83" s="434">
        <v>17880</v>
      </c>
      <c r="R83" s="277">
        <f t="shared" si="2"/>
        <v>3090.4947249820748</v>
      </c>
      <c r="S83" s="174">
        <f t="shared" si="9"/>
        <v>1050.7682064939056</v>
      </c>
      <c r="T83" s="274">
        <f t="shared" si="10"/>
        <v>61.809894499641494</v>
      </c>
      <c r="U83" s="446">
        <v>35</v>
      </c>
      <c r="V83" s="275">
        <f t="shared" si="11"/>
        <v>4238.0728259756224</v>
      </c>
      <c r="W83" s="155"/>
    </row>
    <row r="84" spans="1:23" s="442" customFormat="1" ht="16.5" customHeight="1" x14ac:dyDescent="0.2">
      <c r="A84" s="271">
        <v>65</v>
      </c>
      <c r="B84" s="272">
        <v>31.39</v>
      </c>
      <c r="C84" s="434">
        <v>17880</v>
      </c>
      <c r="D84" s="273">
        <f t="shared" ref="D84:D147" si="12">12*(1/B84*C84)</f>
        <v>6835.297865562281</v>
      </c>
      <c r="E84" s="274">
        <f t="shared" si="3"/>
        <v>2324.0012742911758</v>
      </c>
      <c r="F84" s="274">
        <f t="shared" si="4"/>
        <v>136.70595731124561</v>
      </c>
      <c r="G84" s="174">
        <v>78</v>
      </c>
      <c r="H84" s="275">
        <f t="shared" si="5"/>
        <v>9374.0050971647033</v>
      </c>
      <c r="I84" s="293">
        <v>57.072727272727271</v>
      </c>
      <c r="J84" s="434">
        <v>17880</v>
      </c>
      <c r="K84" s="277">
        <f t="shared" ref="K84:K147" si="13">12*(1/I84*J84)</f>
        <v>3759.4138260592545</v>
      </c>
      <c r="L84" s="274">
        <f t="shared" si="6"/>
        <v>1278.2007008601465</v>
      </c>
      <c r="M84" s="274">
        <f t="shared" si="7"/>
        <v>75.188276521185088</v>
      </c>
      <c r="N84" s="446">
        <v>43</v>
      </c>
      <c r="O84" s="275">
        <f t="shared" si="8"/>
        <v>5155.8028034405861</v>
      </c>
      <c r="P84" s="216">
        <v>69.75555555555556</v>
      </c>
      <c r="Q84" s="434">
        <v>17880</v>
      </c>
      <c r="R84" s="277">
        <f t="shared" ref="R84:R147" si="14">12*(1/P84*Q84)</f>
        <v>3075.8840395030265</v>
      </c>
      <c r="S84" s="174">
        <f t="shared" si="9"/>
        <v>1045.8005734310291</v>
      </c>
      <c r="T84" s="274">
        <f t="shared" si="10"/>
        <v>61.517680790060531</v>
      </c>
      <c r="U84" s="446">
        <v>35</v>
      </c>
      <c r="V84" s="275">
        <f t="shared" si="11"/>
        <v>4218.2022937241163</v>
      </c>
      <c r="W84" s="155"/>
    </row>
    <row r="85" spans="1:23" s="442" customFormat="1" ht="16.5" customHeight="1" x14ac:dyDescent="0.2">
      <c r="A85" s="271">
        <v>66</v>
      </c>
      <c r="B85" s="272">
        <v>31.5366</v>
      </c>
      <c r="C85" s="434">
        <v>17880</v>
      </c>
      <c r="D85" s="273">
        <f t="shared" si="12"/>
        <v>6803.5235250470887</v>
      </c>
      <c r="E85" s="274">
        <f t="shared" ref="E85:E148" si="15">D85*34%</f>
        <v>2313.1979985160101</v>
      </c>
      <c r="F85" s="274">
        <f t="shared" ref="F85:F148" si="16">D85*2%</f>
        <v>136.07047050094178</v>
      </c>
      <c r="G85" s="174">
        <v>78</v>
      </c>
      <c r="H85" s="275">
        <f t="shared" ref="H85:H148" si="17">SUM(D85:G85)</f>
        <v>9330.7919940640404</v>
      </c>
      <c r="I85" s="293">
        <v>57.339272727272721</v>
      </c>
      <c r="J85" s="434">
        <v>17880</v>
      </c>
      <c r="K85" s="277">
        <f t="shared" si="13"/>
        <v>3741.9379387758986</v>
      </c>
      <c r="L85" s="274">
        <f t="shared" ref="L85:L148" si="18">K85*34%</f>
        <v>1272.2588991838056</v>
      </c>
      <c r="M85" s="274">
        <f t="shared" ref="M85:M148" si="19">K85*2%</f>
        <v>74.838758775517974</v>
      </c>
      <c r="N85" s="446">
        <v>43</v>
      </c>
      <c r="O85" s="275">
        <f t="shared" ref="O85:O148" si="20">SUM(K85:N85)</f>
        <v>5132.0355967352216</v>
      </c>
      <c r="P85" s="216">
        <v>70.081333333333333</v>
      </c>
      <c r="Q85" s="434">
        <v>17880</v>
      </c>
      <c r="R85" s="277">
        <f t="shared" si="14"/>
        <v>3061.5855862711896</v>
      </c>
      <c r="S85" s="174">
        <f t="shared" ref="S85:S148" si="21">R85*34%</f>
        <v>1040.9390993322045</v>
      </c>
      <c r="T85" s="274">
        <f t="shared" ref="T85:T148" si="22">R85*2%</f>
        <v>61.231711725423793</v>
      </c>
      <c r="U85" s="446">
        <v>35</v>
      </c>
      <c r="V85" s="275">
        <f t="shared" ref="V85:V148" si="23">SUM(R85:U85)</f>
        <v>4198.7563973288179</v>
      </c>
      <c r="W85" s="155"/>
    </row>
    <row r="86" spans="1:23" s="442" customFormat="1" ht="16.5" customHeight="1" x14ac:dyDescent="0.2">
      <c r="A86" s="271">
        <v>67</v>
      </c>
      <c r="B86" s="272">
        <v>31.681400000000004</v>
      </c>
      <c r="C86" s="434">
        <v>17880</v>
      </c>
      <c r="D86" s="273">
        <f t="shared" si="12"/>
        <v>6772.427986136976</v>
      </c>
      <c r="E86" s="274">
        <f t="shared" si="15"/>
        <v>2302.625515286572</v>
      </c>
      <c r="F86" s="274">
        <f t="shared" si="16"/>
        <v>135.44855972273953</v>
      </c>
      <c r="G86" s="174">
        <v>78</v>
      </c>
      <c r="H86" s="275">
        <f t="shared" si="17"/>
        <v>9288.5020611462878</v>
      </c>
      <c r="I86" s="293">
        <v>57.602545454545456</v>
      </c>
      <c r="J86" s="434">
        <v>17880</v>
      </c>
      <c r="K86" s="277">
        <f t="shared" si="13"/>
        <v>3724.8353923753366</v>
      </c>
      <c r="L86" s="274">
        <f t="shared" si="18"/>
        <v>1266.4440334076146</v>
      </c>
      <c r="M86" s="274">
        <f t="shared" si="19"/>
        <v>74.496707847506727</v>
      </c>
      <c r="N86" s="446">
        <v>43</v>
      </c>
      <c r="O86" s="275">
        <f t="shared" si="20"/>
        <v>5108.7761336304575</v>
      </c>
      <c r="P86" s="216">
        <v>70.403111111111116</v>
      </c>
      <c r="Q86" s="434">
        <v>17880</v>
      </c>
      <c r="R86" s="277">
        <f t="shared" si="14"/>
        <v>3047.5925937616394</v>
      </c>
      <c r="S86" s="174">
        <f t="shared" si="21"/>
        <v>1036.1814818789574</v>
      </c>
      <c r="T86" s="274">
        <f t="shared" si="22"/>
        <v>60.951851875232791</v>
      </c>
      <c r="U86" s="446">
        <v>35</v>
      </c>
      <c r="V86" s="275">
        <f t="shared" si="23"/>
        <v>4179.7259275158294</v>
      </c>
      <c r="W86" s="155"/>
    </row>
    <row r="87" spans="1:23" s="442" customFormat="1" ht="16.5" customHeight="1" x14ac:dyDescent="0.2">
      <c r="A87" s="271">
        <v>68</v>
      </c>
      <c r="B87" s="272">
        <v>31.824400000000001</v>
      </c>
      <c r="C87" s="434">
        <v>17880</v>
      </c>
      <c r="D87" s="273">
        <f t="shared" si="12"/>
        <v>6741.9967069292743</v>
      </c>
      <c r="E87" s="274">
        <f t="shared" si="15"/>
        <v>2292.2788803559533</v>
      </c>
      <c r="F87" s="274">
        <f t="shared" si="16"/>
        <v>134.83993413858548</v>
      </c>
      <c r="G87" s="174">
        <v>78</v>
      </c>
      <c r="H87" s="275">
        <f t="shared" si="17"/>
        <v>9247.1155214238133</v>
      </c>
      <c r="I87" s="293">
        <v>57.862545454545455</v>
      </c>
      <c r="J87" s="434">
        <v>17880</v>
      </c>
      <c r="K87" s="277">
        <f t="shared" si="13"/>
        <v>3708.098188811101</v>
      </c>
      <c r="L87" s="274">
        <f t="shared" si="18"/>
        <v>1260.7533841957745</v>
      </c>
      <c r="M87" s="274">
        <f t="shared" si="19"/>
        <v>74.161963776222024</v>
      </c>
      <c r="N87" s="446">
        <v>43</v>
      </c>
      <c r="O87" s="275">
        <f t="shared" si="20"/>
        <v>5086.0135367830981</v>
      </c>
      <c r="P87" s="216">
        <v>70.720888888888894</v>
      </c>
      <c r="Q87" s="434">
        <v>17880</v>
      </c>
      <c r="R87" s="277">
        <f t="shared" si="14"/>
        <v>3033.8985181181733</v>
      </c>
      <c r="S87" s="174">
        <f t="shared" si="21"/>
        <v>1031.525496160179</v>
      </c>
      <c r="T87" s="274">
        <f t="shared" si="22"/>
        <v>60.677970362363467</v>
      </c>
      <c r="U87" s="446">
        <v>35</v>
      </c>
      <c r="V87" s="275">
        <f t="shared" si="23"/>
        <v>4161.1019846407162</v>
      </c>
      <c r="W87" s="155"/>
    </row>
    <row r="88" spans="1:23" s="442" customFormat="1" ht="16.5" customHeight="1" x14ac:dyDescent="0.2">
      <c r="A88" s="271">
        <v>69</v>
      </c>
      <c r="B88" s="272">
        <v>31.965600000000002</v>
      </c>
      <c r="C88" s="434">
        <v>17880</v>
      </c>
      <c r="D88" s="273">
        <f t="shared" si="12"/>
        <v>6712.2156318041889</v>
      </c>
      <c r="E88" s="274">
        <f t="shared" si="15"/>
        <v>2282.1533148134245</v>
      </c>
      <c r="F88" s="274">
        <f t="shared" si="16"/>
        <v>134.24431263608378</v>
      </c>
      <c r="G88" s="174">
        <v>78</v>
      </c>
      <c r="H88" s="275">
        <f t="shared" si="17"/>
        <v>9206.613259253696</v>
      </c>
      <c r="I88" s="293">
        <v>58.11927272727273</v>
      </c>
      <c r="J88" s="434">
        <v>17880</v>
      </c>
      <c r="K88" s="277">
        <f t="shared" si="13"/>
        <v>3691.7185974923041</v>
      </c>
      <c r="L88" s="274">
        <f t="shared" si="18"/>
        <v>1255.1843231473836</v>
      </c>
      <c r="M88" s="274">
        <f t="shared" si="19"/>
        <v>73.834371949846087</v>
      </c>
      <c r="N88" s="446">
        <v>43</v>
      </c>
      <c r="O88" s="275">
        <f t="shared" si="20"/>
        <v>5063.7372925895343</v>
      </c>
      <c r="P88" s="216">
        <v>71.034666666666666</v>
      </c>
      <c r="Q88" s="434">
        <v>17880</v>
      </c>
      <c r="R88" s="277">
        <f t="shared" si="14"/>
        <v>3020.4970343118853</v>
      </c>
      <c r="S88" s="174">
        <f t="shared" si="21"/>
        <v>1026.9689916660411</v>
      </c>
      <c r="T88" s="274">
        <f t="shared" si="22"/>
        <v>60.409940686237704</v>
      </c>
      <c r="U88" s="446">
        <v>35</v>
      </c>
      <c r="V88" s="275">
        <f t="shared" si="23"/>
        <v>4142.8759666641645</v>
      </c>
      <c r="W88" s="155"/>
    </row>
    <row r="89" spans="1:23" s="442" customFormat="1" ht="16.5" customHeight="1" x14ac:dyDescent="0.2">
      <c r="A89" s="279">
        <v>70</v>
      </c>
      <c r="B89" s="272">
        <v>32.104999999999997</v>
      </c>
      <c r="C89" s="434">
        <v>17880</v>
      </c>
      <c r="D89" s="273">
        <f t="shared" si="12"/>
        <v>6683.0711727145317</v>
      </c>
      <c r="E89" s="274">
        <f t="shared" si="15"/>
        <v>2272.2441987229408</v>
      </c>
      <c r="F89" s="274">
        <f t="shared" si="16"/>
        <v>133.66142345429063</v>
      </c>
      <c r="G89" s="174">
        <v>78</v>
      </c>
      <c r="H89" s="275">
        <f t="shared" si="17"/>
        <v>9166.9767948917633</v>
      </c>
      <c r="I89" s="293">
        <v>58.372727272727275</v>
      </c>
      <c r="J89" s="434">
        <v>17880</v>
      </c>
      <c r="K89" s="277">
        <f t="shared" si="13"/>
        <v>3675.6891449929917</v>
      </c>
      <c r="L89" s="274">
        <f t="shared" si="18"/>
        <v>1249.7343092976173</v>
      </c>
      <c r="M89" s="274">
        <f t="shared" si="19"/>
        <v>73.513782899859834</v>
      </c>
      <c r="N89" s="446">
        <v>43</v>
      </c>
      <c r="O89" s="275">
        <f t="shared" si="20"/>
        <v>5041.9372371904683</v>
      </c>
      <c r="P89" s="216">
        <v>71.344444444444449</v>
      </c>
      <c r="Q89" s="434">
        <v>17880</v>
      </c>
      <c r="R89" s="277">
        <f t="shared" si="14"/>
        <v>3007.3820277215386</v>
      </c>
      <c r="S89" s="174">
        <f t="shared" si="21"/>
        <v>1022.5098894253232</v>
      </c>
      <c r="T89" s="274">
        <f t="shared" si="22"/>
        <v>60.147640554430772</v>
      </c>
      <c r="U89" s="446">
        <v>35</v>
      </c>
      <c r="V89" s="275">
        <f t="shared" si="23"/>
        <v>4125.0395577012932</v>
      </c>
      <c r="W89" s="155"/>
    </row>
    <row r="90" spans="1:23" s="442" customFormat="1" ht="16.5" customHeight="1" x14ac:dyDescent="0.2">
      <c r="A90" s="271">
        <v>71</v>
      </c>
      <c r="B90" s="272">
        <v>32.242600000000003</v>
      </c>
      <c r="C90" s="434">
        <v>17880</v>
      </c>
      <c r="D90" s="273">
        <f t="shared" si="12"/>
        <v>6654.5501913617372</v>
      </c>
      <c r="E90" s="274">
        <f t="shared" si="15"/>
        <v>2262.5470650629909</v>
      </c>
      <c r="F90" s="274">
        <f t="shared" si="16"/>
        <v>133.09100382723474</v>
      </c>
      <c r="G90" s="174">
        <v>78</v>
      </c>
      <c r="H90" s="275">
        <f t="shared" si="17"/>
        <v>9128.1882602519618</v>
      </c>
      <c r="I90" s="293">
        <v>58.62290909090909</v>
      </c>
      <c r="J90" s="434">
        <v>17880</v>
      </c>
      <c r="K90" s="277">
        <f t="shared" si="13"/>
        <v>3660.0026052489566</v>
      </c>
      <c r="L90" s="274">
        <f t="shared" si="18"/>
        <v>1244.4008857846454</v>
      </c>
      <c r="M90" s="274">
        <f t="shared" si="19"/>
        <v>73.200052104979136</v>
      </c>
      <c r="N90" s="446">
        <v>43</v>
      </c>
      <c r="O90" s="275">
        <f t="shared" si="20"/>
        <v>5020.6035431385817</v>
      </c>
      <c r="P90" s="216">
        <v>71.650222222222226</v>
      </c>
      <c r="Q90" s="434">
        <v>17880</v>
      </c>
      <c r="R90" s="277">
        <f t="shared" si="14"/>
        <v>2994.5475861127825</v>
      </c>
      <c r="S90" s="174">
        <f t="shared" si="21"/>
        <v>1018.1461792783462</v>
      </c>
      <c r="T90" s="274">
        <f t="shared" si="22"/>
        <v>59.89095172225565</v>
      </c>
      <c r="U90" s="446">
        <v>35</v>
      </c>
      <c r="V90" s="275">
        <f t="shared" si="23"/>
        <v>4107.5847171133846</v>
      </c>
      <c r="W90" s="155"/>
    </row>
    <row r="91" spans="1:23" s="442" customFormat="1" ht="16.5" customHeight="1" x14ac:dyDescent="0.2">
      <c r="A91" s="271">
        <v>72</v>
      </c>
      <c r="B91" s="272">
        <v>32.378399999999999</v>
      </c>
      <c r="C91" s="434">
        <v>17880</v>
      </c>
      <c r="D91" s="273">
        <f t="shared" si="12"/>
        <v>6626.6399822103631</v>
      </c>
      <c r="E91" s="274">
        <f t="shared" si="15"/>
        <v>2253.0575939515238</v>
      </c>
      <c r="F91" s="274">
        <f t="shared" si="16"/>
        <v>132.53279964420727</v>
      </c>
      <c r="G91" s="174">
        <v>78</v>
      </c>
      <c r="H91" s="275">
        <f t="shared" si="17"/>
        <v>9090.2303758060934</v>
      </c>
      <c r="I91" s="293">
        <v>58.869818181818175</v>
      </c>
      <c r="J91" s="434">
        <v>17880</v>
      </c>
      <c r="K91" s="277">
        <f t="shared" si="13"/>
        <v>3644.6519902156997</v>
      </c>
      <c r="L91" s="274">
        <f t="shared" si="18"/>
        <v>1239.181676673338</v>
      </c>
      <c r="M91" s="274">
        <f t="shared" si="19"/>
        <v>72.893039804314</v>
      </c>
      <c r="N91" s="446">
        <v>43</v>
      </c>
      <c r="O91" s="275">
        <f t="shared" si="20"/>
        <v>4999.7267066933518</v>
      </c>
      <c r="P91" s="216">
        <v>71.951999999999998</v>
      </c>
      <c r="Q91" s="434">
        <v>17880</v>
      </c>
      <c r="R91" s="277">
        <f t="shared" si="14"/>
        <v>2981.9879919946629</v>
      </c>
      <c r="S91" s="174">
        <f t="shared" si="21"/>
        <v>1013.8759172781855</v>
      </c>
      <c r="T91" s="274">
        <f t="shared" si="22"/>
        <v>59.639759839893259</v>
      </c>
      <c r="U91" s="446">
        <v>35</v>
      </c>
      <c r="V91" s="275">
        <f t="shared" si="23"/>
        <v>4090.5036691127416</v>
      </c>
      <c r="W91" s="155"/>
    </row>
    <row r="92" spans="1:23" s="442" customFormat="1" ht="16.5" customHeight="1" x14ac:dyDescent="0.2">
      <c r="A92" s="271">
        <v>73</v>
      </c>
      <c r="B92" s="272">
        <v>32.5124</v>
      </c>
      <c r="C92" s="434">
        <v>17880</v>
      </c>
      <c r="D92" s="273">
        <f t="shared" si="12"/>
        <v>6599.3282562960594</v>
      </c>
      <c r="E92" s="274">
        <f t="shared" si="15"/>
        <v>2243.7716071406603</v>
      </c>
      <c r="F92" s="274">
        <f t="shared" si="16"/>
        <v>131.9865651259212</v>
      </c>
      <c r="G92" s="174">
        <v>78</v>
      </c>
      <c r="H92" s="275">
        <f t="shared" si="17"/>
        <v>9053.0864285626412</v>
      </c>
      <c r="I92" s="293">
        <v>59.113454545454537</v>
      </c>
      <c r="J92" s="434">
        <v>17880</v>
      </c>
      <c r="K92" s="277">
        <f t="shared" si="13"/>
        <v>3629.6305409628326</v>
      </c>
      <c r="L92" s="274">
        <f t="shared" si="18"/>
        <v>1234.0743839273632</v>
      </c>
      <c r="M92" s="274">
        <f t="shared" si="19"/>
        <v>72.592610819256649</v>
      </c>
      <c r="N92" s="446">
        <v>43</v>
      </c>
      <c r="O92" s="275">
        <f t="shared" si="20"/>
        <v>4979.2975357094529</v>
      </c>
      <c r="P92" s="216">
        <v>72.24977777777778</v>
      </c>
      <c r="Q92" s="434">
        <v>17880</v>
      </c>
      <c r="R92" s="277">
        <f t="shared" si="14"/>
        <v>2969.6977153332264</v>
      </c>
      <c r="S92" s="174">
        <f t="shared" si="21"/>
        <v>1009.6972232132971</v>
      </c>
      <c r="T92" s="274">
        <f t="shared" si="22"/>
        <v>59.393954306664526</v>
      </c>
      <c r="U92" s="446">
        <v>35</v>
      </c>
      <c r="V92" s="275">
        <f t="shared" si="23"/>
        <v>4073.7888928531879</v>
      </c>
      <c r="W92" s="155"/>
    </row>
    <row r="93" spans="1:23" s="442" customFormat="1" ht="16.5" customHeight="1" x14ac:dyDescent="0.2">
      <c r="A93" s="271">
        <v>74</v>
      </c>
      <c r="B93" s="272">
        <v>32.644599999999997</v>
      </c>
      <c r="C93" s="434">
        <v>17880</v>
      </c>
      <c r="D93" s="273">
        <f t="shared" si="12"/>
        <v>6572.60312578497</v>
      </c>
      <c r="E93" s="274">
        <f t="shared" si="15"/>
        <v>2234.68506276689</v>
      </c>
      <c r="F93" s="274">
        <f t="shared" si="16"/>
        <v>131.4520625156994</v>
      </c>
      <c r="G93" s="174">
        <v>78</v>
      </c>
      <c r="H93" s="275">
        <f t="shared" si="17"/>
        <v>9016.7402510675602</v>
      </c>
      <c r="I93" s="293">
        <v>59.35381818181817</v>
      </c>
      <c r="J93" s="434">
        <v>17880</v>
      </c>
      <c r="K93" s="277">
        <f t="shared" si="13"/>
        <v>3614.9317191817345</v>
      </c>
      <c r="L93" s="274">
        <f t="shared" si="18"/>
        <v>1229.0767845217897</v>
      </c>
      <c r="M93" s="274">
        <f t="shared" si="19"/>
        <v>72.298634383634692</v>
      </c>
      <c r="N93" s="446">
        <v>43</v>
      </c>
      <c r="O93" s="275">
        <f t="shared" si="20"/>
        <v>4959.3071380871588</v>
      </c>
      <c r="P93" s="216">
        <v>72.543555555555542</v>
      </c>
      <c r="Q93" s="434">
        <v>17880</v>
      </c>
      <c r="R93" s="277">
        <f t="shared" si="14"/>
        <v>2957.6714066032364</v>
      </c>
      <c r="S93" s="174">
        <f t="shared" si="21"/>
        <v>1005.6082782451005</v>
      </c>
      <c r="T93" s="274">
        <f t="shared" si="22"/>
        <v>59.153428132064732</v>
      </c>
      <c r="U93" s="446">
        <v>35</v>
      </c>
      <c r="V93" s="275">
        <f t="shared" si="23"/>
        <v>4057.4331129804013</v>
      </c>
      <c r="W93" s="155"/>
    </row>
    <row r="94" spans="1:23" s="442" customFormat="1" ht="16.5" customHeight="1" x14ac:dyDescent="0.2">
      <c r="A94" s="271">
        <v>75</v>
      </c>
      <c r="B94" s="272">
        <v>32.774999999999999</v>
      </c>
      <c r="C94" s="434">
        <v>17880</v>
      </c>
      <c r="D94" s="273">
        <f t="shared" si="12"/>
        <v>6546.4530892448529</v>
      </c>
      <c r="E94" s="274">
        <f t="shared" si="15"/>
        <v>2225.7940503432501</v>
      </c>
      <c r="F94" s="274">
        <f t="shared" si="16"/>
        <v>130.92906178489707</v>
      </c>
      <c r="G94" s="174">
        <v>78</v>
      </c>
      <c r="H94" s="275">
        <f t="shared" si="17"/>
        <v>8981.1762013730004</v>
      </c>
      <c r="I94" s="293">
        <v>59.590909090909093</v>
      </c>
      <c r="J94" s="434">
        <v>17880</v>
      </c>
      <c r="K94" s="277">
        <f t="shared" si="13"/>
        <v>3600.5491990846681</v>
      </c>
      <c r="L94" s="274">
        <f t="shared" si="18"/>
        <v>1224.1867276887872</v>
      </c>
      <c r="M94" s="274">
        <f t="shared" si="19"/>
        <v>72.010983981693357</v>
      </c>
      <c r="N94" s="446">
        <v>43</v>
      </c>
      <c r="O94" s="275">
        <f t="shared" si="20"/>
        <v>4939.7469107551487</v>
      </c>
      <c r="P94" s="216">
        <v>72.833333333333343</v>
      </c>
      <c r="Q94" s="434">
        <v>17880</v>
      </c>
      <c r="R94" s="277">
        <f t="shared" si="14"/>
        <v>2945.9038901601825</v>
      </c>
      <c r="S94" s="174">
        <f t="shared" si="21"/>
        <v>1001.6073226544621</v>
      </c>
      <c r="T94" s="274">
        <f t="shared" si="22"/>
        <v>58.918077803203651</v>
      </c>
      <c r="U94" s="446">
        <v>35</v>
      </c>
      <c r="V94" s="275">
        <f t="shared" si="23"/>
        <v>4041.4292906178484</v>
      </c>
      <c r="W94" s="155"/>
    </row>
    <row r="95" spans="1:23" s="442" customFormat="1" ht="16.5" customHeight="1" x14ac:dyDescent="0.2">
      <c r="A95" s="271">
        <v>76</v>
      </c>
      <c r="B95" s="272">
        <v>32.903599999999997</v>
      </c>
      <c r="C95" s="434">
        <v>17880</v>
      </c>
      <c r="D95" s="273">
        <f t="shared" si="12"/>
        <v>6520.867017590781</v>
      </c>
      <c r="E95" s="274">
        <f t="shared" si="15"/>
        <v>2217.0947859808657</v>
      </c>
      <c r="F95" s="274">
        <f t="shared" si="16"/>
        <v>130.41734035181562</v>
      </c>
      <c r="G95" s="174">
        <v>78</v>
      </c>
      <c r="H95" s="275">
        <f t="shared" si="17"/>
        <v>8946.3791439234628</v>
      </c>
      <c r="I95" s="293">
        <v>59.824727272727266</v>
      </c>
      <c r="J95" s="434">
        <v>17880</v>
      </c>
      <c r="K95" s="277">
        <f t="shared" si="13"/>
        <v>3586.4768596749295</v>
      </c>
      <c r="L95" s="274">
        <f t="shared" si="18"/>
        <v>1219.4021322894762</v>
      </c>
      <c r="M95" s="274">
        <f t="shared" si="19"/>
        <v>71.729537193498587</v>
      </c>
      <c r="N95" s="446">
        <v>43</v>
      </c>
      <c r="O95" s="275">
        <f t="shared" si="20"/>
        <v>4920.6085291579047</v>
      </c>
      <c r="P95" s="216">
        <v>73.11911111111111</v>
      </c>
      <c r="Q95" s="434">
        <v>17880</v>
      </c>
      <c r="R95" s="277">
        <f t="shared" si="14"/>
        <v>2934.390157915851</v>
      </c>
      <c r="S95" s="174">
        <f t="shared" si="21"/>
        <v>997.69265369138941</v>
      </c>
      <c r="T95" s="274">
        <f t="shared" si="22"/>
        <v>58.687803158317024</v>
      </c>
      <c r="U95" s="446">
        <v>35</v>
      </c>
      <c r="V95" s="275">
        <f t="shared" si="23"/>
        <v>4025.7706147655572</v>
      </c>
      <c r="W95" s="155"/>
    </row>
    <row r="96" spans="1:23" s="442" customFormat="1" ht="16.5" customHeight="1" x14ac:dyDescent="0.2">
      <c r="A96" s="271">
        <v>77</v>
      </c>
      <c r="B96" s="272">
        <v>33.0304</v>
      </c>
      <c r="C96" s="434">
        <v>17880</v>
      </c>
      <c r="D96" s="273">
        <f t="shared" si="12"/>
        <v>6495.8341406704121</v>
      </c>
      <c r="E96" s="274">
        <f t="shared" si="15"/>
        <v>2208.5836078279403</v>
      </c>
      <c r="F96" s="274">
        <f t="shared" si="16"/>
        <v>129.91668281340824</v>
      </c>
      <c r="G96" s="174">
        <v>78</v>
      </c>
      <c r="H96" s="275">
        <f t="shared" si="17"/>
        <v>8912.3344313117595</v>
      </c>
      <c r="I96" s="293">
        <v>60.055272727272722</v>
      </c>
      <c r="J96" s="434">
        <v>17880</v>
      </c>
      <c r="K96" s="277">
        <f t="shared" si="13"/>
        <v>3572.7087773687272</v>
      </c>
      <c r="L96" s="274">
        <f t="shared" si="18"/>
        <v>1214.7209843053674</v>
      </c>
      <c r="M96" s="274">
        <f t="shared" si="19"/>
        <v>71.454175547374547</v>
      </c>
      <c r="N96" s="446">
        <v>43</v>
      </c>
      <c r="O96" s="275">
        <f t="shared" si="20"/>
        <v>4901.8839372214698</v>
      </c>
      <c r="P96" s="216">
        <v>73.400888888888886</v>
      </c>
      <c r="Q96" s="434">
        <v>17880</v>
      </c>
      <c r="R96" s="277">
        <f t="shared" si="14"/>
        <v>2923.1253633016859</v>
      </c>
      <c r="S96" s="174">
        <f t="shared" si="21"/>
        <v>993.86262352257324</v>
      </c>
      <c r="T96" s="274">
        <f t="shared" si="22"/>
        <v>58.462507266033718</v>
      </c>
      <c r="U96" s="446">
        <v>35</v>
      </c>
      <c r="V96" s="275">
        <f t="shared" si="23"/>
        <v>4010.450494090293</v>
      </c>
      <c r="W96" s="155"/>
    </row>
    <row r="97" spans="1:23" s="442" customFormat="1" ht="16.5" customHeight="1" x14ac:dyDescent="0.2">
      <c r="A97" s="271">
        <v>78</v>
      </c>
      <c r="B97" s="272">
        <v>33.1554</v>
      </c>
      <c r="C97" s="434">
        <v>17880</v>
      </c>
      <c r="D97" s="273">
        <f t="shared" si="12"/>
        <v>6471.3440344559258</v>
      </c>
      <c r="E97" s="274">
        <f t="shared" si="15"/>
        <v>2200.256971715015</v>
      </c>
      <c r="F97" s="274">
        <f t="shared" si="16"/>
        <v>129.42688068911852</v>
      </c>
      <c r="G97" s="174">
        <v>78</v>
      </c>
      <c r="H97" s="275">
        <f t="shared" si="17"/>
        <v>8879.0278868600581</v>
      </c>
      <c r="I97" s="293">
        <v>60.282545454545449</v>
      </c>
      <c r="J97" s="434">
        <v>17880</v>
      </c>
      <c r="K97" s="277">
        <f t="shared" si="13"/>
        <v>3559.2392189507591</v>
      </c>
      <c r="L97" s="274">
        <f t="shared" si="18"/>
        <v>1210.1413344432581</v>
      </c>
      <c r="M97" s="274">
        <f t="shared" si="19"/>
        <v>71.184784379015184</v>
      </c>
      <c r="N97" s="446">
        <v>43</v>
      </c>
      <c r="O97" s="275">
        <f t="shared" si="20"/>
        <v>4883.5653377730332</v>
      </c>
      <c r="P97" s="216">
        <v>73.678666666666672</v>
      </c>
      <c r="Q97" s="434">
        <v>17880</v>
      </c>
      <c r="R97" s="277">
        <f t="shared" si="14"/>
        <v>2912.1048155051667</v>
      </c>
      <c r="S97" s="174">
        <f t="shared" si="21"/>
        <v>990.11563727175678</v>
      </c>
      <c r="T97" s="274">
        <f t="shared" si="22"/>
        <v>58.242096310103335</v>
      </c>
      <c r="U97" s="446">
        <v>35</v>
      </c>
      <c r="V97" s="275">
        <f t="shared" si="23"/>
        <v>3995.4625490870271</v>
      </c>
      <c r="W97" s="155"/>
    </row>
    <row r="98" spans="1:23" s="442" customFormat="1" ht="16.5" customHeight="1" x14ac:dyDescent="0.2">
      <c r="A98" s="271">
        <v>79</v>
      </c>
      <c r="B98" s="272">
        <v>33.278599999999997</v>
      </c>
      <c r="C98" s="434">
        <v>17880</v>
      </c>
      <c r="D98" s="273">
        <f t="shared" si="12"/>
        <v>6447.3866088116683</v>
      </c>
      <c r="E98" s="274">
        <f t="shared" si="15"/>
        <v>2192.1114469959675</v>
      </c>
      <c r="F98" s="274">
        <f t="shared" si="16"/>
        <v>128.94773217623336</v>
      </c>
      <c r="G98" s="174">
        <v>78</v>
      </c>
      <c r="H98" s="275">
        <f t="shared" si="17"/>
        <v>8846.4457879838683</v>
      </c>
      <c r="I98" s="293">
        <v>60.506545454545446</v>
      </c>
      <c r="J98" s="434">
        <v>17880</v>
      </c>
      <c r="K98" s="277">
        <f t="shared" si="13"/>
        <v>3546.0626348464184</v>
      </c>
      <c r="L98" s="274">
        <f t="shared" si="18"/>
        <v>1205.6612958477824</v>
      </c>
      <c r="M98" s="274">
        <f t="shared" si="19"/>
        <v>70.921252696928363</v>
      </c>
      <c r="N98" s="446">
        <v>43</v>
      </c>
      <c r="O98" s="275">
        <f t="shared" si="20"/>
        <v>4865.6451833911296</v>
      </c>
      <c r="P98" s="216">
        <v>73.952444444444438</v>
      </c>
      <c r="Q98" s="434">
        <v>17880</v>
      </c>
      <c r="R98" s="277">
        <f t="shared" si="14"/>
        <v>2901.3239739652513</v>
      </c>
      <c r="S98" s="174">
        <f t="shared" si="21"/>
        <v>986.45015114818557</v>
      </c>
      <c r="T98" s="274">
        <f t="shared" si="22"/>
        <v>58.026479479305024</v>
      </c>
      <c r="U98" s="446">
        <v>35</v>
      </c>
      <c r="V98" s="275">
        <f t="shared" si="23"/>
        <v>3980.8006045927418</v>
      </c>
      <c r="W98" s="155"/>
    </row>
    <row r="99" spans="1:23" s="442" customFormat="1" ht="16.5" customHeight="1" x14ac:dyDescent="0.2">
      <c r="A99" s="279">
        <v>80</v>
      </c>
      <c r="B99" s="272">
        <v>33.4</v>
      </c>
      <c r="C99" s="434">
        <v>17880</v>
      </c>
      <c r="D99" s="273">
        <f t="shared" si="12"/>
        <v>6423.9520958083831</v>
      </c>
      <c r="E99" s="274">
        <f t="shared" si="15"/>
        <v>2184.1437125748503</v>
      </c>
      <c r="F99" s="274">
        <f t="shared" si="16"/>
        <v>128.47904191616766</v>
      </c>
      <c r="G99" s="174">
        <v>78</v>
      </c>
      <c r="H99" s="275">
        <f t="shared" si="17"/>
        <v>8814.5748502994011</v>
      </c>
      <c r="I99" s="293">
        <v>60.72727272727272</v>
      </c>
      <c r="J99" s="434">
        <v>17880</v>
      </c>
      <c r="K99" s="277">
        <f t="shared" si="13"/>
        <v>3533.1736526946111</v>
      </c>
      <c r="L99" s="274">
        <f t="shared" si="18"/>
        <v>1201.2790419161679</v>
      </c>
      <c r="M99" s="274">
        <f t="shared" si="19"/>
        <v>70.663473053892218</v>
      </c>
      <c r="N99" s="446">
        <v>43</v>
      </c>
      <c r="O99" s="275">
        <f t="shared" si="20"/>
        <v>4848.1161676646716</v>
      </c>
      <c r="P99" s="216">
        <v>74.222222222222214</v>
      </c>
      <c r="Q99" s="434">
        <v>17880</v>
      </c>
      <c r="R99" s="277">
        <f t="shared" si="14"/>
        <v>2890.7784431137729</v>
      </c>
      <c r="S99" s="174">
        <f t="shared" si="21"/>
        <v>982.86467065868283</v>
      </c>
      <c r="T99" s="274">
        <f t="shared" si="22"/>
        <v>57.815568862275462</v>
      </c>
      <c r="U99" s="446">
        <v>35</v>
      </c>
      <c r="V99" s="275">
        <f t="shared" si="23"/>
        <v>3966.4586826347313</v>
      </c>
      <c r="W99" s="155"/>
    </row>
    <row r="100" spans="1:23" s="442" customFormat="1" ht="16.5" customHeight="1" x14ac:dyDescent="0.2">
      <c r="A100" s="271">
        <v>81</v>
      </c>
      <c r="B100" s="272">
        <v>33.519600000000004</v>
      </c>
      <c r="C100" s="434">
        <v>17880</v>
      </c>
      <c r="D100" s="273">
        <f t="shared" si="12"/>
        <v>6401.0310385565444</v>
      </c>
      <c r="E100" s="274">
        <f t="shared" si="15"/>
        <v>2176.3505531092251</v>
      </c>
      <c r="F100" s="274">
        <f t="shared" si="16"/>
        <v>128.02062077113089</v>
      </c>
      <c r="G100" s="174">
        <v>78</v>
      </c>
      <c r="H100" s="275">
        <f t="shared" si="17"/>
        <v>8783.4022124369003</v>
      </c>
      <c r="I100" s="293">
        <v>60.944727272727278</v>
      </c>
      <c r="J100" s="434">
        <v>17880</v>
      </c>
      <c r="K100" s="277">
        <f t="shared" si="13"/>
        <v>3520.5670712061001</v>
      </c>
      <c r="L100" s="274">
        <f t="shared" si="18"/>
        <v>1196.9928042100742</v>
      </c>
      <c r="M100" s="274">
        <f t="shared" si="19"/>
        <v>70.411341424122</v>
      </c>
      <c r="N100" s="446">
        <v>43</v>
      </c>
      <c r="O100" s="275">
        <f t="shared" si="20"/>
        <v>4830.9712168402966</v>
      </c>
      <c r="P100" s="216">
        <v>74.488000000000014</v>
      </c>
      <c r="Q100" s="434">
        <v>17880</v>
      </c>
      <c r="R100" s="277">
        <f t="shared" si="14"/>
        <v>2880.4639673504453</v>
      </c>
      <c r="S100" s="174">
        <f t="shared" si="21"/>
        <v>979.35774889915149</v>
      </c>
      <c r="T100" s="274">
        <f t="shared" si="22"/>
        <v>57.609279347008908</v>
      </c>
      <c r="U100" s="446">
        <v>35</v>
      </c>
      <c r="V100" s="275">
        <f t="shared" si="23"/>
        <v>3952.4309955966055</v>
      </c>
      <c r="W100" s="155"/>
    </row>
    <row r="101" spans="1:23" s="442" customFormat="1" ht="16.5" customHeight="1" x14ac:dyDescent="0.2">
      <c r="A101" s="271">
        <v>82</v>
      </c>
      <c r="B101" s="272">
        <v>33.6374</v>
      </c>
      <c r="C101" s="434">
        <v>17880</v>
      </c>
      <c r="D101" s="273">
        <f t="shared" si="12"/>
        <v>6378.6142805329782</v>
      </c>
      <c r="E101" s="274">
        <f t="shared" si="15"/>
        <v>2168.7288553812127</v>
      </c>
      <c r="F101" s="274">
        <f t="shared" si="16"/>
        <v>127.57228561065956</v>
      </c>
      <c r="G101" s="174">
        <v>78</v>
      </c>
      <c r="H101" s="275">
        <f t="shared" si="17"/>
        <v>8752.9154215248509</v>
      </c>
      <c r="I101" s="293">
        <v>61.158909090909084</v>
      </c>
      <c r="J101" s="434">
        <v>17880</v>
      </c>
      <c r="K101" s="277">
        <f t="shared" si="13"/>
        <v>3508.2378542931383</v>
      </c>
      <c r="L101" s="274">
        <f t="shared" si="18"/>
        <v>1192.8008704596671</v>
      </c>
      <c r="M101" s="274">
        <f t="shared" si="19"/>
        <v>70.164757085862774</v>
      </c>
      <c r="N101" s="446">
        <v>43</v>
      </c>
      <c r="O101" s="275">
        <f t="shared" si="20"/>
        <v>4814.2034818386683</v>
      </c>
      <c r="P101" s="216">
        <v>74.74977777777778</v>
      </c>
      <c r="Q101" s="434">
        <v>17880</v>
      </c>
      <c r="R101" s="277">
        <f t="shared" si="14"/>
        <v>2870.3764262398399</v>
      </c>
      <c r="S101" s="174">
        <f t="shared" si="21"/>
        <v>975.92798492154566</v>
      </c>
      <c r="T101" s="274">
        <f t="shared" si="22"/>
        <v>57.407528524796803</v>
      </c>
      <c r="U101" s="446">
        <v>35</v>
      </c>
      <c r="V101" s="275">
        <f t="shared" si="23"/>
        <v>3938.7119396861822</v>
      </c>
      <c r="W101" s="155"/>
    </row>
    <row r="102" spans="1:23" s="442" customFormat="1" ht="16.5" customHeight="1" x14ac:dyDescent="0.2">
      <c r="A102" s="271">
        <v>83</v>
      </c>
      <c r="B102" s="272">
        <v>33.753399999999999</v>
      </c>
      <c r="C102" s="434">
        <v>17880</v>
      </c>
      <c r="D102" s="273">
        <f t="shared" si="12"/>
        <v>6356.6929553763475</v>
      </c>
      <c r="E102" s="274">
        <f t="shared" si="15"/>
        <v>2161.2756048279584</v>
      </c>
      <c r="F102" s="274">
        <f t="shared" si="16"/>
        <v>127.13385910752696</v>
      </c>
      <c r="G102" s="174">
        <v>78</v>
      </c>
      <c r="H102" s="275">
        <f t="shared" si="17"/>
        <v>8723.1024193118337</v>
      </c>
      <c r="I102" s="293">
        <v>61.369818181818175</v>
      </c>
      <c r="J102" s="434">
        <v>17880</v>
      </c>
      <c r="K102" s="277">
        <f t="shared" si="13"/>
        <v>3496.1811254569916</v>
      </c>
      <c r="L102" s="274">
        <f t="shared" si="18"/>
        <v>1188.7015826553773</v>
      </c>
      <c r="M102" s="274">
        <f t="shared" si="19"/>
        <v>69.923622509139832</v>
      </c>
      <c r="N102" s="446">
        <v>43</v>
      </c>
      <c r="O102" s="275">
        <f t="shared" si="20"/>
        <v>4797.806330621509</v>
      </c>
      <c r="P102" s="216">
        <v>75.007555555555555</v>
      </c>
      <c r="Q102" s="434">
        <v>17880</v>
      </c>
      <c r="R102" s="277">
        <f t="shared" si="14"/>
        <v>2860.5118299193564</v>
      </c>
      <c r="S102" s="174">
        <f t="shared" si="21"/>
        <v>972.57402217258129</v>
      </c>
      <c r="T102" s="274">
        <f t="shared" si="22"/>
        <v>57.210236598387127</v>
      </c>
      <c r="U102" s="446">
        <v>35</v>
      </c>
      <c r="V102" s="275">
        <f t="shared" si="23"/>
        <v>3925.2960886903247</v>
      </c>
      <c r="W102" s="155"/>
    </row>
    <row r="103" spans="1:23" s="442" customFormat="1" ht="16.5" customHeight="1" x14ac:dyDescent="0.2">
      <c r="A103" s="271">
        <v>84</v>
      </c>
      <c r="B103" s="272">
        <v>33.867599999999996</v>
      </c>
      <c r="C103" s="434">
        <v>17880</v>
      </c>
      <c r="D103" s="273">
        <f t="shared" si="12"/>
        <v>6335.2584771285838</v>
      </c>
      <c r="E103" s="274">
        <f t="shared" si="15"/>
        <v>2153.9878822237188</v>
      </c>
      <c r="F103" s="274">
        <f t="shared" si="16"/>
        <v>126.70516954257168</v>
      </c>
      <c r="G103" s="174">
        <v>78</v>
      </c>
      <c r="H103" s="275">
        <f t="shared" si="17"/>
        <v>8693.9515288948751</v>
      </c>
      <c r="I103" s="293">
        <v>61.577454545454536</v>
      </c>
      <c r="J103" s="434">
        <v>17880</v>
      </c>
      <c r="K103" s="277">
        <f t="shared" si="13"/>
        <v>3484.3921624207214</v>
      </c>
      <c r="L103" s="274">
        <f t="shared" si="18"/>
        <v>1184.6933352230453</v>
      </c>
      <c r="M103" s="274">
        <f t="shared" si="19"/>
        <v>69.687843248414424</v>
      </c>
      <c r="N103" s="446">
        <v>43</v>
      </c>
      <c r="O103" s="275">
        <f t="shared" si="20"/>
        <v>4781.7733408921813</v>
      </c>
      <c r="P103" s="216">
        <v>75.261333333333326</v>
      </c>
      <c r="Q103" s="434">
        <v>17880</v>
      </c>
      <c r="R103" s="277">
        <f t="shared" si="14"/>
        <v>2850.8663147078623</v>
      </c>
      <c r="S103" s="174">
        <f t="shared" si="21"/>
        <v>969.29454700067322</v>
      </c>
      <c r="T103" s="274">
        <f t="shared" si="22"/>
        <v>57.01732629415725</v>
      </c>
      <c r="U103" s="446">
        <v>35</v>
      </c>
      <c r="V103" s="275">
        <f t="shared" si="23"/>
        <v>3912.1781880026929</v>
      </c>
      <c r="W103" s="155"/>
    </row>
    <row r="104" spans="1:23" s="442" customFormat="1" ht="16.5" customHeight="1" x14ac:dyDescent="0.2">
      <c r="A104" s="271">
        <v>85</v>
      </c>
      <c r="B104" s="272">
        <v>33.979999999999997</v>
      </c>
      <c r="C104" s="434">
        <v>17880</v>
      </c>
      <c r="D104" s="273">
        <f t="shared" si="12"/>
        <v>6314.3025309005297</v>
      </c>
      <c r="E104" s="274">
        <f t="shared" si="15"/>
        <v>2146.8628605061804</v>
      </c>
      <c r="F104" s="274">
        <f t="shared" si="16"/>
        <v>126.28605061801059</v>
      </c>
      <c r="G104" s="174">
        <v>78</v>
      </c>
      <c r="H104" s="275">
        <f t="shared" si="17"/>
        <v>8665.4514420247215</v>
      </c>
      <c r="I104" s="293">
        <v>61.781818181818181</v>
      </c>
      <c r="J104" s="434">
        <v>17880</v>
      </c>
      <c r="K104" s="277">
        <f t="shared" si="13"/>
        <v>3472.8663919952919</v>
      </c>
      <c r="L104" s="274">
        <f t="shared" si="18"/>
        <v>1180.7745732783994</v>
      </c>
      <c r="M104" s="274">
        <f t="shared" si="19"/>
        <v>69.457327839905844</v>
      </c>
      <c r="N104" s="446">
        <v>43</v>
      </c>
      <c r="O104" s="275">
        <f t="shared" si="20"/>
        <v>4766.0982931135968</v>
      </c>
      <c r="P104" s="216">
        <v>75.51111111111112</v>
      </c>
      <c r="Q104" s="434">
        <v>17880</v>
      </c>
      <c r="R104" s="277">
        <f t="shared" si="14"/>
        <v>2841.4361389052383</v>
      </c>
      <c r="S104" s="174">
        <f t="shared" si="21"/>
        <v>966.08828722778105</v>
      </c>
      <c r="T104" s="274">
        <f t="shared" si="22"/>
        <v>56.828722778104769</v>
      </c>
      <c r="U104" s="446">
        <v>35</v>
      </c>
      <c r="V104" s="275">
        <f t="shared" si="23"/>
        <v>3899.3531489111242</v>
      </c>
      <c r="W104" s="155"/>
    </row>
    <row r="105" spans="1:23" s="442" customFormat="1" ht="16.5" customHeight="1" x14ac:dyDescent="0.2">
      <c r="A105" s="271">
        <v>86</v>
      </c>
      <c r="B105" s="272">
        <v>34.090600000000002</v>
      </c>
      <c r="C105" s="434">
        <v>17880</v>
      </c>
      <c r="D105" s="273">
        <f t="shared" si="12"/>
        <v>6293.8170639413793</v>
      </c>
      <c r="E105" s="274">
        <f t="shared" si="15"/>
        <v>2139.8978017400691</v>
      </c>
      <c r="F105" s="274">
        <f t="shared" si="16"/>
        <v>125.87634127882758</v>
      </c>
      <c r="G105" s="174">
        <v>78</v>
      </c>
      <c r="H105" s="275">
        <f t="shared" si="17"/>
        <v>8637.5912069602764</v>
      </c>
      <c r="I105" s="293">
        <v>61.982909090909089</v>
      </c>
      <c r="J105" s="434">
        <v>17880</v>
      </c>
      <c r="K105" s="277">
        <f t="shared" si="13"/>
        <v>3461.599385167759</v>
      </c>
      <c r="L105" s="274">
        <f t="shared" si="18"/>
        <v>1176.9437909570381</v>
      </c>
      <c r="M105" s="274">
        <f t="shared" si="19"/>
        <v>69.231987703355188</v>
      </c>
      <c r="N105" s="446">
        <v>43</v>
      </c>
      <c r="O105" s="275">
        <f t="shared" si="20"/>
        <v>4750.7751638281525</v>
      </c>
      <c r="P105" s="216">
        <v>75.756888888888895</v>
      </c>
      <c r="Q105" s="434">
        <v>17880</v>
      </c>
      <c r="R105" s="277">
        <f t="shared" si="14"/>
        <v>2832.2176787736207</v>
      </c>
      <c r="S105" s="174">
        <f t="shared" si="21"/>
        <v>962.95401078303109</v>
      </c>
      <c r="T105" s="274">
        <f t="shared" si="22"/>
        <v>56.644353575472415</v>
      </c>
      <c r="U105" s="446">
        <v>35</v>
      </c>
      <c r="V105" s="275">
        <f t="shared" si="23"/>
        <v>3886.8160431321244</v>
      </c>
      <c r="W105" s="155"/>
    </row>
    <row r="106" spans="1:23" s="442" customFormat="1" ht="16.5" customHeight="1" x14ac:dyDescent="0.2">
      <c r="A106" s="271">
        <v>87</v>
      </c>
      <c r="B106" s="272">
        <v>34.199399999999997</v>
      </c>
      <c r="C106" s="434">
        <v>17880</v>
      </c>
      <c r="D106" s="273">
        <f t="shared" si="12"/>
        <v>6273.794277092582</v>
      </c>
      <c r="E106" s="274">
        <f t="shared" si="15"/>
        <v>2133.0900542114782</v>
      </c>
      <c r="F106" s="274">
        <f t="shared" si="16"/>
        <v>125.47588554185164</v>
      </c>
      <c r="G106" s="174">
        <v>78</v>
      </c>
      <c r="H106" s="275">
        <f t="shared" si="17"/>
        <v>8610.3602168459111</v>
      </c>
      <c r="I106" s="293">
        <v>62.18072727272726</v>
      </c>
      <c r="J106" s="434">
        <v>17880</v>
      </c>
      <c r="K106" s="277">
        <f t="shared" si="13"/>
        <v>3450.5868524009202</v>
      </c>
      <c r="L106" s="274">
        <f t="shared" si="18"/>
        <v>1173.1995298163129</v>
      </c>
      <c r="M106" s="274">
        <f t="shared" si="19"/>
        <v>69.011737048018404</v>
      </c>
      <c r="N106" s="446">
        <v>43</v>
      </c>
      <c r="O106" s="275">
        <f t="shared" si="20"/>
        <v>4735.7981192652514</v>
      </c>
      <c r="P106" s="216">
        <v>75.998666666666665</v>
      </c>
      <c r="Q106" s="434">
        <v>17880</v>
      </c>
      <c r="R106" s="277">
        <f t="shared" si="14"/>
        <v>2823.2074246916613</v>
      </c>
      <c r="S106" s="174">
        <f t="shared" si="21"/>
        <v>959.8905243951649</v>
      </c>
      <c r="T106" s="274">
        <f t="shared" si="22"/>
        <v>56.464148493833228</v>
      </c>
      <c r="U106" s="446">
        <v>35</v>
      </c>
      <c r="V106" s="275">
        <f t="shared" si="23"/>
        <v>3874.5620975806596</v>
      </c>
      <c r="W106" s="155"/>
    </row>
    <row r="107" spans="1:23" s="442" customFormat="1" ht="16.5" customHeight="1" x14ac:dyDescent="0.2">
      <c r="A107" s="271">
        <v>88</v>
      </c>
      <c r="B107" s="272">
        <v>34.306399999999996</v>
      </c>
      <c r="C107" s="434">
        <v>17880</v>
      </c>
      <c r="D107" s="273">
        <f t="shared" si="12"/>
        <v>6254.2266166079808</v>
      </c>
      <c r="E107" s="274">
        <f t="shared" si="15"/>
        <v>2126.4370496467136</v>
      </c>
      <c r="F107" s="274">
        <f t="shared" si="16"/>
        <v>125.08453233215961</v>
      </c>
      <c r="G107" s="174">
        <v>78</v>
      </c>
      <c r="H107" s="275">
        <f t="shared" si="17"/>
        <v>8583.7481985868544</v>
      </c>
      <c r="I107" s="293">
        <v>62.375272727272716</v>
      </c>
      <c r="J107" s="434">
        <v>17880</v>
      </c>
      <c r="K107" s="277">
        <f t="shared" si="13"/>
        <v>3439.8246391343891</v>
      </c>
      <c r="L107" s="274">
        <f t="shared" si="18"/>
        <v>1169.5403773056923</v>
      </c>
      <c r="M107" s="274">
        <f t="shared" si="19"/>
        <v>68.796492782687778</v>
      </c>
      <c r="N107" s="446">
        <v>43</v>
      </c>
      <c r="O107" s="275">
        <f t="shared" si="20"/>
        <v>4721.1615092227694</v>
      </c>
      <c r="P107" s="216">
        <v>76.23644444444443</v>
      </c>
      <c r="Q107" s="434">
        <v>17880</v>
      </c>
      <c r="R107" s="277">
        <f t="shared" si="14"/>
        <v>2814.4019774735916</v>
      </c>
      <c r="S107" s="174">
        <f t="shared" si="21"/>
        <v>956.89667234102126</v>
      </c>
      <c r="T107" s="274">
        <f t="shared" si="22"/>
        <v>56.288039549471833</v>
      </c>
      <c r="U107" s="446">
        <v>35</v>
      </c>
      <c r="V107" s="275">
        <f t="shared" si="23"/>
        <v>3862.5866893640846</v>
      </c>
      <c r="W107" s="155"/>
    </row>
    <row r="108" spans="1:23" s="442" customFormat="1" ht="16.5" customHeight="1" x14ac:dyDescent="0.2">
      <c r="A108" s="271">
        <v>89</v>
      </c>
      <c r="B108" s="272">
        <v>34.4116</v>
      </c>
      <c r="C108" s="434">
        <v>17880</v>
      </c>
      <c r="D108" s="273">
        <f t="shared" si="12"/>
        <v>6235.1067663229833</v>
      </c>
      <c r="E108" s="274">
        <f t="shared" si="15"/>
        <v>2119.9363005498144</v>
      </c>
      <c r="F108" s="274">
        <f t="shared" si="16"/>
        <v>124.70213532645967</v>
      </c>
      <c r="G108" s="174">
        <v>78</v>
      </c>
      <c r="H108" s="275">
        <f t="shared" si="17"/>
        <v>8557.7452021992558</v>
      </c>
      <c r="I108" s="293">
        <v>62.566545454545448</v>
      </c>
      <c r="J108" s="434">
        <v>17880</v>
      </c>
      <c r="K108" s="277">
        <f t="shared" si="13"/>
        <v>3429.3087214776415</v>
      </c>
      <c r="L108" s="274">
        <f t="shared" si="18"/>
        <v>1165.9649653023982</v>
      </c>
      <c r="M108" s="274">
        <f t="shared" si="19"/>
        <v>68.586174429552827</v>
      </c>
      <c r="N108" s="446">
        <v>43</v>
      </c>
      <c r="O108" s="275">
        <f t="shared" si="20"/>
        <v>4706.8598612095921</v>
      </c>
      <c r="P108" s="216">
        <v>76.470222222222219</v>
      </c>
      <c r="Q108" s="434">
        <v>17880</v>
      </c>
      <c r="R108" s="277">
        <f t="shared" si="14"/>
        <v>2805.7980448453432</v>
      </c>
      <c r="S108" s="174">
        <f t="shared" si="21"/>
        <v>953.97133524741673</v>
      </c>
      <c r="T108" s="274">
        <f t="shared" si="22"/>
        <v>56.115960896906863</v>
      </c>
      <c r="U108" s="446">
        <v>35</v>
      </c>
      <c r="V108" s="275">
        <f t="shared" si="23"/>
        <v>3850.8853409896669</v>
      </c>
      <c r="W108" s="155"/>
    </row>
    <row r="109" spans="1:23" s="442" customFormat="1" ht="16.5" customHeight="1" x14ac:dyDescent="0.2">
      <c r="A109" s="279">
        <v>90</v>
      </c>
      <c r="B109" s="272">
        <v>34.515000000000001</v>
      </c>
      <c r="C109" s="434">
        <v>17880</v>
      </c>
      <c r="D109" s="273">
        <f t="shared" si="12"/>
        <v>6216.427640156453</v>
      </c>
      <c r="E109" s="274">
        <f t="shared" si="15"/>
        <v>2113.5853976531944</v>
      </c>
      <c r="F109" s="274">
        <f t="shared" si="16"/>
        <v>124.32855280312906</v>
      </c>
      <c r="G109" s="174">
        <v>78</v>
      </c>
      <c r="H109" s="275">
        <f t="shared" si="17"/>
        <v>8532.3415906127757</v>
      </c>
      <c r="I109" s="293">
        <v>62.75454545454545</v>
      </c>
      <c r="J109" s="434">
        <v>17880</v>
      </c>
      <c r="K109" s="277">
        <f t="shared" si="13"/>
        <v>3419.0352020860496</v>
      </c>
      <c r="L109" s="274">
        <f t="shared" si="18"/>
        <v>1162.471968709257</v>
      </c>
      <c r="M109" s="274">
        <f t="shared" si="19"/>
        <v>68.380704041720989</v>
      </c>
      <c r="N109" s="446">
        <v>43</v>
      </c>
      <c r="O109" s="275">
        <f t="shared" si="20"/>
        <v>4692.887874837028</v>
      </c>
      <c r="P109" s="216">
        <v>76.7</v>
      </c>
      <c r="Q109" s="434">
        <v>17880</v>
      </c>
      <c r="R109" s="277">
        <f t="shared" si="14"/>
        <v>2797.3924380704038</v>
      </c>
      <c r="S109" s="174">
        <f t="shared" si="21"/>
        <v>951.11342894393738</v>
      </c>
      <c r="T109" s="274">
        <f t="shared" si="22"/>
        <v>55.947848761408075</v>
      </c>
      <c r="U109" s="446">
        <v>35</v>
      </c>
      <c r="V109" s="275">
        <f t="shared" si="23"/>
        <v>3839.4537157757495</v>
      </c>
      <c r="W109" s="155"/>
    </row>
    <row r="110" spans="1:23" s="442" customFormat="1" ht="16.5" customHeight="1" x14ac:dyDescent="0.2">
      <c r="A110" s="271">
        <v>91</v>
      </c>
      <c r="B110" s="272">
        <v>34.616600000000005</v>
      </c>
      <c r="C110" s="434">
        <v>17880</v>
      </c>
      <c r="D110" s="273">
        <f t="shared" si="12"/>
        <v>6198.1823749299465</v>
      </c>
      <c r="E110" s="274">
        <f t="shared" si="15"/>
        <v>2107.382007476182</v>
      </c>
      <c r="F110" s="274">
        <f t="shared" si="16"/>
        <v>123.96364749859893</v>
      </c>
      <c r="G110" s="174">
        <v>78</v>
      </c>
      <c r="H110" s="275">
        <f t="shared" si="17"/>
        <v>8507.5280299047263</v>
      </c>
      <c r="I110" s="293">
        <v>62.93927272727273</v>
      </c>
      <c r="J110" s="434">
        <v>17880</v>
      </c>
      <c r="K110" s="277">
        <f t="shared" si="13"/>
        <v>3409.0003062114711</v>
      </c>
      <c r="L110" s="274">
        <f t="shared" si="18"/>
        <v>1159.0601041119003</v>
      </c>
      <c r="M110" s="274">
        <f t="shared" si="19"/>
        <v>68.180006124229422</v>
      </c>
      <c r="N110" s="446">
        <v>43</v>
      </c>
      <c r="O110" s="275">
        <f t="shared" si="20"/>
        <v>4679.2404164476002</v>
      </c>
      <c r="P110" s="216">
        <v>76.925777777777782</v>
      </c>
      <c r="Q110" s="434">
        <v>17880</v>
      </c>
      <c r="R110" s="277">
        <f t="shared" si="14"/>
        <v>2789.1820687184759</v>
      </c>
      <c r="S110" s="174">
        <f t="shared" si="21"/>
        <v>948.32190336428187</v>
      </c>
      <c r="T110" s="274">
        <f t="shared" si="22"/>
        <v>55.783641374369516</v>
      </c>
      <c r="U110" s="446">
        <v>35</v>
      </c>
      <c r="V110" s="275">
        <f t="shared" si="23"/>
        <v>3828.287613457127</v>
      </c>
      <c r="W110" s="155"/>
    </row>
    <row r="111" spans="1:23" s="442" customFormat="1" ht="16.5" customHeight="1" x14ac:dyDescent="0.2">
      <c r="A111" s="271">
        <v>92</v>
      </c>
      <c r="B111" s="272">
        <v>34.7164</v>
      </c>
      <c r="C111" s="434">
        <v>17880</v>
      </c>
      <c r="D111" s="273">
        <f t="shared" si="12"/>
        <v>6180.3643234897627</v>
      </c>
      <c r="E111" s="274">
        <f t="shared" si="15"/>
        <v>2101.3238699865196</v>
      </c>
      <c r="F111" s="274">
        <f t="shared" si="16"/>
        <v>123.60728646979526</v>
      </c>
      <c r="G111" s="174">
        <v>78</v>
      </c>
      <c r="H111" s="275">
        <f t="shared" si="17"/>
        <v>8483.2954799460767</v>
      </c>
      <c r="I111" s="293">
        <v>63.120727272727265</v>
      </c>
      <c r="J111" s="434">
        <v>17880</v>
      </c>
      <c r="K111" s="277">
        <f t="shared" si="13"/>
        <v>3399.2003779193701</v>
      </c>
      <c r="L111" s="274">
        <f t="shared" si="18"/>
        <v>1155.7281284925859</v>
      </c>
      <c r="M111" s="274">
        <f t="shared" si="19"/>
        <v>67.984007558387404</v>
      </c>
      <c r="N111" s="446">
        <v>43</v>
      </c>
      <c r="O111" s="275">
        <f t="shared" si="20"/>
        <v>4665.9125139703428</v>
      </c>
      <c r="P111" s="216">
        <v>77.147555555555556</v>
      </c>
      <c r="Q111" s="434">
        <v>17880</v>
      </c>
      <c r="R111" s="277">
        <f t="shared" si="14"/>
        <v>2781.163945570393</v>
      </c>
      <c r="S111" s="174">
        <f t="shared" si="21"/>
        <v>945.5957414939337</v>
      </c>
      <c r="T111" s="274">
        <f t="shared" si="22"/>
        <v>55.623278911407859</v>
      </c>
      <c r="U111" s="446">
        <v>35</v>
      </c>
      <c r="V111" s="275">
        <f t="shared" si="23"/>
        <v>3817.3829659757344</v>
      </c>
      <c r="W111" s="155"/>
    </row>
    <row r="112" spans="1:23" s="442" customFormat="1" ht="16.5" customHeight="1" x14ac:dyDescent="0.2">
      <c r="A112" s="271">
        <v>93</v>
      </c>
      <c r="B112" s="272">
        <v>34.814400000000006</v>
      </c>
      <c r="C112" s="434">
        <v>17880</v>
      </c>
      <c r="D112" s="273">
        <f t="shared" si="12"/>
        <v>6162.9670481180183</v>
      </c>
      <c r="E112" s="274">
        <f t="shared" si="15"/>
        <v>2095.4087963601264</v>
      </c>
      <c r="F112" s="274">
        <f t="shared" si="16"/>
        <v>123.25934096236037</v>
      </c>
      <c r="G112" s="174">
        <v>78</v>
      </c>
      <c r="H112" s="275">
        <f t="shared" si="17"/>
        <v>8459.6351854405057</v>
      </c>
      <c r="I112" s="293">
        <v>63.298909090909099</v>
      </c>
      <c r="J112" s="434">
        <v>17880</v>
      </c>
      <c r="K112" s="277">
        <f t="shared" si="13"/>
        <v>3389.6318764649104</v>
      </c>
      <c r="L112" s="274">
        <f t="shared" si="18"/>
        <v>1152.4748379980697</v>
      </c>
      <c r="M112" s="274">
        <f t="shared" si="19"/>
        <v>67.792637529298204</v>
      </c>
      <c r="N112" s="446">
        <v>43</v>
      </c>
      <c r="O112" s="275">
        <f t="shared" si="20"/>
        <v>4652.8993519922778</v>
      </c>
      <c r="P112" s="216">
        <v>77.365333333333339</v>
      </c>
      <c r="Q112" s="434">
        <v>17880</v>
      </c>
      <c r="R112" s="277">
        <f t="shared" si="14"/>
        <v>2773.3351716531092</v>
      </c>
      <c r="S112" s="174">
        <f t="shared" si="21"/>
        <v>942.93395836205718</v>
      </c>
      <c r="T112" s="274">
        <f t="shared" si="22"/>
        <v>55.466703433062186</v>
      </c>
      <c r="U112" s="446">
        <v>35</v>
      </c>
      <c r="V112" s="275">
        <f t="shared" si="23"/>
        <v>3806.7358334482287</v>
      </c>
      <c r="W112" s="155"/>
    </row>
    <row r="113" spans="1:23" s="442" customFormat="1" ht="16.5" customHeight="1" x14ac:dyDescent="0.2">
      <c r="A113" s="271">
        <v>94</v>
      </c>
      <c r="B113" s="272">
        <v>34.910600000000002</v>
      </c>
      <c r="C113" s="434">
        <v>17880</v>
      </c>
      <c r="D113" s="273">
        <f t="shared" si="12"/>
        <v>6145.9843142197496</v>
      </c>
      <c r="E113" s="274">
        <f t="shared" si="15"/>
        <v>2089.6346668347151</v>
      </c>
      <c r="F113" s="274">
        <f t="shared" si="16"/>
        <v>122.919686284395</v>
      </c>
      <c r="G113" s="174">
        <v>78</v>
      </c>
      <c r="H113" s="275">
        <f t="shared" si="17"/>
        <v>8436.5386673388584</v>
      </c>
      <c r="I113" s="293">
        <v>63.473818181818181</v>
      </c>
      <c r="J113" s="434">
        <v>17880</v>
      </c>
      <c r="K113" s="277">
        <f t="shared" si="13"/>
        <v>3380.2913728208623</v>
      </c>
      <c r="L113" s="274">
        <f t="shared" si="18"/>
        <v>1149.2990667590932</v>
      </c>
      <c r="M113" s="274">
        <f t="shared" si="19"/>
        <v>67.605827456417245</v>
      </c>
      <c r="N113" s="446">
        <v>43</v>
      </c>
      <c r="O113" s="275">
        <f t="shared" si="20"/>
        <v>4640.1962670363728</v>
      </c>
      <c r="P113" s="216">
        <v>77.579111111111118</v>
      </c>
      <c r="Q113" s="434">
        <v>17880</v>
      </c>
      <c r="R113" s="277">
        <f t="shared" si="14"/>
        <v>2765.6929413988873</v>
      </c>
      <c r="S113" s="174">
        <f t="shared" si="21"/>
        <v>940.33560007562176</v>
      </c>
      <c r="T113" s="274">
        <f t="shared" si="22"/>
        <v>55.313858827977747</v>
      </c>
      <c r="U113" s="446">
        <v>35</v>
      </c>
      <c r="V113" s="275">
        <f t="shared" si="23"/>
        <v>3796.3424003024866</v>
      </c>
      <c r="W113" s="155"/>
    </row>
    <row r="114" spans="1:23" s="442" customFormat="1" ht="16.5" customHeight="1" x14ac:dyDescent="0.2">
      <c r="A114" s="271">
        <v>95</v>
      </c>
      <c r="B114" s="272">
        <v>35.005000000000003</v>
      </c>
      <c r="C114" s="434">
        <v>17880</v>
      </c>
      <c r="D114" s="273">
        <f t="shared" si="12"/>
        <v>6129.4100842736743</v>
      </c>
      <c r="E114" s="274">
        <f t="shared" si="15"/>
        <v>2083.9994286530496</v>
      </c>
      <c r="F114" s="274">
        <f t="shared" si="16"/>
        <v>122.58820168547349</v>
      </c>
      <c r="G114" s="174">
        <v>78</v>
      </c>
      <c r="H114" s="275">
        <f t="shared" si="17"/>
        <v>8413.9977146121983</v>
      </c>
      <c r="I114" s="293">
        <v>63.645454545454548</v>
      </c>
      <c r="J114" s="434">
        <v>17880</v>
      </c>
      <c r="K114" s="277">
        <f t="shared" si="13"/>
        <v>3371.1755463505215</v>
      </c>
      <c r="L114" s="274">
        <f t="shared" si="18"/>
        <v>1146.1996857591773</v>
      </c>
      <c r="M114" s="274">
        <f t="shared" si="19"/>
        <v>67.423510927010426</v>
      </c>
      <c r="N114" s="446">
        <v>43</v>
      </c>
      <c r="O114" s="275">
        <f t="shared" si="20"/>
        <v>4627.7987430367093</v>
      </c>
      <c r="P114" s="216">
        <v>77.788888888888891</v>
      </c>
      <c r="Q114" s="434">
        <v>17880</v>
      </c>
      <c r="R114" s="277">
        <f t="shared" si="14"/>
        <v>2758.2345379231538</v>
      </c>
      <c r="S114" s="174">
        <f t="shared" si="21"/>
        <v>937.79974289387235</v>
      </c>
      <c r="T114" s="274">
        <f t="shared" si="22"/>
        <v>55.164690758463074</v>
      </c>
      <c r="U114" s="446">
        <v>35</v>
      </c>
      <c r="V114" s="275">
        <f t="shared" si="23"/>
        <v>3786.1989715754894</v>
      </c>
      <c r="W114" s="155"/>
    </row>
    <row r="115" spans="1:23" s="442" customFormat="1" ht="16.5" customHeight="1" x14ac:dyDescent="0.2">
      <c r="A115" s="271">
        <v>96</v>
      </c>
      <c r="B115" s="272">
        <v>35.0976</v>
      </c>
      <c r="C115" s="434">
        <v>17880</v>
      </c>
      <c r="D115" s="273">
        <f t="shared" si="12"/>
        <v>6113.2385120350109</v>
      </c>
      <c r="E115" s="274">
        <f t="shared" si="15"/>
        <v>2078.5010940919037</v>
      </c>
      <c r="F115" s="274">
        <f t="shared" si="16"/>
        <v>122.26477024070022</v>
      </c>
      <c r="G115" s="174">
        <v>78</v>
      </c>
      <c r="H115" s="275">
        <f t="shared" si="17"/>
        <v>8392.0043763676149</v>
      </c>
      <c r="I115" s="293">
        <v>63.813818181818178</v>
      </c>
      <c r="J115" s="434">
        <v>17880</v>
      </c>
      <c r="K115" s="277">
        <f t="shared" si="13"/>
        <v>3362.2811816192561</v>
      </c>
      <c r="L115" s="274">
        <f t="shared" si="18"/>
        <v>1143.1756017505472</v>
      </c>
      <c r="M115" s="274">
        <f t="shared" si="19"/>
        <v>67.245623632385119</v>
      </c>
      <c r="N115" s="446">
        <v>43</v>
      </c>
      <c r="O115" s="275">
        <f t="shared" si="20"/>
        <v>4615.7024070021889</v>
      </c>
      <c r="P115" s="216">
        <v>77.99466666666666</v>
      </c>
      <c r="Q115" s="434">
        <v>17880</v>
      </c>
      <c r="R115" s="277">
        <f t="shared" si="14"/>
        <v>2750.9573304157552</v>
      </c>
      <c r="S115" s="174">
        <f t="shared" si="21"/>
        <v>935.32549234135683</v>
      </c>
      <c r="T115" s="274">
        <f t="shared" si="22"/>
        <v>55.019146608315104</v>
      </c>
      <c r="U115" s="446">
        <v>35</v>
      </c>
      <c r="V115" s="275">
        <f t="shared" si="23"/>
        <v>3776.3019693654273</v>
      </c>
      <c r="W115" s="155"/>
    </row>
    <row r="116" spans="1:23" s="442" customFormat="1" ht="16.5" customHeight="1" x14ac:dyDescent="0.2">
      <c r="A116" s="271">
        <v>97</v>
      </c>
      <c r="B116" s="272">
        <v>35.188400000000001</v>
      </c>
      <c r="C116" s="434">
        <v>17880</v>
      </c>
      <c r="D116" s="273">
        <f t="shared" si="12"/>
        <v>6097.4639369792312</v>
      </c>
      <c r="E116" s="274">
        <f t="shared" si="15"/>
        <v>2073.1377385729388</v>
      </c>
      <c r="F116" s="274">
        <f t="shared" si="16"/>
        <v>121.94927873958463</v>
      </c>
      <c r="G116" s="174">
        <v>78</v>
      </c>
      <c r="H116" s="275">
        <f t="shared" si="17"/>
        <v>8370.5509542917553</v>
      </c>
      <c r="I116" s="293">
        <v>63.978909090909092</v>
      </c>
      <c r="J116" s="434">
        <v>17880</v>
      </c>
      <c r="K116" s="277">
        <f t="shared" si="13"/>
        <v>3353.6051653385775</v>
      </c>
      <c r="L116" s="274">
        <f t="shared" si="18"/>
        <v>1140.2257562151165</v>
      </c>
      <c r="M116" s="274">
        <f t="shared" si="19"/>
        <v>67.072103306771552</v>
      </c>
      <c r="N116" s="446">
        <v>43</v>
      </c>
      <c r="O116" s="275">
        <f t="shared" si="20"/>
        <v>4603.9030248604649</v>
      </c>
      <c r="P116" s="216">
        <v>78.196444444444452</v>
      </c>
      <c r="Q116" s="434">
        <v>17880</v>
      </c>
      <c r="R116" s="277">
        <f t="shared" si="14"/>
        <v>2743.8587716406537</v>
      </c>
      <c r="S116" s="174">
        <f t="shared" si="21"/>
        <v>932.91198235782235</v>
      </c>
      <c r="T116" s="274">
        <f t="shared" si="22"/>
        <v>54.877175432813075</v>
      </c>
      <c r="U116" s="446">
        <v>35</v>
      </c>
      <c r="V116" s="275">
        <f t="shared" si="23"/>
        <v>3766.647929431289</v>
      </c>
      <c r="W116" s="155"/>
    </row>
    <row r="117" spans="1:23" s="442" customFormat="1" ht="16.5" customHeight="1" x14ac:dyDescent="0.2">
      <c r="A117" s="271">
        <v>98</v>
      </c>
      <c r="B117" s="272">
        <v>35.2774</v>
      </c>
      <c r="C117" s="434">
        <v>17880</v>
      </c>
      <c r="D117" s="273">
        <f t="shared" si="12"/>
        <v>6082.0808789763414</v>
      </c>
      <c r="E117" s="274">
        <f t="shared" si="15"/>
        <v>2067.907498851956</v>
      </c>
      <c r="F117" s="274">
        <f t="shared" si="16"/>
        <v>121.64161757952684</v>
      </c>
      <c r="G117" s="174">
        <v>78</v>
      </c>
      <c r="H117" s="275">
        <f t="shared" si="17"/>
        <v>8349.629995407824</v>
      </c>
      <c r="I117" s="293">
        <v>64.140727272727261</v>
      </c>
      <c r="J117" s="434">
        <v>17880</v>
      </c>
      <c r="K117" s="277">
        <f t="shared" si="13"/>
        <v>3345.1444834369886</v>
      </c>
      <c r="L117" s="274">
        <f t="shared" si="18"/>
        <v>1137.3491243685762</v>
      </c>
      <c r="M117" s="274">
        <f t="shared" si="19"/>
        <v>66.902889668739775</v>
      </c>
      <c r="N117" s="446">
        <v>43</v>
      </c>
      <c r="O117" s="275">
        <f t="shared" si="20"/>
        <v>4592.3964974743049</v>
      </c>
      <c r="P117" s="216">
        <v>78.394222222222226</v>
      </c>
      <c r="Q117" s="434">
        <v>17880</v>
      </c>
      <c r="R117" s="277">
        <f t="shared" si="14"/>
        <v>2736.9363955393537</v>
      </c>
      <c r="S117" s="174">
        <f t="shared" si="21"/>
        <v>930.55837448338036</v>
      </c>
      <c r="T117" s="274">
        <f t="shared" si="22"/>
        <v>54.738727910787077</v>
      </c>
      <c r="U117" s="446">
        <v>35</v>
      </c>
      <c r="V117" s="275">
        <f t="shared" si="23"/>
        <v>3757.233497933521</v>
      </c>
      <c r="W117" s="155"/>
    </row>
    <row r="118" spans="1:23" s="442" customFormat="1" ht="16.5" customHeight="1" x14ac:dyDescent="0.2">
      <c r="A118" s="271">
        <v>99</v>
      </c>
      <c r="B118" s="272">
        <v>35.364600000000003</v>
      </c>
      <c r="C118" s="434">
        <v>17880</v>
      </c>
      <c r="D118" s="273">
        <f t="shared" si="12"/>
        <v>6067.084033185728</v>
      </c>
      <c r="E118" s="274">
        <f t="shared" si="15"/>
        <v>2062.8085712831476</v>
      </c>
      <c r="F118" s="274">
        <f t="shared" si="16"/>
        <v>121.34168066371456</v>
      </c>
      <c r="G118" s="174">
        <v>78</v>
      </c>
      <c r="H118" s="275">
        <f t="shared" si="17"/>
        <v>8329.2342851325902</v>
      </c>
      <c r="I118" s="293">
        <v>64.299272727272722</v>
      </c>
      <c r="J118" s="434">
        <v>17880</v>
      </c>
      <c r="K118" s="277">
        <f t="shared" si="13"/>
        <v>3336.8962182521509</v>
      </c>
      <c r="L118" s="274">
        <f t="shared" si="18"/>
        <v>1134.5447142057315</v>
      </c>
      <c r="M118" s="274">
        <f t="shared" si="19"/>
        <v>66.737924365043014</v>
      </c>
      <c r="N118" s="446">
        <v>43</v>
      </c>
      <c r="O118" s="275">
        <f t="shared" si="20"/>
        <v>4581.1788568229258</v>
      </c>
      <c r="P118" s="216">
        <v>78.588000000000008</v>
      </c>
      <c r="Q118" s="434">
        <v>17880</v>
      </c>
      <c r="R118" s="277">
        <f t="shared" si="14"/>
        <v>2730.1878149335771</v>
      </c>
      <c r="S118" s="174">
        <f t="shared" si="21"/>
        <v>928.26385707741633</v>
      </c>
      <c r="T118" s="274">
        <f t="shared" si="22"/>
        <v>54.603756298671541</v>
      </c>
      <c r="U118" s="446">
        <v>35</v>
      </c>
      <c r="V118" s="275">
        <f t="shared" si="23"/>
        <v>3748.0554283096649</v>
      </c>
      <c r="W118" s="155"/>
    </row>
    <row r="119" spans="1:23" s="442" customFormat="1" ht="16.5" customHeight="1" x14ac:dyDescent="0.2">
      <c r="A119" s="279">
        <v>100</v>
      </c>
      <c r="B119" s="272">
        <v>35.450000000000003</v>
      </c>
      <c r="C119" s="434">
        <v>17880</v>
      </c>
      <c r="D119" s="273">
        <f t="shared" si="12"/>
        <v>6052.4682651621997</v>
      </c>
      <c r="E119" s="274">
        <f t="shared" si="15"/>
        <v>2057.8392101551481</v>
      </c>
      <c r="F119" s="274">
        <f t="shared" si="16"/>
        <v>121.049365303244</v>
      </c>
      <c r="G119" s="174">
        <v>78</v>
      </c>
      <c r="H119" s="275">
        <f t="shared" si="17"/>
        <v>8309.3568406205923</v>
      </c>
      <c r="I119" s="293">
        <v>64.454545454545453</v>
      </c>
      <c r="J119" s="434">
        <v>17880</v>
      </c>
      <c r="K119" s="277">
        <f t="shared" si="13"/>
        <v>3328.8575458392102</v>
      </c>
      <c r="L119" s="274">
        <f t="shared" si="18"/>
        <v>1131.8115655853314</v>
      </c>
      <c r="M119" s="274">
        <f t="shared" si="19"/>
        <v>66.577150916784205</v>
      </c>
      <c r="N119" s="446">
        <v>43</v>
      </c>
      <c r="O119" s="275">
        <f t="shared" si="20"/>
        <v>4570.2462623413257</v>
      </c>
      <c r="P119" s="216">
        <v>78.777777777777786</v>
      </c>
      <c r="Q119" s="434">
        <v>17880</v>
      </c>
      <c r="R119" s="277">
        <f t="shared" si="14"/>
        <v>2723.61071932299</v>
      </c>
      <c r="S119" s="174">
        <f t="shared" si="21"/>
        <v>926.02764456981663</v>
      </c>
      <c r="T119" s="274">
        <f t="shared" si="22"/>
        <v>54.472214386459804</v>
      </c>
      <c r="U119" s="446">
        <v>35</v>
      </c>
      <c r="V119" s="275">
        <f t="shared" si="23"/>
        <v>3739.1105782792661</v>
      </c>
      <c r="W119" s="155"/>
    </row>
    <row r="120" spans="1:23" s="442" customFormat="1" ht="16.5" customHeight="1" x14ac:dyDescent="0.2">
      <c r="A120" s="271">
        <v>101</v>
      </c>
      <c r="B120" s="272">
        <v>35.5336</v>
      </c>
      <c r="C120" s="434">
        <v>17880</v>
      </c>
      <c r="D120" s="273">
        <f t="shared" si="12"/>
        <v>6038.2286061643063</v>
      </c>
      <c r="E120" s="274">
        <f t="shared" si="15"/>
        <v>2052.9977260958644</v>
      </c>
      <c r="F120" s="274">
        <f t="shared" si="16"/>
        <v>120.76457212328613</v>
      </c>
      <c r="G120" s="174">
        <v>78</v>
      </c>
      <c r="H120" s="275">
        <f t="shared" si="17"/>
        <v>8289.9909043834559</v>
      </c>
      <c r="I120" s="293">
        <v>64.606545454545454</v>
      </c>
      <c r="J120" s="434">
        <v>17880</v>
      </c>
      <c r="K120" s="277">
        <f t="shared" si="13"/>
        <v>3321.0257333903683</v>
      </c>
      <c r="L120" s="274">
        <f t="shared" si="18"/>
        <v>1129.1487493527252</v>
      </c>
      <c r="M120" s="274">
        <f t="shared" si="19"/>
        <v>66.420514667807367</v>
      </c>
      <c r="N120" s="446">
        <v>43</v>
      </c>
      <c r="O120" s="275">
        <f t="shared" si="20"/>
        <v>4559.5949974109017</v>
      </c>
      <c r="P120" s="216">
        <v>78.963555555555558</v>
      </c>
      <c r="Q120" s="434">
        <v>17880</v>
      </c>
      <c r="R120" s="277">
        <f t="shared" si="14"/>
        <v>2717.202872773938</v>
      </c>
      <c r="S120" s="174">
        <f t="shared" si="21"/>
        <v>923.84897674313902</v>
      </c>
      <c r="T120" s="274">
        <f t="shared" si="22"/>
        <v>54.344057455478762</v>
      </c>
      <c r="U120" s="446">
        <v>35</v>
      </c>
      <c r="V120" s="275">
        <f t="shared" si="23"/>
        <v>3730.3959069725561</v>
      </c>
      <c r="W120" s="155"/>
    </row>
    <row r="121" spans="1:23" s="442" customFormat="1" ht="16.5" customHeight="1" x14ac:dyDescent="0.2">
      <c r="A121" s="271">
        <v>102</v>
      </c>
      <c r="B121" s="272">
        <v>35.615400000000001</v>
      </c>
      <c r="C121" s="434">
        <v>17880</v>
      </c>
      <c r="D121" s="273">
        <f t="shared" si="12"/>
        <v>6024.3602486564796</v>
      </c>
      <c r="E121" s="274">
        <f t="shared" si="15"/>
        <v>2048.2824845432033</v>
      </c>
      <c r="F121" s="274">
        <f t="shared" si="16"/>
        <v>120.48720497312959</v>
      </c>
      <c r="G121" s="174">
        <v>78</v>
      </c>
      <c r="H121" s="275">
        <f t="shared" si="17"/>
        <v>8271.1299381728131</v>
      </c>
      <c r="I121" s="293">
        <v>64.755272727272725</v>
      </c>
      <c r="J121" s="434">
        <v>17880</v>
      </c>
      <c r="K121" s="277">
        <f t="shared" si="13"/>
        <v>3313.3981367610641</v>
      </c>
      <c r="L121" s="274">
        <f t="shared" si="18"/>
        <v>1126.5553664987619</v>
      </c>
      <c r="M121" s="274">
        <f t="shared" si="19"/>
        <v>66.267962735221289</v>
      </c>
      <c r="N121" s="446">
        <v>43</v>
      </c>
      <c r="O121" s="275">
        <f t="shared" si="20"/>
        <v>4549.2214659950469</v>
      </c>
      <c r="P121" s="216">
        <v>79.14533333333334</v>
      </c>
      <c r="Q121" s="434">
        <v>17880</v>
      </c>
      <c r="R121" s="277">
        <f t="shared" si="14"/>
        <v>2710.962111895416</v>
      </c>
      <c r="S121" s="174">
        <f t="shared" si="21"/>
        <v>921.72711804444145</v>
      </c>
      <c r="T121" s="274">
        <f t="shared" si="22"/>
        <v>54.219242237908318</v>
      </c>
      <c r="U121" s="446">
        <v>35</v>
      </c>
      <c r="V121" s="275">
        <f t="shared" si="23"/>
        <v>3721.9084721777658</v>
      </c>
      <c r="W121" s="155"/>
    </row>
    <row r="122" spans="1:23" s="442" customFormat="1" ht="16.5" customHeight="1" x14ac:dyDescent="0.2">
      <c r="A122" s="271">
        <v>103</v>
      </c>
      <c r="B122" s="272">
        <v>35.695399999999999</v>
      </c>
      <c r="C122" s="434">
        <v>17880</v>
      </c>
      <c r="D122" s="273">
        <f t="shared" si="12"/>
        <v>6010.8585419970077</v>
      </c>
      <c r="E122" s="274">
        <f t="shared" si="15"/>
        <v>2043.6919042789827</v>
      </c>
      <c r="F122" s="274">
        <f t="shared" si="16"/>
        <v>120.21717083994015</v>
      </c>
      <c r="G122" s="174">
        <v>78</v>
      </c>
      <c r="H122" s="275">
        <f t="shared" si="17"/>
        <v>8252.767617115931</v>
      </c>
      <c r="I122" s="293">
        <v>64.900727272727266</v>
      </c>
      <c r="J122" s="434">
        <v>17880</v>
      </c>
      <c r="K122" s="277">
        <f t="shared" si="13"/>
        <v>3305.972198098355</v>
      </c>
      <c r="L122" s="274">
        <f t="shared" si="18"/>
        <v>1124.0305473534409</v>
      </c>
      <c r="M122" s="274">
        <f t="shared" si="19"/>
        <v>66.119443961967107</v>
      </c>
      <c r="N122" s="446">
        <v>43</v>
      </c>
      <c r="O122" s="275">
        <f t="shared" si="20"/>
        <v>4539.1221894137625</v>
      </c>
      <c r="P122" s="216">
        <v>79.323111111111103</v>
      </c>
      <c r="Q122" s="434">
        <v>17880</v>
      </c>
      <c r="R122" s="277">
        <f t="shared" si="14"/>
        <v>2704.8863438986541</v>
      </c>
      <c r="S122" s="174">
        <f t="shared" si="21"/>
        <v>919.66135692554246</v>
      </c>
      <c r="T122" s="274">
        <f t="shared" si="22"/>
        <v>54.097726877973081</v>
      </c>
      <c r="U122" s="446">
        <v>35</v>
      </c>
      <c r="V122" s="275">
        <f t="shared" si="23"/>
        <v>3713.6454277021694</v>
      </c>
      <c r="W122" s="155"/>
    </row>
    <row r="123" spans="1:23" s="442" customFormat="1" ht="16.5" customHeight="1" x14ac:dyDescent="0.2">
      <c r="A123" s="271">
        <v>104</v>
      </c>
      <c r="B123" s="272">
        <v>35.773600000000002</v>
      </c>
      <c r="C123" s="434">
        <v>17880</v>
      </c>
      <c r="D123" s="273">
        <f t="shared" si="12"/>
        <v>5997.7189883042247</v>
      </c>
      <c r="E123" s="274">
        <f t="shared" si="15"/>
        <v>2039.2244560234365</v>
      </c>
      <c r="F123" s="274">
        <f t="shared" si="16"/>
        <v>119.9543797660845</v>
      </c>
      <c r="G123" s="174">
        <v>78</v>
      </c>
      <c r="H123" s="275">
        <f t="shared" si="17"/>
        <v>8234.8978240937467</v>
      </c>
      <c r="I123" s="293">
        <v>65.042909090909092</v>
      </c>
      <c r="J123" s="434">
        <v>17880</v>
      </c>
      <c r="K123" s="277">
        <f t="shared" si="13"/>
        <v>3298.7454435673235</v>
      </c>
      <c r="L123" s="274">
        <f t="shared" si="18"/>
        <v>1121.5734508128901</v>
      </c>
      <c r="M123" s="274">
        <f t="shared" si="19"/>
        <v>65.974908871346472</v>
      </c>
      <c r="N123" s="446">
        <v>43</v>
      </c>
      <c r="O123" s="275">
        <f t="shared" si="20"/>
        <v>4529.2938032515594</v>
      </c>
      <c r="P123" s="216">
        <v>79.49688888888889</v>
      </c>
      <c r="Q123" s="434">
        <v>17880</v>
      </c>
      <c r="R123" s="277">
        <f t="shared" si="14"/>
        <v>2698.9735447369012</v>
      </c>
      <c r="S123" s="174">
        <f t="shared" si="21"/>
        <v>917.65100521054649</v>
      </c>
      <c r="T123" s="274">
        <f t="shared" si="22"/>
        <v>53.979470894738029</v>
      </c>
      <c r="U123" s="446">
        <v>35</v>
      </c>
      <c r="V123" s="275">
        <f t="shared" si="23"/>
        <v>3705.6040208421855</v>
      </c>
      <c r="W123" s="155"/>
    </row>
    <row r="124" spans="1:23" s="442" customFormat="1" ht="16.5" customHeight="1" x14ac:dyDescent="0.2">
      <c r="A124" s="271">
        <v>105</v>
      </c>
      <c r="B124" s="272">
        <v>35.85</v>
      </c>
      <c r="C124" s="434">
        <v>17880</v>
      </c>
      <c r="D124" s="273">
        <f t="shared" si="12"/>
        <v>5984.9372384937233</v>
      </c>
      <c r="E124" s="274">
        <f t="shared" si="15"/>
        <v>2034.878661087866</v>
      </c>
      <c r="F124" s="274">
        <f t="shared" si="16"/>
        <v>119.69874476987447</v>
      </c>
      <c r="G124" s="174">
        <v>78</v>
      </c>
      <c r="H124" s="275">
        <f t="shared" si="17"/>
        <v>8217.5146443514641</v>
      </c>
      <c r="I124" s="293">
        <v>65.181818181818173</v>
      </c>
      <c r="J124" s="434">
        <v>17880</v>
      </c>
      <c r="K124" s="277">
        <f t="shared" si="13"/>
        <v>3291.7154811715491</v>
      </c>
      <c r="L124" s="274">
        <f t="shared" si="18"/>
        <v>1119.1832635983267</v>
      </c>
      <c r="M124" s="274">
        <f t="shared" si="19"/>
        <v>65.834309623430983</v>
      </c>
      <c r="N124" s="446">
        <v>43</v>
      </c>
      <c r="O124" s="275">
        <f t="shared" si="20"/>
        <v>4519.7330543933067</v>
      </c>
      <c r="P124" s="216">
        <v>79.666666666666671</v>
      </c>
      <c r="Q124" s="434">
        <v>17880</v>
      </c>
      <c r="R124" s="277">
        <f t="shared" si="14"/>
        <v>2693.2217573221756</v>
      </c>
      <c r="S124" s="174">
        <f t="shared" si="21"/>
        <v>915.6953974895398</v>
      </c>
      <c r="T124" s="274">
        <f t="shared" si="22"/>
        <v>53.864435146443512</v>
      </c>
      <c r="U124" s="446">
        <v>35</v>
      </c>
      <c r="V124" s="275">
        <f t="shared" si="23"/>
        <v>3697.7815899581592</v>
      </c>
      <c r="W124" s="155"/>
    </row>
    <row r="125" spans="1:23" s="442" customFormat="1" ht="16.5" customHeight="1" x14ac:dyDescent="0.2">
      <c r="A125" s="296">
        <v>106</v>
      </c>
      <c r="B125" s="297">
        <v>35.924600000000005</v>
      </c>
      <c r="C125" s="437">
        <v>17880</v>
      </c>
      <c r="D125" s="273">
        <f t="shared" si="12"/>
        <v>5972.5090884797592</v>
      </c>
      <c r="E125" s="298">
        <f t="shared" si="15"/>
        <v>2030.6530900831183</v>
      </c>
      <c r="F125" s="298">
        <f t="shared" si="16"/>
        <v>119.45018176959519</v>
      </c>
      <c r="G125" s="174">
        <v>78</v>
      </c>
      <c r="H125" s="275">
        <f t="shared" si="17"/>
        <v>8200.6123603324741</v>
      </c>
      <c r="I125" s="299">
        <v>65.317454545454552</v>
      </c>
      <c r="J125" s="437">
        <v>17880</v>
      </c>
      <c r="K125" s="300">
        <f t="shared" si="13"/>
        <v>3284.8799986638678</v>
      </c>
      <c r="L125" s="298">
        <f t="shared" si="18"/>
        <v>1116.8591995457152</v>
      </c>
      <c r="M125" s="298">
        <f t="shared" si="19"/>
        <v>65.697599973277363</v>
      </c>
      <c r="N125" s="446">
        <v>43</v>
      </c>
      <c r="O125" s="275">
        <f t="shared" si="20"/>
        <v>4510.4367981828609</v>
      </c>
      <c r="P125" s="301">
        <v>79.832444444444448</v>
      </c>
      <c r="Q125" s="437">
        <v>17880</v>
      </c>
      <c r="R125" s="300">
        <f t="shared" si="14"/>
        <v>2687.6290898158923</v>
      </c>
      <c r="S125" s="302">
        <f t="shared" si="21"/>
        <v>913.7938905374034</v>
      </c>
      <c r="T125" s="298">
        <f t="shared" si="22"/>
        <v>53.752581796317848</v>
      </c>
      <c r="U125" s="446">
        <v>35</v>
      </c>
      <c r="V125" s="275">
        <f t="shared" si="23"/>
        <v>3690.1755621496136</v>
      </c>
      <c r="W125" s="155"/>
    </row>
    <row r="126" spans="1:23" s="442" customFormat="1" ht="16.5" customHeight="1" x14ac:dyDescent="0.2">
      <c r="A126" s="271">
        <v>107</v>
      </c>
      <c r="B126" s="272">
        <v>35.997399999999999</v>
      </c>
      <c r="C126" s="434">
        <v>17880</v>
      </c>
      <c r="D126" s="273">
        <f t="shared" si="12"/>
        <v>5960.4304755343446</v>
      </c>
      <c r="E126" s="274">
        <f t="shared" si="15"/>
        <v>2026.5463616816774</v>
      </c>
      <c r="F126" s="274">
        <f t="shared" si="16"/>
        <v>119.2086095106869</v>
      </c>
      <c r="G126" s="174">
        <v>78</v>
      </c>
      <c r="H126" s="275">
        <f t="shared" si="17"/>
        <v>8184.1854467267085</v>
      </c>
      <c r="I126" s="293">
        <v>65.449818181818173</v>
      </c>
      <c r="J126" s="434">
        <v>17880</v>
      </c>
      <c r="K126" s="277">
        <f t="shared" si="13"/>
        <v>3278.2367615438898</v>
      </c>
      <c r="L126" s="274">
        <f t="shared" si="18"/>
        <v>1114.6004989249227</v>
      </c>
      <c r="M126" s="274">
        <f t="shared" si="19"/>
        <v>65.564735230877801</v>
      </c>
      <c r="N126" s="446">
        <v>43</v>
      </c>
      <c r="O126" s="275">
        <f t="shared" si="20"/>
        <v>4501.4019956996899</v>
      </c>
      <c r="P126" s="216">
        <v>79.99422222222222</v>
      </c>
      <c r="Q126" s="434">
        <v>17880</v>
      </c>
      <c r="R126" s="277">
        <f t="shared" si="14"/>
        <v>2682.1937139904549</v>
      </c>
      <c r="S126" s="274">
        <f t="shared" si="21"/>
        <v>911.94586275675476</v>
      </c>
      <c r="T126" s="274">
        <f t="shared" si="22"/>
        <v>53.643874279809097</v>
      </c>
      <c r="U126" s="446">
        <v>35</v>
      </c>
      <c r="V126" s="275">
        <f t="shared" si="23"/>
        <v>3682.7834510270186</v>
      </c>
      <c r="W126" s="155"/>
    </row>
    <row r="127" spans="1:23" s="442" customFormat="1" ht="16.5" customHeight="1" x14ac:dyDescent="0.2">
      <c r="A127" s="259">
        <v>108</v>
      </c>
      <c r="B127" s="287">
        <v>36.068400000000004</v>
      </c>
      <c r="C127" s="436">
        <v>17880</v>
      </c>
      <c r="D127" s="273">
        <f t="shared" si="12"/>
        <v>5948.6974747978838</v>
      </c>
      <c r="E127" s="289">
        <f t="shared" si="15"/>
        <v>2022.5571414312806</v>
      </c>
      <c r="F127" s="289">
        <f t="shared" si="16"/>
        <v>118.97394949595768</v>
      </c>
      <c r="G127" s="174">
        <v>78</v>
      </c>
      <c r="H127" s="275">
        <f t="shared" si="17"/>
        <v>8168.2285657251223</v>
      </c>
      <c r="I127" s="291">
        <v>65.578909090909093</v>
      </c>
      <c r="J127" s="436">
        <v>17880</v>
      </c>
      <c r="K127" s="292">
        <f t="shared" si="13"/>
        <v>3271.783611138836</v>
      </c>
      <c r="L127" s="289">
        <f t="shared" si="18"/>
        <v>1112.4064277872044</v>
      </c>
      <c r="M127" s="289">
        <f t="shared" si="19"/>
        <v>65.435672222776716</v>
      </c>
      <c r="N127" s="446">
        <v>43</v>
      </c>
      <c r="O127" s="275">
        <f t="shared" si="20"/>
        <v>4492.6257111488176</v>
      </c>
      <c r="P127" s="225">
        <v>80.152000000000001</v>
      </c>
      <c r="Q127" s="436">
        <v>17880</v>
      </c>
      <c r="R127" s="292">
        <f t="shared" si="14"/>
        <v>2676.9138636590478</v>
      </c>
      <c r="S127" s="177">
        <f t="shared" si="21"/>
        <v>910.15071364407629</v>
      </c>
      <c r="T127" s="289">
        <f t="shared" si="22"/>
        <v>53.53827727318096</v>
      </c>
      <c r="U127" s="446">
        <v>35</v>
      </c>
      <c r="V127" s="275">
        <f t="shared" si="23"/>
        <v>3675.6028545763052</v>
      </c>
      <c r="W127" s="155"/>
    </row>
    <row r="128" spans="1:23" s="442" customFormat="1" ht="16.5" customHeight="1" x14ac:dyDescent="0.2">
      <c r="A128" s="271">
        <v>109</v>
      </c>
      <c r="B128" s="272">
        <v>36.137599999999999</v>
      </c>
      <c r="C128" s="434">
        <v>17880</v>
      </c>
      <c r="D128" s="273">
        <f t="shared" si="12"/>
        <v>5937.3062959355348</v>
      </c>
      <c r="E128" s="274">
        <f t="shared" si="15"/>
        <v>2018.684140618082</v>
      </c>
      <c r="F128" s="274">
        <f t="shared" si="16"/>
        <v>118.7461259187107</v>
      </c>
      <c r="G128" s="174">
        <v>78</v>
      </c>
      <c r="H128" s="275">
        <f t="shared" si="17"/>
        <v>8152.736562472327</v>
      </c>
      <c r="I128" s="293">
        <v>65.704727272727268</v>
      </c>
      <c r="J128" s="434">
        <v>17880</v>
      </c>
      <c r="K128" s="277">
        <f t="shared" si="13"/>
        <v>3265.5184627645449</v>
      </c>
      <c r="L128" s="274">
        <f t="shared" si="18"/>
        <v>1110.2762773399454</v>
      </c>
      <c r="M128" s="274">
        <f t="shared" si="19"/>
        <v>65.310369255290894</v>
      </c>
      <c r="N128" s="446">
        <v>43</v>
      </c>
      <c r="O128" s="275">
        <f t="shared" si="20"/>
        <v>4484.1051093597816</v>
      </c>
      <c r="P128" s="216">
        <v>80.305777777777777</v>
      </c>
      <c r="Q128" s="434">
        <v>17880</v>
      </c>
      <c r="R128" s="277">
        <f t="shared" si="14"/>
        <v>2671.7878331709908</v>
      </c>
      <c r="S128" s="174">
        <f t="shared" si="21"/>
        <v>908.40786327813692</v>
      </c>
      <c r="T128" s="274">
        <f t="shared" si="22"/>
        <v>53.435756663419816</v>
      </c>
      <c r="U128" s="446">
        <v>35</v>
      </c>
      <c r="V128" s="275">
        <f t="shared" si="23"/>
        <v>3668.6314531125477</v>
      </c>
      <c r="W128" s="155"/>
    </row>
    <row r="129" spans="1:23" s="442" customFormat="1" ht="16.5" customHeight="1" x14ac:dyDescent="0.2">
      <c r="A129" s="279">
        <v>110</v>
      </c>
      <c r="B129" s="272">
        <v>36.204999999999998</v>
      </c>
      <c r="C129" s="434">
        <v>17880</v>
      </c>
      <c r="D129" s="273">
        <f t="shared" si="12"/>
        <v>5926.2532799337114</v>
      </c>
      <c r="E129" s="274">
        <f t="shared" si="15"/>
        <v>2014.926115177462</v>
      </c>
      <c r="F129" s="274">
        <f t="shared" si="16"/>
        <v>118.52506559867423</v>
      </c>
      <c r="G129" s="174">
        <v>78</v>
      </c>
      <c r="H129" s="275">
        <f t="shared" si="17"/>
        <v>8137.7044607098469</v>
      </c>
      <c r="I129" s="293">
        <v>65.827272727272714</v>
      </c>
      <c r="J129" s="434">
        <v>17880</v>
      </c>
      <c r="K129" s="277">
        <f t="shared" si="13"/>
        <v>3259.4393039635415</v>
      </c>
      <c r="L129" s="274">
        <f t="shared" si="18"/>
        <v>1108.2093633476043</v>
      </c>
      <c r="M129" s="274">
        <f t="shared" si="19"/>
        <v>65.188786079270827</v>
      </c>
      <c r="N129" s="446">
        <v>43</v>
      </c>
      <c r="O129" s="275">
        <f t="shared" si="20"/>
        <v>4475.8374533904171</v>
      </c>
      <c r="P129" s="216">
        <v>80.455555555555549</v>
      </c>
      <c r="Q129" s="434">
        <v>17880</v>
      </c>
      <c r="R129" s="277">
        <f t="shared" si="14"/>
        <v>2666.8139759701698</v>
      </c>
      <c r="S129" s="174">
        <f t="shared" si="21"/>
        <v>906.7167518298578</v>
      </c>
      <c r="T129" s="274">
        <f t="shared" si="22"/>
        <v>53.336279519403398</v>
      </c>
      <c r="U129" s="446">
        <v>35</v>
      </c>
      <c r="V129" s="275">
        <f t="shared" si="23"/>
        <v>3661.8670073194312</v>
      </c>
      <c r="W129" s="155"/>
    </row>
    <row r="130" spans="1:23" s="442" customFormat="1" ht="16.5" customHeight="1" x14ac:dyDescent="0.2">
      <c r="A130" s="271">
        <v>111</v>
      </c>
      <c r="B130" s="272">
        <v>36.270600000000002</v>
      </c>
      <c r="C130" s="434">
        <v>17880</v>
      </c>
      <c r="D130" s="273">
        <f t="shared" si="12"/>
        <v>5915.5348960314968</v>
      </c>
      <c r="E130" s="274">
        <f t="shared" si="15"/>
        <v>2011.2818646507092</v>
      </c>
      <c r="F130" s="274">
        <f t="shared" si="16"/>
        <v>118.31069792062993</v>
      </c>
      <c r="G130" s="174">
        <v>78</v>
      </c>
      <c r="H130" s="275">
        <f t="shared" si="17"/>
        <v>8123.1274586028358</v>
      </c>
      <c r="I130" s="293">
        <v>65.946545454545458</v>
      </c>
      <c r="J130" s="434">
        <v>17880</v>
      </c>
      <c r="K130" s="277">
        <f t="shared" si="13"/>
        <v>3253.5441928173232</v>
      </c>
      <c r="L130" s="274">
        <f t="shared" si="18"/>
        <v>1106.2050255578899</v>
      </c>
      <c r="M130" s="274">
        <f t="shared" si="19"/>
        <v>65.07088385634647</v>
      </c>
      <c r="N130" s="446">
        <v>43</v>
      </c>
      <c r="O130" s="275">
        <f t="shared" si="20"/>
        <v>4467.8201022315598</v>
      </c>
      <c r="P130" s="216">
        <v>80.601333333333329</v>
      </c>
      <c r="Q130" s="434">
        <v>17880</v>
      </c>
      <c r="R130" s="277">
        <f t="shared" si="14"/>
        <v>2661.9907032141737</v>
      </c>
      <c r="S130" s="174">
        <f t="shared" si="21"/>
        <v>905.07683909281911</v>
      </c>
      <c r="T130" s="274">
        <f t="shared" si="22"/>
        <v>53.239814064283472</v>
      </c>
      <c r="U130" s="446">
        <v>35</v>
      </c>
      <c r="V130" s="275">
        <f t="shared" si="23"/>
        <v>3655.3073563712765</v>
      </c>
      <c r="W130" s="155"/>
    </row>
    <row r="131" spans="1:23" s="442" customFormat="1" ht="16.5" customHeight="1" x14ac:dyDescent="0.2">
      <c r="A131" s="271">
        <v>112</v>
      </c>
      <c r="B131" s="272">
        <v>36.334400000000002</v>
      </c>
      <c r="C131" s="434">
        <v>17880</v>
      </c>
      <c r="D131" s="273">
        <f t="shared" si="12"/>
        <v>5905.1477387819796</v>
      </c>
      <c r="E131" s="274">
        <f t="shared" si="15"/>
        <v>2007.7502311858732</v>
      </c>
      <c r="F131" s="274">
        <f t="shared" si="16"/>
        <v>118.10295477563959</v>
      </c>
      <c r="G131" s="174">
        <v>78</v>
      </c>
      <c r="H131" s="275">
        <f t="shared" si="17"/>
        <v>8109.0009247434928</v>
      </c>
      <c r="I131" s="293">
        <v>66.062545454545457</v>
      </c>
      <c r="J131" s="434">
        <v>17880</v>
      </c>
      <c r="K131" s="277">
        <f t="shared" si="13"/>
        <v>3247.8312563300892</v>
      </c>
      <c r="L131" s="274">
        <f t="shared" si="18"/>
        <v>1104.2626271522304</v>
      </c>
      <c r="M131" s="274">
        <f t="shared" si="19"/>
        <v>64.956625126601779</v>
      </c>
      <c r="N131" s="446">
        <v>43</v>
      </c>
      <c r="O131" s="275">
        <f t="shared" si="20"/>
        <v>4460.0505086089206</v>
      </c>
      <c r="P131" s="216">
        <v>80.743111111111119</v>
      </c>
      <c r="Q131" s="434">
        <v>17880</v>
      </c>
      <c r="R131" s="277">
        <f t="shared" si="14"/>
        <v>2657.3164824518913</v>
      </c>
      <c r="S131" s="174">
        <f t="shared" si="21"/>
        <v>903.48760403364304</v>
      </c>
      <c r="T131" s="274">
        <f t="shared" si="22"/>
        <v>53.146329649037824</v>
      </c>
      <c r="U131" s="446">
        <v>35</v>
      </c>
      <c r="V131" s="275">
        <f t="shared" si="23"/>
        <v>3648.9504161345722</v>
      </c>
      <c r="W131" s="155"/>
    </row>
    <row r="132" spans="1:23" s="442" customFormat="1" ht="16.5" customHeight="1" x14ac:dyDescent="0.2">
      <c r="A132" s="271">
        <v>113</v>
      </c>
      <c r="B132" s="272">
        <v>36.3964</v>
      </c>
      <c r="C132" s="434">
        <v>17880</v>
      </c>
      <c r="D132" s="273">
        <f t="shared" si="12"/>
        <v>5895.0885252387598</v>
      </c>
      <c r="E132" s="274">
        <f t="shared" si="15"/>
        <v>2004.3300985811784</v>
      </c>
      <c r="F132" s="274">
        <f t="shared" si="16"/>
        <v>117.9017705047752</v>
      </c>
      <c r="G132" s="174">
        <v>78</v>
      </c>
      <c r="H132" s="275">
        <f t="shared" si="17"/>
        <v>8095.3203943247136</v>
      </c>
      <c r="I132" s="293">
        <v>66.175272727272727</v>
      </c>
      <c r="J132" s="434">
        <v>17880</v>
      </c>
      <c r="K132" s="277">
        <f t="shared" si="13"/>
        <v>3242.298688881318</v>
      </c>
      <c r="L132" s="274">
        <f t="shared" si="18"/>
        <v>1102.3815542196483</v>
      </c>
      <c r="M132" s="274">
        <f t="shared" si="19"/>
        <v>64.845973777626355</v>
      </c>
      <c r="N132" s="446">
        <v>43</v>
      </c>
      <c r="O132" s="275">
        <f t="shared" si="20"/>
        <v>4452.526216878593</v>
      </c>
      <c r="P132" s="216">
        <v>80.88088888888889</v>
      </c>
      <c r="Q132" s="434">
        <v>17880</v>
      </c>
      <c r="R132" s="277">
        <f t="shared" si="14"/>
        <v>2652.7898363574423</v>
      </c>
      <c r="S132" s="174">
        <f t="shared" si="21"/>
        <v>901.94854436153048</v>
      </c>
      <c r="T132" s="274">
        <f t="shared" si="22"/>
        <v>53.055796727148845</v>
      </c>
      <c r="U132" s="446">
        <v>35</v>
      </c>
      <c r="V132" s="275">
        <f t="shared" si="23"/>
        <v>3642.7941774461215</v>
      </c>
      <c r="W132" s="155"/>
    </row>
    <row r="133" spans="1:23" s="442" customFormat="1" ht="16.5" customHeight="1" x14ac:dyDescent="0.2">
      <c r="A133" s="271">
        <v>114</v>
      </c>
      <c r="B133" s="272">
        <v>36.456600000000002</v>
      </c>
      <c r="C133" s="434">
        <v>17880</v>
      </c>
      <c r="D133" s="273">
        <f t="shared" si="12"/>
        <v>5885.3540922631291</v>
      </c>
      <c r="E133" s="274">
        <f t="shared" si="15"/>
        <v>2001.0203913694641</v>
      </c>
      <c r="F133" s="274">
        <f t="shared" si="16"/>
        <v>117.70708184526258</v>
      </c>
      <c r="G133" s="174">
        <v>78</v>
      </c>
      <c r="H133" s="275">
        <f t="shared" si="17"/>
        <v>8082.0815654778562</v>
      </c>
      <c r="I133" s="293">
        <v>66.284727272727267</v>
      </c>
      <c r="J133" s="434">
        <v>17880</v>
      </c>
      <c r="K133" s="277">
        <f t="shared" si="13"/>
        <v>3236.9447507447212</v>
      </c>
      <c r="L133" s="274">
        <f t="shared" si="18"/>
        <v>1100.5612152532053</v>
      </c>
      <c r="M133" s="274">
        <f t="shared" si="19"/>
        <v>64.738895014894425</v>
      </c>
      <c r="N133" s="446">
        <v>43</v>
      </c>
      <c r="O133" s="275">
        <f t="shared" si="20"/>
        <v>4445.2448610128213</v>
      </c>
      <c r="P133" s="216">
        <v>81.01466666666667</v>
      </c>
      <c r="Q133" s="434">
        <v>17880</v>
      </c>
      <c r="R133" s="277">
        <f t="shared" si="14"/>
        <v>2648.4093415184079</v>
      </c>
      <c r="S133" s="174">
        <f t="shared" si="21"/>
        <v>900.45917611625873</v>
      </c>
      <c r="T133" s="274">
        <f t="shared" si="22"/>
        <v>52.968186830368161</v>
      </c>
      <c r="U133" s="446">
        <v>35</v>
      </c>
      <c r="V133" s="275">
        <f t="shared" si="23"/>
        <v>3636.8367044650349</v>
      </c>
      <c r="W133" s="155"/>
    </row>
    <row r="134" spans="1:23" s="442" customFormat="1" ht="16.5" customHeight="1" x14ac:dyDescent="0.2">
      <c r="A134" s="271">
        <v>115</v>
      </c>
      <c r="B134" s="272">
        <v>36.515000000000001</v>
      </c>
      <c r="C134" s="434">
        <v>17880</v>
      </c>
      <c r="D134" s="273">
        <f t="shared" si="12"/>
        <v>5875.9413939476926</v>
      </c>
      <c r="E134" s="274">
        <f t="shared" si="15"/>
        <v>1997.8200739422157</v>
      </c>
      <c r="F134" s="274">
        <f t="shared" si="16"/>
        <v>117.51882787895386</v>
      </c>
      <c r="G134" s="174">
        <v>78</v>
      </c>
      <c r="H134" s="275">
        <f t="shared" si="17"/>
        <v>8069.2802957688618</v>
      </c>
      <c r="I134" s="293">
        <v>66.390909090909091</v>
      </c>
      <c r="J134" s="434">
        <v>17880</v>
      </c>
      <c r="K134" s="277">
        <f t="shared" si="13"/>
        <v>3231.7677666712311</v>
      </c>
      <c r="L134" s="274">
        <f t="shared" si="18"/>
        <v>1098.8010406682188</v>
      </c>
      <c r="M134" s="274">
        <f t="shared" si="19"/>
        <v>64.635355333424627</v>
      </c>
      <c r="N134" s="446">
        <v>43</v>
      </c>
      <c r="O134" s="275">
        <f t="shared" si="20"/>
        <v>4438.2041626728751</v>
      </c>
      <c r="P134" s="216">
        <v>81.144444444444446</v>
      </c>
      <c r="Q134" s="434">
        <v>17880</v>
      </c>
      <c r="R134" s="277">
        <f t="shared" si="14"/>
        <v>2644.173627276462</v>
      </c>
      <c r="S134" s="174">
        <f t="shared" si="21"/>
        <v>899.01903327399714</v>
      </c>
      <c r="T134" s="274">
        <f t="shared" si="22"/>
        <v>52.883472545529237</v>
      </c>
      <c r="U134" s="446">
        <v>35</v>
      </c>
      <c r="V134" s="275">
        <f t="shared" si="23"/>
        <v>3631.0761330959886</v>
      </c>
      <c r="W134" s="155"/>
    </row>
    <row r="135" spans="1:23" s="442" customFormat="1" ht="16.5" customHeight="1" x14ac:dyDescent="0.2">
      <c r="A135" s="271">
        <v>116</v>
      </c>
      <c r="B135" s="272">
        <v>36.571600000000004</v>
      </c>
      <c r="C135" s="434">
        <v>17880</v>
      </c>
      <c r="D135" s="273">
        <f t="shared" si="12"/>
        <v>5866.8474991523472</v>
      </c>
      <c r="E135" s="274">
        <f t="shared" si="15"/>
        <v>1994.7281497117981</v>
      </c>
      <c r="F135" s="274">
        <f t="shared" si="16"/>
        <v>117.33694998304695</v>
      </c>
      <c r="G135" s="174">
        <v>78</v>
      </c>
      <c r="H135" s="275">
        <f t="shared" si="17"/>
        <v>8056.9125988471924</v>
      </c>
      <c r="I135" s="293">
        <v>66.493818181818185</v>
      </c>
      <c r="J135" s="434">
        <v>17880</v>
      </c>
      <c r="K135" s="277">
        <f t="shared" si="13"/>
        <v>3226.7661245337913</v>
      </c>
      <c r="L135" s="274">
        <f t="shared" si="18"/>
        <v>1097.1004823414892</v>
      </c>
      <c r="M135" s="274">
        <f t="shared" si="19"/>
        <v>64.535322490675824</v>
      </c>
      <c r="N135" s="446">
        <v>43</v>
      </c>
      <c r="O135" s="275">
        <f t="shared" si="20"/>
        <v>4431.4019293659567</v>
      </c>
      <c r="P135" s="216">
        <v>81.27022222222223</v>
      </c>
      <c r="Q135" s="434">
        <v>17880</v>
      </c>
      <c r="R135" s="277">
        <f t="shared" si="14"/>
        <v>2640.0813746185563</v>
      </c>
      <c r="S135" s="174">
        <f t="shared" si="21"/>
        <v>897.62766737030915</v>
      </c>
      <c r="T135" s="274">
        <f t="shared" si="22"/>
        <v>52.801627492371125</v>
      </c>
      <c r="U135" s="446">
        <v>35</v>
      </c>
      <c r="V135" s="275">
        <f t="shared" si="23"/>
        <v>3625.5106694812366</v>
      </c>
      <c r="W135" s="155"/>
    </row>
    <row r="136" spans="1:23" s="442" customFormat="1" ht="16.5" customHeight="1" x14ac:dyDescent="0.2">
      <c r="A136" s="271">
        <v>117</v>
      </c>
      <c r="B136" s="272">
        <v>36.626400000000004</v>
      </c>
      <c r="C136" s="434">
        <v>17880</v>
      </c>
      <c r="D136" s="273">
        <f t="shared" si="12"/>
        <v>5858.0695891488103</v>
      </c>
      <c r="E136" s="274">
        <f t="shared" si="15"/>
        <v>1991.7436603105957</v>
      </c>
      <c r="F136" s="274">
        <f t="shared" si="16"/>
        <v>117.16139178297621</v>
      </c>
      <c r="G136" s="174">
        <v>78</v>
      </c>
      <c r="H136" s="275">
        <f t="shared" si="17"/>
        <v>8044.9746412423829</v>
      </c>
      <c r="I136" s="293">
        <v>66.593454545454549</v>
      </c>
      <c r="J136" s="434">
        <v>17880</v>
      </c>
      <c r="K136" s="277">
        <f t="shared" si="13"/>
        <v>3221.938274031846</v>
      </c>
      <c r="L136" s="274">
        <f t="shared" si="18"/>
        <v>1095.4590131708278</v>
      </c>
      <c r="M136" s="274">
        <f t="shared" si="19"/>
        <v>64.438765480636917</v>
      </c>
      <c r="N136" s="446">
        <v>43</v>
      </c>
      <c r="O136" s="275">
        <f t="shared" si="20"/>
        <v>4424.8360526833103</v>
      </c>
      <c r="P136" s="216">
        <v>81.39200000000001</v>
      </c>
      <c r="Q136" s="434">
        <v>17880</v>
      </c>
      <c r="R136" s="277">
        <f t="shared" si="14"/>
        <v>2636.1313151169643</v>
      </c>
      <c r="S136" s="174">
        <f t="shared" si="21"/>
        <v>896.28464713976791</v>
      </c>
      <c r="T136" s="274">
        <f t="shared" si="22"/>
        <v>52.722626302339286</v>
      </c>
      <c r="U136" s="446">
        <v>35</v>
      </c>
      <c r="V136" s="275">
        <f t="shared" si="23"/>
        <v>3620.1385885590716</v>
      </c>
      <c r="W136" s="155"/>
    </row>
    <row r="137" spans="1:23" s="442" customFormat="1" ht="16.5" customHeight="1" x14ac:dyDescent="0.2">
      <c r="A137" s="271">
        <v>118</v>
      </c>
      <c r="B137" s="272">
        <v>36.679400000000001</v>
      </c>
      <c r="C137" s="434">
        <v>17880</v>
      </c>
      <c r="D137" s="273">
        <f t="shared" si="12"/>
        <v>5849.6049553700441</v>
      </c>
      <c r="E137" s="274">
        <f t="shared" si="15"/>
        <v>1988.8656848258152</v>
      </c>
      <c r="F137" s="274">
        <f t="shared" si="16"/>
        <v>116.99209910740089</v>
      </c>
      <c r="G137" s="174">
        <v>78</v>
      </c>
      <c r="H137" s="275">
        <f t="shared" si="17"/>
        <v>8033.4627393032597</v>
      </c>
      <c r="I137" s="293">
        <v>66.689818181818183</v>
      </c>
      <c r="J137" s="434">
        <v>17880</v>
      </c>
      <c r="K137" s="277">
        <f t="shared" si="13"/>
        <v>3217.2827254535241</v>
      </c>
      <c r="L137" s="274">
        <f t="shared" si="18"/>
        <v>1093.8761266541983</v>
      </c>
      <c r="M137" s="274">
        <f t="shared" si="19"/>
        <v>64.345654509070485</v>
      </c>
      <c r="N137" s="446">
        <v>43</v>
      </c>
      <c r="O137" s="275">
        <f t="shared" si="20"/>
        <v>4418.5045066167932</v>
      </c>
      <c r="P137" s="216">
        <v>81.509777777777785</v>
      </c>
      <c r="Q137" s="434">
        <v>17880</v>
      </c>
      <c r="R137" s="277">
        <f t="shared" si="14"/>
        <v>2632.32222991652</v>
      </c>
      <c r="S137" s="174">
        <f t="shared" si="21"/>
        <v>894.98955817161686</v>
      </c>
      <c r="T137" s="274">
        <f t="shared" si="22"/>
        <v>52.646444598330397</v>
      </c>
      <c r="U137" s="446">
        <v>35</v>
      </c>
      <c r="V137" s="275">
        <f t="shared" si="23"/>
        <v>3614.9582326864675</v>
      </c>
      <c r="W137" s="155"/>
    </row>
    <row r="138" spans="1:23" s="442" customFormat="1" ht="16.5" customHeight="1" x14ac:dyDescent="0.2">
      <c r="A138" s="271">
        <v>119</v>
      </c>
      <c r="B138" s="272">
        <v>36.730600000000003</v>
      </c>
      <c r="C138" s="434">
        <v>17880</v>
      </c>
      <c r="D138" s="273">
        <f t="shared" si="12"/>
        <v>5841.4509972611386</v>
      </c>
      <c r="E138" s="274">
        <f t="shared" si="15"/>
        <v>1986.0933390687874</v>
      </c>
      <c r="F138" s="274">
        <f t="shared" si="16"/>
        <v>116.82901994522277</v>
      </c>
      <c r="G138" s="174">
        <v>78</v>
      </c>
      <c r="H138" s="275">
        <f t="shared" si="17"/>
        <v>8022.3733562751486</v>
      </c>
      <c r="I138" s="293">
        <v>66.782909090909087</v>
      </c>
      <c r="J138" s="434">
        <v>17880</v>
      </c>
      <c r="K138" s="277">
        <f t="shared" si="13"/>
        <v>3212.798048493627</v>
      </c>
      <c r="L138" s="274">
        <f t="shared" si="18"/>
        <v>1092.3513364878334</v>
      </c>
      <c r="M138" s="274">
        <f t="shared" si="19"/>
        <v>64.255960969872547</v>
      </c>
      <c r="N138" s="446">
        <v>43</v>
      </c>
      <c r="O138" s="275">
        <f t="shared" si="20"/>
        <v>4412.4053459513334</v>
      </c>
      <c r="P138" s="216">
        <v>81.623555555555555</v>
      </c>
      <c r="Q138" s="434">
        <v>17880</v>
      </c>
      <c r="R138" s="277">
        <f t="shared" si="14"/>
        <v>2628.6529487675125</v>
      </c>
      <c r="S138" s="174">
        <f t="shared" si="21"/>
        <v>893.74200258095436</v>
      </c>
      <c r="T138" s="274">
        <f t="shared" si="22"/>
        <v>52.57305897535025</v>
      </c>
      <c r="U138" s="446">
        <v>35</v>
      </c>
      <c r="V138" s="275">
        <f t="shared" si="23"/>
        <v>3609.968010323817</v>
      </c>
      <c r="W138" s="155"/>
    </row>
    <row r="139" spans="1:23" s="442" customFormat="1" ht="16.5" customHeight="1" x14ac:dyDescent="0.2">
      <c r="A139" s="279">
        <v>120</v>
      </c>
      <c r="B139" s="272">
        <v>36.78</v>
      </c>
      <c r="C139" s="434">
        <v>17880</v>
      </c>
      <c r="D139" s="273">
        <f t="shared" si="12"/>
        <v>5833.6052202283845</v>
      </c>
      <c r="E139" s="274">
        <f t="shared" si="15"/>
        <v>1983.4257748776508</v>
      </c>
      <c r="F139" s="274">
        <f t="shared" si="16"/>
        <v>116.67210440456769</v>
      </c>
      <c r="G139" s="174">
        <v>78</v>
      </c>
      <c r="H139" s="275">
        <f t="shared" si="17"/>
        <v>8011.7030995106034</v>
      </c>
      <c r="I139" s="293">
        <v>66.872727272727275</v>
      </c>
      <c r="J139" s="434">
        <v>17880</v>
      </c>
      <c r="K139" s="277">
        <f t="shared" si="13"/>
        <v>3208.4828711256114</v>
      </c>
      <c r="L139" s="274">
        <f t="shared" si="18"/>
        <v>1090.884176182708</v>
      </c>
      <c r="M139" s="274">
        <f t="shared" si="19"/>
        <v>64.16965742251223</v>
      </c>
      <c r="N139" s="446">
        <v>43</v>
      </c>
      <c r="O139" s="275">
        <f t="shared" si="20"/>
        <v>4406.5367047308318</v>
      </c>
      <c r="P139" s="216">
        <v>81.733333333333334</v>
      </c>
      <c r="Q139" s="434">
        <v>17880</v>
      </c>
      <c r="R139" s="277">
        <f t="shared" si="14"/>
        <v>2625.1223491027731</v>
      </c>
      <c r="S139" s="174">
        <f t="shared" si="21"/>
        <v>892.54159869494288</v>
      </c>
      <c r="T139" s="274">
        <f t="shared" si="22"/>
        <v>52.50244698205546</v>
      </c>
      <c r="U139" s="446">
        <v>35</v>
      </c>
      <c r="V139" s="275">
        <f t="shared" si="23"/>
        <v>3605.1663947797715</v>
      </c>
      <c r="W139" s="155"/>
    </row>
    <row r="140" spans="1:23" s="442" customFormat="1" ht="16.5" customHeight="1" x14ac:dyDescent="0.2">
      <c r="A140" s="271">
        <v>121</v>
      </c>
      <c r="B140" s="272">
        <v>36.827600000000004</v>
      </c>
      <c r="C140" s="434">
        <v>17880</v>
      </c>
      <c r="D140" s="273">
        <f t="shared" si="12"/>
        <v>5826.0652336834319</v>
      </c>
      <c r="E140" s="274">
        <f t="shared" si="15"/>
        <v>1980.8621794523669</v>
      </c>
      <c r="F140" s="274">
        <f t="shared" si="16"/>
        <v>116.52130467366864</v>
      </c>
      <c r="G140" s="174">
        <v>78</v>
      </c>
      <c r="H140" s="275">
        <f t="shared" si="17"/>
        <v>8001.4487178094678</v>
      </c>
      <c r="I140" s="293">
        <v>66.959272727272733</v>
      </c>
      <c r="J140" s="434">
        <v>17880</v>
      </c>
      <c r="K140" s="277">
        <f t="shared" si="13"/>
        <v>3204.3358785258879</v>
      </c>
      <c r="L140" s="274">
        <f t="shared" si="18"/>
        <v>1089.474198698802</v>
      </c>
      <c r="M140" s="274">
        <f t="shared" si="19"/>
        <v>64.086717570517763</v>
      </c>
      <c r="N140" s="446">
        <v>43</v>
      </c>
      <c r="O140" s="275">
        <f t="shared" si="20"/>
        <v>4400.8967947952078</v>
      </c>
      <c r="P140" s="216">
        <v>81.839111111111123</v>
      </c>
      <c r="Q140" s="434">
        <v>17880</v>
      </c>
      <c r="R140" s="277">
        <f t="shared" si="14"/>
        <v>2621.7293551575444</v>
      </c>
      <c r="S140" s="174">
        <f t="shared" si="21"/>
        <v>891.38798075356522</v>
      </c>
      <c r="T140" s="274">
        <f t="shared" si="22"/>
        <v>52.434587103150889</v>
      </c>
      <c r="U140" s="446">
        <v>35</v>
      </c>
      <c r="V140" s="275">
        <f t="shared" si="23"/>
        <v>3600.5519230142609</v>
      </c>
      <c r="W140" s="155"/>
    </row>
    <row r="141" spans="1:23" s="442" customFormat="1" ht="16.5" customHeight="1" x14ac:dyDescent="0.2">
      <c r="A141" s="271">
        <v>122</v>
      </c>
      <c r="B141" s="272">
        <v>36.873399999999997</v>
      </c>
      <c r="C141" s="434">
        <v>17880</v>
      </c>
      <c r="D141" s="273">
        <f t="shared" si="12"/>
        <v>5818.8287491796264</v>
      </c>
      <c r="E141" s="274">
        <f t="shared" si="15"/>
        <v>1978.401774721073</v>
      </c>
      <c r="F141" s="274">
        <f t="shared" si="16"/>
        <v>116.37657498359253</v>
      </c>
      <c r="G141" s="174">
        <v>78</v>
      </c>
      <c r="H141" s="275">
        <f t="shared" si="17"/>
        <v>7991.6070988842921</v>
      </c>
      <c r="I141" s="293">
        <v>67.042545454545447</v>
      </c>
      <c r="J141" s="434">
        <v>17880</v>
      </c>
      <c r="K141" s="277">
        <f t="shared" si="13"/>
        <v>3200.3558120487942</v>
      </c>
      <c r="L141" s="274">
        <f t="shared" si="18"/>
        <v>1088.1209760965901</v>
      </c>
      <c r="M141" s="274">
        <f t="shared" si="19"/>
        <v>64.00711624097589</v>
      </c>
      <c r="N141" s="446">
        <v>43</v>
      </c>
      <c r="O141" s="275">
        <f t="shared" si="20"/>
        <v>4395.4839043863603</v>
      </c>
      <c r="P141" s="216">
        <v>81.940888888888878</v>
      </c>
      <c r="Q141" s="434">
        <v>17880</v>
      </c>
      <c r="R141" s="277">
        <f t="shared" si="14"/>
        <v>2618.4729371308317</v>
      </c>
      <c r="S141" s="174">
        <f t="shared" si="21"/>
        <v>890.28079862448283</v>
      </c>
      <c r="T141" s="274">
        <f t="shared" si="22"/>
        <v>52.369458742616636</v>
      </c>
      <c r="U141" s="446">
        <v>35</v>
      </c>
      <c r="V141" s="275">
        <f t="shared" si="23"/>
        <v>3596.1231944979313</v>
      </c>
      <c r="W141" s="155"/>
    </row>
    <row r="142" spans="1:23" s="442" customFormat="1" ht="16.5" customHeight="1" x14ac:dyDescent="0.2">
      <c r="A142" s="271">
        <v>123</v>
      </c>
      <c r="B142" s="272">
        <v>36.917400000000001</v>
      </c>
      <c r="C142" s="434">
        <v>17880</v>
      </c>
      <c r="D142" s="273">
        <f t="shared" si="12"/>
        <v>5811.8935786377151</v>
      </c>
      <c r="E142" s="274">
        <f t="shared" si="15"/>
        <v>1976.0438167368234</v>
      </c>
      <c r="F142" s="274">
        <f t="shared" si="16"/>
        <v>116.2378715727543</v>
      </c>
      <c r="G142" s="174">
        <v>78</v>
      </c>
      <c r="H142" s="275">
        <f t="shared" si="17"/>
        <v>7982.1752669472926</v>
      </c>
      <c r="I142" s="293">
        <v>67.122545454545445</v>
      </c>
      <c r="J142" s="434">
        <v>17880</v>
      </c>
      <c r="K142" s="277">
        <f t="shared" si="13"/>
        <v>3196.5414682507439</v>
      </c>
      <c r="L142" s="274">
        <f t="shared" si="18"/>
        <v>1086.8240992052531</v>
      </c>
      <c r="M142" s="274">
        <f t="shared" si="19"/>
        <v>63.93082936501488</v>
      </c>
      <c r="N142" s="446">
        <v>43</v>
      </c>
      <c r="O142" s="275">
        <f t="shared" si="20"/>
        <v>4390.2963968210115</v>
      </c>
      <c r="P142" s="216">
        <v>82.038666666666671</v>
      </c>
      <c r="Q142" s="434">
        <v>17880</v>
      </c>
      <c r="R142" s="277">
        <f t="shared" si="14"/>
        <v>2615.3521103869721</v>
      </c>
      <c r="S142" s="174">
        <f t="shared" si="21"/>
        <v>889.21971753157061</v>
      </c>
      <c r="T142" s="274">
        <f t="shared" si="22"/>
        <v>52.307042207739443</v>
      </c>
      <c r="U142" s="446">
        <v>35</v>
      </c>
      <c r="V142" s="275">
        <f t="shared" si="23"/>
        <v>3591.878870126282</v>
      </c>
      <c r="W142" s="155"/>
    </row>
    <row r="143" spans="1:23" s="442" customFormat="1" ht="16.5" customHeight="1" x14ac:dyDescent="0.2">
      <c r="A143" s="271">
        <v>124</v>
      </c>
      <c r="B143" s="272">
        <v>36.959600000000002</v>
      </c>
      <c r="C143" s="434">
        <v>17880</v>
      </c>
      <c r="D143" s="273">
        <f t="shared" si="12"/>
        <v>5805.2576326583621</v>
      </c>
      <c r="E143" s="274">
        <f t="shared" si="15"/>
        <v>1973.7875951038432</v>
      </c>
      <c r="F143" s="274">
        <f t="shared" si="16"/>
        <v>116.10515265316724</v>
      </c>
      <c r="G143" s="174">
        <v>78</v>
      </c>
      <c r="H143" s="275">
        <f t="shared" si="17"/>
        <v>7973.1503804153726</v>
      </c>
      <c r="I143" s="293">
        <v>67.199272727272728</v>
      </c>
      <c r="J143" s="434">
        <v>17880</v>
      </c>
      <c r="K143" s="277">
        <f t="shared" si="13"/>
        <v>3192.891697962099</v>
      </c>
      <c r="L143" s="274">
        <f t="shared" si="18"/>
        <v>1085.5831773071138</v>
      </c>
      <c r="M143" s="274">
        <f t="shared" si="19"/>
        <v>63.857833959241979</v>
      </c>
      <c r="N143" s="446">
        <v>43</v>
      </c>
      <c r="O143" s="275">
        <f t="shared" si="20"/>
        <v>4385.3327092284553</v>
      </c>
      <c r="P143" s="216">
        <v>82.132444444444445</v>
      </c>
      <c r="Q143" s="434">
        <v>17880</v>
      </c>
      <c r="R143" s="277">
        <f t="shared" si="14"/>
        <v>2612.3659346962627</v>
      </c>
      <c r="S143" s="174">
        <f t="shared" si="21"/>
        <v>888.20441779672933</v>
      </c>
      <c r="T143" s="274">
        <f t="shared" si="22"/>
        <v>52.247318693925251</v>
      </c>
      <c r="U143" s="446">
        <v>35</v>
      </c>
      <c r="V143" s="275">
        <f t="shared" si="23"/>
        <v>3587.8176711869173</v>
      </c>
      <c r="W143" s="155"/>
    </row>
    <row r="144" spans="1:23" s="442" customFormat="1" ht="16.5" customHeight="1" x14ac:dyDescent="0.2">
      <c r="A144" s="271">
        <v>125</v>
      </c>
      <c r="B144" s="272">
        <v>37</v>
      </c>
      <c r="C144" s="434">
        <v>17880</v>
      </c>
      <c r="D144" s="273">
        <f t="shared" si="12"/>
        <v>5798.9189189189192</v>
      </c>
      <c r="E144" s="274">
        <f t="shared" si="15"/>
        <v>1971.6324324324328</v>
      </c>
      <c r="F144" s="274">
        <f t="shared" si="16"/>
        <v>115.97837837837838</v>
      </c>
      <c r="G144" s="174">
        <v>78</v>
      </c>
      <c r="H144" s="275">
        <f t="shared" si="17"/>
        <v>7964.5297297297311</v>
      </c>
      <c r="I144" s="293">
        <v>67.272727272727266</v>
      </c>
      <c r="J144" s="434">
        <v>17880</v>
      </c>
      <c r="K144" s="277">
        <f t="shared" si="13"/>
        <v>3189.4054054054059</v>
      </c>
      <c r="L144" s="274">
        <f t="shared" si="18"/>
        <v>1084.3978378378381</v>
      </c>
      <c r="M144" s="274">
        <f t="shared" si="19"/>
        <v>63.788108108108119</v>
      </c>
      <c r="N144" s="446">
        <v>43</v>
      </c>
      <c r="O144" s="275">
        <f t="shared" si="20"/>
        <v>4380.5913513513515</v>
      </c>
      <c r="P144" s="216">
        <v>82.222222222222214</v>
      </c>
      <c r="Q144" s="434">
        <v>17880</v>
      </c>
      <c r="R144" s="277">
        <f t="shared" si="14"/>
        <v>2609.5135135135138</v>
      </c>
      <c r="S144" s="174">
        <f t="shared" si="21"/>
        <v>887.2345945945948</v>
      </c>
      <c r="T144" s="274">
        <f t="shared" si="22"/>
        <v>52.190270270270275</v>
      </c>
      <c r="U144" s="446">
        <v>35</v>
      </c>
      <c r="V144" s="275">
        <f t="shared" si="23"/>
        <v>3583.9383783783787</v>
      </c>
      <c r="W144" s="155"/>
    </row>
    <row r="145" spans="1:23" s="442" customFormat="1" ht="16.5" customHeight="1" x14ac:dyDescent="0.2">
      <c r="A145" s="271">
        <v>126</v>
      </c>
      <c r="B145" s="272">
        <v>37.038600000000002</v>
      </c>
      <c r="C145" s="434">
        <v>17880</v>
      </c>
      <c r="D145" s="273">
        <f t="shared" si="12"/>
        <v>5792.8755406521841</v>
      </c>
      <c r="E145" s="274">
        <f t="shared" si="15"/>
        <v>1969.5776838217428</v>
      </c>
      <c r="F145" s="274">
        <f t="shared" si="16"/>
        <v>115.85751081304369</v>
      </c>
      <c r="G145" s="174">
        <v>78</v>
      </c>
      <c r="H145" s="275">
        <f t="shared" si="17"/>
        <v>7956.3107352869702</v>
      </c>
      <c r="I145" s="293">
        <v>67.342909090909089</v>
      </c>
      <c r="J145" s="434">
        <v>17880</v>
      </c>
      <c r="K145" s="277">
        <f t="shared" si="13"/>
        <v>3186.0815473587018</v>
      </c>
      <c r="L145" s="274">
        <f t="shared" si="18"/>
        <v>1083.2677261019587</v>
      </c>
      <c r="M145" s="274">
        <f t="shared" si="19"/>
        <v>63.721630947174035</v>
      </c>
      <c r="N145" s="446">
        <v>43</v>
      </c>
      <c r="O145" s="275">
        <f t="shared" si="20"/>
        <v>4376.0709044078349</v>
      </c>
      <c r="P145" s="216">
        <v>82.308000000000007</v>
      </c>
      <c r="Q145" s="434">
        <v>17880</v>
      </c>
      <c r="R145" s="277">
        <f t="shared" si="14"/>
        <v>2606.7939932934828</v>
      </c>
      <c r="S145" s="174">
        <f t="shared" si="21"/>
        <v>886.30995771978417</v>
      </c>
      <c r="T145" s="274">
        <f t="shared" si="22"/>
        <v>52.135879865869654</v>
      </c>
      <c r="U145" s="446">
        <v>35</v>
      </c>
      <c r="V145" s="275">
        <f t="shared" si="23"/>
        <v>3580.2398308791367</v>
      </c>
      <c r="W145" s="155"/>
    </row>
    <row r="146" spans="1:23" s="442" customFormat="1" ht="16.5" customHeight="1" x14ac:dyDescent="0.2">
      <c r="A146" s="271">
        <v>127</v>
      </c>
      <c r="B146" s="272">
        <v>37.075400000000002</v>
      </c>
      <c r="C146" s="434">
        <v>17880</v>
      </c>
      <c r="D146" s="273">
        <f t="shared" si="12"/>
        <v>5787.1256952049062</v>
      </c>
      <c r="E146" s="274">
        <f t="shared" si="15"/>
        <v>1967.6227363696682</v>
      </c>
      <c r="F146" s="274">
        <f t="shared" si="16"/>
        <v>115.74251390409813</v>
      </c>
      <c r="G146" s="174">
        <v>78</v>
      </c>
      <c r="H146" s="275">
        <f t="shared" si="17"/>
        <v>7948.4909454786721</v>
      </c>
      <c r="I146" s="293">
        <v>67.409818181818181</v>
      </c>
      <c r="J146" s="434">
        <v>17880</v>
      </c>
      <c r="K146" s="277">
        <f t="shared" si="13"/>
        <v>3182.9191323626992</v>
      </c>
      <c r="L146" s="274">
        <f t="shared" si="18"/>
        <v>1082.1925050033178</v>
      </c>
      <c r="M146" s="274">
        <f t="shared" si="19"/>
        <v>63.658382647253987</v>
      </c>
      <c r="N146" s="446">
        <v>43</v>
      </c>
      <c r="O146" s="275">
        <f t="shared" si="20"/>
        <v>4371.7700200132713</v>
      </c>
      <c r="P146" s="216">
        <v>82.38977777777778</v>
      </c>
      <c r="Q146" s="434">
        <v>17880</v>
      </c>
      <c r="R146" s="277">
        <f t="shared" si="14"/>
        <v>2604.2065628422079</v>
      </c>
      <c r="S146" s="174">
        <f t="shared" si="21"/>
        <v>885.43023136635077</v>
      </c>
      <c r="T146" s="274">
        <f t="shared" si="22"/>
        <v>52.084131256844159</v>
      </c>
      <c r="U146" s="446">
        <v>35</v>
      </c>
      <c r="V146" s="275">
        <f t="shared" si="23"/>
        <v>3576.7209254654026</v>
      </c>
      <c r="W146" s="155"/>
    </row>
    <row r="147" spans="1:23" s="442" customFormat="1" ht="16.5" customHeight="1" x14ac:dyDescent="0.2">
      <c r="A147" s="271">
        <v>128</v>
      </c>
      <c r="B147" s="272">
        <v>37.110399999999998</v>
      </c>
      <c r="C147" s="434">
        <v>17880</v>
      </c>
      <c r="D147" s="273">
        <f t="shared" si="12"/>
        <v>5781.6676726739679</v>
      </c>
      <c r="E147" s="274">
        <f t="shared" si="15"/>
        <v>1965.7670087091492</v>
      </c>
      <c r="F147" s="274">
        <f t="shared" si="16"/>
        <v>115.63335345347936</v>
      </c>
      <c r="G147" s="174">
        <v>78</v>
      </c>
      <c r="H147" s="275">
        <f t="shared" si="17"/>
        <v>7941.0680348365968</v>
      </c>
      <c r="I147" s="293">
        <v>67.473454545454544</v>
      </c>
      <c r="J147" s="434">
        <v>17880</v>
      </c>
      <c r="K147" s="277">
        <f t="shared" si="13"/>
        <v>3179.9172199706818</v>
      </c>
      <c r="L147" s="274">
        <f t="shared" si="18"/>
        <v>1081.1718547900318</v>
      </c>
      <c r="M147" s="274">
        <f t="shared" si="19"/>
        <v>63.598344399413641</v>
      </c>
      <c r="N147" s="446">
        <v>43</v>
      </c>
      <c r="O147" s="275">
        <f t="shared" si="20"/>
        <v>4367.6874191601273</v>
      </c>
      <c r="P147" s="216">
        <v>82.467555555555549</v>
      </c>
      <c r="Q147" s="434">
        <v>17880</v>
      </c>
      <c r="R147" s="277">
        <f t="shared" si="14"/>
        <v>2601.7504527032856</v>
      </c>
      <c r="S147" s="174">
        <f t="shared" si="21"/>
        <v>884.59515391911714</v>
      </c>
      <c r="T147" s="274">
        <f t="shared" si="22"/>
        <v>52.035009054065711</v>
      </c>
      <c r="U147" s="446">
        <v>35</v>
      </c>
      <c r="V147" s="275">
        <f t="shared" si="23"/>
        <v>3573.3806156764681</v>
      </c>
      <c r="W147" s="155"/>
    </row>
    <row r="148" spans="1:23" s="442" customFormat="1" ht="16.5" customHeight="1" x14ac:dyDescent="0.2">
      <c r="A148" s="271">
        <v>129</v>
      </c>
      <c r="B148" s="272">
        <v>37.143599999999999</v>
      </c>
      <c r="C148" s="434">
        <v>17880</v>
      </c>
      <c r="D148" s="273">
        <f t="shared" ref="D148:D211" si="24">12*(1/B148*C148)</f>
        <v>5776.4998546182924</v>
      </c>
      <c r="E148" s="274">
        <f t="shared" si="15"/>
        <v>1964.0099505702196</v>
      </c>
      <c r="F148" s="274">
        <f t="shared" si="16"/>
        <v>115.52999709236585</v>
      </c>
      <c r="G148" s="174">
        <v>78</v>
      </c>
      <c r="H148" s="275">
        <f t="shared" si="17"/>
        <v>7934.0398022808786</v>
      </c>
      <c r="I148" s="293">
        <v>67.533818181818177</v>
      </c>
      <c r="J148" s="434">
        <v>17880</v>
      </c>
      <c r="K148" s="277">
        <f t="shared" ref="K148:K211" si="25">12*(1/I148*J148)</f>
        <v>3177.0749200400605</v>
      </c>
      <c r="L148" s="274">
        <f t="shared" si="18"/>
        <v>1080.2054728136206</v>
      </c>
      <c r="M148" s="274">
        <f t="shared" si="19"/>
        <v>63.54149840080121</v>
      </c>
      <c r="N148" s="446">
        <v>43</v>
      </c>
      <c r="O148" s="275">
        <f t="shared" si="20"/>
        <v>4363.8218912544826</v>
      </c>
      <c r="P148" s="216">
        <v>82.541333333333327</v>
      </c>
      <c r="Q148" s="434">
        <v>17880</v>
      </c>
      <c r="R148" s="277">
        <f t="shared" ref="R148:R211" si="26">12*(1/P148*Q148)</f>
        <v>2599.4249345782318</v>
      </c>
      <c r="S148" s="174">
        <f t="shared" si="21"/>
        <v>883.80447775659889</v>
      </c>
      <c r="T148" s="274">
        <f t="shared" si="22"/>
        <v>51.988498691564637</v>
      </c>
      <c r="U148" s="446">
        <v>35</v>
      </c>
      <c r="V148" s="275">
        <f t="shared" si="23"/>
        <v>3570.2179110263951</v>
      </c>
      <c r="W148" s="155"/>
    </row>
    <row r="149" spans="1:23" s="442" customFormat="1" ht="16.5" customHeight="1" x14ac:dyDescent="0.2">
      <c r="A149" s="279">
        <v>130</v>
      </c>
      <c r="B149" s="272">
        <v>37.174999999999997</v>
      </c>
      <c r="C149" s="434">
        <v>17880</v>
      </c>
      <c r="D149" s="273">
        <f t="shared" si="24"/>
        <v>5771.620712844654</v>
      </c>
      <c r="E149" s="274">
        <f t="shared" ref="E149:E212" si="27">D149*34%</f>
        <v>1962.3510423671826</v>
      </c>
      <c r="F149" s="274">
        <f t="shared" ref="F149:F212" si="28">D149*2%</f>
        <v>115.43241425689308</v>
      </c>
      <c r="G149" s="174">
        <v>78</v>
      </c>
      <c r="H149" s="275">
        <f t="shared" ref="H149:H212" si="29">SUM(D149:G149)</f>
        <v>7927.4041694687294</v>
      </c>
      <c r="I149" s="293">
        <v>67.590909090909093</v>
      </c>
      <c r="J149" s="434">
        <v>17880</v>
      </c>
      <c r="K149" s="277">
        <f t="shared" si="25"/>
        <v>3174.3913920645596</v>
      </c>
      <c r="L149" s="274">
        <f t="shared" ref="L149:L212" si="30">K149*34%</f>
        <v>1079.2930733019502</v>
      </c>
      <c r="M149" s="274">
        <f t="shared" ref="M149:M212" si="31">K149*2%</f>
        <v>63.487827841291192</v>
      </c>
      <c r="N149" s="446">
        <v>43</v>
      </c>
      <c r="O149" s="275">
        <f t="shared" ref="O149:O212" si="32">SUM(K149:N149)</f>
        <v>4360.1722932078019</v>
      </c>
      <c r="P149" s="216">
        <v>82.611111111111114</v>
      </c>
      <c r="Q149" s="434">
        <v>17880</v>
      </c>
      <c r="R149" s="277">
        <f t="shared" si="26"/>
        <v>2597.229320780094</v>
      </c>
      <c r="S149" s="174">
        <f t="shared" ref="S149:S212" si="33">R149*34%</f>
        <v>883.05796906523199</v>
      </c>
      <c r="T149" s="274">
        <f t="shared" ref="T149:T212" si="34">R149*2%</f>
        <v>51.944586415601883</v>
      </c>
      <c r="U149" s="446">
        <v>35</v>
      </c>
      <c r="V149" s="275">
        <f t="shared" ref="V149:V212" si="35">SUM(R149:U149)</f>
        <v>3567.2318762609279</v>
      </c>
      <c r="W149" s="155"/>
    </row>
    <row r="150" spans="1:23" s="442" customFormat="1" ht="16.5" customHeight="1" x14ac:dyDescent="0.2">
      <c r="A150" s="271">
        <v>131</v>
      </c>
      <c r="B150" s="272">
        <v>37.204600000000006</v>
      </c>
      <c r="C150" s="434">
        <v>17880</v>
      </c>
      <c r="D150" s="273">
        <f t="shared" si="24"/>
        <v>5767.0288082656443</v>
      </c>
      <c r="E150" s="274">
        <f t="shared" si="27"/>
        <v>1960.7897948103191</v>
      </c>
      <c r="F150" s="274">
        <f t="shared" si="28"/>
        <v>115.34057616531288</v>
      </c>
      <c r="G150" s="174">
        <v>78</v>
      </c>
      <c r="H150" s="275">
        <f t="shared" si="29"/>
        <v>7921.1591792412764</v>
      </c>
      <c r="I150" s="293">
        <v>67.64472727272728</v>
      </c>
      <c r="J150" s="434">
        <v>17880</v>
      </c>
      <c r="K150" s="277">
        <f t="shared" si="25"/>
        <v>3171.8658445461042</v>
      </c>
      <c r="L150" s="274">
        <f t="shared" si="30"/>
        <v>1078.4343871456756</v>
      </c>
      <c r="M150" s="274">
        <f t="shared" si="31"/>
        <v>63.437316890922084</v>
      </c>
      <c r="N150" s="446">
        <v>43</v>
      </c>
      <c r="O150" s="275">
        <f t="shared" si="32"/>
        <v>4356.7375485827024</v>
      </c>
      <c r="P150" s="216">
        <v>82.676888888888897</v>
      </c>
      <c r="Q150" s="434">
        <v>17880</v>
      </c>
      <c r="R150" s="277">
        <f t="shared" si="26"/>
        <v>2595.1629637195397</v>
      </c>
      <c r="S150" s="174">
        <f t="shared" si="33"/>
        <v>882.35540766464351</v>
      </c>
      <c r="T150" s="274">
        <f t="shared" si="34"/>
        <v>51.903259274390791</v>
      </c>
      <c r="U150" s="446">
        <v>35</v>
      </c>
      <c r="V150" s="275">
        <f t="shared" si="35"/>
        <v>3564.421630658574</v>
      </c>
      <c r="W150" s="155"/>
    </row>
    <row r="151" spans="1:23" s="442" customFormat="1" ht="16.5" customHeight="1" x14ac:dyDescent="0.2">
      <c r="A151" s="271">
        <v>132</v>
      </c>
      <c r="B151" s="272">
        <v>37.232399999999998</v>
      </c>
      <c r="C151" s="434">
        <v>17880</v>
      </c>
      <c r="D151" s="273">
        <f t="shared" si="24"/>
        <v>5762.7227898282144</v>
      </c>
      <c r="E151" s="274">
        <f t="shared" si="27"/>
        <v>1959.3257485415932</v>
      </c>
      <c r="F151" s="274">
        <f t="shared" si="28"/>
        <v>115.25445579656429</v>
      </c>
      <c r="G151" s="174">
        <v>78</v>
      </c>
      <c r="H151" s="275">
        <f t="shared" si="29"/>
        <v>7915.3029941663717</v>
      </c>
      <c r="I151" s="293">
        <v>67.695272727272723</v>
      </c>
      <c r="J151" s="434">
        <v>17880</v>
      </c>
      <c r="K151" s="277">
        <f t="shared" si="25"/>
        <v>3169.4975344055174</v>
      </c>
      <c r="L151" s="274">
        <f t="shared" si="30"/>
        <v>1077.629161697876</v>
      </c>
      <c r="M151" s="274">
        <f t="shared" si="31"/>
        <v>63.389950688110346</v>
      </c>
      <c r="N151" s="446">
        <v>43</v>
      </c>
      <c r="O151" s="275">
        <f t="shared" si="32"/>
        <v>4353.5166467915042</v>
      </c>
      <c r="P151" s="216">
        <v>82.73866666666666</v>
      </c>
      <c r="Q151" s="434">
        <v>17880</v>
      </c>
      <c r="R151" s="277">
        <f t="shared" si="26"/>
        <v>2593.2252554226966</v>
      </c>
      <c r="S151" s="174">
        <f t="shared" si="33"/>
        <v>881.69658684371689</v>
      </c>
      <c r="T151" s="274">
        <f t="shared" si="34"/>
        <v>51.864505108453933</v>
      </c>
      <c r="U151" s="446">
        <v>35</v>
      </c>
      <c r="V151" s="275">
        <f t="shared" si="35"/>
        <v>3561.7863473748675</v>
      </c>
      <c r="W151" s="155"/>
    </row>
    <row r="152" spans="1:23" s="442" customFormat="1" ht="16.5" customHeight="1" x14ac:dyDescent="0.2">
      <c r="A152" s="271">
        <v>133</v>
      </c>
      <c r="B152" s="272">
        <v>37.258400000000002</v>
      </c>
      <c r="C152" s="434">
        <v>17880</v>
      </c>
      <c r="D152" s="273">
        <f t="shared" si="24"/>
        <v>5758.7013935112609</v>
      </c>
      <c r="E152" s="274">
        <f t="shared" si="27"/>
        <v>1957.9584737938289</v>
      </c>
      <c r="F152" s="274">
        <f t="shared" si="28"/>
        <v>115.17402787022522</v>
      </c>
      <c r="G152" s="174">
        <v>78</v>
      </c>
      <c r="H152" s="275">
        <f t="shared" si="29"/>
        <v>7909.8338951753158</v>
      </c>
      <c r="I152" s="293">
        <v>67.74254545454545</v>
      </c>
      <c r="J152" s="434">
        <v>17880</v>
      </c>
      <c r="K152" s="277">
        <f t="shared" si="25"/>
        <v>3167.2857664311941</v>
      </c>
      <c r="L152" s="274">
        <f t="shared" si="30"/>
        <v>1076.8771605866061</v>
      </c>
      <c r="M152" s="274">
        <f t="shared" si="31"/>
        <v>63.345715328623882</v>
      </c>
      <c r="N152" s="446">
        <v>43</v>
      </c>
      <c r="O152" s="275">
        <f t="shared" si="32"/>
        <v>4350.5086423464236</v>
      </c>
      <c r="P152" s="216">
        <v>82.796444444444447</v>
      </c>
      <c r="Q152" s="434">
        <v>17880</v>
      </c>
      <c r="R152" s="277">
        <f t="shared" si="26"/>
        <v>2591.4156270800677</v>
      </c>
      <c r="S152" s="174">
        <f t="shared" si="33"/>
        <v>881.08131320722305</v>
      </c>
      <c r="T152" s="274">
        <f t="shared" si="34"/>
        <v>51.828312541601356</v>
      </c>
      <c r="U152" s="446">
        <v>35</v>
      </c>
      <c r="V152" s="275">
        <f t="shared" si="35"/>
        <v>3559.3252528288922</v>
      </c>
      <c r="W152" s="155"/>
    </row>
    <row r="153" spans="1:23" s="442" customFormat="1" ht="16.5" customHeight="1" x14ac:dyDescent="0.2">
      <c r="A153" s="271">
        <v>134</v>
      </c>
      <c r="B153" s="272">
        <v>37.282600000000002</v>
      </c>
      <c r="C153" s="434">
        <v>17880</v>
      </c>
      <c r="D153" s="273">
        <f t="shared" si="24"/>
        <v>5754.9634413908898</v>
      </c>
      <c r="E153" s="274">
        <f t="shared" si="27"/>
        <v>1956.6875700729026</v>
      </c>
      <c r="F153" s="274">
        <f t="shared" si="28"/>
        <v>115.0992688278178</v>
      </c>
      <c r="G153" s="174">
        <v>78</v>
      </c>
      <c r="H153" s="275">
        <f t="shared" si="29"/>
        <v>7904.7502802916097</v>
      </c>
      <c r="I153" s="293">
        <v>67.786545454545447</v>
      </c>
      <c r="J153" s="434">
        <v>17880</v>
      </c>
      <c r="K153" s="277">
        <f t="shared" si="25"/>
        <v>3165.2298927649899</v>
      </c>
      <c r="L153" s="274">
        <f t="shared" si="30"/>
        <v>1076.1781635400966</v>
      </c>
      <c r="M153" s="274">
        <f t="shared" si="31"/>
        <v>63.304597855299797</v>
      </c>
      <c r="N153" s="446">
        <v>43</v>
      </c>
      <c r="O153" s="275">
        <f t="shared" si="32"/>
        <v>4347.7126541603866</v>
      </c>
      <c r="P153" s="216">
        <v>82.850222222222229</v>
      </c>
      <c r="Q153" s="434">
        <v>17880</v>
      </c>
      <c r="R153" s="277">
        <f t="shared" si="26"/>
        <v>2589.7335486259008</v>
      </c>
      <c r="S153" s="174">
        <f t="shared" si="33"/>
        <v>880.50940653280634</v>
      </c>
      <c r="T153" s="274">
        <f t="shared" si="34"/>
        <v>51.79467097251802</v>
      </c>
      <c r="U153" s="446">
        <v>35</v>
      </c>
      <c r="V153" s="275">
        <f t="shared" si="35"/>
        <v>3557.0376261312249</v>
      </c>
      <c r="W153" s="155"/>
    </row>
    <row r="154" spans="1:23" s="442" customFormat="1" ht="16.5" customHeight="1" x14ac:dyDescent="0.2">
      <c r="A154" s="271">
        <v>135</v>
      </c>
      <c r="B154" s="272">
        <v>37.305</v>
      </c>
      <c r="C154" s="434">
        <v>17880</v>
      </c>
      <c r="D154" s="273">
        <f t="shared" si="24"/>
        <v>5751.5078407720148</v>
      </c>
      <c r="E154" s="274">
        <f t="shared" si="27"/>
        <v>1955.5126658624852</v>
      </c>
      <c r="F154" s="274">
        <f t="shared" si="28"/>
        <v>115.03015681544029</v>
      </c>
      <c r="G154" s="174">
        <v>78</v>
      </c>
      <c r="H154" s="275">
        <f t="shared" si="29"/>
        <v>7900.0506634499397</v>
      </c>
      <c r="I154" s="293">
        <v>67.827272727272728</v>
      </c>
      <c r="J154" s="434">
        <v>17880</v>
      </c>
      <c r="K154" s="277">
        <f t="shared" si="25"/>
        <v>3163.3293124246079</v>
      </c>
      <c r="L154" s="274">
        <f t="shared" si="30"/>
        <v>1075.5319662243667</v>
      </c>
      <c r="M154" s="274">
        <f t="shared" si="31"/>
        <v>63.26658624849216</v>
      </c>
      <c r="N154" s="446">
        <v>43</v>
      </c>
      <c r="O154" s="275">
        <f t="shared" si="32"/>
        <v>4345.1278648974667</v>
      </c>
      <c r="P154" s="216">
        <v>82.9</v>
      </c>
      <c r="Q154" s="434">
        <v>17880</v>
      </c>
      <c r="R154" s="277">
        <f t="shared" si="26"/>
        <v>2588.1785283474064</v>
      </c>
      <c r="S154" s="174">
        <f t="shared" si="33"/>
        <v>879.98069963811827</v>
      </c>
      <c r="T154" s="274">
        <f t="shared" si="34"/>
        <v>51.763570566948133</v>
      </c>
      <c r="U154" s="446">
        <v>35</v>
      </c>
      <c r="V154" s="275">
        <f t="shared" si="35"/>
        <v>3554.9227985524731</v>
      </c>
      <c r="W154" s="155"/>
    </row>
    <row r="155" spans="1:23" s="442" customFormat="1" ht="16.5" customHeight="1" x14ac:dyDescent="0.2">
      <c r="A155" s="271">
        <v>136</v>
      </c>
      <c r="B155" s="272">
        <v>37.325600000000001</v>
      </c>
      <c r="C155" s="434">
        <v>17880</v>
      </c>
      <c r="D155" s="273">
        <f t="shared" si="24"/>
        <v>5748.3335833851297</v>
      </c>
      <c r="E155" s="274">
        <f t="shared" si="27"/>
        <v>1954.4334183509443</v>
      </c>
      <c r="F155" s="274">
        <f t="shared" si="28"/>
        <v>114.9666716677026</v>
      </c>
      <c r="G155" s="174">
        <v>78</v>
      </c>
      <c r="H155" s="275">
        <f t="shared" si="29"/>
        <v>7895.7336734037772</v>
      </c>
      <c r="I155" s="293">
        <v>67.864727272727265</v>
      </c>
      <c r="J155" s="434">
        <v>17880</v>
      </c>
      <c r="K155" s="277">
        <f t="shared" si="25"/>
        <v>3161.5834708618213</v>
      </c>
      <c r="L155" s="274">
        <f t="shared" si="30"/>
        <v>1074.9383800930193</v>
      </c>
      <c r="M155" s="274">
        <f t="shared" si="31"/>
        <v>63.231669417236425</v>
      </c>
      <c r="N155" s="446">
        <v>43</v>
      </c>
      <c r="O155" s="275">
        <f t="shared" si="32"/>
        <v>4342.7535203720772</v>
      </c>
      <c r="P155" s="216">
        <v>82.945777777777778</v>
      </c>
      <c r="Q155" s="434">
        <v>17880</v>
      </c>
      <c r="R155" s="277">
        <f t="shared" si="26"/>
        <v>2586.7501125233084</v>
      </c>
      <c r="S155" s="174">
        <f t="shared" si="33"/>
        <v>879.49503825792488</v>
      </c>
      <c r="T155" s="274">
        <f t="shared" si="34"/>
        <v>51.735002250466167</v>
      </c>
      <c r="U155" s="446">
        <v>35</v>
      </c>
      <c r="V155" s="275">
        <f t="shared" si="35"/>
        <v>3552.9801530316995</v>
      </c>
      <c r="W155" s="155"/>
    </row>
    <row r="156" spans="1:23" s="442" customFormat="1" ht="16.5" customHeight="1" x14ac:dyDescent="0.2">
      <c r="A156" s="271">
        <v>137</v>
      </c>
      <c r="B156" s="272">
        <v>37.3444</v>
      </c>
      <c r="C156" s="434">
        <v>17880</v>
      </c>
      <c r="D156" s="273">
        <f t="shared" si="24"/>
        <v>5745.4397446471221</v>
      </c>
      <c r="E156" s="274">
        <f t="shared" si="27"/>
        <v>1953.4495131800215</v>
      </c>
      <c r="F156" s="274">
        <f t="shared" si="28"/>
        <v>114.90879489294244</v>
      </c>
      <c r="G156" s="174">
        <v>78</v>
      </c>
      <c r="H156" s="275">
        <f t="shared" si="29"/>
        <v>7891.7980527200862</v>
      </c>
      <c r="I156" s="293">
        <v>67.898909090909086</v>
      </c>
      <c r="J156" s="434">
        <v>17880</v>
      </c>
      <c r="K156" s="277">
        <f t="shared" si="25"/>
        <v>3159.9918595559179</v>
      </c>
      <c r="L156" s="274">
        <f t="shared" si="30"/>
        <v>1074.3972322490122</v>
      </c>
      <c r="M156" s="274">
        <f t="shared" si="31"/>
        <v>63.199837191118363</v>
      </c>
      <c r="N156" s="446">
        <v>43</v>
      </c>
      <c r="O156" s="275">
        <f t="shared" si="32"/>
        <v>4340.5889289960487</v>
      </c>
      <c r="P156" s="216">
        <v>82.987555555555559</v>
      </c>
      <c r="Q156" s="434">
        <v>17880</v>
      </c>
      <c r="R156" s="277">
        <f t="shared" si="26"/>
        <v>2585.4478850912051</v>
      </c>
      <c r="S156" s="174">
        <f t="shared" si="33"/>
        <v>879.05228093100982</v>
      </c>
      <c r="T156" s="274">
        <f t="shared" si="34"/>
        <v>51.708957701824104</v>
      </c>
      <c r="U156" s="446">
        <v>35</v>
      </c>
      <c r="V156" s="275">
        <f t="shared" si="35"/>
        <v>3551.2091237240393</v>
      </c>
      <c r="W156" s="155"/>
    </row>
    <row r="157" spans="1:23" s="442" customFormat="1" ht="16.5" customHeight="1" x14ac:dyDescent="0.2">
      <c r="A157" s="271">
        <v>138</v>
      </c>
      <c r="B157" s="272">
        <v>37.361400000000003</v>
      </c>
      <c r="C157" s="434">
        <v>17880</v>
      </c>
      <c r="D157" s="273">
        <f t="shared" si="24"/>
        <v>5742.8254829851121</v>
      </c>
      <c r="E157" s="274">
        <f t="shared" si="27"/>
        <v>1952.5606642149382</v>
      </c>
      <c r="F157" s="274">
        <f t="shared" si="28"/>
        <v>114.85650965970224</v>
      </c>
      <c r="G157" s="174">
        <v>78</v>
      </c>
      <c r="H157" s="275">
        <f t="shared" si="29"/>
        <v>7888.2426568597521</v>
      </c>
      <c r="I157" s="293">
        <v>67.929818181818177</v>
      </c>
      <c r="J157" s="434">
        <v>17880</v>
      </c>
      <c r="K157" s="277">
        <f t="shared" si="25"/>
        <v>3158.5540156418128</v>
      </c>
      <c r="L157" s="274">
        <f t="shared" si="30"/>
        <v>1073.9083653182165</v>
      </c>
      <c r="M157" s="274">
        <f t="shared" si="31"/>
        <v>63.17108031283626</v>
      </c>
      <c r="N157" s="446">
        <v>43</v>
      </c>
      <c r="O157" s="275">
        <f t="shared" si="32"/>
        <v>4338.6334612728651</v>
      </c>
      <c r="P157" s="216">
        <v>83.025333333333336</v>
      </c>
      <c r="Q157" s="434">
        <v>17880</v>
      </c>
      <c r="R157" s="277">
        <f t="shared" si="26"/>
        <v>2584.2714673433011</v>
      </c>
      <c r="S157" s="174">
        <f t="shared" si="33"/>
        <v>878.65229889672241</v>
      </c>
      <c r="T157" s="274">
        <f t="shared" si="34"/>
        <v>51.685429346866023</v>
      </c>
      <c r="U157" s="446">
        <v>35</v>
      </c>
      <c r="V157" s="275">
        <f t="shared" si="35"/>
        <v>3549.6091955868897</v>
      </c>
      <c r="W157" s="155"/>
    </row>
    <row r="158" spans="1:23" s="442" customFormat="1" ht="16.5" customHeight="1" x14ac:dyDescent="0.2">
      <c r="A158" s="271">
        <v>139</v>
      </c>
      <c r="B158" s="272">
        <v>37.376600000000003</v>
      </c>
      <c r="C158" s="434">
        <v>17880</v>
      </c>
      <c r="D158" s="273">
        <f t="shared" si="24"/>
        <v>5740.4900392224008</v>
      </c>
      <c r="E158" s="274">
        <f t="shared" si="27"/>
        <v>1951.7666133356165</v>
      </c>
      <c r="F158" s="274">
        <f t="shared" si="28"/>
        <v>114.80980078444802</v>
      </c>
      <c r="G158" s="174">
        <v>78</v>
      </c>
      <c r="H158" s="275">
        <f t="shared" si="29"/>
        <v>7885.0664533424651</v>
      </c>
      <c r="I158" s="293">
        <v>67.957454545454553</v>
      </c>
      <c r="J158" s="434">
        <v>17880</v>
      </c>
      <c r="K158" s="277">
        <f t="shared" si="25"/>
        <v>3157.2695215723206</v>
      </c>
      <c r="L158" s="274">
        <f t="shared" si="30"/>
        <v>1073.4716373345891</v>
      </c>
      <c r="M158" s="274">
        <f t="shared" si="31"/>
        <v>63.145390431446415</v>
      </c>
      <c r="N158" s="446">
        <v>43</v>
      </c>
      <c r="O158" s="275">
        <f t="shared" si="32"/>
        <v>4336.8865493383564</v>
      </c>
      <c r="P158" s="216">
        <v>83.059111111111122</v>
      </c>
      <c r="Q158" s="434">
        <v>17880</v>
      </c>
      <c r="R158" s="277">
        <f t="shared" si="26"/>
        <v>2583.2205176500802</v>
      </c>
      <c r="S158" s="174">
        <f t="shared" si="33"/>
        <v>878.29497600102729</v>
      </c>
      <c r="T158" s="274">
        <f t="shared" si="34"/>
        <v>51.664410353001607</v>
      </c>
      <c r="U158" s="446">
        <v>35</v>
      </c>
      <c r="V158" s="275">
        <f t="shared" si="35"/>
        <v>3548.1799040041092</v>
      </c>
      <c r="W158" s="155"/>
    </row>
    <row r="159" spans="1:23" s="442" customFormat="1" ht="16.5" customHeight="1" x14ac:dyDescent="0.2">
      <c r="A159" s="279">
        <v>140</v>
      </c>
      <c r="B159" s="272">
        <v>37.39</v>
      </c>
      <c r="C159" s="434">
        <v>17880</v>
      </c>
      <c r="D159" s="273">
        <f t="shared" si="24"/>
        <v>5738.4327360256748</v>
      </c>
      <c r="E159" s="274">
        <f t="shared" si="27"/>
        <v>1951.0671302487297</v>
      </c>
      <c r="F159" s="274">
        <f t="shared" si="28"/>
        <v>114.7686547205135</v>
      </c>
      <c r="G159" s="174">
        <v>78</v>
      </c>
      <c r="H159" s="275">
        <f t="shared" si="29"/>
        <v>7882.2685209949177</v>
      </c>
      <c r="I159" s="293">
        <v>67.981818181818184</v>
      </c>
      <c r="J159" s="434">
        <v>17880</v>
      </c>
      <c r="K159" s="277">
        <f t="shared" si="25"/>
        <v>3156.1380048141209</v>
      </c>
      <c r="L159" s="274">
        <f t="shared" si="30"/>
        <v>1073.0869216368012</v>
      </c>
      <c r="M159" s="274">
        <f t="shared" si="31"/>
        <v>63.12276009628242</v>
      </c>
      <c r="N159" s="446">
        <v>43</v>
      </c>
      <c r="O159" s="275">
        <f t="shared" si="32"/>
        <v>4335.3476865472039</v>
      </c>
      <c r="P159" s="216">
        <v>83.088888888888889</v>
      </c>
      <c r="Q159" s="434">
        <v>17880</v>
      </c>
      <c r="R159" s="277">
        <f t="shared" si="26"/>
        <v>2582.2947312115539</v>
      </c>
      <c r="S159" s="174">
        <f t="shared" si="33"/>
        <v>877.98020861192833</v>
      </c>
      <c r="T159" s="274">
        <f t="shared" si="34"/>
        <v>51.645894624231076</v>
      </c>
      <c r="U159" s="446">
        <v>35</v>
      </c>
      <c r="V159" s="275">
        <f t="shared" si="35"/>
        <v>3546.9208344477133</v>
      </c>
      <c r="W159" s="155"/>
    </row>
    <row r="160" spans="1:23" s="442" customFormat="1" ht="16.5" customHeight="1" x14ac:dyDescent="0.2">
      <c r="A160" s="271">
        <v>141</v>
      </c>
      <c r="B160" s="272">
        <v>37.401600000000002</v>
      </c>
      <c r="C160" s="434">
        <v>17880</v>
      </c>
      <c r="D160" s="273">
        <f t="shared" si="24"/>
        <v>5736.6529774127303</v>
      </c>
      <c r="E160" s="274">
        <f t="shared" si="27"/>
        <v>1950.4620123203283</v>
      </c>
      <c r="F160" s="274">
        <f t="shared" si="28"/>
        <v>114.7330595482546</v>
      </c>
      <c r="G160" s="174">
        <v>78</v>
      </c>
      <c r="H160" s="275">
        <f t="shared" si="29"/>
        <v>7879.8480492813133</v>
      </c>
      <c r="I160" s="293">
        <v>68.002909090909085</v>
      </c>
      <c r="J160" s="434">
        <v>17880</v>
      </c>
      <c r="K160" s="277">
        <f t="shared" si="25"/>
        <v>3155.1591375770022</v>
      </c>
      <c r="L160" s="274">
        <f t="shared" si="30"/>
        <v>1072.7541067761808</v>
      </c>
      <c r="M160" s="274">
        <f t="shared" si="31"/>
        <v>63.103182751540047</v>
      </c>
      <c r="N160" s="446">
        <v>43</v>
      </c>
      <c r="O160" s="275">
        <f t="shared" si="32"/>
        <v>4334.0164271047233</v>
      </c>
      <c r="P160" s="216">
        <v>83.114666666666665</v>
      </c>
      <c r="Q160" s="434">
        <v>17880</v>
      </c>
      <c r="R160" s="277">
        <f t="shared" si="26"/>
        <v>2581.493839835729</v>
      </c>
      <c r="S160" s="174">
        <f t="shared" si="33"/>
        <v>877.70790554414793</v>
      </c>
      <c r="T160" s="274">
        <f t="shared" si="34"/>
        <v>51.629876796714584</v>
      </c>
      <c r="U160" s="446">
        <v>35</v>
      </c>
      <c r="V160" s="275">
        <f t="shared" si="35"/>
        <v>3545.8316221765917</v>
      </c>
      <c r="W160" s="155"/>
    </row>
    <row r="161" spans="1:23" s="442" customFormat="1" ht="16.5" customHeight="1" x14ac:dyDescent="0.2">
      <c r="A161" s="271">
        <v>142</v>
      </c>
      <c r="B161" s="272">
        <v>37.4114</v>
      </c>
      <c r="C161" s="434">
        <v>17880</v>
      </c>
      <c r="D161" s="273">
        <f t="shared" si="24"/>
        <v>5735.1502483200311</v>
      </c>
      <c r="E161" s="274">
        <f t="shared" si="27"/>
        <v>1949.9510844288106</v>
      </c>
      <c r="F161" s="274">
        <f t="shared" si="28"/>
        <v>114.70300496640063</v>
      </c>
      <c r="G161" s="174">
        <v>78</v>
      </c>
      <c r="H161" s="275">
        <f t="shared" si="29"/>
        <v>7877.8043377152426</v>
      </c>
      <c r="I161" s="293">
        <v>68.020727272727271</v>
      </c>
      <c r="J161" s="434">
        <v>17880</v>
      </c>
      <c r="K161" s="277">
        <f t="shared" si="25"/>
        <v>3154.3326365760176</v>
      </c>
      <c r="L161" s="274">
        <f t="shared" si="30"/>
        <v>1072.4730964358462</v>
      </c>
      <c r="M161" s="274">
        <f t="shared" si="31"/>
        <v>63.086652731520353</v>
      </c>
      <c r="N161" s="446">
        <v>43</v>
      </c>
      <c r="O161" s="275">
        <f t="shared" si="32"/>
        <v>4332.8923857433838</v>
      </c>
      <c r="P161" s="216">
        <v>83.13644444444445</v>
      </c>
      <c r="Q161" s="434">
        <v>17880</v>
      </c>
      <c r="R161" s="277">
        <f t="shared" si="26"/>
        <v>2580.8176117440134</v>
      </c>
      <c r="S161" s="174">
        <f t="shared" si="33"/>
        <v>877.47798799296459</v>
      </c>
      <c r="T161" s="274">
        <f t="shared" si="34"/>
        <v>51.616352234880267</v>
      </c>
      <c r="U161" s="446">
        <v>35</v>
      </c>
      <c r="V161" s="275">
        <f t="shared" si="35"/>
        <v>3544.9119519718583</v>
      </c>
      <c r="W161" s="155"/>
    </row>
    <row r="162" spans="1:23" s="442" customFormat="1" ht="16.5" customHeight="1" x14ac:dyDescent="0.2">
      <c r="A162" s="271">
        <v>143</v>
      </c>
      <c r="B162" s="272">
        <v>37.419400000000003</v>
      </c>
      <c r="C162" s="434">
        <v>17880</v>
      </c>
      <c r="D162" s="273">
        <f t="shared" si="24"/>
        <v>5733.9241142295159</v>
      </c>
      <c r="E162" s="274">
        <f t="shared" si="27"/>
        <v>1949.5341988380355</v>
      </c>
      <c r="F162" s="274">
        <f t="shared" si="28"/>
        <v>114.67848228459032</v>
      </c>
      <c r="G162" s="174">
        <v>78</v>
      </c>
      <c r="H162" s="275">
        <f t="shared" si="29"/>
        <v>7876.1367953521412</v>
      </c>
      <c r="I162" s="293">
        <v>68.035272727272726</v>
      </c>
      <c r="J162" s="434">
        <v>17880</v>
      </c>
      <c r="K162" s="277">
        <f t="shared" si="25"/>
        <v>3153.6582628262345</v>
      </c>
      <c r="L162" s="274">
        <f t="shared" si="30"/>
        <v>1072.2438093609198</v>
      </c>
      <c r="M162" s="274">
        <f t="shared" si="31"/>
        <v>63.073165256524689</v>
      </c>
      <c r="N162" s="446">
        <v>43</v>
      </c>
      <c r="O162" s="275">
        <f t="shared" si="32"/>
        <v>4331.9752374436794</v>
      </c>
      <c r="P162" s="216">
        <v>83.154222222222231</v>
      </c>
      <c r="Q162" s="434">
        <v>17880</v>
      </c>
      <c r="R162" s="277">
        <f t="shared" si="26"/>
        <v>2580.2658514032828</v>
      </c>
      <c r="S162" s="174">
        <f t="shared" si="33"/>
        <v>877.29038947711626</v>
      </c>
      <c r="T162" s="274">
        <f t="shared" si="34"/>
        <v>51.605317028065656</v>
      </c>
      <c r="U162" s="446">
        <v>35</v>
      </c>
      <c r="V162" s="275">
        <f t="shared" si="35"/>
        <v>3544.1615579084646</v>
      </c>
      <c r="W162" s="155"/>
    </row>
    <row r="163" spans="1:23" s="442" customFormat="1" ht="16.5" customHeight="1" x14ac:dyDescent="0.2">
      <c r="A163" s="271">
        <v>144</v>
      </c>
      <c r="B163" s="272">
        <v>37.425600000000003</v>
      </c>
      <c r="C163" s="434">
        <v>17880</v>
      </c>
      <c r="D163" s="273">
        <f t="shared" si="24"/>
        <v>5732.9742208541747</v>
      </c>
      <c r="E163" s="274">
        <f t="shared" si="27"/>
        <v>1949.2112350904194</v>
      </c>
      <c r="F163" s="274">
        <f t="shared" si="28"/>
        <v>114.65948441708349</v>
      </c>
      <c r="G163" s="174">
        <v>78</v>
      </c>
      <c r="H163" s="275">
        <f t="shared" si="29"/>
        <v>7874.8449403616778</v>
      </c>
      <c r="I163" s="293">
        <v>68.046545454545452</v>
      </c>
      <c r="J163" s="434">
        <v>17880</v>
      </c>
      <c r="K163" s="277">
        <f t="shared" si="25"/>
        <v>3153.1358214697966</v>
      </c>
      <c r="L163" s="274">
        <f t="shared" si="30"/>
        <v>1072.0661792997309</v>
      </c>
      <c r="M163" s="274">
        <f t="shared" si="31"/>
        <v>63.062716429395934</v>
      </c>
      <c r="N163" s="446">
        <v>43</v>
      </c>
      <c r="O163" s="275">
        <f t="shared" si="32"/>
        <v>4331.2647171989229</v>
      </c>
      <c r="P163" s="216">
        <v>83.168000000000006</v>
      </c>
      <c r="Q163" s="434">
        <v>17880</v>
      </c>
      <c r="R163" s="277">
        <f t="shared" si="26"/>
        <v>2579.8383993843781</v>
      </c>
      <c r="S163" s="174">
        <f t="shared" si="33"/>
        <v>877.14505579068862</v>
      </c>
      <c r="T163" s="274">
        <f t="shared" si="34"/>
        <v>51.596767987687564</v>
      </c>
      <c r="U163" s="446">
        <v>35</v>
      </c>
      <c r="V163" s="275">
        <f t="shared" si="35"/>
        <v>3543.5802231627545</v>
      </c>
      <c r="W163" s="155"/>
    </row>
    <row r="164" spans="1:23" s="442" customFormat="1" ht="16.5" customHeight="1" x14ac:dyDescent="0.2">
      <c r="A164" s="271">
        <v>145</v>
      </c>
      <c r="B164" s="272">
        <v>37.43</v>
      </c>
      <c r="C164" s="434">
        <v>17880</v>
      </c>
      <c r="D164" s="273">
        <f t="shared" si="24"/>
        <v>5732.3002938819127</v>
      </c>
      <c r="E164" s="274">
        <f t="shared" si="27"/>
        <v>1948.9820999198505</v>
      </c>
      <c r="F164" s="274">
        <f t="shared" si="28"/>
        <v>114.64600587763826</v>
      </c>
      <c r="G164" s="174">
        <v>78</v>
      </c>
      <c r="H164" s="275">
        <f t="shared" si="29"/>
        <v>7873.9283996794011</v>
      </c>
      <c r="I164" s="293">
        <v>68.054545454545448</v>
      </c>
      <c r="J164" s="434">
        <v>17880</v>
      </c>
      <c r="K164" s="277">
        <f t="shared" si="25"/>
        <v>3152.7651616350522</v>
      </c>
      <c r="L164" s="274">
        <f t="shared" si="30"/>
        <v>1071.9401549559179</v>
      </c>
      <c r="M164" s="274">
        <f t="shared" si="31"/>
        <v>63.055303232701043</v>
      </c>
      <c r="N164" s="446">
        <v>43</v>
      </c>
      <c r="O164" s="275">
        <f t="shared" si="32"/>
        <v>4330.7606198236708</v>
      </c>
      <c r="P164" s="216">
        <v>83.177777777777777</v>
      </c>
      <c r="Q164" s="434">
        <v>17880</v>
      </c>
      <c r="R164" s="277">
        <f t="shared" si="26"/>
        <v>2579.5351322468605</v>
      </c>
      <c r="S164" s="174">
        <f t="shared" si="33"/>
        <v>877.04194496393268</v>
      </c>
      <c r="T164" s="274">
        <f t="shared" si="34"/>
        <v>51.59070264493721</v>
      </c>
      <c r="U164" s="446">
        <v>35</v>
      </c>
      <c r="V164" s="275">
        <f t="shared" si="35"/>
        <v>3543.1677798557303</v>
      </c>
      <c r="W164" s="155"/>
    </row>
    <row r="165" spans="1:23" s="442" customFormat="1" ht="16.5" customHeight="1" x14ac:dyDescent="0.2">
      <c r="A165" s="271">
        <v>146</v>
      </c>
      <c r="B165" s="272">
        <v>37.432600000000008</v>
      </c>
      <c r="C165" s="434">
        <v>17880</v>
      </c>
      <c r="D165" s="273">
        <f t="shared" si="24"/>
        <v>5731.9021387774283</v>
      </c>
      <c r="E165" s="274">
        <f t="shared" si="27"/>
        <v>1948.8467271843258</v>
      </c>
      <c r="F165" s="274">
        <f t="shared" si="28"/>
        <v>114.63804277554857</v>
      </c>
      <c r="G165" s="174">
        <v>78</v>
      </c>
      <c r="H165" s="275">
        <f t="shared" si="29"/>
        <v>7873.3869087373023</v>
      </c>
      <c r="I165" s="293">
        <v>68.059272727272742</v>
      </c>
      <c r="J165" s="434">
        <v>17880</v>
      </c>
      <c r="K165" s="277">
        <f t="shared" si="25"/>
        <v>3152.5461763275853</v>
      </c>
      <c r="L165" s="274">
        <f t="shared" si="30"/>
        <v>1071.8656999513792</v>
      </c>
      <c r="M165" s="274">
        <f t="shared" si="31"/>
        <v>63.050923526551706</v>
      </c>
      <c r="N165" s="446">
        <v>43</v>
      </c>
      <c r="O165" s="275">
        <f t="shared" si="32"/>
        <v>4330.4627998055157</v>
      </c>
      <c r="P165" s="216">
        <v>83.183555555555571</v>
      </c>
      <c r="Q165" s="434">
        <v>17880</v>
      </c>
      <c r="R165" s="277">
        <f t="shared" si="26"/>
        <v>2579.3559624498425</v>
      </c>
      <c r="S165" s="174">
        <f t="shared" si="33"/>
        <v>876.98102723294653</v>
      </c>
      <c r="T165" s="274">
        <f t="shared" si="34"/>
        <v>51.587119248996849</v>
      </c>
      <c r="U165" s="446">
        <v>35</v>
      </c>
      <c r="V165" s="275">
        <f t="shared" si="35"/>
        <v>3542.9241089317857</v>
      </c>
      <c r="W165" s="155"/>
    </row>
    <row r="166" spans="1:23" s="442" customFormat="1" ht="16.5" customHeight="1" x14ac:dyDescent="0.2">
      <c r="A166" s="271">
        <v>147</v>
      </c>
      <c r="B166" s="272">
        <v>37.433400000000006</v>
      </c>
      <c r="C166" s="434">
        <v>17880</v>
      </c>
      <c r="D166" s="273">
        <f t="shared" si="24"/>
        <v>5731.7796406417792</v>
      </c>
      <c r="E166" s="274">
        <f t="shared" si="27"/>
        <v>1948.8050778182051</v>
      </c>
      <c r="F166" s="274">
        <f t="shared" si="28"/>
        <v>114.63559281283558</v>
      </c>
      <c r="G166" s="174">
        <v>78</v>
      </c>
      <c r="H166" s="275">
        <f t="shared" si="29"/>
        <v>7873.2203112728203</v>
      </c>
      <c r="I166" s="293">
        <v>68.060727272727277</v>
      </c>
      <c r="J166" s="434">
        <v>17880</v>
      </c>
      <c r="K166" s="277">
        <f t="shared" si="25"/>
        <v>3152.4788023529786</v>
      </c>
      <c r="L166" s="274">
        <f t="shared" si="30"/>
        <v>1071.8427928000128</v>
      </c>
      <c r="M166" s="274">
        <f t="shared" si="31"/>
        <v>63.049576047059574</v>
      </c>
      <c r="N166" s="446">
        <v>43</v>
      </c>
      <c r="O166" s="275">
        <f t="shared" si="32"/>
        <v>4330.3711712000504</v>
      </c>
      <c r="P166" s="216">
        <v>83.185333333333347</v>
      </c>
      <c r="Q166" s="434">
        <v>17880</v>
      </c>
      <c r="R166" s="277">
        <f t="shared" si="26"/>
        <v>2579.3008382888002</v>
      </c>
      <c r="S166" s="174">
        <f t="shared" si="33"/>
        <v>876.96228501819212</v>
      </c>
      <c r="T166" s="274">
        <f t="shared" si="34"/>
        <v>51.586016765776002</v>
      </c>
      <c r="U166" s="446">
        <v>35</v>
      </c>
      <c r="V166" s="275">
        <f t="shared" si="35"/>
        <v>3542.8491400727685</v>
      </c>
      <c r="W166" s="155"/>
    </row>
    <row r="167" spans="1:23" s="442" customFormat="1" ht="16.5" customHeight="1" x14ac:dyDescent="0.2">
      <c r="A167" s="271">
        <v>148</v>
      </c>
      <c r="B167" s="272">
        <v>37.432400000000001</v>
      </c>
      <c r="C167" s="434">
        <v>17880</v>
      </c>
      <c r="D167" s="273">
        <f t="shared" si="24"/>
        <v>5731.9327641294703</v>
      </c>
      <c r="E167" s="274">
        <f t="shared" si="27"/>
        <v>1948.8571398040201</v>
      </c>
      <c r="F167" s="274">
        <f t="shared" si="28"/>
        <v>114.63865528258941</v>
      </c>
      <c r="G167" s="174">
        <v>78</v>
      </c>
      <c r="H167" s="275">
        <f t="shared" si="29"/>
        <v>7873.4285592160804</v>
      </c>
      <c r="I167" s="293">
        <v>68.058909090909083</v>
      </c>
      <c r="J167" s="434">
        <v>17880</v>
      </c>
      <c r="K167" s="277">
        <f t="shared" si="25"/>
        <v>3152.5630202712091</v>
      </c>
      <c r="L167" s="274">
        <f t="shared" si="30"/>
        <v>1071.8714268922113</v>
      </c>
      <c r="M167" s="274">
        <f t="shared" si="31"/>
        <v>63.051260405424181</v>
      </c>
      <c r="N167" s="446">
        <v>43</v>
      </c>
      <c r="O167" s="275">
        <f t="shared" si="32"/>
        <v>4330.4857075688442</v>
      </c>
      <c r="P167" s="216">
        <v>83.183111111111117</v>
      </c>
      <c r="Q167" s="434">
        <v>17880</v>
      </c>
      <c r="R167" s="277">
        <f t="shared" si="26"/>
        <v>2579.3697438582622</v>
      </c>
      <c r="S167" s="174">
        <f t="shared" si="33"/>
        <v>876.98571291180917</v>
      </c>
      <c r="T167" s="274">
        <f t="shared" si="34"/>
        <v>51.587394877165245</v>
      </c>
      <c r="U167" s="446">
        <v>35</v>
      </c>
      <c r="V167" s="275">
        <f t="shared" si="35"/>
        <v>3542.9428516472362</v>
      </c>
      <c r="W167" s="155"/>
    </row>
    <row r="168" spans="1:23" s="442" customFormat="1" ht="16.5" customHeight="1" x14ac:dyDescent="0.2">
      <c r="A168" s="271">
        <v>149</v>
      </c>
      <c r="B168" s="272">
        <v>37.429600000000001</v>
      </c>
      <c r="C168" s="434">
        <v>17880</v>
      </c>
      <c r="D168" s="273">
        <f t="shared" si="24"/>
        <v>5732.3615534229593</v>
      </c>
      <c r="E168" s="274">
        <f t="shared" si="27"/>
        <v>1949.0029281638062</v>
      </c>
      <c r="F168" s="274">
        <f t="shared" si="28"/>
        <v>114.64723106845919</v>
      </c>
      <c r="G168" s="174">
        <v>78</v>
      </c>
      <c r="H168" s="275">
        <f t="shared" si="29"/>
        <v>7874.011712655225</v>
      </c>
      <c r="I168" s="293">
        <v>68.053818181818173</v>
      </c>
      <c r="J168" s="434">
        <v>17880</v>
      </c>
      <c r="K168" s="277">
        <f t="shared" si="25"/>
        <v>3152.7988543826277</v>
      </c>
      <c r="L168" s="274">
        <f t="shared" si="30"/>
        <v>1071.9516104900936</v>
      </c>
      <c r="M168" s="274">
        <f t="shared" si="31"/>
        <v>63.055977087652558</v>
      </c>
      <c r="N168" s="446">
        <v>43</v>
      </c>
      <c r="O168" s="275">
        <f t="shared" si="32"/>
        <v>4330.8064419603734</v>
      </c>
      <c r="P168" s="216">
        <v>83.176888888888882</v>
      </c>
      <c r="Q168" s="434">
        <v>17880</v>
      </c>
      <c r="R168" s="277">
        <f t="shared" si="26"/>
        <v>2579.5626990403316</v>
      </c>
      <c r="S168" s="174">
        <f t="shared" si="33"/>
        <v>877.05131767371279</v>
      </c>
      <c r="T168" s="274">
        <f t="shared" si="34"/>
        <v>51.591253980806634</v>
      </c>
      <c r="U168" s="446">
        <v>35</v>
      </c>
      <c r="V168" s="275">
        <f t="shared" si="35"/>
        <v>3543.2052706948507</v>
      </c>
      <c r="W168" s="155"/>
    </row>
    <row r="169" spans="1:23" s="442" customFormat="1" ht="16.5" customHeight="1" x14ac:dyDescent="0.2">
      <c r="A169" s="279">
        <v>150</v>
      </c>
      <c r="B169" s="272">
        <v>37.424999999999997</v>
      </c>
      <c r="C169" s="434">
        <v>17880</v>
      </c>
      <c r="D169" s="273">
        <f t="shared" si="24"/>
        <v>5733.0661322645292</v>
      </c>
      <c r="E169" s="274">
        <f t="shared" si="27"/>
        <v>1949.2424849699401</v>
      </c>
      <c r="F169" s="274">
        <f t="shared" si="28"/>
        <v>114.66132264529058</v>
      </c>
      <c r="G169" s="174">
        <v>78</v>
      </c>
      <c r="H169" s="275">
        <f t="shared" si="29"/>
        <v>7874.9699398797602</v>
      </c>
      <c r="I169" s="293">
        <v>68.045454545454547</v>
      </c>
      <c r="J169" s="434">
        <v>17880</v>
      </c>
      <c r="K169" s="277">
        <f t="shared" si="25"/>
        <v>3153.1863727454911</v>
      </c>
      <c r="L169" s="274">
        <f t="shared" si="30"/>
        <v>1072.0833667334671</v>
      </c>
      <c r="M169" s="274">
        <f t="shared" si="31"/>
        <v>63.063727454909824</v>
      </c>
      <c r="N169" s="446">
        <v>43</v>
      </c>
      <c r="O169" s="275">
        <f t="shared" si="32"/>
        <v>4331.3334669338683</v>
      </c>
      <c r="P169" s="216">
        <v>83.166666666666671</v>
      </c>
      <c r="Q169" s="434">
        <v>17880</v>
      </c>
      <c r="R169" s="277">
        <f t="shared" si="26"/>
        <v>2579.8797595190381</v>
      </c>
      <c r="S169" s="174">
        <f t="shared" si="33"/>
        <v>877.15911823647298</v>
      </c>
      <c r="T169" s="274">
        <f t="shared" si="34"/>
        <v>51.597595190380765</v>
      </c>
      <c r="U169" s="446">
        <v>35</v>
      </c>
      <c r="V169" s="275">
        <f t="shared" si="35"/>
        <v>3543.6364729458915</v>
      </c>
      <c r="W169" s="155"/>
    </row>
    <row r="170" spans="1:23" s="442" customFormat="1" ht="16.5" customHeight="1" x14ac:dyDescent="0.2">
      <c r="A170" s="271">
        <v>151</v>
      </c>
      <c r="B170" s="272">
        <v>37.418599999999998</v>
      </c>
      <c r="C170" s="434">
        <v>17880</v>
      </c>
      <c r="D170" s="273">
        <f t="shared" si="24"/>
        <v>5734.0467040455824</v>
      </c>
      <c r="E170" s="274">
        <f t="shared" si="27"/>
        <v>1949.5758793754981</v>
      </c>
      <c r="F170" s="274">
        <f t="shared" si="28"/>
        <v>114.68093408091165</v>
      </c>
      <c r="G170" s="174">
        <v>78</v>
      </c>
      <c r="H170" s="275">
        <f t="shared" si="29"/>
        <v>7876.3035175019913</v>
      </c>
      <c r="I170" s="293">
        <v>68.033818181818177</v>
      </c>
      <c r="J170" s="434">
        <v>17880</v>
      </c>
      <c r="K170" s="277">
        <f t="shared" si="25"/>
        <v>3153.72568722507</v>
      </c>
      <c r="L170" s="274">
        <f t="shared" si="30"/>
        <v>1072.2667336565239</v>
      </c>
      <c r="M170" s="274">
        <f t="shared" si="31"/>
        <v>63.074513744501402</v>
      </c>
      <c r="N170" s="446">
        <v>43</v>
      </c>
      <c r="O170" s="275">
        <f t="shared" si="32"/>
        <v>4332.0669346260947</v>
      </c>
      <c r="P170" s="216">
        <v>83.152444444444441</v>
      </c>
      <c r="Q170" s="434">
        <v>17880</v>
      </c>
      <c r="R170" s="277">
        <f t="shared" si="26"/>
        <v>2580.3210168205119</v>
      </c>
      <c r="S170" s="174">
        <f t="shared" si="33"/>
        <v>877.30914571897415</v>
      </c>
      <c r="T170" s="274">
        <f t="shared" si="34"/>
        <v>51.606420336410238</v>
      </c>
      <c r="U170" s="446">
        <v>35</v>
      </c>
      <c r="V170" s="275">
        <f t="shared" si="35"/>
        <v>3544.2365828758966</v>
      </c>
      <c r="W170" s="155"/>
    </row>
    <row r="171" spans="1:23" s="442" customFormat="1" ht="16.5" customHeight="1" x14ac:dyDescent="0.2">
      <c r="A171" s="271">
        <v>152</v>
      </c>
      <c r="B171" s="272">
        <v>37.410400000000003</v>
      </c>
      <c r="C171" s="434">
        <v>17880</v>
      </c>
      <c r="D171" s="273">
        <f t="shared" si="24"/>
        <v>5735.3035519534669</v>
      </c>
      <c r="E171" s="274">
        <f t="shared" si="27"/>
        <v>1950.0032076641789</v>
      </c>
      <c r="F171" s="274">
        <f t="shared" si="28"/>
        <v>114.70607103906934</v>
      </c>
      <c r="G171" s="174">
        <v>78</v>
      </c>
      <c r="H171" s="275">
        <f t="shared" si="29"/>
        <v>7878.0128306567158</v>
      </c>
      <c r="I171" s="293">
        <v>68.018909090909091</v>
      </c>
      <c r="J171" s="434">
        <v>17880</v>
      </c>
      <c r="K171" s="277">
        <f t="shared" si="25"/>
        <v>3154.4169535744072</v>
      </c>
      <c r="L171" s="274">
        <f t="shared" si="30"/>
        <v>1072.5017642152986</v>
      </c>
      <c r="M171" s="274">
        <f t="shared" si="31"/>
        <v>63.088339071488143</v>
      </c>
      <c r="N171" s="446">
        <v>43</v>
      </c>
      <c r="O171" s="275">
        <f t="shared" si="32"/>
        <v>4333.0070568611936</v>
      </c>
      <c r="P171" s="216">
        <v>83.13422222222222</v>
      </c>
      <c r="Q171" s="434">
        <v>17880</v>
      </c>
      <c r="R171" s="277">
        <f t="shared" si="26"/>
        <v>2580.8865983790606</v>
      </c>
      <c r="S171" s="174">
        <f t="shared" si="33"/>
        <v>877.50144344888065</v>
      </c>
      <c r="T171" s="274">
        <f t="shared" si="34"/>
        <v>51.617731967581214</v>
      </c>
      <c r="U171" s="446">
        <v>35</v>
      </c>
      <c r="V171" s="275">
        <f t="shared" si="35"/>
        <v>3545.0057737955226</v>
      </c>
      <c r="W171" s="155"/>
    </row>
    <row r="172" spans="1:23" s="442" customFormat="1" ht="16.5" customHeight="1" x14ac:dyDescent="0.2">
      <c r="A172" s="271">
        <v>153</v>
      </c>
      <c r="B172" s="272">
        <v>37.400399999999998</v>
      </c>
      <c r="C172" s="434">
        <v>17880</v>
      </c>
      <c r="D172" s="273">
        <f t="shared" si="24"/>
        <v>5736.8370391760527</v>
      </c>
      <c r="E172" s="274">
        <f t="shared" si="27"/>
        <v>1950.524593319858</v>
      </c>
      <c r="F172" s="274">
        <f t="shared" si="28"/>
        <v>114.73674078352106</v>
      </c>
      <c r="G172" s="174">
        <v>78</v>
      </c>
      <c r="H172" s="275">
        <f t="shared" si="29"/>
        <v>7880.0983732794321</v>
      </c>
      <c r="I172" s="293">
        <v>68.000727272727261</v>
      </c>
      <c r="J172" s="434">
        <v>17880</v>
      </c>
      <c r="K172" s="277">
        <f t="shared" si="25"/>
        <v>3155.2603715468294</v>
      </c>
      <c r="L172" s="274">
        <f t="shared" si="30"/>
        <v>1072.788526325922</v>
      </c>
      <c r="M172" s="274">
        <f t="shared" si="31"/>
        <v>63.105207430936588</v>
      </c>
      <c r="N172" s="446">
        <v>43</v>
      </c>
      <c r="O172" s="275">
        <f t="shared" si="32"/>
        <v>4334.1541053036881</v>
      </c>
      <c r="P172" s="216">
        <v>83.111999999999995</v>
      </c>
      <c r="Q172" s="434">
        <v>17880</v>
      </c>
      <c r="R172" s="277">
        <f t="shared" si="26"/>
        <v>2581.5766676292233</v>
      </c>
      <c r="S172" s="174">
        <f t="shared" si="33"/>
        <v>877.73606699393599</v>
      </c>
      <c r="T172" s="274">
        <f t="shared" si="34"/>
        <v>51.631533352584469</v>
      </c>
      <c r="U172" s="446">
        <v>35</v>
      </c>
      <c r="V172" s="275">
        <f t="shared" si="35"/>
        <v>3545.944267975744</v>
      </c>
      <c r="W172" s="155"/>
    </row>
    <row r="173" spans="1:23" s="442" customFormat="1" ht="16.5" customHeight="1" x14ac:dyDescent="0.2">
      <c r="A173" s="271">
        <v>154</v>
      </c>
      <c r="B173" s="272">
        <v>37.388600000000004</v>
      </c>
      <c r="C173" s="434">
        <v>17880</v>
      </c>
      <c r="D173" s="273">
        <f t="shared" si="24"/>
        <v>5738.6476091642899</v>
      </c>
      <c r="E173" s="274">
        <f t="shared" si="27"/>
        <v>1951.1401871158587</v>
      </c>
      <c r="F173" s="274">
        <f t="shared" si="28"/>
        <v>114.7729521832858</v>
      </c>
      <c r="G173" s="174">
        <v>78</v>
      </c>
      <c r="H173" s="275">
        <f t="shared" si="29"/>
        <v>7882.5607484634347</v>
      </c>
      <c r="I173" s="293">
        <v>67.979272727272729</v>
      </c>
      <c r="J173" s="434">
        <v>17880</v>
      </c>
      <c r="K173" s="277">
        <f t="shared" si="25"/>
        <v>3156.2561850403599</v>
      </c>
      <c r="L173" s="274">
        <f t="shared" si="30"/>
        <v>1073.1271029137224</v>
      </c>
      <c r="M173" s="274">
        <f t="shared" si="31"/>
        <v>63.125123700807201</v>
      </c>
      <c r="N173" s="446">
        <v>43</v>
      </c>
      <c r="O173" s="275">
        <f t="shared" si="32"/>
        <v>4335.5084116548896</v>
      </c>
      <c r="P173" s="216">
        <v>83.085777777777778</v>
      </c>
      <c r="Q173" s="434">
        <v>17880</v>
      </c>
      <c r="R173" s="277">
        <f t="shared" si="26"/>
        <v>2582.3914241239308</v>
      </c>
      <c r="S173" s="174">
        <f t="shared" si="33"/>
        <v>878.0130842021365</v>
      </c>
      <c r="T173" s="274">
        <f t="shared" si="34"/>
        <v>51.647828482478616</v>
      </c>
      <c r="U173" s="446">
        <v>35</v>
      </c>
      <c r="V173" s="275">
        <f t="shared" si="35"/>
        <v>3547.0523368085455</v>
      </c>
      <c r="W173" s="155"/>
    </row>
    <row r="174" spans="1:23" s="442" customFormat="1" ht="16.5" customHeight="1" x14ac:dyDescent="0.2">
      <c r="A174" s="271">
        <v>155</v>
      </c>
      <c r="B174" s="272">
        <v>37.375</v>
      </c>
      <c r="C174" s="434">
        <v>17880</v>
      </c>
      <c r="D174" s="273">
        <f t="shared" si="24"/>
        <v>5740.7357859531776</v>
      </c>
      <c r="E174" s="274">
        <f t="shared" si="27"/>
        <v>1951.8501672240805</v>
      </c>
      <c r="F174" s="274">
        <f t="shared" si="28"/>
        <v>114.81471571906356</v>
      </c>
      <c r="G174" s="174">
        <v>78</v>
      </c>
      <c r="H174" s="275">
        <f t="shared" si="29"/>
        <v>7885.4006688963218</v>
      </c>
      <c r="I174" s="293">
        <v>67.954545454545453</v>
      </c>
      <c r="J174" s="434">
        <v>17880</v>
      </c>
      <c r="K174" s="277">
        <f t="shared" si="25"/>
        <v>3157.4046822742475</v>
      </c>
      <c r="L174" s="274">
        <f t="shared" si="30"/>
        <v>1073.5175919732442</v>
      </c>
      <c r="M174" s="274">
        <f t="shared" si="31"/>
        <v>63.148093645484956</v>
      </c>
      <c r="N174" s="446">
        <v>43</v>
      </c>
      <c r="O174" s="275">
        <f t="shared" si="32"/>
        <v>4337.0703678929767</v>
      </c>
      <c r="P174" s="216">
        <v>83.055555555555557</v>
      </c>
      <c r="Q174" s="434">
        <v>17880</v>
      </c>
      <c r="R174" s="277">
        <f t="shared" si="26"/>
        <v>2583.3311036789296</v>
      </c>
      <c r="S174" s="174">
        <f t="shared" si="33"/>
        <v>878.33257525083616</v>
      </c>
      <c r="T174" s="274">
        <f t="shared" si="34"/>
        <v>51.666622073578594</v>
      </c>
      <c r="U174" s="446">
        <v>35</v>
      </c>
      <c r="V174" s="275">
        <f t="shared" si="35"/>
        <v>3548.3303010033446</v>
      </c>
      <c r="W174" s="155"/>
    </row>
    <row r="175" spans="1:23" s="442" customFormat="1" ht="16.5" customHeight="1" x14ac:dyDescent="0.2">
      <c r="A175" s="271">
        <v>156</v>
      </c>
      <c r="B175" s="272">
        <v>37.3596</v>
      </c>
      <c r="C175" s="434">
        <v>17880</v>
      </c>
      <c r="D175" s="273">
        <f t="shared" si="24"/>
        <v>5743.1021745414837</v>
      </c>
      <c r="E175" s="274">
        <f t="shared" si="27"/>
        <v>1952.6547393441047</v>
      </c>
      <c r="F175" s="274">
        <f t="shared" si="28"/>
        <v>114.86204349082968</v>
      </c>
      <c r="G175" s="174">
        <v>78</v>
      </c>
      <c r="H175" s="275">
        <f t="shared" si="29"/>
        <v>7888.6189573764186</v>
      </c>
      <c r="I175" s="293">
        <v>67.926545454545447</v>
      </c>
      <c r="J175" s="434">
        <v>17880</v>
      </c>
      <c r="K175" s="277">
        <f t="shared" si="25"/>
        <v>3158.7061959978164</v>
      </c>
      <c r="L175" s="274">
        <f t="shared" si="30"/>
        <v>1073.9601066392577</v>
      </c>
      <c r="M175" s="274">
        <f t="shared" si="31"/>
        <v>63.17412391995633</v>
      </c>
      <c r="N175" s="446">
        <v>43</v>
      </c>
      <c r="O175" s="275">
        <f t="shared" si="32"/>
        <v>4338.8404265570307</v>
      </c>
      <c r="P175" s="216">
        <v>83.021333333333331</v>
      </c>
      <c r="Q175" s="434">
        <v>17880</v>
      </c>
      <c r="R175" s="277">
        <f t="shared" si="26"/>
        <v>2584.3959785436673</v>
      </c>
      <c r="S175" s="174">
        <f t="shared" si="33"/>
        <v>878.69463270484698</v>
      </c>
      <c r="T175" s="274">
        <f t="shared" si="34"/>
        <v>51.687919570873348</v>
      </c>
      <c r="U175" s="446">
        <v>35</v>
      </c>
      <c r="V175" s="275">
        <f t="shared" si="35"/>
        <v>3549.7785308193879</v>
      </c>
      <c r="W175" s="155"/>
    </row>
    <row r="176" spans="1:23" s="442" customFormat="1" ht="16.5" customHeight="1" x14ac:dyDescent="0.2">
      <c r="A176" s="271">
        <v>157</v>
      </c>
      <c r="B176" s="272">
        <v>37.342399999999998</v>
      </c>
      <c r="C176" s="434">
        <v>17880</v>
      </c>
      <c r="D176" s="273">
        <f t="shared" si="24"/>
        <v>5745.7474613308204</v>
      </c>
      <c r="E176" s="274">
        <f t="shared" si="27"/>
        <v>1953.5541368524791</v>
      </c>
      <c r="F176" s="274">
        <f t="shared" si="28"/>
        <v>114.91494922661641</v>
      </c>
      <c r="G176" s="174">
        <v>78</v>
      </c>
      <c r="H176" s="275">
        <f t="shared" si="29"/>
        <v>7892.2165474099156</v>
      </c>
      <c r="I176" s="293">
        <v>67.895272727272712</v>
      </c>
      <c r="J176" s="434">
        <v>17880</v>
      </c>
      <c r="K176" s="277">
        <f t="shared" si="25"/>
        <v>3160.1611037319512</v>
      </c>
      <c r="L176" s="274">
        <f t="shared" si="30"/>
        <v>1074.4547752688634</v>
      </c>
      <c r="M176" s="274">
        <f t="shared" si="31"/>
        <v>63.203222074639029</v>
      </c>
      <c r="N176" s="446">
        <v>43</v>
      </c>
      <c r="O176" s="275">
        <f t="shared" si="32"/>
        <v>4340.8191010754535</v>
      </c>
      <c r="P176" s="216">
        <v>82.9831111111111</v>
      </c>
      <c r="Q176" s="434">
        <v>17880</v>
      </c>
      <c r="R176" s="277">
        <f t="shared" si="26"/>
        <v>2585.5863575988692</v>
      </c>
      <c r="S176" s="174">
        <f t="shared" si="33"/>
        <v>879.09936158361563</v>
      </c>
      <c r="T176" s="274">
        <f t="shared" si="34"/>
        <v>51.711727151977385</v>
      </c>
      <c r="U176" s="446">
        <v>35</v>
      </c>
      <c r="V176" s="275">
        <f t="shared" si="35"/>
        <v>3551.3974463344621</v>
      </c>
      <c r="W176" s="155"/>
    </row>
    <row r="177" spans="1:23" s="442" customFormat="1" ht="16.5" customHeight="1" x14ac:dyDescent="0.2">
      <c r="A177" s="271">
        <v>158</v>
      </c>
      <c r="B177" s="272">
        <v>37.323400000000007</v>
      </c>
      <c r="C177" s="434">
        <v>17880</v>
      </c>
      <c r="D177" s="273">
        <f t="shared" si="24"/>
        <v>5748.6724146246042</v>
      </c>
      <c r="E177" s="274">
        <f t="shared" si="27"/>
        <v>1954.5486209723656</v>
      </c>
      <c r="F177" s="274">
        <f t="shared" si="28"/>
        <v>114.97344829249209</v>
      </c>
      <c r="G177" s="174">
        <v>78</v>
      </c>
      <c r="H177" s="275">
        <f t="shared" si="29"/>
        <v>7896.1944838894624</v>
      </c>
      <c r="I177" s="293">
        <v>67.860727272727274</v>
      </c>
      <c r="J177" s="434">
        <v>17880</v>
      </c>
      <c r="K177" s="277">
        <f t="shared" si="25"/>
        <v>3161.7698280435329</v>
      </c>
      <c r="L177" s="274">
        <f t="shared" si="30"/>
        <v>1075.0017415348013</v>
      </c>
      <c r="M177" s="274">
        <f t="shared" si="31"/>
        <v>63.235396560870662</v>
      </c>
      <c r="N177" s="446">
        <v>43</v>
      </c>
      <c r="O177" s="275">
        <f t="shared" si="32"/>
        <v>4343.0069661392054</v>
      </c>
      <c r="P177" s="216">
        <v>82.940888888888907</v>
      </c>
      <c r="Q177" s="434">
        <v>17880</v>
      </c>
      <c r="R177" s="277">
        <f t="shared" si="26"/>
        <v>2586.9025865810718</v>
      </c>
      <c r="S177" s="174">
        <f t="shared" si="33"/>
        <v>879.54687943756448</v>
      </c>
      <c r="T177" s="274">
        <f t="shared" si="34"/>
        <v>51.738051731621439</v>
      </c>
      <c r="U177" s="446">
        <v>35</v>
      </c>
      <c r="V177" s="275">
        <f t="shared" si="35"/>
        <v>3553.1875177502579</v>
      </c>
      <c r="W177" s="155"/>
    </row>
    <row r="178" spans="1:23" s="442" customFormat="1" ht="16.5" customHeight="1" x14ac:dyDescent="0.2">
      <c r="A178" s="271">
        <v>159</v>
      </c>
      <c r="B178" s="293">
        <v>37.302599999999998</v>
      </c>
      <c r="C178" s="438">
        <v>17880</v>
      </c>
      <c r="D178" s="273">
        <f t="shared" si="24"/>
        <v>5751.8778851876277</v>
      </c>
      <c r="E178" s="303">
        <f t="shared" si="27"/>
        <v>1955.6384809637937</v>
      </c>
      <c r="F178" s="303">
        <f t="shared" si="28"/>
        <v>115.03755770375255</v>
      </c>
      <c r="G178" s="174">
        <v>78</v>
      </c>
      <c r="H178" s="304">
        <f t="shared" si="29"/>
        <v>7900.5539238551737</v>
      </c>
      <c r="I178" s="293">
        <v>67.822909090909079</v>
      </c>
      <c r="J178" s="438">
        <v>17880</v>
      </c>
      <c r="K178" s="305">
        <f t="shared" si="25"/>
        <v>3163.5328368531959</v>
      </c>
      <c r="L178" s="303">
        <f t="shared" si="30"/>
        <v>1075.6011645300866</v>
      </c>
      <c r="M178" s="303">
        <f t="shared" si="31"/>
        <v>63.270656737063923</v>
      </c>
      <c r="N178" s="446">
        <v>43</v>
      </c>
      <c r="O178" s="304">
        <f t="shared" si="32"/>
        <v>4345.4046581203465</v>
      </c>
      <c r="P178" s="306">
        <v>82.894666666666666</v>
      </c>
      <c r="Q178" s="438">
        <v>17880</v>
      </c>
      <c r="R178" s="305">
        <f t="shared" si="26"/>
        <v>2588.3450483344322</v>
      </c>
      <c r="S178" s="307">
        <f t="shared" si="33"/>
        <v>880.03731643370702</v>
      </c>
      <c r="T178" s="303">
        <f t="shared" si="34"/>
        <v>51.766900966688645</v>
      </c>
      <c r="U178" s="446">
        <v>35</v>
      </c>
      <c r="V178" s="304">
        <f t="shared" si="35"/>
        <v>3555.1492657348281</v>
      </c>
      <c r="W178" s="155"/>
    </row>
    <row r="179" spans="1:23" s="442" customFormat="1" ht="16.5" customHeight="1" thickBot="1" x14ac:dyDescent="0.25">
      <c r="A179" s="279">
        <v>160</v>
      </c>
      <c r="B179" s="280">
        <v>37.28</v>
      </c>
      <c r="C179" s="435">
        <v>17880</v>
      </c>
      <c r="D179" s="281">
        <f t="shared" si="24"/>
        <v>5755.3648068669527</v>
      </c>
      <c r="E179" s="282">
        <f t="shared" si="27"/>
        <v>1956.8240343347641</v>
      </c>
      <c r="F179" s="282">
        <f t="shared" si="28"/>
        <v>115.10729613733906</v>
      </c>
      <c r="G179" s="183">
        <v>78</v>
      </c>
      <c r="H179" s="283">
        <f t="shared" si="29"/>
        <v>7905.2961373390563</v>
      </c>
      <c r="I179" s="294">
        <v>67.781818181818181</v>
      </c>
      <c r="J179" s="435">
        <v>17880</v>
      </c>
      <c r="K179" s="285">
        <f t="shared" si="25"/>
        <v>3165.4506437768237</v>
      </c>
      <c r="L179" s="282">
        <f t="shared" si="30"/>
        <v>1076.2532188841201</v>
      </c>
      <c r="M179" s="282">
        <f t="shared" si="31"/>
        <v>63.309012875536474</v>
      </c>
      <c r="N179" s="447">
        <v>43</v>
      </c>
      <c r="O179" s="283">
        <f t="shared" si="32"/>
        <v>4348.0128755364804</v>
      </c>
      <c r="P179" s="220">
        <v>82.844444444444449</v>
      </c>
      <c r="Q179" s="435">
        <v>17880</v>
      </c>
      <c r="R179" s="285">
        <f t="shared" si="26"/>
        <v>2589.9141630901286</v>
      </c>
      <c r="S179" s="183">
        <f t="shared" si="33"/>
        <v>880.57081545064375</v>
      </c>
      <c r="T179" s="282">
        <f t="shared" si="34"/>
        <v>51.798283261802574</v>
      </c>
      <c r="U179" s="447">
        <v>35</v>
      </c>
      <c r="V179" s="283">
        <f t="shared" si="35"/>
        <v>3557.283261802575</v>
      </c>
      <c r="W179" s="155"/>
    </row>
    <row r="180" spans="1:23" s="442" customFormat="1" ht="16.5" customHeight="1" x14ac:dyDescent="0.2">
      <c r="A180" s="259">
        <v>161</v>
      </c>
      <c r="B180" s="287">
        <v>37.255600000000001</v>
      </c>
      <c r="C180" s="436">
        <v>17880</v>
      </c>
      <c r="D180" s="288">
        <f t="shared" si="24"/>
        <v>5759.1341972750397</v>
      </c>
      <c r="E180" s="289">
        <f t="shared" si="27"/>
        <v>1958.1056270735137</v>
      </c>
      <c r="F180" s="289">
        <f t="shared" si="28"/>
        <v>115.1826839455008</v>
      </c>
      <c r="G180" s="177">
        <v>78</v>
      </c>
      <c r="H180" s="290">
        <f t="shared" si="29"/>
        <v>7910.4225082940538</v>
      </c>
      <c r="I180" s="291">
        <v>67.73745454545454</v>
      </c>
      <c r="J180" s="436">
        <v>17880</v>
      </c>
      <c r="K180" s="292">
        <f t="shared" si="25"/>
        <v>3167.5238085012725</v>
      </c>
      <c r="L180" s="289">
        <f t="shared" si="30"/>
        <v>1076.9580948904327</v>
      </c>
      <c r="M180" s="289">
        <f t="shared" si="31"/>
        <v>63.350476170025452</v>
      </c>
      <c r="N180" s="448">
        <v>43</v>
      </c>
      <c r="O180" s="290">
        <f t="shared" si="32"/>
        <v>4350.8323795617298</v>
      </c>
      <c r="P180" s="225">
        <v>82.790222222222226</v>
      </c>
      <c r="Q180" s="436">
        <v>17880</v>
      </c>
      <c r="R180" s="292">
        <f t="shared" si="26"/>
        <v>2591.6103887737681</v>
      </c>
      <c r="S180" s="177">
        <f t="shared" si="33"/>
        <v>881.14753218308124</v>
      </c>
      <c r="T180" s="289">
        <f t="shared" si="34"/>
        <v>51.832207775475361</v>
      </c>
      <c r="U180" s="448">
        <v>35</v>
      </c>
      <c r="V180" s="290">
        <f t="shared" si="35"/>
        <v>3559.590128732325</v>
      </c>
      <c r="W180" s="155"/>
    </row>
    <row r="181" spans="1:23" s="442" customFormat="1" ht="16.5" customHeight="1" x14ac:dyDescent="0.2">
      <c r="A181" s="271">
        <v>162</v>
      </c>
      <c r="B181" s="272">
        <v>37.229400000000005</v>
      </c>
      <c r="C181" s="434">
        <v>17880</v>
      </c>
      <c r="D181" s="273">
        <f t="shared" si="24"/>
        <v>5763.187158535995</v>
      </c>
      <c r="E181" s="274">
        <f t="shared" si="27"/>
        <v>1959.4836339022384</v>
      </c>
      <c r="F181" s="274">
        <f t="shared" si="28"/>
        <v>115.26374317071991</v>
      </c>
      <c r="G181" s="174">
        <v>78</v>
      </c>
      <c r="H181" s="275">
        <f t="shared" si="29"/>
        <v>7915.9345356089534</v>
      </c>
      <c r="I181" s="293">
        <v>67.689818181818183</v>
      </c>
      <c r="J181" s="434">
        <v>17880</v>
      </c>
      <c r="K181" s="277">
        <f t="shared" si="25"/>
        <v>3169.7529371947976</v>
      </c>
      <c r="L181" s="274">
        <f t="shared" si="30"/>
        <v>1077.7159986462314</v>
      </c>
      <c r="M181" s="274">
        <f t="shared" si="31"/>
        <v>63.395058743895952</v>
      </c>
      <c r="N181" s="446">
        <v>43</v>
      </c>
      <c r="O181" s="275">
        <f t="shared" si="32"/>
        <v>4353.8639945849245</v>
      </c>
      <c r="P181" s="216">
        <v>82.732000000000014</v>
      </c>
      <c r="Q181" s="434">
        <v>17880</v>
      </c>
      <c r="R181" s="277">
        <f t="shared" si="26"/>
        <v>2593.4342213411978</v>
      </c>
      <c r="S181" s="174">
        <f t="shared" si="33"/>
        <v>881.76763525600734</v>
      </c>
      <c r="T181" s="274">
        <f t="shared" si="34"/>
        <v>51.868684426823961</v>
      </c>
      <c r="U181" s="446">
        <v>35</v>
      </c>
      <c r="V181" s="275">
        <f t="shared" si="35"/>
        <v>3562.0705410240294</v>
      </c>
      <c r="W181" s="155"/>
    </row>
    <row r="182" spans="1:23" s="442" customFormat="1" ht="16.5" customHeight="1" x14ac:dyDescent="0.2">
      <c r="A182" s="271">
        <v>163</v>
      </c>
      <c r="B182" s="272">
        <v>37.201400000000007</v>
      </c>
      <c r="C182" s="434">
        <v>17880</v>
      </c>
      <c r="D182" s="273">
        <f t="shared" si="24"/>
        <v>5767.5248780959846</v>
      </c>
      <c r="E182" s="274">
        <f t="shared" si="27"/>
        <v>1960.958458552635</v>
      </c>
      <c r="F182" s="274">
        <f t="shared" si="28"/>
        <v>115.3504975619197</v>
      </c>
      <c r="G182" s="174">
        <v>78</v>
      </c>
      <c r="H182" s="275">
        <f t="shared" si="29"/>
        <v>7921.8338342105399</v>
      </c>
      <c r="I182" s="293">
        <v>67.638909090909095</v>
      </c>
      <c r="J182" s="434">
        <v>17880</v>
      </c>
      <c r="K182" s="277">
        <f t="shared" si="25"/>
        <v>3172.1386829527924</v>
      </c>
      <c r="L182" s="274">
        <f t="shared" si="30"/>
        <v>1078.5271522039495</v>
      </c>
      <c r="M182" s="274">
        <f t="shared" si="31"/>
        <v>63.442773659055845</v>
      </c>
      <c r="N182" s="446">
        <v>43</v>
      </c>
      <c r="O182" s="275">
        <f t="shared" si="32"/>
        <v>4357.1086088157981</v>
      </c>
      <c r="P182" s="216">
        <v>82.669777777777796</v>
      </c>
      <c r="Q182" s="434">
        <v>17880</v>
      </c>
      <c r="R182" s="277">
        <f t="shared" si="26"/>
        <v>2595.3861951431932</v>
      </c>
      <c r="S182" s="174">
        <f t="shared" si="33"/>
        <v>882.43130634868578</v>
      </c>
      <c r="T182" s="274">
        <f t="shared" si="34"/>
        <v>51.907723902863864</v>
      </c>
      <c r="U182" s="446">
        <v>35</v>
      </c>
      <c r="V182" s="275">
        <f t="shared" si="35"/>
        <v>3564.7252253947427</v>
      </c>
      <c r="W182" s="155"/>
    </row>
    <row r="183" spans="1:23" s="442" customFormat="1" ht="16.5" customHeight="1" x14ac:dyDescent="0.2">
      <c r="A183" s="271">
        <v>164</v>
      </c>
      <c r="B183" s="272">
        <v>37.171599999999998</v>
      </c>
      <c r="C183" s="434">
        <v>17880</v>
      </c>
      <c r="D183" s="273">
        <f t="shared" si="24"/>
        <v>5772.1486295989416</v>
      </c>
      <c r="E183" s="274">
        <f t="shared" si="27"/>
        <v>1962.5305340636403</v>
      </c>
      <c r="F183" s="274">
        <f t="shared" si="28"/>
        <v>115.44297259197883</v>
      </c>
      <c r="G183" s="174">
        <v>78</v>
      </c>
      <c r="H183" s="275">
        <f t="shared" si="29"/>
        <v>7928.1221362545612</v>
      </c>
      <c r="I183" s="293">
        <v>67.584727272727264</v>
      </c>
      <c r="J183" s="434">
        <v>17880</v>
      </c>
      <c r="K183" s="277">
        <f t="shared" si="25"/>
        <v>3174.6817462794183</v>
      </c>
      <c r="L183" s="274">
        <f t="shared" si="30"/>
        <v>1079.3917937350022</v>
      </c>
      <c r="M183" s="274">
        <f t="shared" si="31"/>
        <v>63.493634925588367</v>
      </c>
      <c r="N183" s="446">
        <v>43</v>
      </c>
      <c r="O183" s="275">
        <f t="shared" si="32"/>
        <v>4360.567174940009</v>
      </c>
      <c r="P183" s="216">
        <v>82.603555555555545</v>
      </c>
      <c r="Q183" s="434">
        <v>17880</v>
      </c>
      <c r="R183" s="277">
        <f t="shared" si="26"/>
        <v>2597.4668833195237</v>
      </c>
      <c r="S183" s="174">
        <f t="shared" si="33"/>
        <v>883.13874032863816</v>
      </c>
      <c r="T183" s="274">
        <f t="shared" si="34"/>
        <v>51.949337666390477</v>
      </c>
      <c r="U183" s="446">
        <v>35</v>
      </c>
      <c r="V183" s="275">
        <f t="shared" si="35"/>
        <v>3567.5549613145522</v>
      </c>
      <c r="W183" s="155"/>
    </row>
    <row r="184" spans="1:23" s="442" customFormat="1" ht="16.5" customHeight="1" x14ac:dyDescent="0.2">
      <c r="A184" s="271">
        <v>165</v>
      </c>
      <c r="B184" s="272">
        <v>37.14</v>
      </c>
      <c r="C184" s="434">
        <v>17880</v>
      </c>
      <c r="D184" s="273">
        <f t="shared" si="24"/>
        <v>5777.0597738287561</v>
      </c>
      <c r="E184" s="274">
        <f t="shared" si="27"/>
        <v>1964.2003231017773</v>
      </c>
      <c r="F184" s="274">
        <f t="shared" si="28"/>
        <v>115.54119547657513</v>
      </c>
      <c r="G184" s="174">
        <v>78</v>
      </c>
      <c r="H184" s="275">
        <f t="shared" si="29"/>
        <v>7934.8012924071081</v>
      </c>
      <c r="I184" s="293">
        <v>67.527272727272731</v>
      </c>
      <c r="J184" s="434">
        <v>17880</v>
      </c>
      <c r="K184" s="277">
        <f t="shared" si="25"/>
        <v>3177.3828756058156</v>
      </c>
      <c r="L184" s="274">
        <f t="shared" si="30"/>
        <v>1080.3101777059774</v>
      </c>
      <c r="M184" s="274">
        <f t="shared" si="31"/>
        <v>63.547657512116309</v>
      </c>
      <c r="N184" s="446">
        <v>43</v>
      </c>
      <c r="O184" s="275">
        <f t="shared" si="32"/>
        <v>4364.2407108239095</v>
      </c>
      <c r="P184" s="216">
        <v>82.533333333333346</v>
      </c>
      <c r="Q184" s="434">
        <v>17880</v>
      </c>
      <c r="R184" s="277">
        <f t="shared" si="26"/>
        <v>2599.6768982229396</v>
      </c>
      <c r="S184" s="174">
        <f t="shared" si="33"/>
        <v>883.89014539579955</v>
      </c>
      <c r="T184" s="274">
        <f t="shared" si="34"/>
        <v>51.993537964458795</v>
      </c>
      <c r="U184" s="446">
        <v>35</v>
      </c>
      <c r="V184" s="275">
        <f t="shared" si="35"/>
        <v>3570.5605815831982</v>
      </c>
      <c r="W184" s="155"/>
    </row>
    <row r="185" spans="1:23" s="442" customFormat="1" ht="16.5" customHeight="1" x14ac:dyDescent="0.2">
      <c r="A185" s="271">
        <v>166</v>
      </c>
      <c r="B185" s="272">
        <v>37.1066</v>
      </c>
      <c r="C185" s="434">
        <v>17880</v>
      </c>
      <c r="D185" s="273">
        <f t="shared" si="24"/>
        <v>5782.2597597192953</v>
      </c>
      <c r="E185" s="274">
        <f t="shared" si="27"/>
        <v>1965.9683183045606</v>
      </c>
      <c r="F185" s="274">
        <f t="shared" si="28"/>
        <v>115.64519519438591</v>
      </c>
      <c r="G185" s="174">
        <v>78</v>
      </c>
      <c r="H185" s="275">
        <f t="shared" si="29"/>
        <v>7941.8732732182416</v>
      </c>
      <c r="I185" s="293">
        <v>67.466545454545454</v>
      </c>
      <c r="J185" s="434">
        <v>17880</v>
      </c>
      <c r="K185" s="277">
        <f t="shared" si="25"/>
        <v>3180.2428678456122</v>
      </c>
      <c r="L185" s="274">
        <f t="shared" si="30"/>
        <v>1081.2825750675083</v>
      </c>
      <c r="M185" s="274">
        <f t="shared" si="31"/>
        <v>63.604857356912248</v>
      </c>
      <c r="N185" s="446">
        <v>43</v>
      </c>
      <c r="O185" s="275">
        <f t="shared" si="32"/>
        <v>4368.1303002700324</v>
      </c>
      <c r="P185" s="216">
        <v>82.459111111111113</v>
      </c>
      <c r="Q185" s="434">
        <v>17880</v>
      </c>
      <c r="R185" s="277">
        <f t="shared" si="26"/>
        <v>2602.0168918736827</v>
      </c>
      <c r="S185" s="174">
        <f t="shared" si="33"/>
        <v>884.68574323705218</v>
      </c>
      <c r="T185" s="274">
        <f t="shared" si="34"/>
        <v>52.040337837473658</v>
      </c>
      <c r="U185" s="446">
        <v>35</v>
      </c>
      <c r="V185" s="275">
        <f t="shared" si="35"/>
        <v>3573.7429729482083</v>
      </c>
      <c r="W185" s="155"/>
    </row>
    <row r="186" spans="1:23" s="442" customFormat="1" ht="16.5" customHeight="1" x14ac:dyDescent="0.2">
      <c r="A186" s="271">
        <v>167</v>
      </c>
      <c r="B186" s="272">
        <v>37.071400000000004</v>
      </c>
      <c r="C186" s="434">
        <v>17880</v>
      </c>
      <c r="D186" s="273">
        <f t="shared" si="24"/>
        <v>5787.7501254336221</v>
      </c>
      <c r="E186" s="274">
        <f t="shared" si="27"/>
        <v>1967.8350426474317</v>
      </c>
      <c r="F186" s="274">
        <f t="shared" si="28"/>
        <v>115.75500250867245</v>
      </c>
      <c r="G186" s="174">
        <v>78</v>
      </c>
      <c r="H186" s="275">
        <f t="shared" si="29"/>
        <v>7949.3401705897259</v>
      </c>
      <c r="I186" s="293">
        <v>67.402545454545461</v>
      </c>
      <c r="J186" s="434">
        <v>17880</v>
      </c>
      <c r="K186" s="277">
        <f t="shared" si="25"/>
        <v>3183.2625689884926</v>
      </c>
      <c r="L186" s="274">
        <f t="shared" si="30"/>
        <v>1082.3092734560876</v>
      </c>
      <c r="M186" s="274">
        <f t="shared" si="31"/>
        <v>63.665251379769856</v>
      </c>
      <c r="N186" s="446">
        <v>43</v>
      </c>
      <c r="O186" s="275">
        <f t="shared" si="32"/>
        <v>4372.2370938243503</v>
      </c>
      <c r="P186" s="216">
        <v>82.38088888888889</v>
      </c>
      <c r="Q186" s="434">
        <v>17880</v>
      </c>
      <c r="R186" s="277">
        <f t="shared" si="26"/>
        <v>2604.4875564451299</v>
      </c>
      <c r="S186" s="174">
        <f t="shared" si="33"/>
        <v>885.52576919134424</v>
      </c>
      <c r="T186" s="274">
        <f t="shared" si="34"/>
        <v>52.089751128902599</v>
      </c>
      <c r="U186" s="446">
        <v>35</v>
      </c>
      <c r="V186" s="275">
        <f t="shared" si="35"/>
        <v>3577.103076765377</v>
      </c>
      <c r="W186" s="155"/>
    </row>
    <row r="187" spans="1:23" s="442" customFormat="1" ht="16.5" customHeight="1" x14ac:dyDescent="0.2">
      <c r="A187" s="271">
        <v>168</v>
      </c>
      <c r="B187" s="272">
        <v>37.034400000000005</v>
      </c>
      <c r="C187" s="434">
        <v>17880</v>
      </c>
      <c r="D187" s="273">
        <f t="shared" si="24"/>
        <v>5793.5324995139645</v>
      </c>
      <c r="E187" s="274">
        <f t="shared" si="27"/>
        <v>1969.801049834748</v>
      </c>
      <c r="F187" s="274">
        <f t="shared" si="28"/>
        <v>115.87064999027929</v>
      </c>
      <c r="G187" s="174">
        <v>78</v>
      </c>
      <c r="H187" s="275">
        <f t="shared" si="29"/>
        <v>7957.2041993389912</v>
      </c>
      <c r="I187" s="293">
        <v>67.335272727272738</v>
      </c>
      <c r="J187" s="434">
        <v>17880</v>
      </c>
      <c r="K187" s="277">
        <f t="shared" si="25"/>
        <v>3186.4428747326801</v>
      </c>
      <c r="L187" s="274">
        <f t="shared" si="30"/>
        <v>1083.3905774091113</v>
      </c>
      <c r="M187" s="274">
        <f t="shared" si="31"/>
        <v>63.728857494653603</v>
      </c>
      <c r="N187" s="446">
        <v>43</v>
      </c>
      <c r="O187" s="275">
        <f t="shared" si="32"/>
        <v>4376.5623096364443</v>
      </c>
      <c r="P187" s="216">
        <v>82.298666666666676</v>
      </c>
      <c r="Q187" s="434">
        <v>17880</v>
      </c>
      <c r="R187" s="277">
        <f t="shared" si="26"/>
        <v>2607.0896247812843</v>
      </c>
      <c r="S187" s="174">
        <f t="shared" si="33"/>
        <v>886.41047242563673</v>
      </c>
      <c r="T187" s="274">
        <f t="shared" si="34"/>
        <v>52.141792495625687</v>
      </c>
      <c r="U187" s="446">
        <v>35</v>
      </c>
      <c r="V187" s="275">
        <f t="shared" si="35"/>
        <v>3580.6418897025469</v>
      </c>
      <c r="W187" s="155"/>
    </row>
    <row r="188" spans="1:23" s="442" customFormat="1" ht="16.5" customHeight="1" x14ac:dyDescent="0.2">
      <c r="A188" s="271">
        <v>169</v>
      </c>
      <c r="B188" s="272">
        <v>36.99560000000001</v>
      </c>
      <c r="C188" s="434">
        <v>17880</v>
      </c>
      <c r="D188" s="273">
        <f t="shared" si="24"/>
        <v>5799.6086021040328</v>
      </c>
      <c r="E188" s="274">
        <f t="shared" si="27"/>
        <v>1971.8669247153714</v>
      </c>
      <c r="F188" s="274">
        <f t="shared" si="28"/>
        <v>115.99217204208065</v>
      </c>
      <c r="G188" s="174">
        <v>78</v>
      </c>
      <c r="H188" s="275">
        <f t="shared" si="29"/>
        <v>7965.4676988614847</v>
      </c>
      <c r="I188" s="293">
        <v>67.264727272727285</v>
      </c>
      <c r="J188" s="434">
        <v>17880</v>
      </c>
      <c r="K188" s="277">
        <f t="shared" si="25"/>
        <v>3189.7847311572186</v>
      </c>
      <c r="L188" s="274">
        <f t="shared" si="30"/>
        <v>1084.5268085934545</v>
      </c>
      <c r="M188" s="274">
        <f t="shared" si="31"/>
        <v>63.795694623144371</v>
      </c>
      <c r="N188" s="446">
        <v>43</v>
      </c>
      <c r="O188" s="275">
        <f t="shared" si="32"/>
        <v>4381.1072343738178</v>
      </c>
      <c r="P188" s="216">
        <v>82.212444444444472</v>
      </c>
      <c r="Q188" s="434">
        <v>17880</v>
      </c>
      <c r="R188" s="277">
        <f t="shared" si="26"/>
        <v>2609.8238709468146</v>
      </c>
      <c r="S188" s="174">
        <f t="shared" si="33"/>
        <v>887.34011612191705</v>
      </c>
      <c r="T188" s="274">
        <f t="shared" si="34"/>
        <v>52.196477418936297</v>
      </c>
      <c r="U188" s="446">
        <v>35</v>
      </c>
      <c r="V188" s="275">
        <f t="shared" si="35"/>
        <v>3584.3604644876682</v>
      </c>
      <c r="W188" s="155"/>
    </row>
    <row r="189" spans="1:23" s="442" customFormat="1" ht="16.5" customHeight="1" x14ac:dyDescent="0.2">
      <c r="A189" s="279">
        <v>170</v>
      </c>
      <c r="B189" s="272">
        <v>36.954999999999998</v>
      </c>
      <c r="C189" s="434">
        <v>17880</v>
      </c>
      <c r="D189" s="273">
        <f t="shared" si="24"/>
        <v>5805.9802462454345</v>
      </c>
      <c r="E189" s="274">
        <f t="shared" si="27"/>
        <v>1974.0332837234478</v>
      </c>
      <c r="F189" s="274">
        <f t="shared" si="28"/>
        <v>116.11960492490869</v>
      </c>
      <c r="G189" s="174">
        <v>78</v>
      </c>
      <c r="H189" s="275">
        <f t="shared" si="29"/>
        <v>7974.1331348937911</v>
      </c>
      <c r="I189" s="293">
        <v>67.190909090909102</v>
      </c>
      <c r="J189" s="434">
        <v>17880</v>
      </c>
      <c r="K189" s="277">
        <f t="shared" si="25"/>
        <v>3193.2891354349877</v>
      </c>
      <c r="L189" s="274">
        <f t="shared" si="30"/>
        <v>1085.7183060478958</v>
      </c>
      <c r="M189" s="274">
        <f t="shared" si="31"/>
        <v>63.865782708699754</v>
      </c>
      <c r="N189" s="446">
        <v>43</v>
      </c>
      <c r="O189" s="275">
        <f t="shared" si="32"/>
        <v>4385.8732241915832</v>
      </c>
      <c r="P189" s="216">
        <v>82.122222222222234</v>
      </c>
      <c r="Q189" s="434">
        <v>17880</v>
      </c>
      <c r="R189" s="277">
        <f t="shared" si="26"/>
        <v>2612.6911108104446</v>
      </c>
      <c r="S189" s="174">
        <f t="shared" si="33"/>
        <v>888.31497767555118</v>
      </c>
      <c r="T189" s="274">
        <f t="shared" si="34"/>
        <v>52.253822216208896</v>
      </c>
      <c r="U189" s="446">
        <v>35</v>
      </c>
      <c r="V189" s="275">
        <f t="shared" si="35"/>
        <v>3588.2599107022047</v>
      </c>
      <c r="W189" s="155"/>
    </row>
    <row r="190" spans="1:23" s="442" customFormat="1" ht="16.5" customHeight="1" x14ac:dyDescent="0.2">
      <c r="A190" s="271">
        <v>171</v>
      </c>
      <c r="B190" s="272">
        <v>36.912599999999998</v>
      </c>
      <c r="C190" s="434">
        <v>17880</v>
      </c>
      <c r="D190" s="273">
        <f t="shared" si="24"/>
        <v>5812.6493392500124</v>
      </c>
      <c r="E190" s="274">
        <f t="shared" si="27"/>
        <v>1976.3007753450045</v>
      </c>
      <c r="F190" s="274">
        <f t="shared" si="28"/>
        <v>116.25298678500025</v>
      </c>
      <c r="G190" s="174">
        <v>78</v>
      </c>
      <c r="H190" s="275">
        <f t="shared" si="29"/>
        <v>7983.203101380017</v>
      </c>
      <c r="I190" s="293">
        <v>67.113818181818175</v>
      </c>
      <c r="J190" s="434">
        <v>17880</v>
      </c>
      <c r="K190" s="277">
        <f t="shared" si="25"/>
        <v>3196.9571365875067</v>
      </c>
      <c r="L190" s="274">
        <f t="shared" si="30"/>
        <v>1086.9654264397523</v>
      </c>
      <c r="M190" s="274">
        <f t="shared" si="31"/>
        <v>63.939142731750138</v>
      </c>
      <c r="N190" s="446">
        <v>43</v>
      </c>
      <c r="O190" s="275">
        <f t="shared" si="32"/>
        <v>4390.86170575901</v>
      </c>
      <c r="P190" s="216">
        <v>82.027999999999992</v>
      </c>
      <c r="Q190" s="434">
        <v>17880</v>
      </c>
      <c r="R190" s="277">
        <f t="shared" si="26"/>
        <v>2615.6922026625057</v>
      </c>
      <c r="S190" s="174">
        <f t="shared" si="33"/>
        <v>889.33534890525198</v>
      </c>
      <c r="T190" s="274">
        <f t="shared" si="34"/>
        <v>52.313844053250115</v>
      </c>
      <c r="U190" s="446">
        <v>35</v>
      </c>
      <c r="V190" s="275">
        <f t="shared" si="35"/>
        <v>3592.3413956210079</v>
      </c>
      <c r="W190" s="155"/>
    </row>
    <row r="191" spans="1:23" s="442" customFormat="1" ht="16.5" customHeight="1" x14ac:dyDescent="0.2">
      <c r="A191" s="271">
        <v>172</v>
      </c>
      <c r="B191" s="272">
        <v>36.868400000000001</v>
      </c>
      <c r="C191" s="434">
        <v>17880</v>
      </c>
      <c r="D191" s="273">
        <f t="shared" si="24"/>
        <v>5819.6178841501123</v>
      </c>
      <c r="E191" s="274">
        <f t="shared" si="27"/>
        <v>1978.6700806110384</v>
      </c>
      <c r="F191" s="274">
        <f t="shared" si="28"/>
        <v>116.39235768300225</v>
      </c>
      <c r="G191" s="174">
        <v>78</v>
      </c>
      <c r="H191" s="275">
        <f t="shared" si="29"/>
        <v>7992.6803224441528</v>
      </c>
      <c r="I191" s="293">
        <v>67.033454545454546</v>
      </c>
      <c r="J191" s="434">
        <v>17880</v>
      </c>
      <c r="K191" s="277">
        <f t="shared" si="25"/>
        <v>3200.7898362825617</v>
      </c>
      <c r="L191" s="274">
        <f t="shared" si="30"/>
        <v>1088.268544336071</v>
      </c>
      <c r="M191" s="274">
        <f t="shared" si="31"/>
        <v>64.015796725651242</v>
      </c>
      <c r="N191" s="446">
        <v>43</v>
      </c>
      <c r="O191" s="275">
        <f t="shared" si="32"/>
        <v>4396.0741773442842</v>
      </c>
      <c r="P191" s="216">
        <v>81.929777777777772</v>
      </c>
      <c r="Q191" s="434">
        <v>17880</v>
      </c>
      <c r="R191" s="277">
        <f t="shared" si="26"/>
        <v>2618.8280478675506</v>
      </c>
      <c r="S191" s="174">
        <f t="shared" si="33"/>
        <v>890.40153627496727</v>
      </c>
      <c r="T191" s="274">
        <f t="shared" si="34"/>
        <v>52.37656095735101</v>
      </c>
      <c r="U191" s="446">
        <v>35</v>
      </c>
      <c r="V191" s="275">
        <f t="shared" si="35"/>
        <v>3596.6061450998691</v>
      </c>
      <c r="W191" s="155"/>
    </row>
    <row r="192" spans="1:23" s="442" customFormat="1" ht="16.5" customHeight="1" x14ac:dyDescent="0.2">
      <c r="A192" s="271">
        <v>173</v>
      </c>
      <c r="B192" s="272">
        <v>36.822400000000002</v>
      </c>
      <c r="C192" s="434">
        <v>17880</v>
      </c>
      <c r="D192" s="273">
        <f t="shared" si="24"/>
        <v>5826.8879812288178</v>
      </c>
      <c r="E192" s="274">
        <f t="shared" si="27"/>
        <v>1981.1419136177983</v>
      </c>
      <c r="F192" s="274">
        <f t="shared" si="28"/>
        <v>116.53775962457635</v>
      </c>
      <c r="G192" s="174">
        <v>78</v>
      </c>
      <c r="H192" s="275">
        <f t="shared" si="29"/>
        <v>8002.5676544711923</v>
      </c>
      <c r="I192" s="293">
        <v>66.949818181818173</v>
      </c>
      <c r="J192" s="434">
        <v>17880</v>
      </c>
      <c r="K192" s="277">
        <f t="shared" si="25"/>
        <v>3204.7883896758499</v>
      </c>
      <c r="L192" s="274">
        <f t="shared" si="30"/>
        <v>1089.6280524897891</v>
      </c>
      <c r="M192" s="274">
        <f t="shared" si="31"/>
        <v>64.095767793516998</v>
      </c>
      <c r="N192" s="446">
        <v>43</v>
      </c>
      <c r="O192" s="275">
        <f t="shared" si="32"/>
        <v>4401.5122099591554</v>
      </c>
      <c r="P192" s="216">
        <v>81.827555555555563</v>
      </c>
      <c r="Q192" s="434">
        <v>17880</v>
      </c>
      <c r="R192" s="277">
        <f t="shared" si="26"/>
        <v>2622.0995915529675</v>
      </c>
      <c r="S192" s="174">
        <f t="shared" si="33"/>
        <v>891.51386112800901</v>
      </c>
      <c r="T192" s="274">
        <f t="shared" si="34"/>
        <v>52.441991831059347</v>
      </c>
      <c r="U192" s="446">
        <v>35</v>
      </c>
      <c r="V192" s="275">
        <f t="shared" si="35"/>
        <v>3601.055444512036</v>
      </c>
      <c r="W192" s="155"/>
    </row>
    <row r="193" spans="1:23" s="442" customFormat="1" ht="16.5" customHeight="1" x14ac:dyDescent="0.2">
      <c r="A193" s="271">
        <v>174</v>
      </c>
      <c r="B193" s="272">
        <v>36.774600000000007</v>
      </c>
      <c r="C193" s="434">
        <v>17880</v>
      </c>
      <c r="D193" s="273">
        <f t="shared" si="24"/>
        <v>5834.4618296324079</v>
      </c>
      <c r="E193" s="274">
        <f t="shared" si="27"/>
        <v>1983.7170220750188</v>
      </c>
      <c r="F193" s="274">
        <f t="shared" si="28"/>
        <v>116.68923659264816</v>
      </c>
      <c r="G193" s="174">
        <v>78</v>
      </c>
      <c r="H193" s="275">
        <f t="shared" si="29"/>
        <v>8012.8680883000743</v>
      </c>
      <c r="I193" s="293">
        <v>66.862909090909099</v>
      </c>
      <c r="J193" s="434">
        <v>17880</v>
      </c>
      <c r="K193" s="277">
        <f t="shared" si="25"/>
        <v>3208.9540062978249</v>
      </c>
      <c r="L193" s="274">
        <f t="shared" si="30"/>
        <v>1091.0443621412605</v>
      </c>
      <c r="M193" s="274">
        <f t="shared" si="31"/>
        <v>64.179080125956503</v>
      </c>
      <c r="N193" s="446">
        <v>43</v>
      </c>
      <c r="O193" s="275">
        <f t="shared" si="32"/>
        <v>4407.1774485650421</v>
      </c>
      <c r="P193" s="216">
        <v>81.721333333333348</v>
      </c>
      <c r="Q193" s="434">
        <v>17880</v>
      </c>
      <c r="R193" s="277">
        <f t="shared" si="26"/>
        <v>2625.5078233345839</v>
      </c>
      <c r="S193" s="174">
        <f t="shared" si="33"/>
        <v>892.67265993375861</v>
      </c>
      <c r="T193" s="274">
        <f t="shared" si="34"/>
        <v>52.510156466691683</v>
      </c>
      <c r="U193" s="446">
        <v>35</v>
      </c>
      <c r="V193" s="275">
        <f t="shared" si="35"/>
        <v>3605.690639735034</v>
      </c>
      <c r="W193" s="155"/>
    </row>
    <row r="194" spans="1:23" s="442" customFormat="1" ht="16.5" customHeight="1" x14ac:dyDescent="0.2">
      <c r="A194" s="271">
        <v>175</v>
      </c>
      <c r="B194" s="272">
        <v>36.725000000000001</v>
      </c>
      <c r="C194" s="434">
        <v>17880</v>
      </c>
      <c r="D194" s="273">
        <f t="shared" si="24"/>
        <v>5842.3417290673924</v>
      </c>
      <c r="E194" s="274">
        <f t="shared" si="27"/>
        <v>1986.3961878829136</v>
      </c>
      <c r="F194" s="274">
        <f t="shared" si="28"/>
        <v>116.84683458134785</v>
      </c>
      <c r="G194" s="174">
        <v>78</v>
      </c>
      <c r="H194" s="275">
        <f t="shared" si="29"/>
        <v>8023.5847515316536</v>
      </c>
      <c r="I194" s="293">
        <v>66.772727272727266</v>
      </c>
      <c r="J194" s="434">
        <v>17880</v>
      </c>
      <c r="K194" s="277">
        <f t="shared" si="25"/>
        <v>3213.2879509870663</v>
      </c>
      <c r="L194" s="274">
        <f t="shared" si="30"/>
        <v>1092.5179033356026</v>
      </c>
      <c r="M194" s="274">
        <f t="shared" si="31"/>
        <v>64.265759019741324</v>
      </c>
      <c r="N194" s="446">
        <v>43</v>
      </c>
      <c r="O194" s="275">
        <f t="shared" si="32"/>
        <v>4413.0716133424103</v>
      </c>
      <c r="P194" s="216">
        <v>81.611111111111114</v>
      </c>
      <c r="Q194" s="434">
        <v>17880</v>
      </c>
      <c r="R194" s="277">
        <f t="shared" si="26"/>
        <v>2629.0537780803265</v>
      </c>
      <c r="S194" s="174">
        <f t="shared" si="33"/>
        <v>893.87828454731107</v>
      </c>
      <c r="T194" s="274">
        <f t="shared" si="34"/>
        <v>52.581075561606532</v>
      </c>
      <c r="U194" s="446">
        <v>35</v>
      </c>
      <c r="V194" s="275">
        <f t="shared" si="35"/>
        <v>3610.5131381892443</v>
      </c>
      <c r="W194" s="155"/>
    </row>
    <row r="195" spans="1:23" s="442" customFormat="1" ht="16.5" customHeight="1" x14ac:dyDescent="0.2">
      <c r="A195" s="271">
        <v>176</v>
      </c>
      <c r="B195" s="272">
        <v>36.6736</v>
      </c>
      <c r="C195" s="434">
        <v>17880</v>
      </c>
      <c r="D195" s="273">
        <f t="shared" si="24"/>
        <v>5850.5300815845731</v>
      </c>
      <c r="E195" s="274">
        <f t="shared" si="27"/>
        <v>1989.1802277387551</v>
      </c>
      <c r="F195" s="274">
        <f t="shared" si="28"/>
        <v>117.01060163169146</v>
      </c>
      <c r="G195" s="174">
        <v>78</v>
      </c>
      <c r="H195" s="275">
        <f t="shared" si="29"/>
        <v>8034.7209109550195</v>
      </c>
      <c r="I195" s="293">
        <v>66.679272727272718</v>
      </c>
      <c r="J195" s="434">
        <v>17880</v>
      </c>
      <c r="K195" s="277">
        <f t="shared" si="25"/>
        <v>3217.7915448715153</v>
      </c>
      <c r="L195" s="274">
        <f t="shared" si="30"/>
        <v>1094.0491252563152</v>
      </c>
      <c r="M195" s="274">
        <f t="shared" si="31"/>
        <v>64.355830897430309</v>
      </c>
      <c r="N195" s="446">
        <v>43</v>
      </c>
      <c r="O195" s="275">
        <f t="shared" si="32"/>
        <v>4419.1965010252616</v>
      </c>
      <c r="P195" s="216">
        <v>81.49688888888889</v>
      </c>
      <c r="Q195" s="434">
        <v>17880</v>
      </c>
      <c r="R195" s="277">
        <f t="shared" si="26"/>
        <v>2632.7385367130582</v>
      </c>
      <c r="S195" s="174">
        <f t="shared" si="33"/>
        <v>895.13110248243981</v>
      </c>
      <c r="T195" s="274">
        <f t="shared" si="34"/>
        <v>52.654770734261163</v>
      </c>
      <c r="U195" s="446">
        <v>35</v>
      </c>
      <c r="V195" s="275">
        <f t="shared" si="35"/>
        <v>3615.5244099297593</v>
      </c>
      <c r="W195" s="155"/>
    </row>
    <row r="196" spans="1:23" s="442" customFormat="1" ht="16.5" customHeight="1" x14ac:dyDescent="0.2">
      <c r="A196" s="271">
        <v>177</v>
      </c>
      <c r="B196" s="272">
        <v>36.620400000000004</v>
      </c>
      <c r="C196" s="434">
        <v>17880</v>
      </c>
      <c r="D196" s="273">
        <f t="shared" si="24"/>
        <v>5859.029393452829</v>
      </c>
      <c r="E196" s="274">
        <f t="shared" si="27"/>
        <v>1992.0699937739621</v>
      </c>
      <c r="F196" s="274">
        <f t="shared" si="28"/>
        <v>117.18058786905658</v>
      </c>
      <c r="G196" s="174">
        <v>78</v>
      </c>
      <c r="H196" s="275">
        <f t="shared" si="29"/>
        <v>8046.2799750958475</v>
      </c>
      <c r="I196" s="293">
        <v>66.582545454545453</v>
      </c>
      <c r="J196" s="434">
        <v>17880</v>
      </c>
      <c r="K196" s="277">
        <f t="shared" si="25"/>
        <v>3222.4661663990564</v>
      </c>
      <c r="L196" s="274">
        <f t="shared" si="30"/>
        <v>1095.6384965756793</v>
      </c>
      <c r="M196" s="274">
        <f t="shared" si="31"/>
        <v>64.449323327981134</v>
      </c>
      <c r="N196" s="446">
        <v>43</v>
      </c>
      <c r="O196" s="275">
        <f t="shared" si="32"/>
        <v>4425.553986302717</v>
      </c>
      <c r="P196" s="216">
        <v>81.378666666666675</v>
      </c>
      <c r="Q196" s="434">
        <v>17880</v>
      </c>
      <c r="R196" s="277">
        <f t="shared" si="26"/>
        <v>2636.5632270537731</v>
      </c>
      <c r="S196" s="174">
        <f t="shared" si="33"/>
        <v>896.43149719828295</v>
      </c>
      <c r="T196" s="274">
        <f t="shared" si="34"/>
        <v>52.731264541075461</v>
      </c>
      <c r="U196" s="446">
        <v>35</v>
      </c>
      <c r="V196" s="275">
        <f t="shared" si="35"/>
        <v>3620.7259887931314</v>
      </c>
      <c r="W196" s="155"/>
    </row>
    <row r="197" spans="1:23" s="442" customFormat="1" ht="16.5" customHeight="1" x14ac:dyDescent="0.2">
      <c r="A197" s="271">
        <v>178</v>
      </c>
      <c r="B197" s="272">
        <v>36.565400000000004</v>
      </c>
      <c r="C197" s="434">
        <v>17880</v>
      </c>
      <c r="D197" s="273">
        <f t="shared" si="24"/>
        <v>5867.842277125369</v>
      </c>
      <c r="E197" s="274">
        <f t="shared" si="27"/>
        <v>1995.0663742226257</v>
      </c>
      <c r="F197" s="274">
        <f t="shared" si="28"/>
        <v>117.35684554250739</v>
      </c>
      <c r="G197" s="174">
        <v>78</v>
      </c>
      <c r="H197" s="275">
        <f t="shared" si="29"/>
        <v>8058.2654968905017</v>
      </c>
      <c r="I197" s="293">
        <v>66.482545454545459</v>
      </c>
      <c r="J197" s="434">
        <v>17880</v>
      </c>
      <c r="K197" s="277">
        <f t="shared" si="25"/>
        <v>3227.3132524189532</v>
      </c>
      <c r="L197" s="274">
        <f t="shared" si="30"/>
        <v>1097.2865058224443</v>
      </c>
      <c r="M197" s="274">
        <f t="shared" si="31"/>
        <v>64.54626504837907</v>
      </c>
      <c r="N197" s="446">
        <v>43</v>
      </c>
      <c r="O197" s="275">
        <f t="shared" si="32"/>
        <v>4432.1460232897762</v>
      </c>
      <c r="P197" s="216">
        <v>81.256444444444455</v>
      </c>
      <c r="Q197" s="434">
        <v>17880</v>
      </c>
      <c r="R197" s="277">
        <f t="shared" si="26"/>
        <v>2640.5290247064163</v>
      </c>
      <c r="S197" s="174">
        <f t="shared" si="33"/>
        <v>897.77986840018161</v>
      </c>
      <c r="T197" s="274">
        <f t="shared" si="34"/>
        <v>52.810580494128324</v>
      </c>
      <c r="U197" s="446">
        <v>35</v>
      </c>
      <c r="V197" s="275">
        <f t="shared" si="35"/>
        <v>3626.119473600726</v>
      </c>
      <c r="W197" s="155"/>
    </row>
    <row r="198" spans="1:23" s="442" customFormat="1" ht="16.5" customHeight="1" x14ac:dyDescent="0.2">
      <c r="A198" s="271">
        <v>179</v>
      </c>
      <c r="B198" s="272">
        <v>36.508600000000001</v>
      </c>
      <c r="C198" s="434">
        <v>17880</v>
      </c>
      <c r="D198" s="273">
        <f t="shared" si="24"/>
        <v>5876.9714533014139</v>
      </c>
      <c r="E198" s="274">
        <f t="shared" si="27"/>
        <v>1998.170294122481</v>
      </c>
      <c r="F198" s="274">
        <f t="shared" si="28"/>
        <v>117.53942906602828</v>
      </c>
      <c r="G198" s="174">
        <v>78</v>
      </c>
      <c r="H198" s="275">
        <f t="shared" si="29"/>
        <v>8070.681176489923</v>
      </c>
      <c r="I198" s="293">
        <v>66.379272727272721</v>
      </c>
      <c r="J198" s="434">
        <v>17880</v>
      </c>
      <c r="K198" s="277">
        <f t="shared" si="25"/>
        <v>3232.3342993157785</v>
      </c>
      <c r="L198" s="274">
        <f t="shared" si="30"/>
        <v>1098.9936617673648</v>
      </c>
      <c r="M198" s="274">
        <f t="shared" si="31"/>
        <v>64.646685986315575</v>
      </c>
      <c r="N198" s="446">
        <v>43</v>
      </c>
      <c r="O198" s="275">
        <f t="shared" si="32"/>
        <v>4438.974647069459</v>
      </c>
      <c r="P198" s="216">
        <v>81.13022222222223</v>
      </c>
      <c r="Q198" s="434">
        <v>17880</v>
      </c>
      <c r="R198" s="277">
        <f t="shared" si="26"/>
        <v>2644.6371539856359</v>
      </c>
      <c r="S198" s="174">
        <f t="shared" si="33"/>
        <v>899.17663235511623</v>
      </c>
      <c r="T198" s="274">
        <f t="shared" si="34"/>
        <v>52.892743079712716</v>
      </c>
      <c r="U198" s="446">
        <v>35</v>
      </c>
      <c r="V198" s="275">
        <f t="shared" si="35"/>
        <v>3631.7065294204644</v>
      </c>
      <c r="W198" s="155"/>
    </row>
    <row r="199" spans="1:23" s="442" customFormat="1" ht="16.5" customHeight="1" x14ac:dyDescent="0.2">
      <c r="A199" s="279">
        <v>180</v>
      </c>
      <c r="B199" s="272">
        <v>36.450000000000003</v>
      </c>
      <c r="C199" s="434">
        <v>17880</v>
      </c>
      <c r="D199" s="273">
        <f t="shared" si="24"/>
        <v>5886.4197530864194</v>
      </c>
      <c r="E199" s="274">
        <f t="shared" si="27"/>
        <v>2001.3827160493827</v>
      </c>
      <c r="F199" s="274">
        <f t="shared" si="28"/>
        <v>117.72839506172839</v>
      </c>
      <c r="G199" s="174">
        <v>78</v>
      </c>
      <c r="H199" s="275">
        <f t="shared" si="29"/>
        <v>8083.5308641975307</v>
      </c>
      <c r="I199" s="293">
        <v>66.272727272727266</v>
      </c>
      <c r="J199" s="434">
        <v>17880</v>
      </c>
      <c r="K199" s="277">
        <f t="shared" si="25"/>
        <v>3237.5308641975316</v>
      </c>
      <c r="L199" s="274">
        <f t="shared" si="30"/>
        <v>1100.7604938271609</v>
      </c>
      <c r="M199" s="274">
        <f t="shared" si="31"/>
        <v>64.750617283950632</v>
      </c>
      <c r="N199" s="446">
        <v>43</v>
      </c>
      <c r="O199" s="275">
        <f t="shared" si="32"/>
        <v>4446.0419753086426</v>
      </c>
      <c r="P199" s="216">
        <v>81</v>
      </c>
      <c r="Q199" s="434">
        <v>17880</v>
      </c>
      <c r="R199" s="277">
        <f t="shared" si="26"/>
        <v>2648.8888888888887</v>
      </c>
      <c r="S199" s="174">
        <f t="shared" si="33"/>
        <v>900.62222222222226</v>
      </c>
      <c r="T199" s="274">
        <f t="shared" si="34"/>
        <v>52.977777777777774</v>
      </c>
      <c r="U199" s="446">
        <v>35</v>
      </c>
      <c r="V199" s="275">
        <f t="shared" si="35"/>
        <v>3637.4888888888886</v>
      </c>
      <c r="W199" s="155"/>
    </row>
    <row r="200" spans="1:23" s="442" customFormat="1" ht="16.5" customHeight="1" x14ac:dyDescent="0.2">
      <c r="A200" s="271">
        <v>181</v>
      </c>
      <c r="B200" s="272">
        <v>36.450000000000003</v>
      </c>
      <c r="C200" s="434">
        <v>17880</v>
      </c>
      <c r="D200" s="273">
        <f t="shared" si="24"/>
        <v>5886.4197530864194</v>
      </c>
      <c r="E200" s="274">
        <f t="shared" si="27"/>
        <v>2001.3827160493827</v>
      </c>
      <c r="F200" s="274">
        <f t="shared" si="28"/>
        <v>117.72839506172839</v>
      </c>
      <c r="G200" s="174">
        <v>78</v>
      </c>
      <c r="H200" s="275">
        <f t="shared" si="29"/>
        <v>8083.5308641975307</v>
      </c>
      <c r="I200" s="293">
        <v>66.272727272727266</v>
      </c>
      <c r="J200" s="434">
        <v>17880</v>
      </c>
      <c r="K200" s="277">
        <f t="shared" si="25"/>
        <v>3237.5308641975316</v>
      </c>
      <c r="L200" s="274">
        <f t="shared" si="30"/>
        <v>1100.7604938271609</v>
      </c>
      <c r="M200" s="274">
        <f t="shared" si="31"/>
        <v>64.750617283950632</v>
      </c>
      <c r="N200" s="446">
        <v>43</v>
      </c>
      <c r="O200" s="275">
        <f t="shared" si="32"/>
        <v>4446.0419753086426</v>
      </c>
      <c r="P200" s="216">
        <v>81</v>
      </c>
      <c r="Q200" s="434">
        <v>17880</v>
      </c>
      <c r="R200" s="277">
        <f t="shared" si="26"/>
        <v>2648.8888888888887</v>
      </c>
      <c r="S200" s="174">
        <f t="shared" si="33"/>
        <v>900.62222222222226</v>
      </c>
      <c r="T200" s="274">
        <f t="shared" si="34"/>
        <v>52.977777777777774</v>
      </c>
      <c r="U200" s="446">
        <v>35</v>
      </c>
      <c r="V200" s="275">
        <f t="shared" si="35"/>
        <v>3637.4888888888886</v>
      </c>
      <c r="W200" s="155"/>
    </row>
    <row r="201" spans="1:23" s="442" customFormat="1" ht="16.5" customHeight="1" x14ac:dyDescent="0.2">
      <c r="A201" s="271">
        <v>182</v>
      </c>
      <c r="B201" s="272">
        <v>36.450000000000003</v>
      </c>
      <c r="C201" s="434">
        <v>17880</v>
      </c>
      <c r="D201" s="273">
        <f t="shared" si="24"/>
        <v>5886.4197530864194</v>
      </c>
      <c r="E201" s="274">
        <f t="shared" si="27"/>
        <v>2001.3827160493827</v>
      </c>
      <c r="F201" s="274">
        <f t="shared" si="28"/>
        <v>117.72839506172839</v>
      </c>
      <c r="G201" s="174">
        <v>78</v>
      </c>
      <c r="H201" s="275">
        <f t="shared" si="29"/>
        <v>8083.5308641975307</v>
      </c>
      <c r="I201" s="293">
        <v>66.272727272727266</v>
      </c>
      <c r="J201" s="434">
        <v>17880</v>
      </c>
      <c r="K201" s="277">
        <f t="shared" si="25"/>
        <v>3237.5308641975316</v>
      </c>
      <c r="L201" s="274">
        <f t="shared" si="30"/>
        <v>1100.7604938271609</v>
      </c>
      <c r="M201" s="274">
        <f t="shared" si="31"/>
        <v>64.750617283950632</v>
      </c>
      <c r="N201" s="446">
        <v>43</v>
      </c>
      <c r="O201" s="275">
        <f t="shared" si="32"/>
        <v>4446.0419753086426</v>
      </c>
      <c r="P201" s="216">
        <v>81</v>
      </c>
      <c r="Q201" s="434">
        <v>17880</v>
      </c>
      <c r="R201" s="277">
        <f t="shared" si="26"/>
        <v>2648.8888888888887</v>
      </c>
      <c r="S201" s="174">
        <f t="shared" si="33"/>
        <v>900.62222222222226</v>
      </c>
      <c r="T201" s="274">
        <f t="shared" si="34"/>
        <v>52.977777777777774</v>
      </c>
      <c r="U201" s="446">
        <v>35</v>
      </c>
      <c r="V201" s="275">
        <f t="shared" si="35"/>
        <v>3637.4888888888886</v>
      </c>
      <c r="W201" s="155"/>
    </row>
    <row r="202" spans="1:23" s="442" customFormat="1" ht="16.5" customHeight="1" x14ac:dyDescent="0.2">
      <c r="A202" s="271">
        <v>183</v>
      </c>
      <c r="B202" s="272">
        <v>36.450000000000003</v>
      </c>
      <c r="C202" s="434">
        <v>17880</v>
      </c>
      <c r="D202" s="273">
        <f t="shared" si="24"/>
        <v>5886.4197530864194</v>
      </c>
      <c r="E202" s="274">
        <f t="shared" si="27"/>
        <v>2001.3827160493827</v>
      </c>
      <c r="F202" s="274">
        <f t="shared" si="28"/>
        <v>117.72839506172839</v>
      </c>
      <c r="G202" s="174">
        <v>78</v>
      </c>
      <c r="H202" s="275">
        <f t="shared" si="29"/>
        <v>8083.5308641975307</v>
      </c>
      <c r="I202" s="293">
        <v>66.272727272727266</v>
      </c>
      <c r="J202" s="434">
        <v>17880</v>
      </c>
      <c r="K202" s="277">
        <f t="shared" si="25"/>
        <v>3237.5308641975316</v>
      </c>
      <c r="L202" s="274">
        <f t="shared" si="30"/>
        <v>1100.7604938271609</v>
      </c>
      <c r="M202" s="274">
        <f t="shared" si="31"/>
        <v>64.750617283950632</v>
      </c>
      <c r="N202" s="446">
        <v>43</v>
      </c>
      <c r="O202" s="275">
        <f t="shared" si="32"/>
        <v>4446.0419753086426</v>
      </c>
      <c r="P202" s="216">
        <v>81</v>
      </c>
      <c r="Q202" s="434">
        <v>17880</v>
      </c>
      <c r="R202" s="277">
        <f t="shared" si="26"/>
        <v>2648.8888888888887</v>
      </c>
      <c r="S202" s="174">
        <f t="shared" si="33"/>
        <v>900.62222222222226</v>
      </c>
      <c r="T202" s="274">
        <f t="shared" si="34"/>
        <v>52.977777777777774</v>
      </c>
      <c r="U202" s="446">
        <v>35</v>
      </c>
      <c r="V202" s="275">
        <f t="shared" si="35"/>
        <v>3637.4888888888886</v>
      </c>
      <c r="W202" s="155"/>
    </row>
    <row r="203" spans="1:23" s="442" customFormat="1" ht="16.5" customHeight="1" x14ac:dyDescent="0.2">
      <c r="A203" s="271">
        <v>184</v>
      </c>
      <c r="B203" s="272">
        <v>36.450000000000003</v>
      </c>
      <c r="C203" s="434">
        <v>17880</v>
      </c>
      <c r="D203" s="273">
        <f t="shared" si="24"/>
        <v>5886.4197530864194</v>
      </c>
      <c r="E203" s="274">
        <f t="shared" si="27"/>
        <v>2001.3827160493827</v>
      </c>
      <c r="F203" s="274">
        <f t="shared" si="28"/>
        <v>117.72839506172839</v>
      </c>
      <c r="G203" s="174">
        <v>78</v>
      </c>
      <c r="H203" s="275">
        <f t="shared" si="29"/>
        <v>8083.5308641975307</v>
      </c>
      <c r="I203" s="293">
        <v>66.272727272727266</v>
      </c>
      <c r="J203" s="434">
        <v>17880</v>
      </c>
      <c r="K203" s="277">
        <f t="shared" si="25"/>
        <v>3237.5308641975316</v>
      </c>
      <c r="L203" s="274">
        <f t="shared" si="30"/>
        <v>1100.7604938271609</v>
      </c>
      <c r="M203" s="274">
        <f t="shared" si="31"/>
        <v>64.750617283950632</v>
      </c>
      <c r="N203" s="446">
        <v>43</v>
      </c>
      <c r="O203" s="275">
        <f t="shared" si="32"/>
        <v>4446.0419753086426</v>
      </c>
      <c r="P203" s="216">
        <v>81</v>
      </c>
      <c r="Q203" s="434">
        <v>17880</v>
      </c>
      <c r="R203" s="277">
        <f t="shared" si="26"/>
        <v>2648.8888888888887</v>
      </c>
      <c r="S203" s="174">
        <f t="shared" si="33"/>
        <v>900.62222222222226</v>
      </c>
      <c r="T203" s="274">
        <f t="shared" si="34"/>
        <v>52.977777777777774</v>
      </c>
      <c r="U203" s="446">
        <v>35</v>
      </c>
      <c r="V203" s="275">
        <f t="shared" si="35"/>
        <v>3637.4888888888886</v>
      </c>
      <c r="W203" s="155"/>
    </row>
    <row r="204" spans="1:23" s="442" customFormat="1" ht="16.5" customHeight="1" x14ac:dyDescent="0.2">
      <c r="A204" s="271">
        <v>185</v>
      </c>
      <c r="B204" s="272">
        <v>36.450000000000003</v>
      </c>
      <c r="C204" s="434">
        <v>17880</v>
      </c>
      <c r="D204" s="273">
        <f t="shared" si="24"/>
        <v>5886.4197530864194</v>
      </c>
      <c r="E204" s="274">
        <f t="shared" si="27"/>
        <v>2001.3827160493827</v>
      </c>
      <c r="F204" s="274">
        <f t="shared" si="28"/>
        <v>117.72839506172839</v>
      </c>
      <c r="G204" s="174">
        <v>78</v>
      </c>
      <c r="H204" s="275">
        <f t="shared" si="29"/>
        <v>8083.5308641975307</v>
      </c>
      <c r="I204" s="293">
        <v>66.272727272727266</v>
      </c>
      <c r="J204" s="434">
        <v>17880</v>
      </c>
      <c r="K204" s="277">
        <f t="shared" si="25"/>
        <v>3237.5308641975316</v>
      </c>
      <c r="L204" s="274">
        <f t="shared" si="30"/>
        <v>1100.7604938271609</v>
      </c>
      <c r="M204" s="274">
        <f t="shared" si="31"/>
        <v>64.750617283950632</v>
      </c>
      <c r="N204" s="446">
        <v>43</v>
      </c>
      <c r="O204" s="275">
        <f t="shared" si="32"/>
        <v>4446.0419753086426</v>
      </c>
      <c r="P204" s="216">
        <v>81</v>
      </c>
      <c r="Q204" s="434">
        <v>17880</v>
      </c>
      <c r="R204" s="277">
        <f t="shared" si="26"/>
        <v>2648.8888888888887</v>
      </c>
      <c r="S204" s="174">
        <f t="shared" si="33"/>
        <v>900.62222222222226</v>
      </c>
      <c r="T204" s="274">
        <f t="shared" si="34"/>
        <v>52.977777777777774</v>
      </c>
      <c r="U204" s="446">
        <v>35</v>
      </c>
      <c r="V204" s="275">
        <f t="shared" si="35"/>
        <v>3637.4888888888886</v>
      </c>
      <c r="W204" s="155"/>
    </row>
    <row r="205" spans="1:23" s="442" customFormat="1" ht="16.5" customHeight="1" x14ac:dyDescent="0.2">
      <c r="A205" s="271">
        <v>186</v>
      </c>
      <c r="B205" s="272">
        <v>36.450000000000003</v>
      </c>
      <c r="C205" s="434">
        <v>17880</v>
      </c>
      <c r="D205" s="273">
        <f t="shared" si="24"/>
        <v>5886.4197530864194</v>
      </c>
      <c r="E205" s="274">
        <f t="shared" si="27"/>
        <v>2001.3827160493827</v>
      </c>
      <c r="F205" s="274">
        <f t="shared" si="28"/>
        <v>117.72839506172839</v>
      </c>
      <c r="G205" s="174">
        <v>78</v>
      </c>
      <c r="H205" s="275">
        <f t="shared" si="29"/>
        <v>8083.5308641975307</v>
      </c>
      <c r="I205" s="293">
        <v>66.272727272727266</v>
      </c>
      <c r="J205" s="434">
        <v>17880</v>
      </c>
      <c r="K205" s="277">
        <f t="shared" si="25"/>
        <v>3237.5308641975316</v>
      </c>
      <c r="L205" s="274">
        <f t="shared" si="30"/>
        <v>1100.7604938271609</v>
      </c>
      <c r="M205" s="274">
        <f t="shared" si="31"/>
        <v>64.750617283950632</v>
      </c>
      <c r="N205" s="446">
        <v>43</v>
      </c>
      <c r="O205" s="275">
        <f t="shared" si="32"/>
        <v>4446.0419753086426</v>
      </c>
      <c r="P205" s="216">
        <v>81</v>
      </c>
      <c r="Q205" s="434">
        <v>17880</v>
      </c>
      <c r="R205" s="277">
        <f t="shared" si="26"/>
        <v>2648.8888888888887</v>
      </c>
      <c r="S205" s="174">
        <f t="shared" si="33"/>
        <v>900.62222222222226</v>
      </c>
      <c r="T205" s="274">
        <f t="shared" si="34"/>
        <v>52.977777777777774</v>
      </c>
      <c r="U205" s="446">
        <v>35</v>
      </c>
      <c r="V205" s="275">
        <f t="shared" si="35"/>
        <v>3637.4888888888886</v>
      </c>
      <c r="W205" s="155"/>
    </row>
    <row r="206" spans="1:23" s="442" customFormat="1" ht="16.5" customHeight="1" x14ac:dyDescent="0.2">
      <c r="A206" s="271">
        <v>187</v>
      </c>
      <c r="B206" s="272">
        <v>36.450000000000003</v>
      </c>
      <c r="C206" s="434">
        <v>17880</v>
      </c>
      <c r="D206" s="273">
        <f t="shared" si="24"/>
        <v>5886.4197530864194</v>
      </c>
      <c r="E206" s="274">
        <f t="shared" si="27"/>
        <v>2001.3827160493827</v>
      </c>
      <c r="F206" s="274">
        <f t="shared" si="28"/>
        <v>117.72839506172839</v>
      </c>
      <c r="G206" s="174">
        <v>78</v>
      </c>
      <c r="H206" s="275">
        <f t="shared" si="29"/>
        <v>8083.5308641975307</v>
      </c>
      <c r="I206" s="293">
        <v>66.272727272727266</v>
      </c>
      <c r="J206" s="434">
        <v>17880</v>
      </c>
      <c r="K206" s="277">
        <f t="shared" si="25"/>
        <v>3237.5308641975316</v>
      </c>
      <c r="L206" s="274">
        <f t="shared" si="30"/>
        <v>1100.7604938271609</v>
      </c>
      <c r="M206" s="274">
        <f t="shared" si="31"/>
        <v>64.750617283950632</v>
      </c>
      <c r="N206" s="446">
        <v>43</v>
      </c>
      <c r="O206" s="275">
        <f t="shared" si="32"/>
        <v>4446.0419753086426</v>
      </c>
      <c r="P206" s="216">
        <v>81</v>
      </c>
      <c r="Q206" s="434">
        <v>17880</v>
      </c>
      <c r="R206" s="277">
        <f t="shared" si="26"/>
        <v>2648.8888888888887</v>
      </c>
      <c r="S206" s="174">
        <f t="shared" si="33"/>
        <v>900.62222222222226</v>
      </c>
      <c r="T206" s="274">
        <f t="shared" si="34"/>
        <v>52.977777777777774</v>
      </c>
      <c r="U206" s="446">
        <v>35</v>
      </c>
      <c r="V206" s="275">
        <f t="shared" si="35"/>
        <v>3637.4888888888886</v>
      </c>
      <c r="W206" s="155"/>
    </row>
    <row r="207" spans="1:23" s="442" customFormat="1" ht="16.5" customHeight="1" x14ac:dyDescent="0.2">
      <c r="A207" s="271">
        <v>188</v>
      </c>
      <c r="B207" s="272">
        <v>36.450000000000003</v>
      </c>
      <c r="C207" s="434">
        <v>17880</v>
      </c>
      <c r="D207" s="273">
        <f t="shared" si="24"/>
        <v>5886.4197530864194</v>
      </c>
      <c r="E207" s="274">
        <f t="shared" si="27"/>
        <v>2001.3827160493827</v>
      </c>
      <c r="F207" s="274">
        <f t="shared" si="28"/>
        <v>117.72839506172839</v>
      </c>
      <c r="G207" s="174">
        <v>78</v>
      </c>
      <c r="H207" s="275">
        <f t="shared" si="29"/>
        <v>8083.5308641975307</v>
      </c>
      <c r="I207" s="293">
        <v>66.272727272727266</v>
      </c>
      <c r="J207" s="434">
        <v>17880</v>
      </c>
      <c r="K207" s="277">
        <f t="shared" si="25"/>
        <v>3237.5308641975316</v>
      </c>
      <c r="L207" s="274">
        <f t="shared" si="30"/>
        <v>1100.7604938271609</v>
      </c>
      <c r="M207" s="274">
        <f t="shared" si="31"/>
        <v>64.750617283950632</v>
      </c>
      <c r="N207" s="446">
        <v>43</v>
      </c>
      <c r="O207" s="275">
        <f t="shared" si="32"/>
        <v>4446.0419753086426</v>
      </c>
      <c r="P207" s="216">
        <v>81</v>
      </c>
      <c r="Q207" s="434">
        <v>17880</v>
      </c>
      <c r="R207" s="277">
        <f t="shared" si="26"/>
        <v>2648.8888888888887</v>
      </c>
      <c r="S207" s="174">
        <f t="shared" si="33"/>
        <v>900.62222222222226</v>
      </c>
      <c r="T207" s="274">
        <f t="shared" si="34"/>
        <v>52.977777777777774</v>
      </c>
      <c r="U207" s="446">
        <v>35</v>
      </c>
      <c r="V207" s="275">
        <f t="shared" si="35"/>
        <v>3637.4888888888886</v>
      </c>
      <c r="W207" s="155"/>
    </row>
    <row r="208" spans="1:23" s="442" customFormat="1" ht="16.5" customHeight="1" x14ac:dyDescent="0.2">
      <c r="A208" s="271">
        <v>189</v>
      </c>
      <c r="B208" s="272">
        <v>36.450000000000003</v>
      </c>
      <c r="C208" s="434">
        <v>17880</v>
      </c>
      <c r="D208" s="273">
        <f t="shared" si="24"/>
        <v>5886.4197530864194</v>
      </c>
      <c r="E208" s="274">
        <f t="shared" si="27"/>
        <v>2001.3827160493827</v>
      </c>
      <c r="F208" s="274">
        <f t="shared" si="28"/>
        <v>117.72839506172839</v>
      </c>
      <c r="G208" s="174">
        <v>78</v>
      </c>
      <c r="H208" s="275">
        <f t="shared" si="29"/>
        <v>8083.5308641975307</v>
      </c>
      <c r="I208" s="293">
        <v>66.272727272727266</v>
      </c>
      <c r="J208" s="434">
        <v>17880</v>
      </c>
      <c r="K208" s="277">
        <f t="shared" si="25"/>
        <v>3237.5308641975316</v>
      </c>
      <c r="L208" s="274">
        <f t="shared" si="30"/>
        <v>1100.7604938271609</v>
      </c>
      <c r="M208" s="274">
        <f t="shared" si="31"/>
        <v>64.750617283950632</v>
      </c>
      <c r="N208" s="446">
        <v>43</v>
      </c>
      <c r="O208" s="275">
        <f t="shared" si="32"/>
        <v>4446.0419753086426</v>
      </c>
      <c r="P208" s="216">
        <v>81</v>
      </c>
      <c r="Q208" s="434">
        <v>17880</v>
      </c>
      <c r="R208" s="277">
        <f t="shared" si="26"/>
        <v>2648.8888888888887</v>
      </c>
      <c r="S208" s="174">
        <f t="shared" si="33"/>
        <v>900.62222222222226</v>
      </c>
      <c r="T208" s="274">
        <f t="shared" si="34"/>
        <v>52.977777777777774</v>
      </c>
      <c r="U208" s="446">
        <v>35</v>
      </c>
      <c r="V208" s="275">
        <f t="shared" si="35"/>
        <v>3637.4888888888886</v>
      </c>
      <c r="W208" s="155"/>
    </row>
    <row r="209" spans="1:23" s="442" customFormat="1" ht="16.5" customHeight="1" x14ac:dyDescent="0.2">
      <c r="A209" s="279">
        <v>190</v>
      </c>
      <c r="B209" s="272">
        <v>36.450000000000003</v>
      </c>
      <c r="C209" s="434">
        <v>17880</v>
      </c>
      <c r="D209" s="273">
        <f t="shared" si="24"/>
        <v>5886.4197530864194</v>
      </c>
      <c r="E209" s="274">
        <f t="shared" si="27"/>
        <v>2001.3827160493827</v>
      </c>
      <c r="F209" s="274">
        <f t="shared" si="28"/>
        <v>117.72839506172839</v>
      </c>
      <c r="G209" s="174">
        <v>78</v>
      </c>
      <c r="H209" s="275">
        <f t="shared" si="29"/>
        <v>8083.5308641975307</v>
      </c>
      <c r="I209" s="293">
        <v>66.272727272727266</v>
      </c>
      <c r="J209" s="434">
        <v>17880</v>
      </c>
      <c r="K209" s="277">
        <f t="shared" si="25"/>
        <v>3237.5308641975316</v>
      </c>
      <c r="L209" s="274">
        <f t="shared" si="30"/>
        <v>1100.7604938271609</v>
      </c>
      <c r="M209" s="274">
        <f t="shared" si="31"/>
        <v>64.750617283950632</v>
      </c>
      <c r="N209" s="446">
        <v>43</v>
      </c>
      <c r="O209" s="275">
        <f t="shared" si="32"/>
        <v>4446.0419753086426</v>
      </c>
      <c r="P209" s="216">
        <v>81</v>
      </c>
      <c r="Q209" s="434">
        <v>17880</v>
      </c>
      <c r="R209" s="277">
        <f t="shared" si="26"/>
        <v>2648.8888888888887</v>
      </c>
      <c r="S209" s="174">
        <f t="shared" si="33"/>
        <v>900.62222222222226</v>
      </c>
      <c r="T209" s="274">
        <f t="shared" si="34"/>
        <v>52.977777777777774</v>
      </c>
      <c r="U209" s="446">
        <v>35</v>
      </c>
      <c r="V209" s="275">
        <f t="shared" si="35"/>
        <v>3637.4888888888886</v>
      </c>
      <c r="W209" s="155"/>
    </row>
    <row r="210" spans="1:23" s="442" customFormat="1" ht="16.5" customHeight="1" x14ac:dyDescent="0.2">
      <c r="A210" s="271">
        <v>191</v>
      </c>
      <c r="B210" s="272">
        <v>36.450000000000003</v>
      </c>
      <c r="C210" s="434">
        <v>17880</v>
      </c>
      <c r="D210" s="273">
        <f t="shared" si="24"/>
        <v>5886.4197530864194</v>
      </c>
      <c r="E210" s="274">
        <f t="shared" si="27"/>
        <v>2001.3827160493827</v>
      </c>
      <c r="F210" s="274">
        <f t="shared" si="28"/>
        <v>117.72839506172839</v>
      </c>
      <c r="G210" s="174">
        <v>78</v>
      </c>
      <c r="H210" s="275">
        <f t="shared" si="29"/>
        <v>8083.5308641975307</v>
      </c>
      <c r="I210" s="293">
        <v>66.272727272727266</v>
      </c>
      <c r="J210" s="434">
        <v>17880</v>
      </c>
      <c r="K210" s="277">
        <f t="shared" si="25"/>
        <v>3237.5308641975316</v>
      </c>
      <c r="L210" s="274">
        <f t="shared" si="30"/>
        <v>1100.7604938271609</v>
      </c>
      <c r="M210" s="274">
        <f t="shared" si="31"/>
        <v>64.750617283950632</v>
      </c>
      <c r="N210" s="446">
        <v>43</v>
      </c>
      <c r="O210" s="275">
        <f t="shared" si="32"/>
        <v>4446.0419753086426</v>
      </c>
      <c r="P210" s="216">
        <v>81</v>
      </c>
      <c r="Q210" s="434">
        <v>17880</v>
      </c>
      <c r="R210" s="277">
        <f t="shared" si="26"/>
        <v>2648.8888888888887</v>
      </c>
      <c r="S210" s="174">
        <f t="shared" si="33"/>
        <v>900.62222222222226</v>
      </c>
      <c r="T210" s="274">
        <f t="shared" si="34"/>
        <v>52.977777777777774</v>
      </c>
      <c r="U210" s="446">
        <v>35</v>
      </c>
      <c r="V210" s="275">
        <f t="shared" si="35"/>
        <v>3637.4888888888886</v>
      </c>
      <c r="W210" s="155"/>
    </row>
    <row r="211" spans="1:23" s="442" customFormat="1" ht="16.5" customHeight="1" x14ac:dyDescent="0.2">
      <c r="A211" s="271">
        <v>192</v>
      </c>
      <c r="B211" s="272">
        <v>36.450000000000003</v>
      </c>
      <c r="C211" s="434">
        <v>17880</v>
      </c>
      <c r="D211" s="273">
        <f t="shared" si="24"/>
        <v>5886.4197530864194</v>
      </c>
      <c r="E211" s="274">
        <f t="shared" si="27"/>
        <v>2001.3827160493827</v>
      </c>
      <c r="F211" s="274">
        <f t="shared" si="28"/>
        <v>117.72839506172839</v>
      </c>
      <c r="G211" s="174">
        <v>78</v>
      </c>
      <c r="H211" s="275">
        <f t="shared" si="29"/>
        <v>8083.5308641975307</v>
      </c>
      <c r="I211" s="293">
        <v>66.272727272727266</v>
      </c>
      <c r="J211" s="434">
        <v>17880</v>
      </c>
      <c r="K211" s="277">
        <f t="shared" si="25"/>
        <v>3237.5308641975316</v>
      </c>
      <c r="L211" s="274">
        <f t="shared" si="30"/>
        <v>1100.7604938271609</v>
      </c>
      <c r="M211" s="274">
        <f t="shared" si="31"/>
        <v>64.750617283950632</v>
      </c>
      <c r="N211" s="446">
        <v>43</v>
      </c>
      <c r="O211" s="275">
        <f t="shared" si="32"/>
        <v>4446.0419753086426</v>
      </c>
      <c r="P211" s="216">
        <v>81</v>
      </c>
      <c r="Q211" s="434">
        <v>17880</v>
      </c>
      <c r="R211" s="277">
        <f t="shared" si="26"/>
        <v>2648.8888888888887</v>
      </c>
      <c r="S211" s="174">
        <f t="shared" si="33"/>
        <v>900.62222222222226</v>
      </c>
      <c r="T211" s="274">
        <f t="shared" si="34"/>
        <v>52.977777777777774</v>
      </c>
      <c r="U211" s="446">
        <v>35</v>
      </c>
      <c r="V211" s="275">
        <f t="shared" si="35"/>
        <v>3637.4888888888886</v>
      </c>
      <c r="W211" s="155"/>
    </row>
    <row r="212" spans="1:23" s="442" customFormat="1" ht="16.5" customHeight="1" x14ac:dyDescent="0.2">
      <c r="A212" s="271">
        <v>193</v>
      </c>
      <c r="B212" s="272">
        <v>36.450000000000003</v>
      </c>
      <c r="C212" s="434">
        <v>17880</v>
      </c>
      <c r="D212" s="273">
        <f t="shared" ref="D212:D275" si="36">12*(1/B212*C212)</f>
        <v>5886.4197530864194</v>
      </c>
      <c r="E212" s="274">
        <f t="shared" si="27"/>
        <v>2001.3827160493827</v>
      </c>
      <c r="F212" s="274">
        <f t="shared" si="28"/>
        <v>117.72839506172839</v>
      </c>
      <c r="G212" s="174">
        <v>78</v>
      </c>
      <c r="H212" s="275">
        <f t="shared" si="29"/>
        <v>8083.5308641975307</v>
      </c>
      <c r="I212" s="293">
        <v>66.272727272727266</v>
      </c>
      <c r="J212" s="434">
        <v>17880</v>
      </c>
      <c r="K212" s="277">
        <f t="shared" ref="K212:K275" si="37">12*(1/I212*J212)</f>
        <v>3237.5308641975316</v>
      </c>
      <c r="L212" s="274">
        <f t="shared" si="30"/>
        <v>1100.7604938271609</v>
      </c>
      <c r="M212" s="274">
        <f t="shared" si="31"/>
        <v>64.750617283950632</v>
      </c>
      <c r="N212" s="446">
        <v>43</v>
      </c>
      <c r="O212" s="275">
        <f t="shared" si="32"/>
        <v>4446.0419753086426</v>
      </c>
      <c r="P212" s="216">
        <v>81</v>
      </c>
      <c r="Q212" s="434">
        <v>17880</v>
      </c>
      <c r="R212" s="277">
        <f t="shared" ref="R212:R275" si="38">12*(1/P212*Q212)</f>
        <v>2648.8888888888887</v>
      </c>
      <c r="S212" s="174">
        <f t="shared" si="33"/>
        <v>900.62222222222226</v>
      </c>
      <c r="T212" s="274">
        <f t="shared" si="34"/>
        <v>52.977777777777774</v>
      </c>
      <c r="U212" s="446">
        <v>35</v>
      </c>
      <c r="V212" s="275">
        <f t="shared" si="35"/>
        <v>3637.4888888888886</v>
      </c>
      <c r="W212" s="155"/>
    </row>
    <row r="213" spans="1:23" s="442" customFormat="1" ht="16.5" customHeight="1" x14ac:dyDescent="0.2">
      <c r="A213" s="271">
        <v>194</v>
      </c>
      <c r="B213" s="272">
        <v>36.450000000000003</v>
      </c>
      <c r="C213" s="434">
        <v>17880</v>
      </c>
      <c r="D213" s="273">
        <f t="shared" si="36"/>
        <v>5886.4197530864194</v>
      </c>
      <c r="E213" s="274">
        <f t="shared" ref="E213:E276" si="39">D213*34%</f>
        <v>2001.3827160493827</v>
      </c>
      <c r="F213" s="274">
        <f t="shared" ref="F213:F276" si="40">D213*2%</f>
        <v>117.72839506172839</v>
      </c>
      <c r="G213" s="174">
        <v>78</v>
      </c>
      <c r="H213" s="275">
        <f t="shared" ref="H213:H276" si="41">SUM(D213:G213)</f>
        <v>8083.5308641975307</v>
      </c>
      <c r="I213" s="293">
        <v>66.272727272727266</v>
      </c>
      <c r="J213" s="434">
        <v>17880</v>
      </c>
      <c r="K213" s="277">
        <f t="shared" si="37"/>
        <v>3237.5308641975316</v>
      </c>
      <c r="L213" s="274">
        <f t="shared" ref="L213:L276" si="42">K213*34%</f>
        <v>1100.7604938271609</v>
      </c>
      <c r="M213" s="274">
        <f t="shared" ref="M213:M276" si="43">K213*2%</f>
        <v>64.750617283950632</v>
      </c>
      <c r="N213" s="446">
        <v>43</v>
      </c>
      <c r="O213" s="275">
        <f t="shared" ref="O213:O276" si="44">SUM(K213:N213)</f>
        <v>4446.0419753086426</v>
      </c>
      <c r="P213" s="216">
        <v>81</v>
      </c>
      <c r="Q213" s="434">
        <v>17880</v>
      </c>
      <c r="R213" s="277">
        <f t="shared" si="38"/>
        <v>2648.8888888888887</v>
      </c>
      <c r="S213" s="174">
        <f t="shared" ref="S213:S276" si="45">R213*34%</f>
        <v>900.62222222222226</v>
      </c>
      <c r="T213" s="274">
        <f t="shared" ref="T213:T276" si="46">R213*2%</f>
        <v>52.977777777777774</v>
      </c>
      <c r="U213" s="446">
        <v>35</v>
      </c>
      <c r="V213" s="275">
        <f t="shared" ref="V213:V276" si="47">SUM(R213:U213)</f>
        <v>3637.4888888888886</v>
      </c>
      <c r="W213" s="155"/>
    </row>
    <row r="214" spans="1:23" s="442" customFormat="1" ht="16.5" customHeight="1" x14ac:dyDescent="0.2">
      <c r="A214" s="271">
        <v>195</v>
      </c>
      <c r="B214" s="272">
        <v>36.450000000000003</v>
      </c>
      <c r="C214" s="434">
        <v>17880</v>
      </c>
      <c r="D214" s="273">
        <f t="shared" si="36"/>
        <v>5886.4197530864194</v>
      </c>
      <c r="E214" s="274">
        <f t="shared" si="39"/>
        <v>2001.3827160493827</v>
      </c>
      <c r="F214" s="274">
        <f t="shared" si="40"/>
        <v>117.72839506172839</v>
      </c>
      <c r="G214" s="174">
        <v>78</v>
      </c>
      <c r="H214" s="275">
        <f t="shared" si="41"/>
        <v>8083.5308641975307</v>
      </c>
      <c r="I214" s="293">
        <v>66.272727272727266</v>
      </c>
      <c r="J214" s="434">
        <v>17880</v>
      </c>
      <c r="K214" s="277">
        <f t="shared" si="37"/>
        <v>3237.5308641975316</v>
      </c>
      <c r="L214" s="274">
        <f t="shared" si="42"/>
        <v>1100.7604938271609</v>
      </c>
      <c r="M214" s="274">
        <f t="shared" si="43"/>
        <v>64.750617283950632</v>
      </c>
      <c r="N214" s="446">
        <v>43</v>
      </c>
      <c r="O214" s="275">
        <f t="shared" si="44"/>
        <v>4446.0419753086426</v>
      </c>
      <c r="P214" s="216">
        <v>81</v>
      </c>
      <c r="Q214" s="434">
        <v>17880</v>
      </c>
      <c r="R214" s="277">
        <f t="shared" si="38"/>
        <v>2648.8888888888887</v>
      </c>
      <c r="S214" s="174">
        <f t="shared" si="45"/>
        <v>900.62222222222226</v>
      </c>
      <c r="T214" s="274">
        <f t="shared" si="46"/>
        <v>52.977777777777774</v>
      </c>
      <c r="U214" s="446">
        <v>35</v>
      </c>
      <c r="V214" s="275">
        <f t="shared" si="47"/>
        <v>3637.4888888888886</v>
      </c>
      <c r="W214" s="155"/>
    </row>
    <row r="215" spans="1:23" s="442" customFormat="1" ht="16.5" customHeight="1" x14ac:dyDescent="0.2">
      <c r="A215" s="271">
        <v>196</v>
      </c>
      <c r="B215" s="272">
        <v>36.450000000000003</v>
      </c>
      <c r="C215" s="434">
        <v>17880</v>
      </c>
      <c r="D215" s="273">
        <f t="shared" si="36"/>
        <v>5886.4197530864194</v>
      </c>
      <c r="E215" s="274">
        <f t="shared" si="39"/>
        <v>2001.3827160493827</v>
      </c>
      <c r="F215" s="274">
        <f t="shared" si="40"/>
        <v>117.72839506172839</v>
      </c>
      <c r="G215" s="174">
        <v>78</v>
      </c>
      <c r="H215" s="275">
        <f t="shared" si="41"/>
        <v>8083.5308641975307</v>
      </c>
      <c r="I215" s="293">
        <v>66.272727272727266</v>
      </c>
      <c r="J215" s="434">
        <v>17880</v>
      </c>
      <c r="K215" s="277">
        <f t="shared" si="37"/>
        <v>3237.5308641975316</v>
      </c>
      <c r="L215" s="274">
        <f t="shared" si="42"/>
        <v>1100.7604938271609</v>
      </c>
      <c r="M215" s="274">
        <f t="shared" si="43"/>
        <v>64.750617283950632</v>
      </c>
      <c r="N215" s="446">
        <v>43</v>
      </c>
      <c r="O215" s="275">
        <f t="shared" si="44"/>
        <v>4446.0419753086426</v>
      </c>
      <c r="P215" s="216">
        <v>81</v>
      </c>
      <c r="Q215" s="434">
        <v>17880</v>
      </c>
      <c r="R215" s="277">
        <f t="shared" si="38"/>
        <v>2648.8888888888887</v>
      </c>
      <c r="S215" s="174">
        <f t="shared" si="45"/>
        <v>900.62222222222226</v>
      </c>
      <c r="T215" s="274">
        <f t="shared" si="46"/>
        <v>52.977777777777774</v>
      </c>
      <c r="U215" s="446">
        <v>35</v>
      </c>
      <c r="V215" s="275">
        <f t="shared" si="47"/>
        <v>3637.4888888888886</v>
      </c>
      <c r="W215" s="155"/>
    </row>
    <row r="216" spans="1:23" s="442" customFormat="1" ht="16.5" customHeight="1" x14ac:dyDescent="0.2">
      <c r="A216" s="271">
        <v>197</v>
      </c>
      <c r="B216" s="272">
        <v>36.450000000000003</v>
      </c>
      <c r="C216" s="434">
        <v>17880</v>
      </c>
      <c r="D216" s="273">
        <f t="shared" si="36"/>
        <v>5886.4197530864194</v>
      </c>
      <c r="E216" s="274">
        <f t="shared" si="39"/>
        <v>2001.3827160493827</v>
      </c>
      <c r="F216" s="274">
        <f t="shared" si="40"/>
        <v>117.72839506172839</v>
      </c>
      <c r="G216" s="174">
        <v>78</v>
      </c>
      <c r="H216" s="275">
        <f t="shared" si="41"/>
        <v>8083.5308641975307</v>
      </c>
      <c r="I216" s="293">
        <v>66.272727272727266</v>
      </c>
      <c r="J216" s="434">
        <v>17880</v>
      </c>
      <c r="K216" s="277">
        <f t="shared" si="37"/>
        <v>3237.5308641975316</v>
      </c>
      <c r="L216" s="274">
        <f t="shared" si="42"/>
        <v>1100.7604938271609</v>
      </c>
      <c r="M216" s="274">
        <f t="shared" si="43"/>
        <v>64.750617283950632</v>
      </c>
      <c r="N216" s="446">
        <v>43</v>
      </c>
      <c r="O216" s="275">
        <f t="shared" si="44"/>
        <v>4446.0419753086426</v>
      </c>
      <c r="P216" s="216">
        <v>81</v>
      </c>
      <c r="Q216" s="434">
        <v>17880</v>
      </c>
      <c r="R216" s="277">
        <f t="shared" si="38"/>
        <v>2648.8888888888887</v>
      </c>
      <c r="S216" s="174">
        <f t="shared" si="45"/>
        <v>900.62222222222226</v>
      </c>
      <c r="T216" s="274">
        <f t="shared" si="46"/>
        <v>52.977777777777774</v>
      </c>
      <c r="U216" s="446">
        <v>35</v>
      </c>
      <c r="V216" s="275">
        <f t="shared" si="47"/>
        <v>3637.4888888888886</v>
      </c>
      <c r="W216" s="155"/>
    </row>
    <row r="217" spans="1:23" s="442" customFormat="1" ht="16.5" customHeight="1" x14ac:dyDescent="0.2">
      <c r="A217" s="271">
        <v>198</v>
      </c>
      <c r="B217" s="272">
        <v>36.450000000000003</v>
      </c>
      <c r="C217" s="434">
        <v>17880</v>
      </c>
      <c r="D217" s="273">
        <f t="shared" si="36"/>
        <v>5886.4197530864194</v>
      </c>
      <c r="E217" s="274">
        <f t="shared" si="39"/>
        <v>2001.3827160493827</v>
      </c>
      <c r="F217" s="274">
        <f t="shared" si="40"/>
        <v>117.72839506172839</v>
      </c>
      <c r="G217" s="174">
        <v>78</v>
      </c>
      <c r="H217" s="275">
        <f t="shared" si="41"/>
        <v>8083.5308641975307</v>
      </c>
      <c r="I217" s="293">
        <v>66.272727272727266</v>
      </c>
      <c r="J217" s="434">
        <v>17880</v>
      </c>
      <c r="K217" s="277">
        <f t="shared" si="37"/>
        <v>3237.5308641975316</v>
      </c>
      <c r="L217" s="274">
        <f t="shared" si="42"/>
        <v>1100.7604938271609</v>
      </c>
      <c r="M217" s="274">
        <f t="shared" si="43"/>
        <v>64.750617283950632</v>
      </c>
      <c r="N217" s="446">
        <v>43</v>
      </c>
      <c r="O217" s="275">
        <f t="shared" si="44"/>
        <v>4446.0419753086426</v>
      </c>
      <c r="P217" s="216">
        <v>81</v>
      </c>
      <c r="Q217" s="434">
        <v>17880</v>
      </c>
      <c r="R217" s="277">
        <f t="shared" si="38"/>
        <v>2648.8888888888887</v>
      </c>
      <c r="S217" s="174">
        <f t="shared" si="45"/>
        <v>900.62222222222226</v>
      </c>
      <c r="T217" s="274">
        <f t="shared" si="46"/>
        <v>52.977777777777774</v>
      </c>
      <c r="U217" s="446">
        <v>35</v>
      </c>
      <c r="V217" s="275">
        <f t="shared" si="47"/>
        <v>3637.4888888888886</v>
      </c>
      <c r="W217" s="155"/>
    </row>
    <row r="218" spans="1:23" s="442" customFormat="1" ht="16.5" customHeight="1" x14ac:dyDescent="0.2">
      <c r="A218" s="271">
        <v>199</v>
      </c>
      <c r="B218" s="272">
        <v>36.450000000000003</v>
      </c>
      <c r="C218" s="434">
        <v>17880</v>
      </c>
      <c r="D218" s="273">
        <f t="shared" si="36"/>
        <v>5886.4197530864194</v>
      </c>
      <c r="E218" s="274">
        <f t="shared" si="39"/>
        <v>2001.3827160493827</v>
      </c>
      <c r="F218" s="274">
        <f t="shared" si="40"/>
        <v>117.72839506172839</v>
      </c>
      <c r="G218" s="174">
        <v>78</v>
      </c>
      <c r="H218" s="275">
        <f t="shared" si="41"/>
        <v>8083.5308641975307</v>
      </c>
      <c r="I218" s="293">
        <v>66.272727272727266</v>
      </c>
      <c r="J218" s="434">
        <v>17880</v>
      </c>
      <c r="K218" s="277">
        <f t="shared" si="37"/>
        <v>3237.5308641975316</v>
      </c>
      <c r="L218" s="274">
        <f t="shared" si="42"/>
        <v>1100.7604938271609</v>
      </c>
      <c r="M218" s="274">
        <f t="shared" si="43"/>
        <v>64.750617283950632</v>
      </c>
      <c r="N218" s="446">
        <v>43</v>
      </c>
      <c r="O218" s="275">
        <f t="shared" si="44"/>
        <v>4446.0419753086426</v>
      </c>
      <c r="P218" s="216">
        <v>81</v>
      </c>
      <c r="Q218" s="434">
        <v>17880</v>
      </c>
      <c r="R218" s="277">
        <f t="shared" si="38"/>
        <v>2648.8888888888887</v>
      </c>
      <c r="S218" s="174">
        <f t="shared" si="45"/>
        <v>900.62222222222226</v>
      </c>
      <c r="T218" s="274">
        <f t="shared" si="46"/>
        <v>52.977777777777774</v>
      </c>
      <c r="U218" s="446">
        <v>35</v>
      </c>
      <c r="V218" s="275">
        <f t="shared" si="47"/>
        <v>3637.4888888888886</v>
      </c>
      <c r="W218" s="155"/>
    </row>
    <row r="219" spans="1:23" s="442" customFormat="1" ht="16.5" customHeight="1" x14ac:dyDescent="0.2">
      <c r="A219" s="279">
        <v>200</v>
      </c>
      <c r="B219" s="272">
        <v>36.450000000000003</v>
      </c>
      <c r="C219" s="434">
        <v>17880</v>
      </c>
      <c r="D219" s="273">
        <f t="shared" si="36"/>
        <v>5886.4197530864194</v>
      </c>
      <c r="E219" s="274">
        <f t="shared" si="39"/>
        <v>2001.3827160493827</v>
      </c>
      <c r="F219" s="274">
        <f t="shared" si="40"/>
        <v>117.72839506172839</v>
      </c>
      <c r="G219" s="174">
        <v>78</v>
      </c>
      <c r="H219" s="275">
        <f t="shared" si="41"/>
        <v>8083.5308641975307</v>
      </c>
      <c r="I219" s="293">
        <v>66.272727272727266</v>
      </c>
      <c r="J219" s="434">
        <v>17880</v>
      </c>
      <c r="K219" s="277">
        <f t="shared" si="37"/>
        <v>3237.5308641975316</v>
      </c>
      <c r="L219" s="274">
        <f t="shared" si="42"/>
        <v>1100.7604938271609</v>
      </c>
      <c r="M219" s="274">
        <f t="shared" si="43"/>
        <v>64.750617283950632</v>
      </c>
      <c r="N219" s="446">
        <v>43</v>
      </c>
      <c r="O219" s="275">
        <f t="shared" si="44"/>
        <v>4446.0419753086426</v>
      </c>
      <c r="P219" s="216">
        <v>81</v>
      </c>
      <c r="Q219" s="434">
        <v>17880</v>
      </c>
      <c r="R219" s="277">
        <f t="shared" si="38"/>
        <v>2648.8888888888887</v>
      </c>
      <c r="S219" s="174">
        <f t="shared" si="45"/>
        <v>900.62222222222226</v>
      </c>
      <c r="T219" s="274">
        <f t="shared" si="46"/>
        <v>52.977777777777774</v>
      </c>
      <c r="U219" s="446">
        <v>35</v>
      </c>
      <c r="V219" s="275">
        <f t="shared" si="47"/>
        <v>3637.4888888888886</v>
      </c>
      <c r="W219" s="155"/>
    </row>
    <row r="220" spans="1:23" s="442" customFormat="1" ht="16.5" customHeight="1" x14ac:dyDescent="0.2">
      <c r="A220" s="271">
        <v>201</v>
      </c>
      <c r="B220" s="272">
        <v>36.450000000000003</v>
      </c>
      <c r="C220" s="434">
        <v>17880</v>
      </c>
      <c r="D220" s="273">
        <f t="shared" si="36"/>
        <v>5886.4197530864194</v>
      </c>
      <c r="E220" s="274">
        <f t="shared" si="39"/>
        <v>2001.3827160493827</v>
      </c>
      <c r="F220" s="274">
        <f t="shared" si="40"/>
        <v>117.72839506172839</v>
      </c>
      <c r="G220" s="174">
        <v>78</v>
      </c>
      <c r="H220" s="275">
        <f t="shared" si="41"/>
        <v>8083.5308641975307</v>
      </c>
      <c r="I220" s="293">
        <v>66.272727272727266</v>
      </c>
      <c r="J220" s="434">
        <v>17880</v>
      </c>
      <c r="K220" s="277">
        <f t="shared" si="37"/>
        <v>3237.5308641975316</v>
      </c>
      <c r="L220" s="274">
        <f t="shared" si="42"/>
        <v>1100.7604938271609</v>
      </c>
      <c r="M220" s="274">
        <f t="shared" si="43"/>
        <v>64.750617283950632</v>
      </c>
      <c r="N220" s="446">
        <v>43</v>
      </c>
      <c r="O220" s="275">
        <f t="shared" si="44"/>
        <v>4446.0419753086426</v>
      </c>
      <c r="P220" s="216">
        <v>81</v>
      </c>
      <c r="Q220" s="434">
        <v>17880</v>
      </c>
      <c r="R220" s="277">
        <f t="shared" si="38"/>
        <v>2648.8888888888887</v>
      </c>
      <c r="S220" s="174">
        <f t="shared" si="45"/>
        <v>900.62222222222226</v>
      </c>
      <c r="T220" s="274">
        <f t="shared" si="46"/>
        <v>52.977777777777774</v>
      </c>
      <c r="U220" s="446">
        <v>35</v>
      </c>
      <c r="V220" s="275">
        <f t="shared" si="47"/>
        <v>3637.4888888888886</v>
      </c>
      <c r="W220" s="155"/>
    </row>
    <row r="221" spans="1:23" s="442" customFormat="1" ht="16.5" customHeight="1" x14ac:dyDescent="0.2">
      <c r="A221" s="271">
        <v>202</v>
      </c>
      <c r="B221" s="272">
        <v>36.450000000000003</v>
      </c>
      <c r="C221" s="434">
        <v>17880</v>
      </c>
      <c r="D221" s="273">
        <f t="shared" si="36"/>
        <v>5886.4197530864194</v>
      </c>
      <c r="E221" s="274">
        <f t="shared" si="39"/>
        <v>2001.3827160493827</v>
      </c>
      <c r="F221" s="274">
        <f t="shared" si="40"/>
        <v>117.72839506172839</v>
      </c>
      <c r="G221" s="174">
        <v>78</v>
      </c>
      <c r="H221" s="275">
        <f t="shared" si="41"/>
        <v>8083.5308641975307</v>
      </c>
      <c r="I221" s="293">
        <v>66.272727272727266</v>
      </c>
      <c r="J221" s="434">
        <v>17880</v>
      </c>
      <c r="K221" s="277">
        <f t="shared" si="37"/>
        <v>3237.5308641975316</v>
      </c>
      <c r="L221" s="274">
        <f t="shared" si="42"/>
        <v>1100.7604938271609</v>
      </c>
      <c r="M221" s="274">
        <f t="shared" si="43"/>
        <v>64.750617283950632</v>
      </c>
      <c r="N221" s="446">
        <v>43</v>
      </c>
      <c r="O221" s="275">
        <f t="shared" si="44"/>
        <v>4446.0419753086426</v>
      </c>
      <c r="P221" s="216">
        <v>81</v>
      </c>
      <c r="Q221" s="434">
        <v>17880</v>
      </c>
      <c r="R221" s="277">
        <f t="shared" si="38"/>
        <v>2648.8888888888887</v>
      </c>
      <c r="S221" s="174">
        <f t="shared" si="45"/>
        <v>900.62222222222226</v>
      </c>
      <c r="T221" s="274">
        <f t="shared" si="46"/>
        <v>52.977777777777774</v>
      </c>
      <c r="U221" s="446">
        <v>35</v>
      </c>
      <c r="V221" s="275">
        <f t="shared" si="47"/>
        <v>3637.4888888888886</v>
      </c>
      <c r="W221" s="155"/>
    </row>
    <row r="222" spans="1:23" s="442" customFormat="1" ht="16.5" customHeight="1" x14ac:dyDescent="0.2">
      <c r="A222" s="271">
        <v>203</v>
      </c>
      <c r="B222" s="272">
        <v>36.450000000000003</v>
      </c>
      <c r="C222" s="434">
        <v>17880</v>
      </c>
      <c r="D222" s="273">
        <f t="shared" si="36"/>
        <v>5886.4197530864194</v>
      </c>
      <c r="E222" s="274">
        <f t="shared" si="39"/>
        <v>2001.3827160493827</v>
      </c>
      <c r="F222" s="274">
        <f t="shared" si="40"/>
        <v>117.72839506172839</v>
      </c>
      <c r="G222" s="174">
        <v>78</v>
      </c>
      <c r="H222" s="275">
        <f t="shared" si="41"/>
        <v>8083.5308641975307</v>
      </c>
      <c r="I222" s="293">
        <v>66.272727272727266</v>
      </c>
      <c r="J222" s="434">
        <v>17880</v>
      </c>
      <c r="K222" s="277">
        <f t="shared" si="37"/>
        <v>3237.5308641975316</v>
      </c>
      <c r="L222" s="274">
        <f t="shared" si="42"/>
        <v>1100.7604938271609</v>
      </c>
      <c r="M222" s="274">
        <f t="shared" si="43"/>
        <v>64.750617283950632</v>
      </c>
      <c r="N222" s="446">
        <v>43</v>
      </c>
      <c r="O222" s="275">
        <f t="shared" si="44"/>
        <v>4446.0419753086426</v>
      </c>
      <c r="P222" s="216">
        <v>81</v>
      </c>
      <c r="Q222" s="434">
        <v>17880</v>
      </c>
      <c r="R222" s="277">
        <f t="shared" si="38"/>
        <v>2648.8888888888887</v>
      </c>
      <c r="S222" s="174">
        <f t="shared" si="45"/>
        <v>900.62222222222226</v>
      </c>
      <c r="T222" s="274">
        <f t="shared" si="46"/>
        <v>52.977777777777774</v>
      </c>
      <c r="U222" s="446">
        <v>35</v>
      </c>
      <c r="V222" s="275">
        <f t="shared" si="47"/>
        <v>3637.4888888888886</v>
      </c>
      <c r="W222" s="155"/>
    </row>
    <row r="223" spans="1:23" s="449" customFormat="1" ht="16.5" customHeight="1" x14ac:dyDescent="0.2">
      <c r="A223" s="271">
        <v>204</v>
      </c>
      <c r="B223" s="293">
        <v>36.450000000000003</v>
      </c>
      <c r="C223" s="438">
        <v>17880</v>
      </c>
      <c r="D223" s="273">
        <f t="shared" si="36"/>
        <v>5886.4197530864194</v>
      </c>
      <c r="E223" s="303">
        <f t="shared" si="39"/>
        <v>2001.3827160493827</v>
      </c>
      <c r="F223" s="303">
        <f t="shared" si="40"/>
        <v>117.72839506172839</v>
      </c>
      <c r="G223" s="174">
        <v>78</v>
      </c>
      <c r="H223" s="304">
        <f t="shared" si="41"/>
        <v>8083.5308641975307</v>
      </c>
      <c r="I223" s="293">
        <v>66.272727272727266</v>
      </c>
      <c r="J223" s="438">
        <v>17880</v>
      </c>
      <c r="K223" s="305">
        <f t="shared" si="37"/>
        <v>3237.5308641975316</v>
      </c>
      <c r="L223" s="303">
        <f t="shared" si="42"/>
        <v>1100.7604938271609</v>
      </c>
      <c r="M223" s="303">
        <f t="shared" si="43"/>
        <v>64.750617283950632</v>
      </c>
      <c r="N223" s="446">
        <v>43</v>
      </c>
      <c r="O223" s="304">
        <f t="shared" si="44"/>
        <v>4446.0419753086426</v>
      </c>
      <c r="P223" s="306">
        <v>81</v>
      </c>
      <c r="Q223" s="438">
        <v>17880</v>
      </c>
      <c r="R223" s="305">
        <f t="shared" si="38"/>
        <v>2648.8888888888887</v>
      </c>
      <c r="S223" s="307">
        <f t="shared" si="45"/>
        <v>900.62222222222226</v>
      </c>
      <c r="T223" s="303">
        <f t="shared" si="46"/>
        <v>52.977777777777774</v>
      </c>
      <c r="U223" s="446">
        <v>35</v>
      </c>
      <c r="V223" s="304">
        <f t="shared" si="47"/>
        <v>3637.4888888888886</v>
      </c>
      <c r="W223" s="249"/>
    </row>
    <row r="224" spans="1:23" s="449" customFormat="1" ht="16.5" customHeight="1" x14ac:dyDescent="0.2">
      <c r="A224" s="259">
        <v>205</v>
      </c>
      <c r="B224" s="291">
        <v>36.450000000000003</v>
      </c>
      <c r="C224" s="439">
        <v>17880</v>
      </c>
      <c r="D224" s="288">
        <f t="shared" si="36"/>
        <v>5886.4197530864194</v>
      </c>
      <c r="E224" s="308">
        <f t="shared" si="39"/>
        <v>2001.3827160493827</v>
      </c>
      <c r="F224" s="308">
        <f t="shared" si="40"/>
        <v>117.72839506172839</v>
      </c>
      <c r="G224" s="177">
        <v>78</v>
      </c>
      <c r="H224" s="309">
        <f t="shared" si="41"/>
        <v>8083.5308641975307</v>
      </c>
      <c r="I224" s="291">
        <v>66.272727272727266</v>
      </c>
      <c r="J224" s="439">
        <v>17880</v>
      </c>
      <c r="K224" s="310">
        <f t="shared" si="37"/>
        <v>3237.5308641975316</v>
      </c>
      <c r="L224" s="308">
        <f t="shared" si="42"/>
        <v>1100.7604938271609</v>
      </c>
      <c r="M224" s="308">
        <f t="shared" si="43"/>
        <v>64.750617283950632</v>
      </c>
      <c r="N224" s="448">
        <v>43</v>
      </c>
      <c r="O224" s="309">
        <f t="shared" si="44"/>
        <v>4446.0419753086426</v>
      </c>
      <c r="P224" s="311">
        <v>81</v>
      </c>
      <c r="Q224" s="439">
        <v>17880</v>
      </c>
      <c r="R224" s="310">
        <f t="shared" si="38"/>
        <v>2648.8888888888887</v>
      </c>
      <c r="S224" s="312">
        <f t="shared" si="45"/>
        <v>900.62222222222226</v>
      </c>
      <c r="T224" s="308">
        <f t="shared" si="46"/>
        <v>52.977777777777774</v>
      </c>
      <c r="U224" s="448">
        <v>35</v>
      </c>
      <c r="V224" s="309">
        <f t="shared" si="47"/>
        <v>3637.4888888888886</v>
      </c>
      <c r="W224" s="249"/>
    </row>
    <row r="225" spans="1:23" s="449" customFormat="1" ht="16.5" customHeight="1" x14ac:dyDescent="0.2">
      <c r="A225" s="271">
        <v>206</v>
      </c>
      <c r="B225" s="293">
        <v>36.450000000000003</v>
      </c>
      <c r="C225" s="438">
        <v>17880</v>
      </c>
      <c r="D225" s="273">
        <f t="shared" si="36"/>
        <v>5886.4197530864194</v>
      </c>
      <c r="E225" s="303">
        <f t="shared" si="39"/>
        <v>2001.3827160493827</v>
      </c>
      <c r="F225" s="303">
        <f t="shared" si="40"/>
        <v>117.72839506172839</v>
      </c>
      <c r="G225" s="174">
        <v>78</v>
      </c>
      <c r="H225" s="304">
        <f t="shared" si="41"/>
        <v>8083.5308641975307</v>
      </c>
      <c r="I225" s="293">
        <v>66.272727272727266</v>
      </c>
      <c r="J225" s="438">
        <v>17880</v>
      </c>
      <c r="K225" s="305">
        <f t="shared" si="37"/>
        <v>3237.5308641975316</v>
      </c>
      <c r="L225" s="303">
        <f t="shared" si="42"/>
        <v>1100.7604938271609</v>
      </c>
      <c r="M225" s="303">
        <f t="shared" si="43"/>
        <v>64.750617283950632</v>
      </c>
      <c r="N225" s="446">
        <v>43</v>
      </c>
      <c r="O225" s="304">
        <f t="shared" si="44"/>
        <v>4446.0419753086426</v>
      </c>
      <c r="P225" s="306">
        <v>81</v>
      </c>
      <c r="Q225" s="438">
        <v>17880</v>
      </c>
      <c r="R225" s="305">
        <f t="shared" si="38"/>
        <v>2648.8888888888887</v>
      </c>
      <c r="S225" s="307">
        <f t="shared" si="45"/>
        <v>900.62222222222226</v>
      </c>
      <c r="T225" s="303">
        <f t="shared" si="46"/>
        <v>52.977777777777774</v>
      </c>
      <c r="U225" s="446">
        <v>35</v>
      </c>
      <c r="V225" s="304">
        <f t="shared" si="47"/>
        <v>3637.4888888888886</v>
      </c>
      <c r="W225" s="249"/>
    </row>
    <row r="226" spans="1:23" s="449" customFormat="1" ht="16.5" customHeight="1" x14ac:dyDescent="0.2">
      <c r="A226" s="271">
        <v>207</v>
      </c>
      <c r="B226" s="293">
        <v>36.450000000000003</v>
      </c>
      <c r="C226" s="438">
        <v>17880</v>
      </c>
      <c r="D226" s="273">
        <f t="shared" si="36"/>
        <v>5886.4197530864194</v>
      </c>
      <c r="E226" s="303">
        <f t="shared" si="39"/>
        <v>2001.3827160493827</v>
      </c>
      <c r="F226" s="303">
        <f t="shared" si="40"/>
        <v>117.72839506172839</v>
      </c>
      <c r="G226" s="174">
        <v>78</v>
      </c>
      <c r="H226" s="304">
        <f t="shared" si="41"/>
        <v>8083.5308641975307</v>
      </c>
      <c r="I226" s="293">
        <v>66.272727272727266</v>
      </c>
      <c r="J226" s="438">
        <v>17880</v>
      </c>
      <c r="K226" s="305">
        <f t="shared" si="37"/>
        <v>3237.5308641975316</v>
      </c>
      <c r="L226" s="303">
        <f t="shared" si="42"/>
        <v>1100.7604938271609</v>
      </c>
      <c r="M226" s="303">
        <f t="shared" si="43"/>
        <v>64.750617283950632</v>
      </c>
      <c r="N226" s="446">
        <v>43</v>
      </c>
      <c r="O226" s="304">
        <f t="shared" si="44"/>
        <v>4446.0419753086426</v>
      </c>
      <c r="P226" s="306">
        <v>81</v>
      </c>
      <c r="Q226" s="438">
        <v>17880</v>
      </c>
      <c r="R226" s="305">
        <f t="shared" si="38"/>
        <v>2648.8888888888887</v>
      </c>
      <c r="S226" s="307">
        <f t="shared" si="45"/>
        <v>900.62222222222226</v>
      </c>
      <c r="T226" s="303">
        <f t="shared" si="46"/>
        <v>52.977777777777774</v>
      </c>
      <c r="U226" s="446">
        <v>35</v>
      </c>
      <c r="V226" s="304">
        <f t="shared" si="47"/>
        <v>3637.4888888888886</v>
      </c>
      <c r="W226" s="249"/>
    </row>
    <row r="227" spans="1:23" s="449" customFormat="1" ht="16.5" customHeight="1" thickBot="1" x14ac:dyDescent="0.25">
      <c r="A227" s="271">
        <v>208</v>
      </c>
      <c r="B227" s="294">
        <v>36.450000000000003</v>
      </c>
      <c r="C227" s="440">
        <v>17880</v>
      </c>
      <c r="D227" s="281">
        <f t="shared" si="36"/>
        <v>5886.4197530864194</v>
      </c>
      <c r="E227" s="313">
        <f t="shared" si="39"/>
        <v>2001.3827160493827</v>
      </c>
      <c r="F227" s="313">
        <f t="shared" si="40"/>
        <v>117.72839506172839</v>
      </c>
      <c r="G227" s="183">
        <v>78</v>
      </c>
      <c r="H227" s="314">
        <f t="shared" si="41"/>
        <v>8083.5308641975307</v>
      </c>
      <c r="I227" s="294">
        <v>66.272727272727266</v>
      </c>
      <c r="J227" s="440">
        <v>17880</v>
      </c>
      <c r="K227" s="315">
        <f t="shared" si="37"/>
        <v>3237.5308641975316</v>
      </c>
      <c r="L227" s="313">
        <f t="shared" si="42"/>
        <v>1100.7604938271609</v>
      </c>
      <c r="M227" s="313">
        <f t="shared" si="43"/>
        <v>64.750617283950632</v>
      </c>
      <c r="N227" s="447">
        <v>43</v>
      </c>
      <c r="O227" s="314">
        <f t="shared" si="44"/>
        <v>4446.0419753086426</v>
      </c>
      <c r="P227" s="316">
        <v>81</v>
      </c>
      <c r="Q227" s="440">
        <v>17880</v>
      </c>
      <c r="R227" s="315">
        <f t="shared" si="38"/>
        <v>2648.8888888888887</v>
      </c>
      <c r="S227" s="317">
        <f t="shared" si="45"/>
        <v>900.62222222222226</v>
      </c>
      <c r="T227" s="313">
        <f t="shared" si="46"/>
        <v>52.977777777777774</v>
      </c>
      <c r="U227" s="447">
        <v>35</v>
      </c>
      <c r="V227" s="314">
        <f t="shared" si="47"/>
        <v>3637.4888888888886</v>
      </c>
      <c r="W227" s="249"/>
    </row>
    <row r="228" spans="1:23" s="442" customFormat="1" ht="16.5" customHeight="1" x14ac:dyDescent="0.2">
      <c r="A228" s="259">
        <v>209</v>
      </c>
      <c r="B228" s="291">
        <v>36.450000000000003</v>
      </c>
      <c r="C228" s="436">
        <v>17880</v>
      </c>
      <c r="D228" s="288">
        <f t="shared" si="36"/>
        <v>5886.4197530864194</v>
      </c>
      <c r="E228" s="289">
        <f t="shared" si="39"/>
        <v>2001.3827160493827</v>
      </c>
      <c r="F228" s="289">
        <f t="shared" si="40"/>
        <v>117.72839506172839</v>
      </c>
      <c r="G228" s="177">
        <v>78</v>
      </c>
      <c r="H228" s="290">
        <f t="shared" si="41"/>
        <v>8083.5308641975307</v>
      </c>
      <c r="I228" s="291">
        <v>66.272727272727266</v>
      </c>
      <c r="J228" s="436">
        <v>17880</v>
      </c>
      <c r="K228" s="292">
        <f t="shared" si="37"/>
        <v>3237.5308641975316</v>
      </c>
      <c r="L228" s="289">
        <f t="shared" si="42"/>
        <v>1100.7604938271609</v>
      </c>
      <c r="M228" s="289">
        <f t="shared" si="43"/>
        <v>64.750617283950632</v>
      </c>
      <c r="N228" s="448">
        <v>43</v>
      </c>
      <c r="O228" s="290">
        <f t="shared" si="44"/>
        <v>4446.0419753086426</v>
      </c>
      <c r="P228" s="225">
        <v>81</v>
      </c>
      <c r="Q228" s="436">
        <v>17880</v>
      </c>
      <c r="R228" s="292">
        <f t="shared" si="38"/>
        <v>2648.8888888888887</v>
      </c>
      <c r="S228" s="177">
        <f t="shared" si="45"/>
        <v>900.62222222222226</v>
      </c>
      <c r="T228" s="289">
        <f t="shared" si="46"/>
        <v>52.977777777777774</v>
      </c>
      <c r="U228" s="448">
        <v>35</v>
      </c>
      <c r="V228" s="290">
        <f t="shared" si="47"/>
        <v>3637.4888888888886</v>
      </c>
      <c r="W228" s="155"/>
    </row>
    <row r="229" spans="1:23" s="442" customFormat="1" ht="16.5" customHeight="1" x14ac:dyDescent="0.2">
      <c r="A229" s="279">
        <v>210</v>
      </c>
      <c r="B229" s="293">
        <v>36.450000000000003</v>
      </c>
      <c r="C229" s="434">
        <v>17880</v>
      </c>
      <c r="D229" s="273">
        <f t="shared" si="36"/>
        <v>5886.4197530864194</v>
      </c>
      <c r="E229" s="274">
        <f t="shared" si="39"/>
        <v>2001.3827160493827</v>
      </c>
      <c r="F229" s="274">
        <f t="shared" si="40"/>
        <v>117.72839506172839</v>
      </c>
      <c r="G229" s="174">
        <v>78</v>
      </c>
      <c r="H229" s="275">
        <f t="shared" si="41"/>
        <v>8083.5308641975307</v>
      </c>
      <c r="I229" s="293">
        <v>66.272727272727266</v>
      </c>
      <c r="J229" s="434">
        <v>17880</v>
      </c>
      <c r="K229" s="277">
        <f t="shared" si="37"/>
        <v>3237.5308641975316</v>
      </c>
      <c r="L229" s="274">
        <f t="shared" si="42"/>
        <v>1100.7604938271609</v>
      </c>
      <c r="M229" s="274">
        <f t="shared" si="43"/>
        <v>64.750617283950632</v>
      </c>
      <c r="N229" s="446">
        <v>43</v>
      </c>
      <c r="O229" s="275">
        <f t="shared" si="44"/>
        <v>4446.0419753086426</v>
      </c>
      <c r="P229" s="216">
        <v>81</v>
      </c>
      <c r="Q229" s="434">
        <v>17880</v>
      </c>
      <c r="R229" s="277">
        <f t="shared" si="38"/>
        <v>2648.8888888888887</v>
      </c>
      <c r="S229" s="174">
        <f t="shared" si="45"/>
        <v>900.62222222222226</v>
      </c>
      <c r="T229" s="274">
        <f t="shared" si="46"/>
        <v>52.977777777777774</v>
      </c>
      <c r="U229" s="446">
        <v>35</v>
      </c>
      <c r="V229" s="275">
        <f t="shared" si="47"/>
        <v>3637.4888888888886</v>
      </c>
      <c r="W229" s="155"/>
    </row>
    <row r="230" spans="1:23" s="442" customFormat="1" ht="16.5" customHeight="1" x14ac:dyDescent="0.2">
      <c r="A230" s="271">
        <v>211</v>
      </c>
      <c r="B230" s="272">
        <v>36.450000000000003</v>
      </c>
      <c r="C230" s="434">
        <v>17880</v>
      </c>
      <c r="D230" s="273">
        <f t="shared" si="36"/>
        <v>5886.4197530864194</v>
      </c>
      <c r="E230" s="274">
        <f t="shared" si="39"/>
        <v>2001.3827160493827</v>
      </c>
      <c r="F230" s="274">
        <f t="shared" si="40"/>
        <v>117.72839506172839</v>
      </c>
      <c r="G230" s="174">
        <v>78</v>
      </c>
      <c r="H230" s="275">
        <f t="shared" si="41"/>
        <v>8083.5308641975307</v>
      </c>
      <c r="I230" s="293">
        <v>66.272727272727266</v>
      </c>
      <c r="J230" s="434">
        <v>17880</v>
      </c>
      <c r="K230" s="277">
        <f t="shared" si="37"/>
        <v>3237.5308641975316</v>
      </c>
      <c r="L230" s="274">
        <f t="shared" si="42"/>
        <v>1100.7604938271609</v>
      </c>
      <c r="M230" s="274">
        <f t="shared" si="43"/>
        <v>64.750617283950632</v>
      </c>
      <c r="N230" s="446">
        <v>43</v>
      </c>
      <c r="O230" s="275">
        <f t="shared" si="44"/>
        <v>4446.0419753086426</v>
      </c>
      <c r="P230" s="216">
        <v>81</v>
      </c>
      <c r="Q230" s="434">
        <v>17880</v>
      </c>
      <c r="R230" s="277">
        <f t="shared" si="38"/>
        <v>2648.8888888888887</v>
      </c>
      <c r="S230" s="174">
        <f t="shared" si="45"/>
        <v>900.62222222222226</v>
      </c>
      <c r="T230" s="274">
        <f t="shared" si="46"/>
        <v>52.977777777777774</v>
      </c>
      <c r="U230" s="446">
        <v>35</v>
      </c>
      <c r="V230" s="275">
        <f t="shared" si="47"/>
        <v>3637.4888888888886</v>
      </c>
      <c r="W230" s="155"/>
    </row>
    <row r="231" spans="1:23" s="442" customFormat="1" ht="16.5" customHeight="1" x14ac:dyDescent="0.2">
      <c r="A231" s="271">
        <v>212</v>
      </c>
      <c r="B231" s="272">
        <v>36.450000000000003</v>
      </c>
      <c r="C231" s="434">
        <v>17880</v>
      </c>
      <c r="D231" s="273">
        <f t="shared" si="36"/>
        <v>5886.4197530864194</v>
      </c>
      <c r="E231" s="274">
        <f t="shared" si="39"/>
        <v>2001.3827160493827</v>
      </c>
      <c r="F231" s="274">
        <f t="shared" si="40"/>
        <v>117.72839506172839</v>
      </c>
      <c r="G231" s="174">
        <v>78</v>
      </c>
      <c r="H231" s="275">
        <f t="shared" si="41"/>
        <v>8083.5308641975307</v>
      </c>
      <c r="I231" s="293">
        <v>66.272727272727266</v>
      </c>
      <c r="J231" s="434">
        <v>17880</v>
      </c>
      <c r="K231" s="277">
        <f t="shared" si="37"/>
        <v>3237.5308641975316</v>
      </c>
      <c r="L231" s="274">
        <f t="shared" si="42"/>
        <v>1100.7604938271609</v>
      </c>
      <c r="M231" s="274">
        <f t="shared" si="43"/>
        <v>64.750617283950632</v>
      </c>
      <c r="N231" s="446">
        <v>43</v>
      </c>
      <c r="O231" s="275">
        <f t="shared" si="44"/>
        <v>4446.0419753086426</v>
      </c>
      <c r="P231" s="216">
        <v>81</v>
      </c>
      <c r="Q231" s="434">
        <v>17880</v>
      </c>
      <c r="R231" s="277">
        <f t="shared" si="38"/>
        <v>2648.8888888888887</v>
      </c>
      <c r="S231" s="174">
        <f t="shared" si="45"/>
        <v>900.62222222222226</v>
      </c>
      <c r="T231" s="274">
        <f t="shared" si="46"/>
        <v>52.977777777777774</v>
      </c>
      <c r="U231" s="446">
        <v>35</v>
      </c>
      <c r="V231" s="275">
        <f t="shared" si="47"/>
        <v>3637.4888888888886</v>
      </c>
      <c r="W231" s="155"/>
    </row>
    <row r="232" spans="1:23" s="442" customFormat="1" ht="16.5" customHeight="1" x14ac:dyDescent="0.2">
      <c r="A232" s="271">
        <v>213</v>
      </c>
      <c r="B232" s="272">
        <v>36.450000000000003</v>
      </c>
      <c r="C232" s="434">
        <v>17880</v>
      </c>
      <c r="D232" s="273">
        <f t="shared" si="36"/>
        <v>5886.4197530864194</v>
      </c>
      <c r="E232" s="274">
        <f t="shared" si="39"/>
        <v>2001.3827160493827</v>
      </c>
      <c r="F232" s="274">
        <f t="shared" si="40"/>
        <v>117.72839506172839</v>
      </c>
      <c r="G232" s="174">
        <v>78</v>
      </c>
      <c r="H232" s="275">
        <f t="shared" si="41"/>
        <v>8083.5308641975307</v>
      </c>
      <c r="I232" s="293">
        <v>66.272727272727266</v>
      </c>
      <c r="J232" s="434">
        <v>17880</v>
      </c>
      <c r="K232" s="277">
        <f t="shared" si="37"/>
        <v>3237.5308641975316</v>
      </c>
      <c r="L232" s="274">
        <f t="shared" si="42"/>
        <v>1100.7604938271609</v>
      </c>
      <c r="M232" s="274">
        <f t="shared" si="43"/>
        <v>64.750617283950632</v>
      </c>
      <c r="N232" s="446">
        <v>43</v>
      </c>
      <c r="O232" s="275">
        <f t="shared" si="44"/>
        <v>4446.0419753086426</v>
      </c>
      <c r="P232" s="216">
        <v>81</v>
      </c>
      <c r="Q232" s="434">
        <v>17880</v>
      </c>
      <c r="R232" s="277">
        <f t="shared" si="38"/>
        <v>2648.8888888888887</v>
      </c>
      <c r="S232" s="174">
        <f t="shared" si="45"/>
        <v>900.62222222222226</v>
      </c>
      <c r="T232" s="274">
        <f t="shared" si="46"/>
        <v>52.977777777777774</v>
      </c>
      <c r="U232" s="446">
        <v>35</v>
      </c>
      <c r="V232" s="275">
        <f t="shared" si="47"/>
        <v>3637.4888888888886</v>
      </c>
      <c r="W232" s="155"/>
    </row>
    <row r="233" spans="1:23" s="442" customFormat="1" ht="16.5" customHeight="1" x14ac:dyDescent="0.2">
      <c r="A233" s="271">
        <v>214</v>
      </c>
      <c r="B233" s="272">
        <v>36.450000000000003</v>
      </c>
      <c r="C233" s="434">
        <v>17880</v>
      </c>
      <c r="D233" s="273">
        <f t="shared" si="36"/>
        <v>5886.4197530864194</v>
      </c>
      <c r="E233" s="274">
        <f t="shared" si="39"/>
        <v>2001.3827160493827</v>
      </c>
      <c r="F233" s="274">
        <f t="shared" si="40"/>
        <v>117.72839506172839</v>
      </c>
      <c r="G233" s="174">
        <v>78</v>
      </c>
      <c r="H233" s="275">
        <f t="shared" si="41"/>
        <v>8083.5308641975307</v>
      </c>
      <c r="I233" s="293">
        <v>66.272727272727266</v>
      </c>
      <c r="J233" s="434">
        <v>17880</v>
      </c>
      <c r="K233" s="277">
        <f t="shared" si="37"/>
        <v>3237.5308641975316</v>
      </c>
      <c r="L233" s="274">
        <f t="shared" si="42"/>
        <v>1100.7604938271609</v>
      </c>
      <c r="M233" s="274">
        <f t="shared" si="43"/>
        <v>64.750617283950632</v>
      </c>
      <c r="N233" s="446">
        <v>43</v>
      </c>
      <c r="O233" s="275">
        <f t="shared" si="44"/>
        <v>4446.0419753086426</v>
      </c>
      <c r="P233" s="216">
        <v>81</v>
      </c>
      <c r="Q233" s="434">
        <v>17880</v>
      </c>
      <c r="R233" s="277">
        <f t="shared" si="38"/>
        <v>2648.8888888888887</v>
      </c>
      <c r="S233" s="174">
        <f t="shared" si="45"/>
        <v>900.62222222222226</v>
      </c>
      <c r="T233" s="274">
        <f t="shared" si="46"/>
        <v>52.977777777777774</v>
      </c>
      <c r="U233" s="446">
        <v>35</v>
      </c>
      <c r="V233" s="275">
        <f t="shared" si="47"/>
        <v>3637.4888888888886</v>
      </c>
      <c r="W233" s="155"/>
    </row>
    <row r="234" spans="1:23" s="442" customFormat="1" ht="16.5" customHeight="1" x14ac:dyDescent="0.2">
      <c r="A234" s="271">
        <v>215</v>
      </c>
      <c r="B234" s="272">
        <v>36.450000000000003</v>
      </c>
      <c r="C234" s="434">
        <v>17880</v>
      </c>
      <c r="D234" s="273">
        <f t="shared" si="36"/>
        <v>5886.4197530864194</v>
      </c>
      <c r="E234" s="274">
        <f t="shared" si="39"/>
        <v>2001.3827160493827</v>
      </c>
      <c r="F234" s="274">
        <f t="shared" si="40"/>
        <v>117.72839506172839</v>
      </c>
      <c r="G234" s="174">
        <v>78</v>
      </c>
      <c r="H234" s="275">
        <f t="shared" si="41"/>
        <v>8083.5308641975307</v>
      </c>
      <c r="I234" s="293">
        <v>66.272727272727266</v>
      </c>
      <c r="J234" s="434">
        <v>17880</v>
      </c>
      <c r="K234" s="277">
        <f t="shared" si="37"/>
        <v>3237.5308641975316</v>
      </c>
      <c r="L234" s="274">
        <f t="shared" si="42"/>
        <v>1100.7604938271609</v>
      </c>
      <c r="M234" s="274">
        <f t="shared" si="43"/>
        <v>64.750617283950632</v>
      </c>
      <c r="N234" s="446">
        <v>43</v>
      </c>
      <c r="O234" s="275">
        <f t="shared" si="44"/>
        <v>4446.0419753086426</v>
      </c>
      <c r="P234" s="216">
        <v>81</v>
      </c>
      <c r="Q234" s="434">
        <v>17880</v>
      </c>
      <c r="R234" s="277">
        <f t="shared" si="38"/>
        <v>2648.8888888888887</v>
      </c>
      <c r="S234" s="174">
        <f t="shared" si="45"/>
        <v>900.62222222222226</v>
      </c>
      <c r="T234" s="274">
        <f t="shared" si="46"/>
        <v>52.977777777777774</v>
      </c>
      <c r="U234" s="446">
        <v>35</v>
      </c>
      <c r="V234" s="275">
        <f t="shared" si="47"/>
        <v>3637.4888888888886</v>
      </c>
      <c r="W234" s="155"/>
    </row>
    <row r="235" spans="1:23" s="442" customFormat="1" ht="16.5" customHeight="1" x14ac:dyDescent="0.2">
      <c r="A235" s="271">
        <v>216</v>
      </c>
      <c r="B235" s="272">
        <v>36.450000000000003</v>
      </c>
      <c r="C235" s="434">
        <v>17880</v>
      </c>
      <c r="D235" s="273">
        <f t="shared" si="36"/>
        <v>5886.4197530864194</v>
      </c>
      <c r="E235" s="274">
        <f t="shared" si="39"/>
        <v>2001.3827160493827</v>
      </c>
      <c r="F235" s="274">
        <f t="shared" si="40"/>
        <v>117.72839506172839</v>
      </c>
      <c r="G235" s="174">
        <v>78</v>
      </c>
      <c r="H235" s="275">
        <f t="shared" si="41"/>
        <v>8083.5308641975307</v>
      </c>
      <c r="I235" s="293">
        <v>66.272727272727266</v>
      </c>
      <c r="J235" s="434">
        <v>17880</v>
      </c>
      <c r="K235" s="277">
        <f t="shared" si="37"/>
        <v>3237.5308641975316</v>
      </c>
      <c r="L235" s="274">
        <f t="shared" si="42"/>
        <v>1100.7604938271609</v>
      </c>
      <c r="M235" s="274">
        <f t="shared" si="43"/>
        <v>64.750617283950632</v>
      </c>
      <c r="N235" s="446">
        <v>43</v>
      </c>
      <c r="O235" s="275">
        <f t="shared" si="44"/>
        <v>4446.0419753086426</v>
      </c>
      <c r="P235" s="216">
        <v>81</v>
      </c>
      <c r="Q235" s="434">
        <v>17880</v>
      </c>
      <c r="R235" s="277">
        <f t="shared" si="38"/>
        <v>2648.8888888888887</v>
      </c>
      <c r="S235" s="174">
        <f t="shared" si="45"/>
        <v>900.62222222222226</v>
      </c>
      <c r="T235" s="274">
        <f t="shared" si="46"/>
        <v>52.977777777777774</v>
      </c>
      <c r="U235" s="446">
        <v>35</v>
      </c>
      <c r="V235" s="275">
        <f t="shared" si="47"/>
        <v>3637.4888888888886</v>
      </c>
      <c r="W235" s="155"/>
    </row>
    <row r="236" spans="1:23" s="442" customFormat="1" ht="16.5" customHeight="1" x14ac:dyDescent="0.2">
      <c r="A236" s="271">
        <v>217</v>
      </c>
      <c r="B236" s="272">
        <v>36.450000000000003</v>
      </c>
      <c r="C236" s="434">
        <v>17880</v>
      </c>
      <c r="D236" s="273">
        <f t="shared" si="36"/>
        <v>5886.4197530864194</v>
      </c>
      <c r="E236" s="274">
        <f t="shared" si="39"/>
        <v>2001.3827160493827</v>
      </c>
      <c r="F236" s="274">
        <f t="shared" si="40"/>
        <v>117.72839506172839</v>
      </c>
      <c r="G236" s="174">
        <v>78</v>
      </c>
      <c r="H236" s="275">
        <f t="shared" si="41"/>
        <v>8083.5308641975307</v>
      </c>
      <c r="I236" s="293">
        <v>66.272727272727266</v>
      </c>
      <c r="J236" s="434">
        <v>17880</v>
      </c>
      <c r="K236" s="277">
        <f t="shared" si="37"/>
        <v>3237.5308641975316</v>
      </c>
      <c r="L236" s="274">
        <f t="shared" si="42"/>
        <v>1100.7604938271609</v>
      </c>
      <c r="M236" s="274">
        <f t="shared" si="43"/>
        <v>64.750617283950632</v>
      </c>
      <c r="N236" s="446">
        <v>43</v>
      </c>
      <c r="O236" s="275">
        <f t="shared" si="44"/>
        <v>4446.0419753086426</v>
      </c>
      <c r="P236" s="216">
        <v>81</v>
      </c>
      <c r="Q236" s="434">
        <v>17880</v>
      </c>
      <c r="R236" s="277">
        <f t="shared" si="38"/>
        <v>2648.8888888888887</v>
      </c>
      <c r="S236" s="174">
        <f t="shared" si="45"/>
        <v>900.62222222222226</v>
      </c>
      <c r="T236" s="274">
        <f t="shared" si="46"/>
        <v>52.977777777777774</v>
      </c>
      <c r="U236" s="446">
        <v>35</v>
      </c>
      <c r="V236" s="275">
        <f t="shared" si="47"/>
        <v>3637.4888888888886</v>
      </c>
      <c r="W236" s="155"/>
    </row>
    <row r="237" spans="1:23" s="442" customFormat="1" ht="16.5" customHeight="1" x14ac:dyDescent="0.2">
      <c r="A237" s="271">
        <v>218</v>
      </c>
      <c r="B237" s="272">
        <v>36.450000000000003</v>
      </c>
      <c r="C237" s="434">
        <v>17880</v>
      </c>
      <c r="D237" s="273">
        <f t="shared" si="36"/>
        <v>5886.4197530864194</v>
      </c>
      <c r="E237" s="274">
        <f t="shared" si="39"/>
        <v>2001.3827160493827</v>
      </c>
      <c r="F237" s="274">
        <f t="shared" si="40"/>
        <v>117.72839506172839</v>
      </c>
      <c r="G237" s="174">
        <v>78</v>
      </c>
      <c r="H237" s="275">
        <f t="shared" si="41"/>
        <v>8083.5308641975307</v>
      </c>
      <c r="I237" s="293">
        <v>66.272727272727266</v>
      </c>
      <c r="J237" s="434">
        <v>17880</v>
      </c>
      <c r="K237" s="277">
        <f t="shared" si="37"/>
        <v>3237.5308641975316</v>
      </c>
      <c r="L237" s="274">
        <f t="shared" si="42"/>
        <v>1100.7604938271609</v>
      </c>
      <c r="M237" s="274">
        <f t="shared" si="43"/>
        <v>64.750617283950632</v>
      </c>
      <c r="N237" s="446">
        <v>43</v>
      </c>
      <c r="O237" s="275">
        <f t="shared" si="44"/>
        <v>4446.0419753086426</v>
      </c>
      <c r="P237" s="216">
        <v>81</v>
      </c>
      <c r="Q237" s="434">
        <v>17880</v>
      </c>
      <c r="R237" s="277">
        <f t="shared" si="38"/>
        <v>2648.8888888888887</v>
      </c>
      <c r="S237" s="174">
        <f t="shared" si="45"/>
        <v>900.62222222222226</v>
      </c>
      <c r="T237" s="274">
        <f t="shared" si="46"/>
        <v>52.977777777777774</v>
      </c>
      <c r="U237" s="446">
        <v>35</v>
      </c>
      <c r="V237" s="275">
        <f t="shared" si="47"/>
        <v>3637.4888888888886</v>
      </c>
      <c r="W237" s="155"/>
    </row>
    <row r="238" spans="1:23" s="442" customFormat="1" ht="16.5" customHeight="1" x14ac:dyDescent="0.2">
      <c r="A238" s="271">
        <v>219</v>
      </c>
      <c r="B238" s="272">
        <v>36.450000000000003</v>
      </c>
      <c r="C238" s="434">
        <v>17880</v>
      </c>
      <c r="D238" s="273">
        <f t="shared" si="36"/>
        <v>5886.4197530864194</v>
      </c>
      <c r="E238" s="274">
        <f t="shared" si="39"/>
        <v>2001.3827160493827</v>
      </c>
      <c r="F238" s="274">
        <f t="shared" si="40"/>
        <v>117.72839506172839</v>
      </c>
      <c r="G238" s="174">
        <v>78</v>
      </c>
      <c r="H238" s="275">
        <f t="shared" si="41"/>
        <v>8083.5308641975307</v>
      </c>
      <c r="I238" s="293">
        <v>66.272727272727266</v>
      </c>
      <c r="J238" s="434">
        <v>17880</v>
      </c>
      <c r="K238" s="277">
        <f t="shared" si="37"/>
        <v>3237.5308641975316</v>
      </c>
      <c r="L238" s="274">
        <f t="shared" si="42"/>
        <v>1100.7604938271609</v>
      </c>
      <c r="M238" s="274">
        <f t="shared" si="43"/>
        <v>64.750617283950632</v>
      </c>
      <c r="N238" s="446">
        <v>43</v>
      </c>
      <c r="O238" s="275">
        <f t="shared" si="44"/>
        <v>4446.0419753086426</v>
      </c>
      <c r="P238" s="216">
        <v>81</v>
      </c>
      <c r="Q238" s="434">
        <v>17880</v>
      </c>
      <c r="R238" s="277">
        <f t="shared" si="38"/>
        <v>2648.8888888888887</v>
      </c>
      <c r="S238" s="174">
        <f t="shared" si="45"/>
        <v>900.62222222222226</v>
      </c>
      <c r="T238" s="274">
        <f t="shared" si="46"/>
        <v>52.977777777777774</v>
      </c>
      <c r="U238" s="446">
        <v>35</v>
      </c>
      <c r="V238" s="275">
        <f t="shared" si="47"/>
        <v>3637.4888888888886</v>
      </c>
      <c r="W238" s="155"/>
    </row>
    <row r="239" spans="1:23" s="442" customFormat="1" ht="16.5" customHeight="1" x14ac:dyDescent="0.2">
      <c r="A239" s="279">
        <v>220</v>
      </c>
      <c r="B239" s="272">
        <v>36.450000000000003</v>
      </c>
      <c r="C239" s="434">
        <v>17880</v>
      </c>
      <c r="D239" s="273">
        <f t="shared" si="36"/>
        <v>5886.4197530864194</v>
      </c>
      <c r="E239" s="274">
        <f t="shared" si="39"/>
        <v>2001.3827160493827</v>
      </c>
      <c r="F239" s="274">
        <f t="shared" si="40"/>
        <v>117.72839506172839</v>
      </c>
      <c r="G239" s="174">
        <v>78</v>
      </c>
      <c r="H239" s="275">
        <f t="shared" si="41"/>
        <v>8083.5308641975307</v>
      </c>
      <c r="I239" s="293">
        <v>66.272727272727266</v>
      </c>
      <c r="J239" s="434">
        <v>17880</v>
      </c>
      <c r="K239" s="277">
        <f t="shared" si="37"/>
        <v>3237.5308641975316</v>
      </c>
      <c r="L239" s="274">
        <f t="shared" si="42"/>
        <v>1100.7604938271609</v>
      </c>
      <c r="M239" s="274">
        <f t="shared" si="43"/>
        <v>64.750617283950632</v>
      </c>
      <c r="N239" s="446">
        <v>43</v>
      </c>
      <c r="O239" s="275">
        <f t="shared" si="44"/>
        <v>4446.0419753086426</v>
      </c>
      <c r="P239" s="216">
        <v>81</v>
      </c>
      <c r="Q239" s="434">
        <v>17880</v>
      </c>
      <c r="R239" s="277">
        <f t="shared" si="38"/>
        <v>2648.8888888888887</v>
      </c>
      <c r="S239" s="174">
        <f t="shared" si="45"/>
        <v>900.62222222222226</v>
      </c>
      <c r="T239" s="274">
        <f t="shared" si="46"/>
        <v>52.977777777777774</v>
      </c>
      <c r="U239" s="446">
        <v>35</v>
      </c>
      <c r="V239" s="275">
        <f t="shared" si="47"/>
        <v>3637.4888888888886</v>
      </c>
      <c r="W239" s="155"/>
    </row>
    <row r="240" spans="1:23" s="442" customFormat="1" ht="16.5" customHeight="1" x14ac:dyDescent="0.2">
      <c r="A240" s="259">
        <v>221</v>
      </c>
      <c r="B240" s="272">
        <v>36.450000000000003</v>
      </c>
      <c r="C240" s="434">
        <v>17880</v>
      </c>
      <c r="D240" s="273">
        <f t="shared" si="36"/>
        <v>5886.4197530864194</v>
      </c>
      <c r="E240" s="274">
        <f t="shared" si="39"/>
        <v>2001.3827160493827</v>
      </c>
      <c r="F240" s="274">
        <f t="shared" si="40"/>
        <v>117.72839506172839</v>
      </c>
      <c r="G240" s="174">
        <v>78</v>
      </c>
      <c r="H240" s="275">
        <f t="shared" si="41"/>
        <v>8083.5308641975307</v>
      </c>
      <c r="I240" s="293">
        <v>66.272727272727266</v>
      </c>
      <c r="J240" s="434">
        <v>17880</v>
      </c>
      <c r="K240" s="277">
        <f t="shared" si="37"/>
        <v>3237.5308641975316</v>
      </c>
      <c r="L240" s="274">
        <f t="shared" si="42"/>
        <v>1100.7604938271609</v>
      </c>
      <c r="M240" s="274">
        <f t="shared" si="43"/>
        <v>64.750617283950632</v>
      </c>
      <c r="N240" s="446">
        <v>43</v>
      </c>
      <c r="O240" s="275">
        <f t="shared" si="44"/>
        <v>4446.0419753086426</v>
      </c>
      <c r="P240" s="216">
        <v>81</v>
      </c>
      <c r="Q240" s="434">
        <v>17880</v>
      </c>
      <c r="R240" s="277">
        <f t="shared" si="38"/>
        <v>2648.8888888888887</v>
      </c>
      <c r="S240" s="174">
        <f t="shared" si="45"/>
        <v>900.62222222222226</v>
      </c>
      <c r="T240" s="274">
        <f t="shared" si="46"/>
        <v>52.977777777777774</v>
      </c>
      <c r="U240" s="446">
        <v>35</v>
      </c>
      <c r="V240" s="275">
        <f t="shared" si="47"/>
        <v>3637.4888888888886</v>
      </c>
      <c r="W240" s="155"/>
    </row>
    <row r="241" spans="1:23" s="442" customFormat="1" ht="16.5" customHeight="1" x14ac:dyDescent="0.2">
      <c r="A241" s="271">
        <v>222</v>
      </c>
      <c r="B241" s="272">
        <v>36.450000000000003</v>
      </c>
      <c r="C241" s="434">
        <v>17880</v>
      </c>
      <c r="D241" s="273">
        <f t="shared" si="36"/>
        <v>5886.4197530864194</v>
      </c>
      <c r="E241" s="274">
        <f t="shared" si="39"/>
        <v>2001.3827160493827</v>
      </c>
      <c r="F241" s="274">
        <f t="shared" si="40"/>
        <v>117.72839506172839</v>
      </c>
      <c r="G241" s="174">
        <v>78</v>
      </c>
      <c r="H241" s="275">
        <f t="shared" si="41"/>
        <v>8083.5308641975307</v>
      </c>
      <c r="I241" s="293">
        <v>66.272727272727266</v>
      </c>
      <c r="J241" s="434">
        <v>17880</v>
      </c>
      <c r="K241" s="277">
        <f t="shared" si="37"/>
        <v>3237.5308641975316</v>
      </c>
      <c r="L241" s="274">
        <f t="shared" si="42"/>
        <v>1100.7604938271609</v>
      </c>
      <c r="M241" s="274">
        <f t="shared" si="43"/>
        <v>64.750617283950632</v>
      </c>
      <c r="N241" s="446">
        <v>43</v>
      </c>
      <c r="O241" s="275">
        <f t="shared" si="44"/>
        <v>4446.0419753086426</v>
      </c>
      <c r="P241" s="216">
        <v>81</v>
      </c>
      <c r="Q241" s="434">
        <v>17880</v>
      </c>
      <c r="R241" s="277">
        <f t="shared" si="38"/>
        <v>2648.8888888888887</v>
      </c>
      <c r="S241" s="174">
        <f t="shared" si="45"/>
        <v>900.62222222222226</v>
      </c>
      <c r="T241" s="274">
        <f t="shared" si="46"/>
        <v>52.977777777777774</v>
      </c>
      <c r="U241" s="446">
        <v>35</v>
      </c>
      <c r="V241" s="275">
        <f t="shared" si="47"/>
        <v>3637.4888888888886</v>
      </c>
      <c r="W241" s="155"/>
    </row>
    <row r="242" spans="1:23" s="442" customFormat="1" ht="16.5" customHeight="1" x14ac:dyDescent="0.2">
      <c r="A242" s="271">
        <v>223</v>
      </c>
      <c r="B242" s="272">
        <v>36.450000000000003</v>
      </c>
      <c r="C242" s="434">
        <v>17880</v>
      </c>
      <c r="D242" s="273">
        <f t="shared" si="36"/>
        <v>5886.4197530864194</v>
      </c>
      <c r="E242" s="274">
        <f t="shared" si="39"/>
        <v>2001.3827160493827</v>
      </c>
      <c r="F242" s="274">
        <f t="shared" si="40"/>
        <v>117.72839506172839</v>
      </c>
      <c r="G242" s="174">
        <v>78</v>
      </c>
      <c r="H242" s="275">
        <f t="shared" si="41"/>
        <v>8083.5308641975307</v>
      </c>
      <c r="I242" s="293">
        <v>66.272727272727266</v>
      </c>
      <c r="J242" s="434">
        <v>17880</v>
      </c>
      <c r="K242" s="277">
        <f t="shared" si="37"/>
        <v>3237.5308641975316</v>
      </c>
      <c r="L242" s="274">
        <f t="shared" si="42"/>
        <v>1100.7604938271609</v>
      </c>
      <c r="M242" s="274">
        <f t="shared" si="43"/>
        <v>64.750617283950632</v>
      </c>
      <c r="N242" s="446">
        <v>43</v>
      </c>
      <c r="O242" s="275">
        <f t="shared" si="44"/>
        <v>4446.0419753086426</v>
      </c>
      <c r="P242" s="216">
        <v>81</v>
      </c>
      <c r="Q242" s="434">
        <v>17880</v>
      </c>
      <c r="R242" s="277">
        <f t="shared" si="38"/>
        <v>2648.8888888888887</v>
      </c>
      <c r="S242" s="174">
        <f t="shared" si="45"/>
        <v>900.62222222222226</v>
      </c>
      <c r="T242" s="274">
        <f t="shared" si="46"/>
        <v>52.977777777777774</v>
      </c>
      <c r="U242" s="446">
        <v>35</v>
      </c>
      <c r="V242" s="275">
        <f t="shared" si="47"/>
        <v>3637.4888888888886</v>
      </c>
      <c r="W242" s="155"/>
    </row>
    <row r="243" spans="1:23" s="442" customFormat="1" ht="16.5" customHeight="1" x14ac:dyDescent="0.2">
      <c r="A243" s="271">
        <v>224</v>
      </c>
      <c r="B243" s="272">
        <v>36.450000000000003</v>
      </c>
      <c r="C243" s="434">
        <v>17880</v>
      </c>
      <c r="D243" s="273">
        <f t="shared" si="36"/>
        <v>5886.4197530864194</v>
      </c>
      <c r="E243" s="274">
        <f t="shared" si="39"/>
        <v>2001.3827160493827</v>
      </c>
      <c r="F243" s="274">
        <f t="shared" si="40"/>
        <v>117.72839506172839</v>
      </c>
      <c r="G243" s="174">
        <v>78</v>
      </c>
      <c r="H243" s="275">
        <f t="shared" si="41"/>
        <v>8083.5308641975307</v>
      </c>
      <c r="I243" s="293">
        <v>66.272727272727266</v>
      </c>
      <c r="J243" s="434">
        <v>17880</v>
      </c>
      <c r="K243" s="277">
        <f t="shared" si="37"/>
        <v>3237.5308641975316</v>
      </c>
      <c r="L243" s="274">
        <f t="shared" si="42"/>
        <v>1100.7604938271609</v>
      </c>
      <c r="M243" s="274">
        <f t="shared" si="43"/>
        <v>64.750617283950632</v>
      </c>
      <c r="N243" s="446">
        <v>43</v>
      </c>
      <c r="O243" s="275">
        <f t="shared" si="44"/>
        <v>4446.0419753086426</v>
      </c>
      <c r="P243" s="216">
        <v>81</v>
      </c>
      <c r="Q243" s="434">
        <v>17880</v>
      </c>
      <c r="R243" s="277">
        <f t="shared" si="38"/>
        <v>2648.8888888888887</v>
      </c>
      <c r="S243" s="174">
        <f t="shared" si="45"/>
        <v>900.62222222222226</v>
      </c>
      <c r="T243" s="274">
        <f t="shared" si="46"/>
        <v>52.977777777777774</v>
      </c>
      <c r="U243" s="446">
        <v>35</v>
      </c>
      <c r="V243" s="275">
        <f t="shared" si="47"/>
        <v>3637.4888888888886</v>
      </c>
      <c r="W243" s="155"/>
    </row>
    <row r="244" spans="1:23" s="442" customFormat="1" ht="16.5" customHeight="1" x14ac:dyDescent="0.2">
      <c r="A244" s="271">
        <v>225</v>
      </c>
      <c r="B244" s="272">
        <v>36.450000000000003</v>
      </c>
      <c r="C244" s="434">
        <v>17880</v>
      </c>
      <c r="D244" s="273">
        <f t="shared" si="36"/>
        <v>5886.4197530864194</v>
      </c>
      <c r="E244" s="274">
        <f t="shared" si="39"/>
        <v>2001.3827160493827</v>
      </c>
      <c r="F244" s="274">
        <f t="shared" si="40"/>
        <v>117.72839506172839</v>
      </c>
      <c r="G244" s="174">
        <v>78</v>
      </c>
      <c r="H244" s="275">
        <f t="shared" si="41"/>
        <v>8083.5308641975307</v>
      </c>
      <c r="I244" s="293">
        <v>66.272727272727266</v>
      </c>
      <c r="J244" s="434">
        <v>17880</v>
      </c>
      <c r="K244" s="277">
        <f t="shared" si="37"/>
        <v>3237.5308641975316</v>
      </c>
      <c r="L244" s="274">
        <f t="shared" si="42"/>
        <v>1100.7604938271609</v>
      </c>
      <c r="M244" s="274">
        <f t="shared" si="43"/>
        <v>64.750617283950632</v>
      </c>
      <c r="N244" s="446">
        <v>43</v>
      </c>
      <c r="O244" s="275">
        <f t="shared" si="44"/>
        <v>4446.0419753086426</v>
      </c>
      <c r="P244" s="216">
        <v>81</v>
      </c>
      <c r="Q244" s="434">
        <v>17880</v>
      </c>
      <c r="R244" s="277">
        <f t="shared" si="38"/>
        <v>2648.8888888888887</v>
      </c>
      <c r="S244" s="174">
        <f t="shared" si="45"/>
        <v>900.62222222222226</v>
      </c>
      <c r="T244" s="274">
        <f t="shared" si="46"/>
        <v>52.977777777777774</v>
      </c>
      <c r="U244" s="446">
        <v>35</v>
      </c>
      <c r="V244" s="275">
        <f t="shared" si="47"/>
        <v>3637.4888888888886</v>
      </c>
      <c r="W244" s="155"/>
    </row>
    <row r="245" spans="1:23" s="442" customFormat="1" ht="16.5" customHeight="1" x14ac:dyDescent="0.2">
      <c r="A245" s="271">
        <v>226</v>
      </c>
      <c r="B245" s="272">
        <v>36.450000000000003</v>
      </c>
      <c r="C245" s="434">
        <v>17880</v>
      </c>
      <c r="D245" s="273">
        <f t="shared" si="36"/>
        <v>5886.4197530864194</v>
      </c>
      <c r="E245" s="274">
        <f t="shared" si="39"/>
        <v>2001.3827160493827</v>
      </c>
      <c r="F245" s="274">
        <f t="shared" si="40"/>
        <v>117.72839506172839</v>
      </c>
      <c r="G245" s="174">
        <v>78</v>
      </c>
      <c r="H245" s="275">
        <f t="shared" si="41"/>
        <v>8083.5308641975307</v>
      </c>
      <c r="I245" s="293">
        <v>66.272727272727266</v>
      </c>
      <c r="J245" s="434">
        <v>17880</v>
      </c>
      <c r="K245" s="277">
        <f t="shared" si="37"/>
        <v>3237.5308641975316</v>
      </c>
      <c r="L245" s="274">
        <f t="shared" si="42"/>
        <v>1100.7604938271609</v>
      </c>
      <c r="M245" s="274">
        <f t="shared" si="43"/>
        <v>64.750617283950632</v>
      </c>
      <c r="N245" s="446">
        <v>43</v>
      </c>
      <c r="O245" s="275">
        <f t="shared" si="44"/>
        <v>4446.0419753086426</v>
      </c>
      <c r="P245" s="216">
        <v>81</v>
      </c>
      <c r="Q245" s="434">
        <v>17880</v>
      </c>
      <c r="R245" s="277">
        <f t="shared" si="38"/>
        <v>2648.8888888888887</v>
      </c>
      <c r="S245" s="174">
        <f t="shared" si="45"/>
        <v>900.62222222222226</v>
      </c>
      <c r="T245" s="274">
        <f t="shared" si="46"/>
        <v>52.977777777777774</v>
      </c>
      <c r="U245" s="446">
        <v>35</v>
      </c>
      <c r="V245" s="275">
        <f t="shared" si="47"/>
        <v>3637.4888888888886</v>
      </c>
      <c r="W245" s="155"/>
    </row>
    <row r="246" spans="1:23" s="442" customFormat="1" ht="16.5" customHeight="1" x14ac:dyDescent="0.2">
      <c r="A246" s="271">
        <v>227</v>
      </c>
      <c r="B246" s="272">
        <v>36.450000000000003</v>
      </c>
      <c r="C246" s="434">
        <v>17880</v>
      </c>
      <c r="D246" s="273">
        <f t="shared" si="36"/>
        <v>5886.4197530864194</v>
      </c>
      <c r="E246" s="274">
        <f t="shared" si="39"/>
        <v>2001.3827160493827</v>
      </c>
      <c r="F246" s="274">
        <f t="shared" si="40"/>
        <v>117.72839506172839</v>
      </c>
      <c r="G246" s="174">
        <v>78</v>
      </c>
      <c r="H246" s="275">
        <f t="shared" si="41"/>
        <v>8083.5308641975307</v>
      </c>
      <c r="I246" s="293">
        <v>66.272727272727266</v>
      </c>
      <c r="J246" s="434">
        <v>17880</v>
      </c>
      <c r="K246" s="277">
        <f t="shared" si="37"/>
        <v>3237.5308641975316</v>
      </c>
      <c r="L246" s="274">
        <f t="shared" si="42"/>
        <v>1100.7604938271609</v>
      </c>
      <c r="M246" s="274">
        <f t="shared" si="43"/>
        <v>64.750617283950632</v>
      </c>
      <c r="N246" s="446">
        <v>43</v>
      </c>
      <c r="O246" s="275">
        <f t="shared" si="44"/>
        <v>4446.0419753086426</v>
      </c>
      <c r="P246" s="216">
        <v>81</v>
      </c>
      <c r="Q246" s="434">
        <v>17880</v>
      </c>
      <c r="R246" s="277">
        <f t="shared" si="38"/>
        <v>2648.8888888888887</v>
      </c>
      <c r="S246" s="174">
        <f t="shared" si="45"/>
        <v>900.62222222222226</v>
      </c>
      <c r="T246" s="274">
        <f t="shared" si="46"/>
        <v>52.977777777777774</v>
      </c>
      <c r="U246" s="446">
        <v>35</v>
      </c>
      <c r="V246" s="275">
        <f t="shared" si="47"/>
        <v>3637.4888888888886</v>
      </c>
      <c r="W246" s="155"/>
    </row>
    <row r="247" spans="1:23" s="442" customFormat="1" ht="16.5" customHeight="1" x14ac:dyDescent="0.2">
      <c r="A247" s="271">
        <v>228</v>
      </c>
      <c r="B247" s="272">
        <v>36.450000000000003</v>
      </c>
      <c r="C247" s="434">
        <v>17880</v>
      </c>
      <c r="D247" s="273">
        <f t="shared" si="36"/>
        <v>5886.4197530864194</v>
      </c>
      <c r="E247" s="274">
        <f t="shared" si="39"/>
        <v>2001.3827160493827</v>
      </c>
      <c r="F247" s="274">
        <f t="shared" si="40"/>
        <v>117.72839506172839</v>
      </c>
      <c r="G247" s="174">
        <v>78</v>
      </c>
      <c r="H247" s="275">
        <f t="shared" si="41"/>
        <v>8083.5308641975307</v>
      </c>
      <c r="I247" s="293">
        <v>66.272727272727266</v>
      </c>
      <c r="J247" s="434">
        <v>17880</v>
      </c>
      <c r="K247" s="277">
        <f t="shared" si="37"/>
        <v>3237.5308641975316</v>
      </c>
      <c r="L247" s="274">
        <f t="shared" si="42"/>
        <v>1100.7604938271609</v>
      </c>
      <c r="M247" s="274">
        <f t="shared" si="43"/>
        <v>64.750617283950632</v>
      </c>
      <c r="N247" s="446">
        <v>43</v>
      </c>
      <c r="O247" s="275">
        <f t="shared" si="44"/>
        <v>4446.0419753086426</v>
      </c>
      <c r="P247" s="216">
        <v>81</v>
      </c>
      <c r="Q247" s="434">
        <v>17880</v>
      </c>
      <c r="R247" s="277">
        <f t="shared" si="38"/>
        <v>2648.8888888888887</v>
      </c>
      <c r="S247" s="174">
        <f t="shared" si="45"/>
        <v>900.62222222222226</v>
      </c>
      <c r="T247" s="274">
        <f t="shared" si="46"/>
        <v>52.977777777777774</v>
      </c>
      <c r="U247" s="446">
        <v>35</v>
      </c>
      <c r="V247" s="275">
        <f t="shared" si="47"/>
        <v>3637.4888888888886</v>
      </c>
      <c r="W247" s="155"/>
    </row>
    <row r="248" spans="1:23" s="442" customFormat="1" ht="16.5" customHeight="1" x14ac:dyDescent="0.2">
      <c r="A248" s="271">
        <v>229</v>
      </c>
      <c r="B248" s="272">
        <v>36.450000000000003</v>
      </c>
      <c r="C248" s="434">
        <v>17880</v>
      </c>
      <c r="D248" s="273">
        <f t="shared" si="36"/>
        <v>5886.4197530864194</v>
      </c>
      <c r="E248" s="274">
        <f t="shared" si="39"/>
        <v>2001.3827160493827</v>
      </c>
      <c r="F248" s="274">
        <f t="shared" si="40"/>
        <v>117.72839506172839</v>
      </c>
      <c r="G248" s="174">
        <v>78</v>
      </c>
      <c r="H248" s="275">
        <f t="shared" si="41"/>
        <v>8083.5308641975307</v>
      </c>
      <c r="I248" s="293">
        <v>66.272727272727266</v>
      </c>
      <c r="J248" s="434">
        <v>17880</v>
      </c>
      <c r="K248" s="277">
        <f t="shared" si="37"/>
        <v>3237.5308641975316</v>
      </c>
      <c r="L248" s="274">
        <f t="shared" si="42"/>
        <v>1100.7604938271609</v>
      </c>
      <c r="M248" s="274">
        <f t="shared" si="43"/>
        <v>64.750617283950632</v>
      </c>
      <c r="N248" s="446">
        <v>43</v>
      </c>
      <c r="O248" s="275">
        <f t="shared" si="44"/>
        <v>4446.0419753086426</v>
      </c>
      <c r="P248" s="216">
        <v>81</v>
      </c>
      <c r="Q248" s="434">
        <v>17880</v>
      </c>
      <c r="R248" s="277">
        <f t="shared" si="38"/>
        <v>2648.8888888888887</v>
      </c>
      <c r="S248" s="174">
        <f t="shared" si="45"/>
        <v>900.62222222222226</v>
      </c>
      <c r="T248" s="274">
        <f t="shared" si="46"/>
        <v>52.977777777777774</v>
      </c>
      <c r="U248" s="446">
        <v>35</v>
      </c>
      <c r="V248" s="275">
        <f t="shared" si="47"/>
        <v>3637.4888888888886</v>
      </c>
      <c r="W248" s="155"/>
    </row>
    <row r="249" spans="1:23" s="442" customFormat="1" ht="16.5" customHeight="1" x14ac:dyDescent="0.2">
      <c r="A249" s="318">
        <v>230</v>
      </c>
      <c r="B249" s="272">
        <v>36.450000000000003</v>
      </c>
      <c r="C249" s="434">
        <v>17880</v>
      </c>
      <c r="D249" s="273">
        <f t="shared" si="36"/>
        <v>5886.4197530864194</v>
      </c>
      <c r="E249" s="274">
        <f t="shared" si="39"/>
        <v>2001.3827160493827</v>
      </c>
      <c r="F249" s="274">
        <f t="shared" si="40"/>
        <v>117.72839506172839</v>
      </c>
      <c r="G249" s="174">
        <v>78</v>
      </c>
      <c r="H249" s="275">
        <f t="shared" si="41"/>
        <v>8083.5308641975307</v>
      </c>
      <c r="I249" s="293">
        <v>66.272727272727266</v>
      </c>
      <c r="J249" s="434">
        <v>17880</v>
      </c>
      <c r="K249" s="277">
        <f t="shared" si="37"/>
        <v>3237.5308641975316</v>
      </c>
      <c r="L249" s="274">
        <f t="shared" si="42"/>
        <v>1100.7604938271609</v>
      </c>
      <c r="M249" s="274">
        <f t="shared" si="43"/>
        <v>64.750617283950632</v>
      </c>
      <c r="N249" s="446">
        <v>43</v>
      </c>
      <c r="O249" s="275">
        <f t="shared" si="44"/>
        <v>4446.0419753086426</v>
      </c>
      <c r="P249" s="216">
        <v>81</v>
      </c>
      <c r="Q249" s="434">
        <v>17880</v>
      </c>
      <c r="R249" s="277">
        <f t="shared" si="38"/>
        <v>2648.8888888888887</v>
      </c>
      <c r="S249" s="174">
        <f t="shared" si="45"/>
        <v>900.62222222222226</v>
      </c>
      <c r="T249" s="274">
        <f t="shared" si="46"/>
        <v>52.977777777777774</v>
      </c>
      <c r="U249" s="446">
        <v>35</v>
      </c>
      <c r="V249" s="275">
        <f t="shared" si="47"/>
        <v>3637.4888888888886</v>
      </c>
      <c r="W249" s="155"/>
    </row>
    <row r="250" spans="1:23" s="442" customFormat="1" ht="16.5" customHeight="1" x14ac:dyDescent="0.2">
      <c r="A250" s="271">
        <v>231</v>
      </c>
      <c r="B250" s="272">
        <v>36.450000000000003</v>
      </c>
      <c r="C250" s="434">
        <v>17880</v>
      </c>
      <c r="D250" s="273">
        <f t="shared" si="36"/>
        <v>5886.4197530864194</v>
      </c>
      <c r="E250" s="274">
        <f t="shared" si="39"/>
        <v>2001.3827160493827</v>
      </c>
      <c r="F250" s="274">
        <f t="shared" si="40"/>
        <v>117.72839506172839</v>
      </c>
      <c r="G250" s="174">
        <v>78</v>
      </c>
      <c r="H250" s="275">
        <f t="shared" si="41"/>
        <v>8083.5308641975307</v>
      </c>
      <c r="I250" s="293">
        <v>66.272727272727266</v>
      </c>
      <c r="J250" s="434">
        <v>17880</v>
      </c>
      <c r="K250" s="277">
        <f t="shared" si="37"/>
        <v>3237.5308641975316</v>
      </c>
      <c r="L250" s="274">
        <f t="shared" si="42"/>
        <v>1100.7604938271609</v>
      </c>
      <c r="M250" s="274">
        <f t="shared" si="43"/>
        <v>64.750617283950632</v>
      </c>
      <c r="N250" s="446">
        <v>43</v>
      </c>
      <c r="O250" s="275">
        <f t="shared" si="44"/>
        <v>4446.0419753086426</v>
      </c>
      <c r="P250" s="216">
        <v>81</v>
      </c>
      <c r="Q250" s="434">
        <v>17880</v>
      </c>
      <c r="R250" s="277">
        <f t="shared" si="38"/>
        <v>2648.8888888888887</v>
      </c>
      <c r="S250" s="174">
        <f t="shared" si="45"/>
        <v>900.62222222222226</v>
      </c>
      <c r="T250" s="274">
        <f t="shared" si="46"/>
        <v>52.977777777777774</v>
      </c>
      <c r="U250" s="446">
        <v>35</v>
      </c>
      <c r="V250" s="275">
        <f t="shared" si="47"/>
        <v>3637.4888888888886</v>
      </c>
      <c r="W250" s="155"/>
    </row>
    <row r="251" spans="1:23" s="442" customFormat="1" ht="16.5" customHeight="1" x14ac:dyDescent="0.2">
      <c r="A251" s="271">
        <v>232</v>
      </c>
      <c r="B251" s="272">
        <v>36.450000000000003</v>
      </c>
      <c r="C251" s="434">
        <v>17880</v>
      </c>
      <c r="D251" s="273">
        <f t="shared" si="36"/>
        <v>5886.4197530864194</v>
      </c>
      <c r="E251" s="274">
        <f t="shared" si="39"/>
        <v>2001.3827160493827</v>
      </c>
      <c r="F251" s="274">
        <f t="shared" si="40"/>
        <v>117.72839506172839</v>
      </c>
      <c r="G251" s="174">
        <v>78</v>
      </c>
      <c r="H251" s="275">
        <f t="shared" si="41"/>
        <v>8083.5308641975307</v>
      </c>
      <c r="I251" s="293">
        <v>66.272727272727266</v>
      </c>
      <c r="J251" s="434">
        <v>17880</v>
      </c>
      <c r="K251" s="277">
        <f t="shared" si="37"/>
        <v>3237.5308641975316</v>
      </c>
      <c r="L251" s="274">
        <f t="shared" si="42"/>
        <v>1100.7604938271609</v>
      </c>
      <c r="M251" s="274">
        <f t="shared" si="43"/>
        <v>64.750617283950632</v>
      </c>
      <c r="N251" s="446">
        <v>43</v>
      </c>
      <c r="O251" s="275">
        <f t="shared" si="44"/>
        <v>4446.0419753086426</v>
      </c>
      <c r="P251" s="216">
        <v>81</v>
      </c>
      <c r="Q251" s="434">
        <v>17880</v>
      </c>
      <c r="R251" s="277">
        <f t="shared" si="38"/>
        <v>2648.8888888888887</v>
      </c>
      <c r="S251" s="174">
        <f t="shared" si="45"/>
        <v>900.62222222222226</v>
      </c>
      <c r="T251" s="274">
        <f t="shared" si="46"/>
        <v>52.977777777777774</v>
      </c>
      <c r="U251" s="446">
        <v>35</v>
      </c>
      <c r="V251" s="275">
        <f t="shared" si="47"/>
        <v>3637.4888888888886</v>
      </c>
      <c r="W251" s="155"/>
    </row>
    <row r="252" spans="1:23" s="442" customFormat="1" ht="16.5" customHeight="1" x14ac:dyDescent="0.2">
      <c r="A252" s="271">
        <v>233</v>
      </c>
      <c r="B252" s="272">
        <v>36.450000000000003</v>
      </c>
      <c r="C252" s="434">
        <v>17880</v>
      </c>
      <c r="D252" s="273">
        <f t="shared" si="36"/>
        <v>5886.4197530864194</v>
      </c>
      <c r="E252" s="274">
        <f t="shared" si="39"/>
        <v>2001.3827160493827</v>
      </c>
      <c r="F252" s="274">
        <f t="shared" si="40"/>
        <v>117.72839506172839</v>
      </c>
      <c r="G252" s="174">
        <v>78</v>
      </c>
      <c r="H252" s="275">
        <f t="shared" si="41"/>
        <v>8083.5308641975307</v>
      </c>
      <c r="I252" s="293">
        <v>66.272727272727266</v>
      </c>
      <c r="J252" s="434">
        <v>17880</v>
      </c>
      <c r="K252" s="277">
        <f t="shared" si="37"/>
        <v>3237.5308641975316</v>
      </c>
      <c r="L252" s="274">
        <f t="shared" si="42"/>
        <v>1100.7604938271609</v>
      </c>
      <c r="M252" s="274">
        <f t="shared" si="43"/>
        <v>64.750617283950632</v>
      </c>
      <c r="N252" s="446">
        <v>43</v>
      </c>
      <c r="O252" s="275">
        <f t="shared" si="44"/>
        <v>4446.0419753086426</v>
      </c>
      <c r="P252" s="216">
        <v>81</v>
      </c>
      <c r="Q252" s="434">
        <v>17880</v>
      </c>
      <c r="R252" s="277">
        <f t="shared" si="38"/>
        <v>2648.8888888888887</v>
      </c>
      <c r="S252" s="174">
        <f t="shared" si="45"/>
        <v>900.62222222222226</v>
      </c>
      <c r="T252" s="274">
        <f t="shared" si="46"/>
        <v>52.977777777777774</v>
      </c>
      <c r="U252" s="446">
        <v>35</v>
      </c>
      <c r="V252" s="275">
        <f t="shared" si="47"/>
        <v>3637.4888888888886</v>
      </c>
      <c r="W252" s="155"/>
    </row>
    <row r="253" spans="1:23" s="442" customFormat="1" ht="16.5" customHeight="1" x14ac:dyDescent="0.2">
      <c r="A253" s="271">
        <v>234</v>
      </c>
      <c r="B253" s="272">
        <v>36.450000000000003</v>
      </c>
      <c r="C253" s="434">
        <v>17880</v>
      </c>
      <c r="D253" s="273">
        <f t="shared" si="36"/>
        <v>5886.4197530864194</v>
      </c>
      <c r="E253" s="274">
        <f t="shared" si="39"/>
        <v>2001.3827160493827</v>
      </c>
      <c r="F253" s="274">
        <f t="shared" si="40"/>
        <v>117.72839506172839</v>
      </c>
      <c r="G253" s="174">
        <v>78</v>
      </c>
      <c r="H253" s="275">
        <f t="shared" si="41"/>
        <v>8083.5308641975307</v>
      </c>
      <c r="I253" s="293">
        <v>66.272727272727266</v>
      </c>
      <c r="J253" s="434">
        <v>17880</v>
      </c>
      <c r="K253" s="277">
        <f t="shared" si="37"/>
        <v>3237.5308641975316</v>
      </c>
      <c r="L253" s="274">
        <f t="shared" si="42"/>
        <v>1100.7604938271609</v>
      </c>
      <c r="M253" s="274">
        <f t="shared" si="43"/>
        <v>64.750617283950632</v>
      </c>
      <c r="N253" s="446">
        <v>43</v>
      </c>
      <c r="O253" s="275">
        <f t="shared" si="44"/>
        <v>4446.0419753086426</v>
      </c>
      <c r="P253" s="216">
        <v>81</v>
      </c>
      <c r="Q253" s="434">
        <v>17880</v>
      </c>
      <c r="R253" s="277">
        <f t="shared" si="38"/>
        <v>2648.8888888888887</v>
      </c>
      <c r="S253" s="174">
        <f t="shared" si="45"/>
        <v>900.62222222222226</v>
      </c>
      <c r="T253" s="274">
        <f t="shared" si="46"/>
        <v>52.977777777777774</v>
      </c>
      <c r="U253" s="446">
        <v>35</v>
      </c>
      <c r="V253" s="275">
        <f t="shared" si="47"/>
        <v>3637.4888888888886</v>
      </c>
      <c r="W253" s="155"/>
    </row>
    <row r="254" spans="1:23" s="442" customFormat="1" ht="16.5" customHeight="1" x14ac:dyDescent="0.2">
      <c r="A254" s="271">
        <v>235</v>
      </c>
      <c r="B254" s="272">
        <v>36.450000000000003</v>
      </c>
      <c r="C254" s="434">
        <v>17880</v>
      </c>
      <c r="D254" s="273">
        <f t="shared" si="36"/>
        <v>5886.4197530864194</v>
      </c>
      <c r="E254" s="274">
        <f t="shared" si="39"/>
        <v>2001.3827160493827</v>
      </c>
      <c r="F254" s="274">
        <f t="shared" si="40"/>
        <v>117.72839506172839</v>
      </c>
      <c r="G254" s="174">
        <v>78</v>
      </c>
      <c r="H254" s="275">
        <f t="shared" si="41"/>
        <v>8083.5308641975307</v>
      </c>
      <c r="I254" s="293">
        <v>66.272727272727266</v>
      </c>
      <c r="J254" s="434">
        <v>17880</v>
      </c>
      <c r="K254" s="277">
        <f t="shared" si="37"/>
        <v>3237.5308641975316</v>
      </c>
      <c r="L254" s="274">
        <f t="shared" si="42"/>
        <v>1100.7604938271609</v>
      </c>
      <c r="M254" s="274">
        <f t="shared" si="43"/>
        <v>64.750617283950632</v>
      </c>
      <c r="N254" s="446">
        <v>43</v>
      </c>
      <c r="O254" s="275">
        <f t="shared" si="44"/>
        <v>4446.0419753086426</v>
      </c>
      <c r="P254" s="216">
        <v>81</v>
      </c>
      <c r="Q254" s="434">
        <v>17880</v>
      </c>
      <c r="R254" s="277">
        <f t="shared" si="38"/>
        <v>2648.8888888888887</v>
      </c>
      <c r="S254" s="174">
        <f t="shared" si="45"/>
        <v>900.62222222222226</v>
      </c>
      <c r="T254" s="274">
        <f t="shared" si="46"/>
        <v>52.977777777777774</v>
      </c>
      <c r="U254" s="446">
        <v>35</v>
      </c>
      <c r="V254" s="275">
        <f t="shared" si="47"/>
        <v>3637.4888888888886</v>
      </c>
      <c r="W254" s="155"/>
    </row>
    <row r="255" spans="1:23" s="442" customFormat="1" ht="16.5" customHeight="1" x14ac:dyDescent="0.2">
      <c r="A255" s="271">
        <v>236</v>
      </c>
      <c r="B255" s="272">
        <v>36.450000000000003</v>
      </c>
      <c r="C255" s="434">
        <v>17880</v>
      </c>
      <c r="D255" s="273">
        <f t="shared" si="36"/>
        <v>5886.4197530864194</v>
      </c>
      <c r="E255" s="274">
        <f t="shared" si="39"/>
        <v>2001.3827160493827</v>
      </c>
      <c r="F255" s="274">
        <f t="shared" si="40"/>
        <v>117.72839506172839</v>
      </c>
      <c r="G255" s="174">
        <v>78</v>
      </c>
      <c r="H255" s="275">
        <f t="shared" si="41"/>
        <v>8083.5308641975307</v>
      </c>
      <c r="I255" s="293">
        <v>66.272727272727266</v>
      </c>
      <c r="J255" s="434">
        <v>17880</v>
      </c>
      <c r="K255" s="277">
        <f t="shared" si="37"/>
        <v>3237.5308641975316</v>
      </c>
      <c r="L255" s="274">
        <f t="shared" si="42"/>
        <v>1100.7604938271609</v>
      </c>
      <c r="M255" s="274">
        <f t="shared" si="43"/>
        <v>64.750617283950632</v>
      </c>
      <c r="N255" s="446">
        <v>43</v>
      </c>
      <c r="O255" s="275">
        <f t="shared" si="44"/>
        <v>4446.0419753086426</v>
      </c>
      <c r="P255" s="216">
        <v>81</v>
      </c>
      <c r="Q255" s="434">
        <v>17880</v>
      </c>
      <c r="R255" s="277">
        <f t="shared" si="38"/>
        <v>2648.8888888888887</v>
      </c>
      <c r="S255" s="174">
        <f t="shared" si="45"/>
        <v>900.62222222222226</v>
      </c>
      <c r="T255" s="274">
        <f t="shared" si="46"/>
        <v>52.977777777777774</v>
      </c>
      <c r="U255" s="446">
        <v>35</v>
      </c>
      <c r="V255" s="275">
        <f t="shared" si="47"/>
        <v>3637.4888888888886</v>
      </c>
      <c r="W255" s="155"/>
    </row>
    <row r="256" spans="1:23" s="442" customFormat="1" ht="16.5" customHeight="1" x14ac:dyDescent="0.2">
      <c r="A256" s="271">
        <v>237</v>
      </c>
      <c r="B256" s="272">
        <v>36.450000000000003</v>
      </c>
      <c r="C256" s="434">
        <v>17880</v>
      </c>
      <c r="D256" s="273">
        <f t="shared" si="36"/>
        <v>5886.4197530864194</v>
      </c>
      <c r="E256" s="274">
        <f t="shared" si="39"/>
        <v>2001.3827160493827</v>
      </c>
      <c r="F256" s="274">
        <f t="shared" si="40"/>
        <v>117.72839506172839</v>
      </c>
      <c r="G256" s="174">
        <v>78</v>
      </c>
      <c r="H256" s="275">
        <f t="shared" si="41"/>
        <v>8083.5308641975307</v>
      </c>
      <c r="I256" s="293">
        <v>66.272727272727266</v>
      </c>
      <c r="J256" s="434">
        <v>17880</v>
      </c>
      <c r="K256" s="277">
        <f t="shared" si="37"/>
        <v>3237.5308641975316</v>
      </c>
      <c r="L256" s="274">
        <f t="shared" si="42"/>
        <v>1100.7604938271609</v>
      </c>
      <c r="M256" s="274">
        <f t="shared" si="43"/>
        <v>64.750617283950632</v>
      </c>
      <c r="N256" s="446">
        <v>43</v>
      </c>
      <c r="O256" s="275">
        <f t="shared" si="44"/>
        <v>4446.0419753086426</v>
      </c>
      <c r="P256" s="216">
        <v>81</v>
      </c>
      <c r="Q256" s="434">
        <v>17880</v>
      </c>
      <c r="R256" s="277">
        <f t="shared" si="38"/>
        <v>2648.8888888888887</v>
      </c>
      <c r="S256" s="174">
        <f t="shared" si="45"/>
        <v>900.62222222222226</v>
      </c>
      <c r="T256" s="274">
        <f t="shared" si="46"/>
        <v>52.977777777777774</v>
      </c>
      <c r="U256" s="446">
        <v>35</v>
      </c>
      <c r="V256" s="275">
        <f t="shared" si="47"/>
        <v>3637.4888888888886</v>
      </c>
      <c r="W256" s="155"/>
    </row>
    <row r="257" spans="1:23" s="442" customFormat="1" ht="16.5" customHeight="1" x14ac:dyDescent="0.2">
      <c r="A257" s="271">
        <v>238</v>
      </c>
      <c r="B257" s="272">
        <v>36.450000000000003</v>
      </c>
      <c r="C257" s="434">
        <v>17880</v>
      </c>
      <c r="D257" s="273">
        <f t="shared" si="36"/>
        <v>5886.4197530864194</v>
      </c>
      <c r="E257" s="274">
        <f t="shared" si="39"/>
        <v>2001.3827160493827</v>
      </c>
      <c r="F257" s="274">
        <f t="shared" si="40"/>
        <v>117.72839506172839</v>
      </c>
      <c r="G257" s="174">
        <v>78</v>
      </c>
      <c r="H257" s="275">
        <f t="shared" si="41"/>
        <v>8083.5308641975307</v>
      </c>
      <c r="I257" s="293">
        <v>66.272727272727266</v>
      </c>
      <c r="J257" s="434">
        <v>17880</v>
      </c>
      <c r="K257" s="277">
        <f t="shared" si="37"/>
        <v>3237.5308641975316</v>
      </c>
      <c r="L257" s="274">
        <f t="shared" si="42"/>
        <v>1100.7604938271609</v>
      </c>
      <c r="M257" s="274">
        <f t="shared" si="43"/>
        <v>64.750617283950632</v>
      </c>
      <c r="N257" s="446">
        <v>43</v>
      </c>
      <c r="O257" s="275">
        <f t="shared" si="44"/>
        <v>4446.0419753086426</v>
      </c>
      <c r="P257" s="216">
        <v>81</v>
      </c>
      <c r="Q257" s="434">
        <v>17880</v>
      </c>
      <c r="R257" s="277">
        <f t="shared" si="38"/>
        <v>2648.8888888888887</v>
      </c>
      <c r="S257" s="174">
        <f t="shared" si="45"/>
        <v>900.62222222222226</v>
      </c>
      <c r="T257" s="274">
        <f t="shared" si="46"/>
        <v>52.977777777777774</v>
      </c>
      <c r="U257" s="446">
        <v>35</v>
      </c>
      <c r="V257" s="275">
        <f t="shared" si="47"/>
        <v>3637.4888888888886</v>
      </c>
      <c r="W257" s="155"/>
    </row>
    <row r="258" spans="1:23" s="442" customFormat="1" ht="16.5" customHeight="1" x14ac:dyDescent="0.2">
      <c r="A258" s="271">
        <v>239</v>
      </c>
      <c r="B258" s="272">
        <v>36.450000000000003</v>
      </c>
      <c r="C258" s="434">
        <v>17880</v>
      </c>
      <c r="D258" s="273">
        <f t="shared" si="36"/>
        <v>5886.4197530864194</v>
      </c>
      <c r="E258" s="274">
        <f t="shared" si="39"/>
        <v>2001.3827160493827</v>
      </c>
      <c r="F258" s="274">
        <f t="shared" si="40"/>
        <v>117.72839506172839</v>
      </c>
      <c r="G258" s="174">
        <v>78</v>
      </c>
      <c r="H258" s="275">
        <f t="shared" si="41"/>
        <v>8083.5308641975307</v>
      </c>
      <c r="I258" s="293">
        <v>66.272727272727266</v>
      </c>
      <c r="J258" s="434">
        <v>17880</v>
      </c>
      <c r="K258" s="277">
        <f t="shared" si="37"/>
        <v>3237.5308641975316</v>
      </c>
      <c r="L258" s="274">
        <f t="shared" si="42"/>
        <v>1100.7604938271609</v>
      </c>
      <c r="M258" s="274">
        <f t="shared" si="43"/>
        <v>64.750617283950632</v>
      </c>
      <c r="N258" s="446">
        <v>43</v>
      </c>
      <c r="O258" s="275">
        <f t="shared" si="44"/>
        <v>4446.0419753086426</v>
      </c>
      <c r="P258" s="216">
        <v>81</v>
      </c>
      <c r="Q258" s="434">
        <v>17880</v>
      </c>
      <c r="R258" s="277">
        <f t="shared" si="38"/>
        <v>2648.8888888888887</v>
      </c>
      <c r="S258" s="174">
        <f t="shared" si="45"/>
        <v>900.62222222222226</v>
      </c>
      <c r="T258" s="274">
        <f t="shared" si="46"/>
        <v>52.977777777777774</v>
      </c>
      <c r="U258" s="446">
        <v>35</v>
      </c>
      <c r="V258" s="275">
        <f t="shared" si="47"/>
        <v>3637.4888888888886</v>
      </c>
      <c r="W258" s="155"/>
    </row>
    <row r="259" spans="1:23" s="442" customFormat="1" ht="16.5" customHeight="1" x14ac:dyDescent="0.2">
      <c r="A259" s="318">
        <v>240</v>
      </c>
      <c r="B259" s="272">
        <v>36.450000000000003</v>
      </c>
      <c r="C259" s="434">
        <v>17880</v>
      </c>
      <c r="D259" s="273">
        <f t="shared" si="36"/>
        <v>5886.4197530864194</v>
      </c>
      <c r="E259" s="274">
        <f t="shared" si="39"/>
        <v>2001.3827160493827</v>
      </c>
      <c r="F259" s="274">
        <f t="shared" si="40"/>
        <v>117.72839506172839</v>
      </c>
      <c r="G259" s="174">
        <v>78</v>
      </c>
      <c r="H259" s="275">
        <f t="shared" si="41"/>
        <v>8083.5308641975307</v>
      </c>
      <c r="I259" s="293">
        <v>66.272727272727266</v>
      </c>
      <c r="J259" s="434">
        <v>17880</v>
      </c>
      <c r="K259" s="277">
        <f t="shared" si="37"/>
        <v>3237.5308641975316</v>
      </c>
      <c r="L259" s="274">
        <f t="shared" si="42"/>
        <v>1100.7604938271609</v>
      </c>
      <c r="M259" s="274">
        <f t="shared" si="43"/>
        <v>64.750617283950632</v>
      </c>
      <c r="N259" s="446">
        <v>43</v>
      </c>
      <c r="O259" s="275">
        <f t="shared" si="44"/>
        <v>4446.0419753086426</v>
      </c>
      <c r="P259" s="216">
        <v>81</v>
      </c>
      <c r="Q259" s="434">
        <v>17880</v>
      </c>
      <c r="R259" s="277">
        <f t="shared" si="38"/>
        <v>2648.8888888888887</v>
      </c>
      <c r="S259" s="174">
        <f t="shared" si="45"/>
        <v>900.62222222222226</v>
      </c>
      <c r="T259" s="274">
        <f t="shared" si="46"/>
        <v>52.977777777777774</v>
      </c>
      <c r="U259" s="446">
        <v>35</v>
      </c>
      <c r="V259" s="275">
        <f t="shared" si="47"/>
        <v>3637.4888888888886</v>
      </c>
      <c r="W259" s="155"/>
    </row>
    <row r="260" spans="1:23" s="442" customFormat="1" ht="16.5" customHeight="1" x14ac:dyDescent="0.2">
      <c r="A260" s="271">
        <v>241</v>
      </c>
      <c r="B260" s="272">
        <v>36.450000000000003</v>
      </c>
      <c r="C260" s="434">
        <v>17880</v>
      </c>
      <c r="D260" s="273">
        <f t="shared" si="36"/>
        <v>5886.4197530864194</v>
      </c>
      <c r="E260" s="274">
        <f t="shared" si="39"/>
        <v>2001.3827160493827</v>
      </c>
      <c r="F260" s="274">
        <f t="shared" si="40"/>
        <v>117.72839506172839</v>
      </c>
      <c r="G260" s="174">
        <v>78</v>
      </c>
      <c r="H260" s="275">
        <f t="shared" si="41"/>
        <v>8083.5308641975307</v>
      </c>
      <c r="I260" s="293">
        <v>66.272727272727266</v>
      </c>
      <c r="J260" s="434">
        <v>17880</v>
      </c>
      <c r="K260" s="277">
        <f t="shared" si="37"/>
        <v>3237.5308641975316</v>
      </c>
      <c r="L260" s="274">
        <f t="shared" si="42"/>
        <v>1100.7604938271609</v>
      </c>
      <c r="M260" s="274">
        <f t="shared" si="43"/>
        <v>64.750617283950632</v>
      </c>
      <c r="N260" s="446">
        <v>43</v>
      </c>
      <c r="O260" s="275">
        <f t="shared" si="44"/>
        <v>4446.0419753086426</v>
      </c>
      <c r="P260" s="216">
        <v>81</v>
      </c>
      <c r="Q260" s="434">
        <v>17880</v>
      </c>
      <c r="R260" s="277">
        <f t="shared" si="38"/>
        <v>2648.8888888888887</v>
      </c>
      <c r="S260" s="174">
        <f t="shared" si="45"/>
        <v>900.62222222222226</v>
      </c>
      <c r="T260" s="274">
        <f t="shared" si="46"/>
        <v>52.977777777777774</v>
      </c>
      <c r="U260" s="446">
        <v>35</v>
      </c>
      <c r="V260" s="275">
        <f t="shared" si="47"/>
        <v>3637.4888888888886</v>
      </c>
      <c r="W260" s="155"/>
    </row>
    <row r="261" spans="1:23" s="442" customFormat="1" ht="16.5" customHeight="1" x14ac:dyDescent="0.2">
      <c r="A261" s="271">
        <v>242</v>
      </c>
      <c r="B261" s="272">
        <v>36.450000000000003</v>
      </c>
      <c r="C261" s="434">
        <v>17880</v>
      </c>
      <c r="D261" s="273">
        <f t="shared" si="36"/>
        <v>5886.4197530864194</v>
      </c>
      <c r="E261" s="274">
        <f t="shared" si="39"/>
        <v>2001.3827160493827</v>
      </c>
      <c r="F261" s="274">
        <f t="shared" si="40"/>
        <v>117.72839506172839</v>
      </c>
      <c r="G261" s="174">
        <v>78</v>
      </c>
      <c r="H261" s="275">
        <f t="shared" si="41"/>
        <v>8083.5308641975307</v>
      </c>
      <c r="I261" s="293">
        <v>66.272727272727266</v>
      </c>
      <c r="J261" s="434">
        <v>17880</v>
      </c>
      <c r="K261" s="277">
        <f t="shared" si="37"/>
        <v>3237.5308641975316</v>
      </c>
      <c r="L261" s="274">
        <f t="shared" si="42"/>
        <v>1100.7604938271609</v>
      </c>
      <c r="M261" s="274">
        <f t="shared" si="43"/>
        <v>64.750617283950632</v>
      </c>
      <c r="N261" s="446">
        <v>43</v>
      </c>
      <c r="O261" s="275">
        <f t="shared" si="44"/>
        <v>4446.0419753086426</v>
      </c>
      <c r="P261" s="216">
        <v>81</v>
      </c>
      <c r="Q261" s="434">
        <v>17880</v>
      </c>
      <c r="R261" s="277">
        <f t="shared" si="38"/>
        <v>2648.8888888888887</v>
      </c>
      <c r="S261" s="174">
        <f t="shared" si="45"/>
        <v>900.62222222222226</v>
      </c>
      <c r="T261" s="274">
        <f t="shared" si="46"/>
        <v>52.977777777777774</v>
      </c>
      <c r="U261" s="446">
        <v>35</v>
      </c>
      <c r="V261" s="275">
        <f t="shared" si="47"/>
        <v>3637.4888888888886</v>
      </c>
      <c r="W261" s="155"/>
    </row>
    <row r="262" spans="1:23" s="442" customFormat="1" ht="16.5" customHeight="1" x14ac:dyDescent="0.2">
      <c r="A262" s="271">
        <v>243</v>
      </c>
      <c r="B262" s="272">
        <v>36.450000000000003</v>
      </c>
      <c r="C262" s="434">
        <v>17880</v>
      </c>
      <c r="D262" s="273">
        <f t="shared" si="36"/>
        <v>5886.4197530864194</v>
      </c>
      <c r="E262" s="274">
        <f t="shared" si="39"/>
        <v>2001.3827160493827</v>
      </c>
      <c r="F262" s="274">
        <f t="shared" si="40"/>
        <v>117.72839506172839</v>
      </c>
      <c r="G262" s="174">
        <v>78</v>
      </c>
      <c r="H262" s="275">
        <f t="shared" si="41"/>
        <v>8083.5308641975307</v>
      </c>
      <c r="I262" s="293">
        <v>66.272727272727266</v>
      </c>
      <c r="J262" s="434">
        <v>17880</v>
      </c>
      <c r="K262" s="277">
        <f t="shared" si="37"/>
        <v>3237.5308641975316</v>
      </c>
      <c r="L262" s="274">
        <f t="shared" si="42"/>
        <v>1100.7604938271609</v>
      </c>
      <c r="M262" s="274">
        <f t="shared" si="43"/>
        <v>64.750617283950632</v>
      </c>
      <c r="N262" s="446">
        <v>43</v>
      </c>
      <c r="O262" s="275">
        <f t="shared" si="44"/>
        <v>4446.0419753086426</v>
      </c>
      <c r="P262" s="216">
        <v>81</v>
      </c>
      <c r="Q262" s="434">
        <v>17880</v>
      </c>
      <c r="R262" s="277">
        <f t="shared" si="38"/>
        <v>2648.8888888888887</v>
      </c>
      <c r="S262" s="174">
        <f t="shared" si="45"/>
        <v>900.62222222222226</v>
      </c>
      <c r="T262" s="274">
        <f t="shared" si="46"/>
        <v>52.977777777777774</v>
      </c>
      <c r="U262" s="446">
        <v>35</v>
      </c>
      <c r="V262" s="275">
        <f t="shared" si="47"/>
        <v>3637.4888888888886</v>
      </c>
      <c r="W262" s="155"/>
    </row>
    <row r="263" spans="1:23" s="442" customFormat="1" ht="16.5" customHeight="1" x14ac:dyDescent="0.2">
      <c r="A263" s="271">
        <v>244</v>
      </c>
      <c r="B263" s="272">
        <v>36.450000000000003</v>
      </c>
      <c r="C263" s="434">
        <v>17880</v>
      </c>
      <c r="D263" s="273">
        <f t="shared" si="36"/>
        <v>5886.4197530864194</v>
      </c>
      <c r="E263" s="274">
        <f t="shared" si="39"/>
        <v>2001.3827160493827</v>
      </c>
      <c r="F263" s="274">
        <f t="shared" si="40"/>
        <v>117.72839506172839</v>
      </c>
      <c r="G263" s="174">
        <v>78</v>
      </c>
      <c r="H263" s="275">
        <f t="shared" si="41"/>
        <v>8083.5308641975307</v>
      </c>
      <c r="I263" s="293">
        <v>66.272727272727266</v>
      </c>
      <c r="J263" s="434">
        <v>17880</v>
      </c>
      <c r="K263" s="277">
        <f t="shared" si="37"/>
        <v>3237.5308641975316</v>
      </c>
      <c r="L263" s="274">
        <f t="shared" si="42"/>
        <v>1100.7604938271609</v>
      </c>
      <c r="M263" s="274">
        <f t="shared" si="43"/>
        <v>64.750617283950632</v>
      </c>
      <c r="N263" s="446">
        <v>43</v>
      </c>
      <c r="O263" s="275">
        <f t="shared" si="44"/>
        <v>4446.0419753086426</v>
      </c>
      <c r="P263" s="216">
        <v>81</v>
      </c>
      <c r="Q263" s="434">
        <v>17880</v>
      </c>
      <c r="R263" s="277">
        <f t="shared" si="38"/>
        <v>2648.8888888888887</v>
      </c>
      <c r="S263" s="174">
        <f t="shared" si="45"/>
        <v>900.62222222222226</v>
      </c>
      <c r="T263" s="274">
        <f t="shared" si="46"/>
        <v>52.977777777777774</v>
      </c>
      <c r="U263" s="446">
        <v>35</v>
      </c>
      <c r="V263" s="275">
        <f t="shared" si="47"/>
        <v>3637.4888888888886</v>
      </c>
      <c r="W263" s="155"/>
    </row>
    <row r="264" spans="1:23" s="442" customFormat="1" ht="16.5" customHeight="1" x14ac:dyDescent="0.2">
      <c r="A264" s="271">
        <v>245</v>
      </c>
      <c r="B264" s="272">
        <v>36.450000000000003</v>
      </c>
      <c r="C264" s="434">
        <v>17880</v>
      </c>
      <c r="D264" s="273">
        <f t="shared" si="36"/>
        <v>5886.4197530864194</v>
      </c>
      <c r="E264" s="274">
        <f t="shared" si="39"/>
        <v>2001.3827160493827</v>
      </c>
      <c r="F264" s="274">
        <f t="shared" si="40"/>
        <v>117.72839506172839</v>
      </c>
      <c r="G264" s="174">
        <v>78</v>
      </c>
      <c r="H264" s="275">
        <f t="shared" si="41"/>
        <v>8083.5308641975307</v>
      </c>
      <c r="I264" s="293">
        <v>66.272727272727266</v>
      </c>
      <c r="J264" s="434">
        <v>17880</v>
      </c>
      <c r="K264" s="277">
        <f t="shared" si="37"/>
        <v>3237.5308641975316</v>
      </c>
      <c r="L264" s="274">
        <f t="shared" si="42"/>
        <v>1100.7604938271609</v>
      </c>
      <c r="M264" s="274">
        <f t="shared" si="43"/>
        <v>64.750617283950632</v>
      </c>
      <c r="N264" s="446">
        <v>43</v>
      </c>
      <c r="O264" s="275">
        <f t="shared" si="44"/>
        <v>4446.0419753086426</v>
      </c>
      <c r="P264" s="216">
        <v>81</v>
      </c>
      <c r="Q264" s="434">
        <v>17880</v>
      </c>
      <c r="R264" s="277">
        <f t="shared" si="38"/>
        <v>2648.8888888888887</v>
      </c>
      <c r="S264" s="174">
        <f t="shared" si="45"/>
        <v>900.62222222222226</v>
      </c>
      <c r="T264" s="274">
        <f t="shared" si="46"/>
        <v>52.977777777777774</v>
      </c>
      <c r="U264" s="446">
        <v>35</v>
      </c>
      <c r="V264" s="275">
        <f t="shared" si="47"/>
        <v>3637.4888888888886</v>
      </c>
      <c r="W264" s="155"/>
    </row>
    <row r="265" spans="1:23" s="442" customFormat="1" ht="16.5" customHeight="1" x14ac:dyDescent="0.2">
      <c r="A265" s="271">
        <v>246</v>
      </c>
      <c r="B265" s="272">
        <v>36.450000000000003</v>
      </c>
      <c r="C265" s="434">
        <v>17880</v>
      </c>
      <c r="D265" s="273">
        <f t="shared" si="36"/>
        <v>5886.4197530864194</v>
      </c>
      <c r="E265" s="274">
        <f t="shared" si="39"/>
        <v>2001.3827160493827</v>
      </c>
      <c r="F265" s="274">
        <f t="shared" si="40"/>
        <v>117.72839506172839</v>
      </c>
      <c r="G265" s="174">
        <v>78</v>
      </c>
      <c r="H265" s="275">
        <f t="shared" si="41"/>
        <v>8083.5308641975307</v>
      </c>
      <c r="I265" s="293">
        <v>66.272727272727266</v>
      </c>
      <c r="J265" s="434">
        <v>17880</v>
      </c>
      <c r="K265" s="277">
        <f t="shared" si="37"/>
        <v>3237.5308641975316</v>
      </c>
      <c r="L265" s="274">
        <f t="shared" si="42"/>
        <v>1100.7604938271609</v>
      </c>
      <c r="M265" s="274">
        <f t="shared" si="43"/>
        <v>64.750617283950632</v>
      </c>
      <c r="N265" s="446">
        <v>43</v>
      </c>
      <c r="O265" s="275">
        <f t="shared" si="44"/>
        <v>4446.0419753086426</v>
      </c>
      <c r="P265" s="216">
        <v>81</v>
      </c>
      <c r="Q265" s="434">
        <v>17880</v>
      </c>
      <c r="R265" s="277">
        <f t="shared" si="38"/>
        <v>2648.8888888888887</v>
      </c>
      <c r="S265" s="174">
        <f t="shared" si="45"/>
        <v>900.62222222222226</v>
      </c>
      <c r="T265" s="274">
        <f t="shared" si="46"/>
        <v>52.977777777777774</v>
      </c>
      <c r="U265" s="446">
        <v>35</v>
      </c>
      <c r="V265" s="275">
        <f t="shared" si="47"/>
        <v>3637.4888888888886</v>
      </c>
      <c r="W265" s="155"/>
    </row>
    <row r="266" spans="1:23" s="442" customFormat="1" ht="16.5" customHeight="1" x14ac:dyDescent="0.2">
      <c r="A266" s="271">
        <v>247</v>
      </c>
      <c r="B266" s="272">
        <v>36.450000000000003</v>
      </c>
      <c r="C266" s="434">
        <v>17880</v>
      </c>
      <c r="D266" s="273">
        <f t="shared" si="36"/>
        <v>5886.4197530864194</v>
      </c>
      <c r="E266" s="274">
        <f t="shared" si="39"/>
        <v>2001.3827160493827</v>
      </c>
      <c r="F266" s="274">
        <f t="shared" si="40"/>
        <v>117.72839506172839</v>
      </c>
      <c r="G266" s="174">
        <v>78</v>
      </c>
      <c r="H266" s="275">
        <f t="shared" si="41"/>
        <v>8083.5308641975307</v>
      </c>
      <c r="I266" s="293">
        <v>66.272727272727266</v>
      </c>
      <c r="J266" s="434">
        <v>17880</v>
      </c>
      <c r="K266" s="277">
        <f t="shared" si="37"/>
        <v>3237.5308641975316</v>
      </c>
      <c r="L266" s="274">
        <f t="shared" si="42"/>
        <v>1100.7604938271609</v>
      </c>
      <c r="M266" s="274">
        <f t="shared" si="43"/>
        <v>64.750617283950632</v>
      </c>
      <c r="N266" s="446">
        <v>43</v>
      </c>
      <c r="O266" s="275">
        <f t="shared" si="44"/>
        <v>4446.0419753086426</v>
      </c>
      <c r="P266" s="216">
        <v>81</v>
      </c>
      <c r="Q266" s="434">
        <v>17880</v>
      </c>
      <c r="R266" s="277">
        <f t="shared" si="38"/>
        <v>2648.8888888888887</v>
      </c>
      <c r="S266" s="174">
        <f t="shared" si="45"/>
        <v>900.62222222222226</v>
      </c>
      <c r="T266" s="274">
        <f t="shared" si="46"/>
        <v>52.977777777777774</v>
      </c>
      <c r="U266" s="446">
        <v>35</v>
      </c>
      <c r="V266" s="275">
        <f t="shared" si="47"/>
        <v>3637.4888888888886</v>
      </c>
      <c r="W266" s="155"/>
    </row>
    <row r="267" spans="1:23" s="442" customFormat="1" ht="16.5" customHeight="1" x14ac:dyDescent="0.2">
      <c r="A267" s="271">
        <v>248</v>
      </c>
      <c r="B267" s="272">
        <v>36.450000000000003</v>
      </c>
      <c r="C267" s="434">
        <v>17880</v>
      </c>
      <c r="D267" s="273">
        <f t="shared" si="36"/>
        <v>5886.4197530864194</v>
      </c>
      <c r="E267" s="274">
        <f t="shared" si="39"/>
        <v>2001.3827160493827</v>
      </c>
      <c r="F267" s="274">
        <f t="shared" si="40"/>
        <v>117.72839506172839</v>
      </c>
      <c r="G267" s="174">
        <v>78</v>
      </c>
      <c r="H267" s="275">
        <f t="shared" si="41"/>
        <v>8083.5308641975307</v>
      </c>
      <c r="I267" s="293">
        <v>66.272727272727266</v>
      </c>
      <c r="J267" s="434">
        <v>17880</v>
      </c>
      <c r="K267" s="277">
        <f t="shared" si="37"/>
        <v>3237.5308641975316</v>
      </c>
      <c r="L267" s="274">
        <f t="shared" si="42"/>
        <v>1100.7604938271609</v>
      </c>
      <c r="M267" s="274">
        <f t="shared" si="43"/>
        <v>64.750617283950632</v>
      </c>
      <c r="N267" s="446">
        <v>43</v>
      </c>
      <c r="O267" s="275">
        <f t="shared" si="44"/>
        <v>4446.0419753086426</v>
      </c>
      <c r="P267" s="216">
        <v>81</v>
      </c>
      <c r="Q267" s="434">
        <v>17880</v>
      </c>
      <c r="R267" s="277">
        <f t="shared" si="38"/>
        <v>2648.8888888888887</v>
      </c>
      <c r="S267" s="174">
        <f t="shared" si="45"/>
        <v>900.62222222222226</v>
      </c>
      <c r="T267" s="274">
        <f t="shared" si="46"/>
        <v>52.977777777777774</v>
      </c>
      <c r="U267" s="446">
        <v>35</v>
      </c>
      <c r="V267" s="275">
        <f t="shared" si="47"/>
        <v>3637.4888888888886</v>
      </c>
      <c r="W267" s="155"/>
    </row>
    <row r="268" spans="1:23" s="442" customFormat="1" ht="16.5" customHeight="1" x14ac:dyDescent="0.2">
      <c r="A268" s="271">
        <v>249</v>
      </c>
      <c r="B268" s="272">
        <v>36.450000000000003</v>
      </c>
      <c r="C268" s="434">
        <v>17880</v>
      </c>
      <c r="D268" s="273">
        <f t="shared" si="36"/>
        <v>5886.4197530864194</v>
      </c>
      <c r="E268" s="274">
        <f t="shared" si="39"/>
        <v>2001.3827160493827</v>
      </c>
      <c r="F268" s="274">
        <f t="shared" si="40"/>
        <v>117.72839506172839</v>
      </c>
      <c r="G268" s="174">
        <v>78</v>
      </c>
      <c r="H268" s="275">
        <f t="shared" si="41"/>
        <v>8083.5308641975307</v>
      </c>
      <c r="I268" s="293">
        <v>66.272727272727266</v>
      </c>
      <c r="J268" s="434">
        <v>17880</v>
      </c>
      <c r="K268" s="277">
        <f t="shared" si="37"/>
        <v>3237.5308641975316</v>
      </c>
      <c r="L268" s="274">
        <f t="shared" si="42"/>
        <v>1100.7604938271609</v>
      </c>
      <c r="M268" s="274">
        <f t="shared" si="43"/>
        <v>64.750617283950632</v>
      </c>
      <c r="N268" s="446">
        <v>43</v>
      </c>
      <c r="O268" s="275">
        <f t="shared" si="44"/>
        <v>4446.0419753086426</v>
      </c>
      <c r="P268" s="216">
        <v>81</v>
      </c>
      <c r="Q268" s="434">
        <v>17880</v>
      </c>
      <c r="R268" s="277">
        <f t="shared" si="38"/>
        <v>2648.8888888888887</v>
      </c>
      <c r="S268" s="174">
        <f t="shared" si="45"/>
        <v>900.62222222222226</v>
      </c>
      <c r="T268" s="274">
        <f t="shared" si="46"/>
        <v>52.977777777777774</v>
      </c>
      <c r="U268" s="446">
        <v>35</v>
      </c>
      <c r="V268" s="275">
        <f t="shared" si="47"/>
        <v>3637.4888888888886</v>
      </c>
      <c r="W268" s="155"/>
    </row>
    <row r="269" spans="1:23" s="442" customFormat="1" ht="16.5" customHeight="1" x14ac:dyDescent="0.2">
      <c r="A269" s="318">
        <v>250</v>
      </c>
      <c r="B269" s="272">
        <v>36.450000000000003</v>
      </c>
      <c r="C269" s="434">
        <v>17880</v>
      </c>
      <c r="D269" s="273">
        <f t="shared" si="36"/>
        <v>5886.4197530864194</v>
      </c>
      <c r="E269" s="274">
        <f t="shared" si="39"/>
        <v>2001.3827160493827</v>
      </c>
      <c r="F269" s="274">
        <f t="shared" si="40"/>
        <v>117.72839506172839</v>
      </c>
      <c r="G269" s="174">
        <v>78</v>
      </c>
      <c r="H269" s="275">
        <f t="shared" si="41"/>
        <v>8083.5308641975307</v>
      </c>
      <c r="I269" s="293">
        <v>66.272727272727266</v>
      </c>
      <c r="J269" s="434">
        <v>17880</v>
      </c>
      <c r="K269" s="277">
        <f t="shared" si="37"/>
        <v>3237.5308641975316</v>
      </c>
      <c r="L269" s="274">
        <f t="shared" si="42"/>
        <v>1100.7604938271609</v>
      </c>
      <c r="M269" s="274">
        <f t="shared" si="43"/>
        <v>64.750617283950632</v>
      </c>
      <c r="N269" s="446">
        <v>43</v>
      </c>
      <c r="O269" s="275">
        <f t="shared" si="44"/>
        <v>4446.0419753086426</v>
      </c>
      <c r="P269" s="216">
        <v>81</v>
      </c>
      <c r="Q269" s="434">
        <v>17880</v>
      </c>
      <c r="R269" s="277">
        <f t="shared" si="38"/>
        <v>2648.8888888888887</v>
      </c>
      <c r="S269" s="174">
        <f t="shared" si="45"/>
        <v>900.62222222222226</v>
      </c>
      <c r="T269" s="274">
        <f t="shared" si="46"/>
        <v>52.977777777777774</v>
      </c>
      <c r="U269" s="446">
        <v>35</v>
      </c>
      <c r="V269" s="275">
        <f t="shared" si="47"/>
        <v>3637.4888888888886</v>
      </c>
      <c r="W269" s="155"/>
    </row>
    <row r="270" spans="1:23" s="442" customFormat="1" ht="16.5" customHeight="1" x14ac:dyDescent="0.2">
      <c r="A270" s="271">
        <v>251</v>
      </c>
      <c r="B270" s="272">
        <v>36.450000000000003</v>
      </c>
      <c r="C270" s="434">
        <v>17880</v>
      </c>
      <c r="D270" s="273">
        <f t="shared" si="36"/>
        <v>5886.4197530864194</v>
      </c>
      <c r="E270" s="274">
        <f t="shared" si="39"/>
        <v>2001.3827160493827</v>
      </c>
      <c r="F270" s="274">
        <f t="shared" si="40"/>
        <v>117.72839506172839</v>
      </c>
      <c r="G270" s="174">
        <v>78</v>
      </c>
      <c r="H270" s="275">
        <f t="shared" si="41"/>
        <v>8083.5308641975307</v>
      </c>
      <c r="I270" s="293">
        <v>66.272727272727266</v>
      </c>
      <c r="J270" s="434">
        <v>17880</v>
      </c>
      <c r="K270" s="277">
        <f t="shared" si="37"/>
        <v>3237.5308641975316</v>
      </c>
      <c r="L270" s="274">
        <f t="shared" si="42"/>
        <v>1100.7604938271609</v>
      </c>
      <c r="M270" s="274">
        <f t="shared" si="43"/>
        <v>64.750617283950632</v>
      </c>
      <c r="N270" s="446">
        <v>43</v>
      </c>
      <c r="O270" s="275">
        <f t="shared" si="44"/>
        <v>4446.0419753086426</v>
      </c>
      <c r="P270" s="216">
        <v>81</v>
      </c>
      <c r="Q270" s="434">
        <v>17880</v>
      </c>
      <c r="R270" s="277">
        <f t="shared" si="38"/>
        <v>2648.8888888888887</v>
      </c>
      <c r="S270" s="174">
        <f t="shared" si="45"/>
        <v>900.62222222222226</v>
      </c>
      <c r="T270" s="274">
        <f t="shared" si="46"/>
        <v>52.977777777777774</v>
      </c>
      <c r="U270" s="446">
        <v>35</v>
      </c>
      <c r="V270" s="275">
        <f t="shared" si="47"/>
        <v>3637.4888888888886</v>
      </c>
      <c r="W270" s="155"/>
    </row>
    <row r="271" spans="1:23" s="442" customFormat="1" ht="16.5" customHeight="1" x14ac:dyDescent="0.2">
      <c r="A271" s="271">
        <v>252</v>
      </c>
      <c r="B271" s="272">
        <v>36.450000000000003</v>
      </c>
      <c r="C271" s="434">
        <v>17880</v>
      </c>
      <c r="D271" s="273">
        <f t="shared" si="36"/>
        <v>5886.4197530864194</v>
      </c>
      <c r="E271" s="274">
        <f t="shared" si="39"/>
        <v>2001.3827160493827</v>
      </c>
      <c r="F271" s="274">
        <f t="shared" si="40"/>
        <v>117.72839506172839</v>
      </c>
      <c r="G271" s="174">
        <v>78</v>
      </c>
      <c r="H271" s="275">
        <f t="shared" si="41"/>
        <v>8083.5308641975307</v>
      </c>
      <c r="I271" s="293">
        <v>66.272727272727266</v>
      </c>
      <c r="J271" s="434">
        <v>17880</v>
      </c>
      <c r="K271" s="277">
        <f t="shared" si="37"/>
        <v>3237.5308641975316</v>
      </c>
      <c r="L271" s="274">
        <f t="shared" si="42"/>
        <v>1100.7604938271609</v>
      </c>
      <c r="M271" s="274">
        <f t="shared" si="43"/>
        <v>64.750617283950632</v>
      </c>
      <c r="N271" s="446">
        <v>43</v>
      </c>
      <c r="O271" s="275">
        <f t="shared" si="44"/>
        <v>4446.0419753086426</v>
      </c>
      <c r="P271" s="216">
        <v>81</v>
      </c>
      <c r="Q271" s="434">
        <v>17880</v>
      </c>
      <c r="R271" s="277">
        <f t="shared" si="38"/>
        <v>2648.8888888888887</v>
      </c>
      <c r="S271" s="174">
        <f t="shared" si="45"/>
        <v>900.62222222222226</v>
      </c>
      <c r="T271" s="274">
        <f t="shared" si="46"/>
        <v>52.977777777777774</v>
      </c>
      <c r="U271" s="446">
        <v>35</v>
      </c>
      <c r="V271" s="275">
        <f t="shared" si="47"/>
        <v>3637.4888888888886</v>
      </c>
      <c r="W271" s="155"/>
    </row>
    <row r="272" spans="1:23" s="442" customFormat="1" ht="16.5" customHeight="1" x14ac:dyDescent="0.2">
      <c r="A272" s="271">
        <v>253</v>
      </c>
      <c r="B272" s="272">
        <v>36.450000000000003</v>
      </c>
      <c r="C272" s="434">
        <v>17880</v>
      </c>
      <c r="D272" s="273">
        <f t="shared" si="36"/>
        <v>5886.4197530864194</v>
      </c>
      <c r="E272" s="274">
        <f t="shared" si="39"/>
        <v>2001.3827160493827</v>
      </c>
      <c r="F272" s="274">
        <f t="shared" si="40"/>
        <v>117.72839506172839</v>
      </c>
      <c r="G272" s="174">
        <v>78</v>
      </c>
      <c r="H272" s="275">
        <f t="shared" si="41"/>
        <v>8083.5308641975307</v>
      </c>
      <c r="I272" s="293">
        <v>66.272727272727266</v>
      </c>
      <c r="J272" s="434">
        <v>17880</v>
      </c>
      <c r="K272" s="277">
        <f t="shared" si="37"/>
        <v>3237.5308641975316</v>
      </c>
      <c r="L272" s="274">
        <f t="shared" si="42"/>
        <v>1100.7604938271609</v>
      </c>
      <c r="M272" s="274">
        <f t="shared" si="43"/>
        <v>64.750617283950632</v>
      </c>
      <c r="N272" s="446">
        <v>43</v>
      </c>
      <c r="O272" s="275">
        <f t="shared" si="44"/>
        <v>4446.0419753086426</v>
      </c>
      <c r="P272" s="216">
        <v>81</v>
      </c>
      <c r="Q272" s="434">
        <v>17880</v>
      </c>
      <c r="R272" s="277">
        <f t="shared" si="38"/>
        <v>2648.8888888888887</v>
      </c>
      <c r="S272" s="174">
        <f t="shared" si="45"/>
        <v>900.62222222222226</v>
      </c>
      <c r="T272" s="274">
        <f t="shared" si="46"/>
        <v>52.977777777777774</v>
      </c>
      <c r="U272" s="446">
        <v>35</v>
      </c>
      <c r="V272" s="275">
        <f t="shared" si="47"/>
        <v>3637.4888888888886</v>
      </c>
      <c r="W272" s="155"/>
    </row>
    <row r="273" spans="1:23" s="442" customFormat="1" ht="16.5" customHeight="1" x14ac:dyDescent="0.2">
      <c r="A273" s="271">
        <v>254</v>
      </c>
      <c r="B273" s="272">
        <v>36.450000000000003</v>
      </c>
      <c r="C273" s="434">
        <v>17880</v>
      </c>
      <c r="D273" s="273">
        <f t="shared" si="36"/>
        <v>5886.4197530864194</v>
      </c>
      <c r="E273" s="274">
        <f t="shared" si="39"/>
        <v>2001.3827160493827</v>
      </c>
      <c r="F273" s="274">
        <f t="shared" si="40"/>
        <v>117.72839506172839</v>
      </c>
      <c r="G273" s="174">
        <v>78</v>
      </c>
      <c r="H273" s="275">
        <f t="shared" si="41"/>
        <v>8083.5308641975307</v>
      </c>
      <c r="I273" s="293">
        <v>66.272727272727266</v>
      </c>
      <c r="J273" s="434">
        <v>17880</v>
      </c>
      <c r="K273" s="277">
        <f t="shared" si="37"/>
        <v>3237.5308641975316</v>
      </c>
      <c r="L273" s="274">
        <f t="shared" si="42"/>
        <v>1100.7604938271609</v>
      </c>
      <c r="M273" s="274">
        <f t="shared" si="43"/>
        <v>64.750617283950632</v>
      </c>
      <c r="N273" s="446">
        <v>43</v>
      </c>
      <c r="O273" s="275">
        <f t="shared" si="44"/>
        <v>4446.0419753086426</v>
      </c>
      <c r="P273" s="216">
        <v>81</v>
      </c>
      <c r="Q273" s="434">
        <v>17880</v>
      </c>
      <c r="R273" s="277">
        <f t="shared" si="38"/>
        <v>2648.8888888888887</v>
      </c>
      <c r="S273" s="174">
        <f t="shared" si="45"/>
        <v>900.62222222222226</v>
      </c>
      <c r="T273" s="274">
        <f t="shared" si="46"/>
        <v>52.977777777777774</v>
      </c>
      <c r="U273" s="446">
        <v>35</v>
      </c>
      <c r="V273" s="275">
        <f t="shared" si="47"/>
        <v>3637.4888888888886</v>
      </c>
      <c r="W273" s="155"/>
    </row>
    <row r="274" spans="1:23" s="442" customFormat="1" ht="16.5" customHeight="1" x14ac:dyDescent="0.2">
      <c r="A274" s="271">
        <v>255</v>
      </c>
      <c r="B274" s="272">
        <v>36.450000000000003</v>
      </c>
      <c r="C274" s="434">
        <v>17880</v>
      </c>
      <c r="D274" s="273">
        <f t="shared" si="36"/>
        <v>5886.4197530864194</v>
      </c>
      <c r="E274" s="274">
        <f t="shared" si="39"/>
        <v>2001.3827160493827</v>
      </c>
      <c r="F274" s="274">
        <f t="shared" si="40"/>
        <v>117.72839506172839</v>
      </c>
      <c r="G274" s="174">
        <v>78</v>
      </c>
      <c r="H274" s="275">
        <f t="shared" si="41"/>
        <v>8083.5308641975307</v>
      </c>
      <c r="I274" s="293">
        <v>66.272727272727266</v>
      </c>
      <c r="J274" s="434">
        <v>17880</v>
      </c>
      <c r="K274" s="277">
        <f t="shared" si="37"/>
        <v>3237.5308641975316</v>
      </c>
      <c r="L274" s="274">
        <f t="shared" si="42"/>
        <v>1100.7604938271609</v>
      </c>
      <c r="M274" s="274">
        <f t="shared" si="43"/>
        <v>64.750617283950632</v>
      </c>
      <c r="N274" s="446">
        <v>43</v>
      </c>
      <c r="O274" s="275">
        <f t="shared" si="44"/>
        <v>4446.0419753086426</v>
      </c>
      <c r="P274" s="216">
        <v>81</v>
      </c>
      <c r="Q274" s="434">
        <v>17880</v>
      </c>
      <c r="R274" s="277">
        <f t="shared" si="38"/>
        <v>2648.8888888888887</v>
      </c>
      <c r="S274" s="174">
        <f t="shared" si="45"/>
        <v>900.62222222222226</v>
      </c>
      <c r="T274" s="274">
        <f t="shared" si="46"/>
        <v>52.977777777777774</v>
      </c>
      <c r="U274" s="446">
        <v>35</v>
      </c>
      <c r="V274" s="275">
        <f t="shared" si="47"/>
        <v>3637.4888888888886</v>
      </c>
      <c r="W274" s="155"/>
    </row>
    <row r="275" spans="1:23" s="442" customFormat="1" ht="16.5" customHeight="1" x14ac:dyDescent="0.2">
      <c r="A275" s="271">
        <v>256</v>
      </c>
      <c r="B275" s="272">
        <v>36.450000000000003</v>
      </c>
      <c r="C275" s="434">
        <v>17880</v>
      </c>
      <c r="D275" s="273">
        <f t="shared" si="36"/>
        <v>5886.4197530864194</v>
      </c>
      <c r="E275" s="274">
        <f t="shared" si="39"/>
        <v>2001.3827160493827</v>
      </c>
      <c r="F275" s="274">
        <f t="shared" si="40"/>
        <v>117.72839506172839</v>
      </c>
      <c r="G275" s="174">
        <v>78</v>
      </c>
      <c r="H275" s="275">
        <f t="shared" si="41"/>
        <v>8083.5308641975307</v>
      </c>
      <c r="I275" s="293">
        <v>66.272727272727266</v>
      </c>
      <c r="J275" s="434">
        <v>17880</v>
      </c>
      <c r="K275" s="277">
        <f t="shared" si="37"/>
        <v>3237.5308641975316</v>
      </c>
      <c r="L275" s="274">
        <f t="shared" si="42"/>
        <v>1100.7604938271609</v>
      </c>
      <c r="M275" s="274">
        <f t="shared" si="43"/>
        <v>64.750617283950632</v>
      </c>
      <c r="N275" s="446">
        <v>43</v>
      </c>
      <c r="O275" s="275">
        <f t="shared" si="44"/>
        <v>4446.0419753086426</v>
      </c>
      <c r="P275" s="216">
        <v>81</v>
      </c>
      <c r="Q275" s="434">
        <v>17880</v>
      </c>
      <c r="R275" s="277">
        <f t="shared" si="38"/>
        <v>2648.8888888888887</v>
      </c>
      <c r="S275" s="174">
        <f t="shared" si="45"/>
        <v>900.62222222222226</v>
      </c>
      <c r="T275" s="274">
        <f t="shared" si="46"/>
        <v>52.977777777777774</v>
      </c>
      <c r="U275" s="446">
        <v>35</v>
      </c>
      <c r="V275" s="275">
        <f t="shared" si="47"/>
        <v>3637.4888888888886</v>
      </c>
      <c r="W275" s="155"/>
    </row>
    <row r="276" spans="1:23" s="442" customFormat="1" ht="16.5" customHeight="1" x14ac:dyDescent="0.2">
      <c r="A276" s="271">
        <v>257</v>
      </c>
      <c r="B276" s="272">
        <v>36.450000000000003</v>
      </c>
      <c r="C276" s="434">
        <v>17880</v>
      </c>
      <c r="D276" s="273">
        <f t="shared" ref="D276:D339" si="48">12*(1/B276*C276)</f>
        <v>5886.4197530864194</v>
      </c>
      <c r="E276" s="274">
        <f t="shared" si="39"/>
        <v>2001.3827160493827</v>
      </c>
      <c r="F276" s="274">
        <f t="shared" si="40"/>
        <v>117.72839506172839</v>
      </c>
      <c r="G276" s="174">
        <v>78</v>
      </c>
      <c r="H276" s="275">
        <f t="shared" si="41"/>
        <v>8083.5308641975307</v>
      </c>
      <c r="I276" s="293">
        <v>66.272727272727266</v>
      </c>
      <c r="J276" s="434">
        <v>17880</v>
      </c>
      <c r="K276" s="277">
        <f t="shared" ref="K276:K339" si="49">12*(1/I276*J276)</f>
        <v>3237.5308641975316</v>
      </c>
      <c r="L276" s="274">
        <f t="shared" si="42"/>
        <v>1100.7604938271609</v>
      </c>
      <c r="M276" s="274">
        <f t="shared" si="43"/>
        <v>64.750617283950632</v>
      </c>
      <c r="N276" s="446">
        <v>43</v>
      </c>
      <c r="O276" s="275">
        <f t="shared" si="44"/>
        <v>4446.0419753086426</v>
      </c>
      <c r="P276" s="216">
        <v>81</v>
      </c>
      <c r="Q276" s="434">
        <v>17880</v>
      </c>
      <c r="R276" s="277">
        <f t="shared" ref="R276:R339" si="50">12*(1/P276*Q276)</f>
        <v>2648.8888888888887</v>
      </c>
      <c r="S276" s="174">
        <f t="shared" si="45"/>
        <v>900.62222222222226</v>
      </c>
      <c r="T276" s="274">
        <f t="shared" si="46"/>
        <v>52.977777777777774</v>
      </c>
      <c r="U276" s="446">
        <v>35</v>
      </c>
      <c r="V276" s="275">
        <f t="shared" si="47"/>
        <v>3637.4888888888886</v>
      </c>
      <c r="W276" s="155"/>
    </row>
    <row r="277" spans="1:23" s="442" customFormat="1" ht="16.5" customHeight="1" x14ac:dyDescent="0.2">
      <c r="A277" s="271">
        <v>258</v>
      </c>
      <c r="B277" s="272">
        <v>36.450000000000003</v>
      </c>
      <c r="C277" s="434">
        <v>17880</v>
      </c>
      <c r="D277" s="273">
        <f t="shared" si="48"/>
        <v>5886.4197530864194</v>
      </c>
      <c r="E277" s="274">
        <f>D277*34%</f>
        <v>2001.3827160493827</v>
      </c>
      <c r="F277" s="274">
        <f t="shared" ref="F277:F339" si="51">D277*2%</f>
        <v>117.72839506172839</v>
      </c>
      <c r="G277" s="174">
        <v>78</v>
      </c>
      <c r="H277" s="275">
        <f t="shared" ref="H277:H339" si="52">SUM(D277:G277)</f>
        <v>8083.5308641975307</v>
      </c>
      <c r="I277" s="293">
        <v>66.272727272727266</v>
      </c>
      <c r="J277" s="434">
        <v>17880</v>
      </c>
      <c r="K277" s="277">
        <f t="shared" si="49"/>
        <v>3237.5308641975316</v>
      </c>
      <c r="L277" s="274">
        <f>K277*34%</f>
        <v>1100.7604938271609</v>
      </c>
      <c r="M277" s="274">
        <f t="shared" ref="M277:M339" si="53">K277*2%</f>
        <v>64.750617283950632</v>
      </c>
      <c r="N277" s="446">
        <v>43</v>
      </c>
      <c r="O277" s="275">
        <f t="shared" ref="O277:O339" si="54">SUM(K277:N277)</f>
        <v>4446.0419753086426</v>
      </c>
      <c r="P277" s="216">
        <v>81</v>
      </c>
      <c r="Q277" s="434">
        <v>17880</v>
      </c>
      <c r="R277" s="277">
        <f t="shared" si="50"/>
        <v>2648.8888888888887</v>
      </c>
      <c r="S277" s="174">
        <f>R277*34%</f>
        <v>900.62222222222226</v>
      </c>
      <c r="T277" s="274">
        <f t="shared" ref="T277:T339" si="55">R277*2%</f>
        <v>52.977777777777774</v>
      </c>
      <c r="U277" s="446">
        <v>35</v>
      </c>
      <c r="V277" s="275">
        <f t="shared" ref="V277:V339" si="56">SUM(R277:U277)</f>
        <v>3637.4888888888886</v>
      </c>
      <c r="W277" s="155"/>
    </row>
    <row r="278" spans="1:23" s="442" customFormat="1" ht="16.5" customHeight="1" x14ac:dyDescent="0.2">
      <c r="A278" s="271">
        <v>259</v>
      </c>
      <c r="B278" s="272">
        <v>36.450000000000003</v>
      </c>
      <c r="C278" s="434">
        <v>17880</v>
      </c>
      <c r="D278" s="273">
        <f t="shared" si="48"/>
        <v>5886.4197530864194</v>
      </c>
      <c r="E278" s="274">
        <f>D278*34%</f>
        <v>2001.3827160493827</v>
      </c>
      <c r="F278" s="274">
        <f t="shared" si="51"/>
        <v>117.72839506172839</v>
      </c>
      <c r="G278" s="174">
        <v>78</v>
      </c>
      <c r="H278" s="275">
        <f t="shared" si="52"/>
        <v>8083.5308641975307</v>
      </c>
      <c r="I278" s="293">
        <v>66.272727272727266</v>
      </c>
      <c r="J278" s="434">
        <v>17880</v>
      </c>
      <c r="K278" s="277">
        <f t="shared" si="49"/>
        <v>3237.5308641975316</v>
      </c>
      <c r="L278" s="274">
        <f>K278*34%</f>
        <v>1100.7604938271609</v>
      </c>
      <c r="M278" s="274">
        <f t="shared" si="53"/>
        <v>64.750617283950632</v>
      </c>
      <c r="N278" s="446">
        <v>43</v>
      </c>
      <c r="O278" s="275">
        <f t="shared" si="54"/>
        <v>4446.0419753086426</v>
      </c>
      <c r="P278" s="216">
        <v>81</v>
      </c>
      <c r="Q278" s="434">
        <v>17880</v>
      </c>
      <c r="R278" s="277">
        <f t="shared" si="50"/>
        <v>2648.8888888888887</v>
      </c>
      <c r="S278" s="174">
        <f>R278*34%</f>
        <v>900.62222222222226</v>
      </c>
      <c r="T278" s="274">
        <f t="shared" si="55"/>
        <v>52.977777777777774</v>
      </c>
      <c r="U278" s="446">
        <v>35</v>
      </c>
      <c r="V278" s="275">
        <f t="shared" si="56"/>
        <v>3637.4888888888886</v>
      </c>
      <c r="W278" s="155"/>
    </row>
    <row r="279" spans="1:23" s="442" customFormat="1" ht="17.25" customHeight="1" x14ac:dyDescent="0.2">
      <c r="A279" s="318">
        <v>260</v>
      </c>
      <c r="B279" s="272">
        <v>36.450000000000003</v>
      </c>
      <c r="C279" s="434">
        <v>17880</v>
      </c>
      <c r="D279" s="273">
        <f t="shared" si="48"/>
        <v>5886.4197530864194</v>
      </c>
      <c r="E279" s="274">
        <f>D279*34%</f>
        <v>2001.3827160493827</v>
      </c>
      <c r="F279" s="274">
        <f t="shared" si="51"/>
        <v>117.72839506172839</v>
      </c>
      <c r="G279" s="174">
        <v>78</v>
      </c>
      <c r="H279" s="275">
        <f t="shared" si="52"/>
        <v>8083.5308641975307</v>
      </c>
      <c r="I279" s="293">
        <v>66.272727272727266</v>
      </c>
      <c r="J279" s="434">
        <v>17880</v>
      </c>
      <c r="K279" s="277">
        <f t="shared" si="49"/>
        <v>3237.5308641975316</v>
      </c>
      <c r="L279" s="274">
        <f>K279*34%</f>
        <v>1100.7604938271609</v>
      </c>
      <c r="M279" s="274">
        <f t="shared" si="53"/>
        <v>64.750617283950632</v>
      </c>
      <c r="N279" s="446">
        <v>43</v>
      </c>
      <c r="O279" s="275">
        <f t="shared" si="54"/>
        <v>4446.0419753086426</v>
      </c>
      <c r="P279" s="216">
        <v>81</v>
      </c>
      <c r="Q279" s="434">
        <v>17880</v>
      </c>
      <c r="R279" s="277">
        <f t="shared" si="50"/>
        <v>2648.8888888888887</v>
      </c>
      <c r="S279" s="174">
        <f>R279*34%</f>
        <v>900.62222222222226</v>
      </c>
      <c r="T279" s="274">
        <f t="shared" si="55"/>
        <v>52.977777777777774</v>
      </c>
      <c r="U279" s="446">
        <v>35</v>
      </c>
      <c r="V279" s="275">
        <f t="shared" si="56"/>
        <v>3637.4888888888886</v>
      </c>
      <c r="W279" s="155"/>
    </row>
    <row r="280" spans="1:23" ht="17.25" customHeight="1" x14ac:dyDescent="0.2">
      <c r="A280" s="271">
        <v>261</v>
      </c>
      <c r="B280" s="272">
        <v>36.450000000000003</v>
      </c>
      <c r="C280" s="434">
        <v>17880</v>
      </c>
      <c r="D280" s="273">
        <f t="shared" si="48"/>
        <v>5886.4197530864194</v>
      </c>
      <c r="E280" s="274">
        <f t="shared" ref="E280:E339" si="57">D280*34%</f>
        <v>2001.3827160493827</v>
      </c>
      <c r="F280" s="274">
        <f t="shared" si="51"/>
        <v>117.72839506172839</v>
      </c>
      <c r="G280" s="174">
        <v>78</v>
      </c>
      <c r="H280" s="275">
        <f t="shared" si="52"/>
        <v>8083.5308641975307</v>
      </c>
      <c r="I280" s="293">
        <v>66.272727272727266</v>
      </c>
      <c r="J280" s="434">
        <v>17880</v>
      </c>
      <c r="K280" s="277">
        <f t="shared" si="49"/>
        <v>3237.5308641975316</v>
      </c>
      <c r="L280" s="274">
        <f t="shared" ref="L280:L339" si="58">K280*34%</f>
        <v>1100.7604938271609</v>
      </c>
      <c r="M280" s="274">
        <f t="shared" si="53"/>
        <v>64.750617283950632</v>
      </c>
      <c r="N280" s="446">
        <v>43</v>
      </c>
      <c r="O280" s="275">
        <f t="shared" si="54"/>
        <v>4446.0419753086426</v>
      </c>
      <c r="P280" s="216">
        <v>81</v>
      </c>
      <c r="Q280" s="434">
        <v>17880</v>
      </c>
      <c r="R280" s="277">
        <f t="shared" si="50"/>
        <v>2648.8888888888887</v>
      </c>
      <c r="S280" s="174">
        <f t="shared" ref="S280:S339" si="59">R280*34%</f>
        <v>900.62222222222226</v>
      </c>
      <c r="T280" s="274">
        <f t="shared" si="55"/>
        <v>52.977777777777774</v>
      </c>
      <c r="U280" s="446">
        <v>35</v>
      </c>
      <c r="V280" s="275">
        <f t="shared" si="56"/>
        <v>3637.4888888888886</v>
      </c>
      <c r="W280" s="46"/>
    </row>
    <row r="281" spans="1:23" ht="17.25" customHeight="1" x14ac:dyDescent="0.2">
      <c r="A281" s="271">
        <v>262</v>
      </c>
      <c r="B281" s="272">
        <v>36.450000000000003</v>
      </c>
      <c r="C281" s="434">
        <v>17880</v>
      </c>
      <c r="D281" s="273">
        <f t="shared" si="48"/>
        <v>5886.4197530864194</v>
      </c>
      <c r="E281" s="274">
        <f t="shared" si="57"/>
        <v>2001.3827160493827</v>
      </c>
      <c r="F281" s="274">
        <f t="shared" si="51"/>
        <v>117.72839506172839</v>
      </c>
      <c r="G281" s="174">
        <v>78</v>
      </c>
      <c r="H281" s="275">
        <f t="shared" si="52"/>
        <v>8083.5308641975307</v>
      </c>
      <c r="I281" s="293">
        <v>66.272727272727266</v>
      </c>
      <c r="J281" s="434">
        <v>17880</v>
      </c>
      <c r="K281" s="277">
        <f t="shared" si="49"/>
        <v>3237.5308641975316</v>
      </c>
      <c r="L281" s="274">
        <f t="shared" si="58"/>
        <v>1100.7604938271609</v>
      </c>
      <c r="M281" s="274">
        <f t="shared" si="53"/>
        <v>64.750617283950632</v>
      </c>
      <c r="N281" s="446">
        <v>43</v>
      </c>
      <c r="O281" s="275">
        <f t="shared" si="54"/>
        <v>4446.0419753086426</v>
      </c>
      <c r="P281" s="216">
        <v>81</v>
      </c>
      <c r="Q281" s="434">
        <v>17880</v>
      </c>
      <c r="R281" s="277">
        <f t="shared" si="50"/>
        <v>2648.8888888888887</v>
      </c>
      <c r="S281" s="174">
        <f t="shared" si="59"/>
        <v>900.62222222222226</v>
      </c>
      <c r="T281" s="274">
        <f t="shared" si="55"/>
        <v>52.977777777777774</v>
      </c>
      <c r="U281" s="446">
        <v>35</v>
      </c>
      <c r="V281" s="275">
        <f t="shared" si="56"/>
        <v>3637.4888888888886</v>
      </c>
      <c r="W281" s="46"/>
    </row>
    <row r="282" spans="1:23" ht="17.25" customHeight="1" x14ac:dyDescent="0.2">
      <c r="A282" s="271">
        <v>263</v>
      </c>
      <c r="B282" s="272">
        <v>36.450000000000003</v>
      </c>
      <c r="C282" s="434">
        <v>17880</v>
      </c>
      <c r="D282" s="273">
        <f t="shared" si="48"/>
        <v>5886.4197530864194</v>
      </c>
      <c r="E282" s="274">
        <f t="shared" si="57"/>
        <v>2001.3827160493827</v>
      </c>
      <c r="F282" s="274">
        <f t="shared" si="51"/>
        <v>117.72839506172839</v>
      </c>
      <c r="G282" s="174">
        <v>78</v>
      </c>
      <c r="H282" s="275">
        <f t="shared" si="52"/>
        <v>8083.5308641975307</v>
      </c>
      <c r="I282" s="293">
        <v>66.272727272727266</v>
      </c>
      <c r="J282" s="434">
        <v>17880</v>
      </c>
      <c r="K282" s="277">
        <f t="shared" si="49"/>
        <v>3237.5308641975316</v>
      </c>
      <c r="L282" s="274">
        <f t="shared" si="58"/>
        <v>1100.7604938271609</v>
      </c>
      <c r="M282" s="274">
        <f t="shared" si="53"/>
        <v>64.750617283950632</v>
      </c>
      <c r="N282" s="446">
        <v>43</v>
      </c>
      <c r="O282" s="275">
        <f t="shared" si="54"/>
        <v>4446.0419753086426</v>
      </c>
      <c r="P282" s="216">
        <v>81</v>
      </c>
      <c r="Q282" s="434">
        <v>17880</v>
      </c>
      <c r="R282" s="277">
        <f t="shared" si="50"/>
        <v>2648.8888888888887</v>
      </c>
      <c r="S282" s="174">
        <f t="shared" si="59"/>
        <v>900.62222222222226</v>
      </c>
      <c r="T282" s="274">
        <f t="shared" si="55"/>
        <v>52.977777777777774</v>
      </c>
      <c r="U282" s="446">
        <v>35</v>
      </c>
      <c r="V282" s="275">
        <f t="shared" si="56"/>
        <v>3637.4888888888886</v>
      </c>
      <c r="W282" s="46"/>
    </row>
    <row r="283" spans="1:23" ht="17.25" customHeight="1" x14ac:dyDescent="0.2">
      <c r="A283" s="271">
        <v>264</v>
      </c>
      <c r="B283" s="272">
        <v>36.450000000000003</v>
      </c>
      <c r="C283" s="434">
        <v>17880</v>
      </c>
      <c r="D283" s="273">
        <f t="shared" si="48"/>
        <v>5886.4197530864194</v>
      </c>
      <c r="E283" s="274">
        <f t="shared" si="57"/>
        <v>2001.3827160493827</v>
      </c>
      <c r="F283" s="274">
        <f t="shared" si="51"/>
        <v>117.72839506172839</v>
      </c>
      <c r="G283" s="174">
        <v>78</v>
      </c>
      <c r="H283" s="275">
        <f t="shared" si="52"/>
        <v>8083.5308641975307</v>
      </c>
      <c r="I283" s="293">
        <v>66.272727272727266</v>
      </c>
      <c r="J283" s="434">
        <v>17880</v>
      </c>
      <c r="K283" s="277">
        <f t="shared" si="49"/>
        <v>3237.5308641975316</v>
      </c>
      <c r="L283" s="274">
        <f t="shared" si="58"/>
        <v>1100.7604938271609</v>
      </c>
      <c r="M283" s="274">
        <f t="shared" si="53"/>
        <v>64.750617283950632</v>
      </c>
      <c r="N283" s="446">
        <v>43</v>
      </c>
      <c r="O283" s="275">
        <f t="shared" si="54"/>
        <v>4446.0419753086426</v>
      </c>
      <c r="P283" s="216">
        <v>81</v>
      </c>
      <c r="Q283" s="434">
        <v>17880</v>
      </c>
      <c r="R283" s="277">
        <f t="shared" si="50"/>
        <v>2648.8888888888887</v>
      </c>
      <c r="S283" s="174">
        <f t="shared" si="59"/>
        <v>900.62222222222226</v>
      </c>
      <c r="T283" s="274">
        <f t="shared" si="55"/>
        <v>52.977777777777774</v>
      </c>
      <c r="U283" s="446">
        <v>35</v>
      </c>
      <c r="V283" s="275">
        <f t="shared" si="56"/>
        <v>3637.4888888888886</v>
      </c>
      <c r="W283" s="46"/>
    </row>
    <row r="284" spans="1:23" ht="17.25" customHeight="1" x14ac:dyDescent="0.2">
      <c r="A284" s="271">
        <v>265</v>
      </c>
      <c r="B284" s="272">
        <v>36.450000000000003</v>
      </c>
      <c r="C284" s="434">
        <v>17880</v>
      </c>
      <c r="D284" s="273">
        <f t="shared" si="48"/>
        <v>5886.4197530864194</v>
      </c>
      <c r="E284" s="274">
        <f t="shared" si="57"/>
        <v>2001.3827160493827</v>
      </c>
      <c r="F284" s="274">
        <f t="shared" si="51"/>
        <v>117.72839506172839</v>
      </c>
      <c r="G284" s="174">
        <v>78</v>
      </c>
      <c r="H284" s="275">
        <f t="shared" si="52"/>
        <v>8083.5308641975307</v>
      </c>
      <c r="I284" s="293">
        <v>66.272727272727266</v>
      </c>
      <c r="J284" s="434">
        <v>17880</v>
      </c>
      <c r="K284" s="277">
        <f t="shared" si="49"/>
        <v>3237.5308641975316</v>
      </c>
      <c r="L284" s="274">
        <f t="shared" si="58"/>
        <v>1100.7604938271609</v>
      </c>
      <c r="M284" s="274">
        <f t="shared" si="53"/>
        <v>64.750617283950632</v>
      </c>
      <c r="N284" s="446">
        <v>43</v>
      </c>
      <c r="O284" s="275">
        <f t="shared" si="54"/>
        <v>4446.0419753086426</v>
      </c>
      <c r="P284" s="216">
        <v>81</v>
      </c>
      <c r="Q284" s="434">
        <v>17880</v>
      </c>
      <c r="R284" s="277">
        <f t="shared" si="50"/>
        <v>2648.8888888888887</v>
      </c>
      <c r="S284" s="174">
        <f t="shared" si="59"/>
        <v>900.62222222222226</v>
      </c>
      <c r="T284" s="274">
        <f t="shared" si="55"/>
        <v>52.977777777777774</v>
      </c>
      <c r="U284" s="446">
        <v>35</v>
      </c>
      <c r="V284" s="275">
        <f t="shared" si="56"/>
        <v>3637.4888888888886</v>
      </c>
      <c r="W284" s="46"/>
    </row>
    <row r="285" spans="1:23" ht="17.25" customHeight="1" x14ac:dyDescent="0.2">
      <c r="A285" s="271">
        <v>266</v>
      </c>
      <c r="B285" s="272">
        <v>36.450000000000003</v>
      </c>
      <c r="C285" s="434">
        <v>17880</v>
      </c>
      <c r="D285" s="273">
        <f t="shared" si="48"/>
        <v>5886.4197530864194</v>
      </c>
      <c r="E285" s="274">
        <f t="shared" si="57"/>
        <v>2001.3827160493827</v>
      </c>
      <c r="F285" s="274">
        <f t="shared" si="51"/>
        <v>117.72839506172839</v>
      </c>
      <c r="G285" s="174">
        <v>78</v>
      </c>
      <c r="H285" s="275">
        <f t="shared" si="52"/>
        <v>8083.5308641975307</v>
      </c>
      <c r="I285" s="293">
        <v>66.272727272727266</v>
      </c>
      <c r="J285" s="434">
        <v>17880</v>
      </c>
      <c r="K285" s="277">
        <f t="shared" si="49"/>
        <v>3237.5308641975316</v>
      </c>
      <c r="L285" s="274">
        <f t="shared" si="58"/>
        <v>1100.7604938271609</v>
      </c>
      <c r="M285" s="274">
        <f t="shared" si="53"/>
        <v>64.750617283950632</v>
      </c>
      <c r="N285" s="446">
        <v>43</v>
      </c>
      <c r="O285" s="275">
        <f t="shared" si="54"/>
        <v>4446.0419753086426</v>
      </c>
      <c r="P285" s="216">
        <v>81</v>
      </c>
      <c r="Q285" s="434">
        <v>17880</v>
      </c>
      <c r="R285" s="277">
        <f t="shared" si="50"/>
        <v>2648.8888888888887</v>
      </c>
      <c r="S285" s="174">
        <f t="shared" si="59"/>
        <v>900.62222222222226</v>
      </c>
      <c r="T285" s="274">
        <f t="shared" si="55"/>
        <v>52.977777777777774</v>
      </c>
      <c r="U285" s="446">
        <v>35</v>
      </c>
      <c r="V285" s="275">
        <f t="shared" si="56"/>
        <v>3637.4888888888886</v>
      </c>
      <c r="W285" s="46"/>
    </row>
    <row r="286" spans="1:23" ht="17.25" customHeight="1" x14ac:dyDescent="0.2">
      <c r="A286" s="271">
        <v>267</v>
      </c>
      <c r="B286" s="272">
        <v>36.450000000000003</v>
      </c>
      <c r="C286" s="434">
        <v>17880</v>
      </c>
      <c r="D286" s="273">
        <f t="shared" si="48"/>
        <v>5886.4197530864194</v>
      </c>
      <c r="E286" s="274">
        <f t="shared" si="57"/>
        <v>2001.3827160493827</v>
      </c>
      <c r="F286" s="274">
        <f t="shared" si="51"/>
        <v>117.72839506172839</v>
      </c>
      <c r="G286" s="174">
        <v>78</v>
      </c>
      <c r="H286" s="275">
        <f t="shared" si="52"/>
        <v>8083.5308641975307</v>
      </c>
      <c r="I286" s="293">
        <v>66.272727272727266</v>
      </c>
      <c r="J286" s="434">
        <v>17880</v>
      </c>
      <c r="K286" s="277">
        <f t="shared" si="49"/>
        <v>3237.5308641975316</v>
      </c>
      <c r="L286" s="274">
        <f t="shared" si="58"/>
        <v>1100.7604938271609</v>
      </c>
      <c r="M286" s="274">
        <f t="shared" si="53"/>
        <v>64.750617283950632</v>
      </c>
      <c r="N286" s="446">
        <v>43</v>
      </c>
      <c r="O286" s="275">
        <f t="shared" si="54"/>
        <v>4446.0419753086426</v>
      </c>
      <c r="P286" s="216">
        <v>81</v>
      </c>
      <c r="Q286" s="434">
        <v>17880</v>
      </c>
      <c r="R286" s="277">
        <f t="shared" si="50"/>
        <v>2648.8888888888887</v>
      </c>
      <c r="S286" s="174">
        <f t="shared" si="59"/>
        <v>900.62222222222226</v>
      </c>
      <c r="T286" s="274">
        <f t="shared" si="55"/>
        <v>52.977777777777774</v>
      </c>
      <c r="U286" s="446">
        <v>35</v>
      </c>
      <c r="V286" s="275">
        <f t="shared" si="56"/>
        <v>3637.4888888888886</v>
      </c>
      <c r="W286" s="46"/>
    </row>
    <row r="287" spans="1:23" ht="17.25" customHeight="1" x14ac:dyDescent="0.2">
      <c r="A287" s="271">
        <v>268</v>
      </c>
      <c r="B287" s="272">
        <v>36.450000000000003</v>
      </c>
      <c r="C287" s="434">
        <v>17880</v>
      </c>
      <c r="D287" s="273">
        <f t="shared" si="48"/>
        <v>5886.4197530864194</v>
      </c>
      <c r="E287" s="274">
        <f t="shared" si="57"/>
        <v>2001.3827160493827</v>
      </c>
      <c r="F287" s="274">
        <f t="shared" si="51"/>
        <v>117.72839506172839</v>
      </c>
      <c r="G287" s="174">
        <v>78</v>
      </c>
      <c r="H287" s="275">
        <f t="shared" si="52"/>
        <v>8083.5308641975307</v>
      </c>
      <c r="I287" s="293">
        <v>66.272727272727266</v>
      </c>
      <c r="J287" s="434">
        <v>17880</v>
      </c>
      <c r="K287" s="277">
        <f t="shared" si="49"/>
        <v>3237.5308641975316</v>
      </c>
      <c r="L287" s="274">
        <f t="shared" si="58"/>
        <v>1100.7604938271609</v>
      </c>
      <c r="M287" s="274">
        <f t="shared" si="53"/>
        <v>64.750617283950632</v>
      </c>
      <c r="N287" s="446">
        <v>43</v>
      </c>
      <c r="O287" s="275">
        <f t="shared" si="54"/>
        <v>4446.0419753086426</v>
      </c>
      <c r="P287" s="216">
        <v>81</v>
      </c>
      <c r="Q287" s="434">
        <v>17880</v>
      </c>
      <c r="R287" s="277">
        <f t="shared" si="50"/>
        <v>2648.8888888888887</v>
      </c>
      <c r="S287" s="174">
        <f t="shared" si="59"/>
        <v>900.62222222222226</v>
      </c>
      <c r="T287" s="274">
        <f t="shared" si="55"/>
        <v>52.977777777777774</v>
      </c>
      <c r="U287" s="446">
        <v>35</v>
      </c>
      <c r="V287" s="275">
        <f t="shared" si="56"/>
        <v>3637.4888888888886</v>
      </c>
      <c r="W287" s="46"/>
    </row>
    <row r="288" spans="1:23" ht="17.25" customHeight="1" x14ac:dyDescent="0.2">
      <c r="A288" s="271">
        <v>269</v>
      </c>
      <c r="B288" s="272">
        <v>36.450000000000003</v>
      </c>
      <c r="C288" s="434">
        <v>17880</v>
      </c>
      <c r="D288" s="273">
        <f t="shared" si="48"/>
        <v>5886.4197530864194</v>
      </c>
      <c r="E288" s="274">
        <f t="shared" si="57"/>
        <v>2001.3827160493827</v>
      </c>
      <c r="F288" s="274">
        <f t="shared" si="51"/>
        <v>117.72839506172839</v>
      </c>
      <c r="G288" s="174">
        <v>78</v>
      </c>
      <c r="H288" s="275">
        <f t="shared" si="52"/>
        <v>8083.5308641975307</v>
      </c>
      <c r="I288" s="293">
        <v>66.272727272727266</v>
      </c>
      <c r="J288" s="434">
        <v>17880</v>
      </c>
      <c r="K288" s="277">
        <f t="shared" si="49"/>
        <v>3237.5308641975316</v>
      </c>
      <c r="L288" s="274">
        <f t="shared" si="58"/>
        <v>1100.7604938271609</v>
      </c>
      <c r="M288" s="274">
        <f t="shared" si="53"/>
        <v>64.750617283950632</v>
      </c>
      <c r="N288" s="446">
        <v>43</v>
      </c>
      <c r="O288" s="275">
        <f t="shared" si="54"/>
        <v>4446.0419753086426</v>
      </c>
      <c r="P288" s="216">
        <v>81</v>
      </c>
      <c r="Q288" s="434">
        <v>17880</v>
      </c>
      <c r="R288" s="277">
        <f t="shared" si="50"/>
        <v>2648.8888888888887</v>
      </c>
      <c r="S288" s="174">
        <f t="shared" si="59"/>
        <v>900.62222222222226</v>
      </c>
      <c r="T288" s="274">
        <f t="shared" si="55"/>
        <v>52.977777777777774</v>
      </c>
      <c r="U288" s="446">
        <v>35</v>
      </c>
      <c r="V288" s="275">
        <f t="shared" si="56"/>
        <v>3637.4888888888886</v>
      </c>
      <c r="W288" s="46"/>
    </row>
    <row r="289" spans="1:23" ht="17.25" customHeight="1" x14ac:dyDescent="0.2">
      <c r="A289" s="318">
        <v>270</v>
      </c>
      <c r="B289" s="272">
        <v>36.450000000000003</v>
      </c>
      <c r="C289" s="434">
        <v>17880</v>
      </c>
      <c r="D289" s="273">
        <f t="shared" si="48"/>
        <v>5886.4197530864194</v>
      </c>
      <c r="E289" s="274">
        <f t="shared" si="57"/>
        <v>2001.3827160493827</v>
      </c>
      <c r="F289" s="274">
        <f t="shared" si="51"/>
        <v>117.72839506172839</v>
      </c>
      <c r="G289" s="174">
        <v>78</v>
      </c>
      <c r="H289" s="275">
        <f t="shared" si="52"/>
        <v>8083.5308641975307</v>
      </c>
      <c r="I289" s="293">
        <v>66.272727272727266</v>
      </c>
      <c r="J289" s="434">
        <v>17880</v>
      </c>
      <c r="K289" s="277">
        <f t="shared" si="49"/>
        <v>3237.5308641975316</v>
      </c>
      <c r="L289" s="274">
        <f t="shared" si="58"/>
        <v>1100.7604938271609</v>
      </c>
      <c r="M289" s="274">
        <f t="shared" si="53"/>
        <v>64.750617283950632</v>
      </c>
      <c r="N289" s="446">
        <v>43</v>
      </c>
      <c r="O289" s="275">
        <f t="shared" si="54"/>
        <v>4446.0419753086426</v>
      </c>
      <c r="P289" s="216">
        <v>81</v>
      </c>
      <c r="Q289" s="434">
        <v>17880</v>
      </c>
      <c r="R289" s="277">
        <f t="shared" si="50"/>
        <v>2648.8888888888887</v>
      </c>
      <c r="S289" s="174">
        <f t="shared" si="59"/>
        <v>900.62222222222226</v>
      </c>
      <c r="T289" s="274">
        <f t="shared" si="55"/>
        <v>52.977777777777774</v>
      </c>
      <c r="U289" s="446">
        <v>35</v>
      </c>
      <c r="V289" s="275">
        <f t="shared" si="56"/>
        <v>3637.4888888888886</v>
      </c>
      <c r="W289" s="46"/>
    </row>
    <row r="290" spans="1:23" ht="17.25" customHeight="1" x14ac:dyDescent="0.2">
      <c r="A290" s="271">
        <v>271</v>
      </c>
      <c r="B290" s="272">
        <v>36.450000000000003</v>
      </c>
      <c r="C290" s="434">
        <v>17880</v>
      </c>
      <c r="D290" s="273">
        <f t="shared" si="48"/>
        <v>5886.4197530864194</v>
      </c>
      <c r="E290" s="274">
        <f t="shared" si="57"/>
        <v>2001.3827160493827</v>
      </c>
      <c r="F290" s="274">
        <f t="shared" si="51"/>
        <v>117.72839506172839</v>
      </c>
      <c r="G290" s="174">
        <v>78</v>
      </c>
      <c r="H290" s="275">
        <f t="shared" si="52"/>
        <v>8083.5308641975307</v>
      </c>
      <c r="I290" s="293">
        <v>66.272727272727266</v>
      </c>
      <c r="J290" s="434">
        <v>17880</v>
      </c>
      <c r="K290" s="277">
        <f t="shared" si="49"/>
        <v>3237.5308641975316</v>
      </c>
      <c r="L290" s="274">
        <f t="shared" si="58"/>
        <v>1100.7604938271609</v>
      </c>
      <c r="M290" s="274">
        <f t="shared" si="53"/>
        <v>64.750617283950632</v>
      </c>
      <c r="N290" s="446">
        <v>43</v>
      </c>
      <c r="O290" s="275">
        <f t="shared" si="54"/>
        <v>4446.0419753086426</v>
      </c>
      <c r="P290" s="216">
        <v>81</v>
      </c>
      <c r="Q290" s="434">
        <v>17880</v>
      </c>
      <c r="R290" s="277">
        <f t="shared" si="50"/>
        <v>2648.8888888888887</v>
      </c>
      <c r="S290" s="174">
        <f t="shared" si="59"/>
        <v>900.62222222222226</v>
      </c>
      <c r="T290" s="274">
        <f t="shared" si="55"/>
        <v>52.977777777777774</v>
      </c>
      <c r="U290" s="446">
        <v>35</v>
      </c>
      <c r="V290" s="275">
        <f t="shared" si="56"/>
        <v>3637.4888888888886</v>
      </c>
      <c r="W290" s="46"/>
    </row>
    <row r="291" spans="1:23" ht="17.25" customHeight="1" x14ac:dyDescent="0.2">
      <c r="A291" s="271">
        <v>272</v>
      </c>
      <c r="B291" s="272">
        <v>36.450000000000003</v>
      </c>
      <c r="C291" s="434">
        <v>17880</v>
      </c>
      <c r="D291" s="273">
        <f t="shared" si="48"/>
        <v>5886.4197530864194</v>
      </c>
      <c r="E291" s="274">
        <f t="shared" si="57"/>
        <v>2001.3827160493827</v>
      </c>
      <c r="F291" s="274">
        <f t="shared" si="51"/>
        <v>117.72839506172839</v>
      </c>
      <c r="G291" s="174">
        <v>78</v>
      </c>
      <c r="H291" s="275">
        <f t="shared" si="52"/>
        <v>8083.5308641975307</v>
      </c>
      <c r="I291" s="293">
        <v>66.272727272727266</v>
      </c>
      <c r="J291" s="434">
        <v>17880</v>
      </c>
      <c r="K291" s="277">
        <f t="shared" si="49"/>
        <v>3237.5308641975316</v>
      </c>
      <c r="L291" s="274">
        <f t="shared" si="58"/>
        <v>1100.7604938271609</v>
      </c>
      <c r="M291" s="274">
        <f t="shared" si="53"/>
        <v>64.750617283950632</v>
      </c>
      <c r="N291" s="446">
        <v>43</v>
      </c>
      <c r="O291" s="275">
        <f t="shared" si="54"/>
        <v>4446.0419753086426</v>
      </c>
      <c r="P291" s="216">
        <v>81</v>
      </c>
      <c r="Q291" s="434">
        <v>17880</v>
      </c>
      <c r="R291" s="277">
        <f t="shared" si="50"/>
        <v>2648.8888888888887</v>
      </c>
      <c r="S291" s="174">
        <f t="shared" si="59"/>
        <v>900.62222222222226</v>
      </c>
      <c r="T291" s="274">
        <f t="shared" si="55"/>
        <v>52.977777777777774</v>
      </c>
      <c r="U291" s="446">
        <v>35</v>
      </c>
      <c r="V291" s="275">
        <f t="shared" si="56"/>
        <v>3637.4888888888886</v>
      </c>
      <c r="W291" s="46"/>
    </row>
    <row r="292" spans="1:23" ht="17.25" customHeight="1" x14ac:dyDescent="0.2">
      <c r="A292" s="271">
        <v>273</v>
      </c>
      <c r="B292" s="272">
        <v>36.450000000000003</v>
      </c>
      <c r="C292" s="434">
        <v>17880</v>
      </c>
      <c r="D292" s="273">
        <f t="shared" si="48"/>
        <v>5886.4197530864194</v>
      </c>
      <c r="E292" s="274">
        <f t="shared" si="57"/>
        <v>2001.3827160493827</v>
      </c>
      <c r="F292" s="274">
        <f t="shared" si="51"/>
        <v>117.72839506172839</v>
      </c>
      <c r="G292" s="174">
        <v>78</v>
      </c>
      <c r="H292" s="275">
        <f t="shared" si="52"/>
        <v>8083.5308641975307</v>
      </c>
      <c r="I292" s="293">
        <v>66.272727272727266</v>
      </c>
      <c r="J292" s="434">
        <v>17880</v>
      </c>
      <c r="K292" s="277">
        <f t="shared" si="49"/>
        <v>3237.5308641975316</v>
      </c>
      <c r="L292" s="274">
        <f t="shared" si="58"/>
        <v>1100.7604938271609</v>
      </c>
      <c r="M292" s="274">
        <f t="shared" si="53"/>
        <v>64.750617283950632</v>
      </c>
      <c r="N292" s="446">
        <v>43</v>
      </c>
      <c r="O292" s="275">
        <f t="shared" si="54"/>
        <v>4446.0419753086426</v>
      </c>
      <c r="P292" s="216">
        <v>81</v>
      </c>
      <c r="Q292" s="434">
        <v>17880</v>
      </c>
      <c r="R292" s="277">
        <f t="shared" si="50"/>
        <v>2648.8888888888887</v>
      </c>
      <c r="S292" s="174">
        <f t="shared" si="59"/>
        <v>900.62222222222226</v>
      </c>
      <c r="T292" s="274">
        <f t="shared" si="55"/>
        <v>52.977777777777774</v>
      </c>
      <c r="U292" s="446">
        <v>35</v>
      </c>
      <c r="V292" s="275">
        <f t="shared" si="56"/>
        <v>3637.4888888888886</v>
      </c>
      <c r="W292" s="46"/>
    </row>
    <row r="293" spans="1:23" ht="17.25" customHeight="1" x14ac:dyDescent="0.2">
      <c r="A293" s="271">
        <v>274</v>
      </c>
      <c r="B293" s="272">
        <v>36.450000000000003</v>
      </c>
      <c r="C293" s="434">
        <v>17880</v>
      </c>
      <c r="D293" s="273">
        <f t="shared" si="48"/>
        <v>5886.4197530864194</v>
      </c>
      <c r="E293" s="274">
        <f t="shared" si="57"/>
        <v>2001.3827160493827</v>
      </c>
      <c r="F293" s="274">
        <f t="shared" si="51"/>
        <v>117.72839506172839</v>
      </c>
      <c r="G293" s="174">
        <v>78</v>
      </c>
      <c r="H293" s="275">
        <f t="shared" si="52"/>
        <v>8083.5308641975307</v>
      </c>
      <c r="I293" s="293">
        <v>66.272727272727266</v>
      </c>
      <c r="J293" s="434">
        <v>17880</v>
      </c>
      <c r="K293" s="277">
        <f t="shared" si="49"/>
        <v>3237.5308641975316</v>
      </c>
      <c r="L293" s="274">
        <f t="shared" si="58"/>
        <v>1100.7604938271609</v>
      </c>
      <c r="M293" s="274">
        <f t="shared" si="53"/>
        <v>64.750617283950632</v>
      </c>
      <c r="N293" s="446">
        <v>43</v>
      </c>
      <c r="O293" s="275">
        <f t="shared" si="54"/>
        <v>4446.0419753086426</v>
      </c>
      <c r="P293" s="216">
        <v>81</v>
      </c>
      <c r="Q293" s="434">
        <v>17880</v>
      </c>
      <c r="R293" s="277">
        <f t="shared" si="50"/>
        <v>2648.8888888888887</v>
      </c>
      <c r="S293" s="174">
        <f t="shared" si="59"/>
        <v>900.62222222222226</v>
      </c>
      <c r="T293" s="274">
        <f t="shared" si="55"/>
        <v>52.977777777777774</v>
      </c>
      <c r="U293" s="446">
        <v>35</v>
      </c>
      <c r="V293" s="275">
        <f t="shared" si="56"/>
        <v>3637.4888888888886</v>
      </c>
      <c r="W293" s="46"/>
    </row>
    <row r="294" spans="1:23" ht="17.25" customHeight="1" x14ac:dyDescent="0.2">
      <c r="A294" s="271">
        <v>275</v>
      </c>
      <c r="B294" s="272">
        <v>36.450000000000003</v>
      </c>
      <c r="C294" s="434">
        <v>17880</v>
      </c>
      <c r="D294" s="273">
        <f t="shared" si="48"/>
        <v>5886.4197530864194</v>
      </c>
      <c r="E294" s="274">
        <f t="shared" si="57"/>
        <v>2001.3827160493827</v>
      </c>
      <c r="F294" s="274">
        <f t="shared" si="51"/>
        <v>117.72839506172839</v>
      </c>
      <c r="G294" s="174">
        <v>78</v>
      </c>
      <c r="H294" s="275">
        <f t="shared" si="52"/>
        <v>8083.5308641975307</v>
      </c>
      <c r="I294" s="293">
        <v>66.272727272727266</v>
      </c>
      <c r="J294" s="434">
        <v>17880</v>
      </c>
      <c r="K294" s="277">
        <f t="shared" si="49"/>
        <v>3237.5308641975316</v>
      </c>
      <c r="L294" s="274">
        <f t="shared" si="58"/>
        <v>1100.7604938271609</v>
      </c>
      <c r="M294" s="274">
        <f t="shared" si="53"/>
        <v>64.750617283950632</v>
      </c>
      <c r="N294" s="446">
        <v>43</v>
      </c>
      <c r="O294" s="275">
        <f t="shared" si="54"/>
        <v>4446.0419753086426</v>
      </c>
      <c r="P294" s="216">
        <v>81</v>
      </c>
      <c r="Q294" s="434">
        <v>17880</v>
      </c>
      <c r="R294" s="277">
        <f t="shared" si="50"/>
        <v>2648.8888888888887</v>
      </c>
      <c r="S294" s="174">
        <f t="shared" si="59"/>
        <v>900.62222222222226</v>
      </c>
      <c r="T294" s="274">
        <f t="shared" si="55"/>
        <v>52.977777777777774</v>
      </c>
      <c r="U294" s="446">
        <v>35</v>
      </c>
      <c r="V294" s="275">
        <f t="shared" si="56"/>
        <v>3637.4888888888886</v>
      </c>
      <c r="W294" s="46"/>
    </row>
    <row r="295" spans="1:23" ht="17.25" customHeight="1" x14ac:dyDescent="0.2">
      <c r="A295" s="271">
        <v>276</v>
      </c>
      <c r="B295" s="272">
        <v>36.450000000000003</v>
      </c>
      <c r="C295" s="434">
        <v>17880</v>
      </c>
      <c r="D295" s="273">
        <f t="shared" si="48"/>
        <v>5886.4197530864194</v>
      </c>
      <c r="E295" s="274">
        <f t="shared" si="57"/>
        <v>2001.3827160493827</v>
      </c>
      <c r="F295" s="274">
        <f t="shared" si="51"/>
        <v>117.72839506172839</v>
      </c>
      <c r="G295" s="174">
        <v>78</v>
      </c>
      <c r="H295" s="275">
        <f t="shared" si="52"/>
        <v>8083.5308641975307</v>
      </c>
      <c r="I295" s="293">
        <v>66.272727272727266</v>
      </c>
      <c r="J295" s="434">
        <v>17880</v>
      </c>
      <c r="K295" s="277">
        <f t="shared" si="49"/>
        <v>3237.5308641975316</v>
      </c>
      <c r="L295" s="274">
        <f t="shared" si="58"/>
        <v>1100.7604938271609</v>
      </c>
      <c r="M295" s="274">
        <f t="shared" si="53"/>
        <v>64.750617283950632</v>
      </c>
      <c r="N295" s="446">
        <v>43</v>
      </c>
      <c r="O295" s="275">
        <f t="shared" si="54"/>
        <v>4446.0419753086426</v>
      </c>
      <c r="P295" s="216">
        <v>81</v>
      </c>
      <c r="Q295" s="434">
        <v>17880</v>
      </c>
      <c r="R295" s="277">
        <f t="shared" si="50"/>
        <v>2648.8888888888887</v>
      </c>
      <c r="S295" s="174">
        <f t="shared" si="59"/>
        <v>900.62222222222226</v>
      </c>
      <c r="T295" s="274">
        <f t="shared" si="55"/>
        <v>52.977777777777774</v>
      </c>
      <c r="U295" s="446">
        <v>35</v>
      </c>
      <c r="V295" s="275">
        <f t="shared" si="56"/>
        <v>3637.4888888888886</v>
      </c>
      <c r="W295" s="46"/>
    </row>
    <row r="296" spans="1:23" ht="17.25" customHeight="1" x14ac:dyDescent="0.2">
      <c r="A296" s="271">
        <v>277</v>
      </c>
      <c r="B296" s="272">
        <v>36.450000000000003</v>
      </c>
      <c r="C296" s="434">
        <v>17880</v>
      </c>
      <c r="D296" s="273">
        <f t="shared" si="48"/>
        <v>5886.4197530864194</v>
      </c>
      <c r="E296" s="274">
        <f t="shared" si="57"/>
        <v>2001.3827160493827</v>
      </c>
      <c r="F296" s="274">
        <f t="shared" si="51"/>
        <v>117.72839506172839</v>
      </c>
      <c r="G296" s="174">
        <v>78</v>
      </c>
      <c r="H296" s="275">
        <f t="shared" si="52"/>
        <v>8083.5308641975307</v>
      </c>
      <c r="I296" s="293">
        <v>66.272727272727266</v>
      </c>
      <c r="J296" s="434">
        <v>17880</v>
      </c>
      <c r="K296" s="277">
        <f t="shared" si="49"/>
        <v>3237.5308641975316</v>
      </c>
      <c r="L296" s="274">
        <f t="shared" si="58"/>
        <v>1100.7604938271609</v>
      </c>
      <c r="M296" s="274">
        <f t="shared" si="53"/>
        <v>64.750617283950632</v>
      </c>
      <c r="N296" s="446">
        <v>43</v>
      </c>
      <c r="O296" s="275">
        <f t="shared" si="54"/>
        <v>4446.0419753086426</v>
      </c>
      <c r="P296" s="216">
        <v>81</v>
      </c>
      <c r="Q296" s="434">
        <v>17880</v>
      </c>
      <c r="R296" s="277">
        <f t="shared" si="50"/>
        <v>2648.8888888888887</v>
      </c>
      <c r="S296" s="174">
        <f t="shared" si="59"/>
        <v>900.62222222222226</v>
      </c>
      <c r="T296" s="274">
        <f t="shared" si="55"/>
        <v>52.977777777777774</v>
      </c>
      <c r="U296" s="446">
        <v>35</v>
      </c>
      <c r="V296" s="275">
        <f t="shared" si="56"/>
        <v>3637.4888888888886</v>
      </c>
      <c r="W296" s="46"/>
    </row>
    <row r="297" spans="1:23" ht="17.25" customHeight="1" x14ac:dyDescent="0.2">
      <c r="A297" s="271">
        <v>278</v>
      </c>
      <c r="B297" s="272">
        <v>36.450000000000003</v>
      </c>
      <c r="C297" s="434">
        <v>17880</v>
      </c>
      <c r="D297" s="273">
        <f t="shared" si="48"/>
        <v>5886.4197530864194</v>
      </c>
      <c r="E297" s="274">
        <f t="shared" si="57"/>
        <v>2001.3827160493827</v>
      </c>
      <c r="F297" s="274">
        <f t="shared" si="51"/>
        <v>117.72839506172839</v>
      </c>
      <c r="G297" s="174">
        <v>78</v>
      </c>
      <c r="H297" s="275">
        <f t="shared" si="52"/>
        <v>8083.5308641975307</v>
      </c>
      <c r="I297" s="293">
        <v>66.272727272727266</v>
      </c>
      <c r="J297" s="434">
        <v>17880</v>
      </c>
      <c r="K297" s="277">
        <f t="shared" si="49"/>
        <v>3237.5308641975316</v>
      </c>
      <c r="L297" s="274">
        <f t="shared" si="58"/>
        <v>1100.7604938271609</v>
      </c>
      <c r="M297" s="274">
        <f t="shared" si="53"/>
        <v>64.750617283950632</v>
      </c>
      <c r="N297" s="446">
        <v>43</v>
      </c>
      <c r="O297" s="275">
        <f t="shared" si="54"/>
        <v>4446.0419753086426</v>
      </c>
      <c r="P297" s="216">
        <v>81</v>
      </c>
      <c r="Q297" s="434">
        <v>17880</v>
      </c>
      <c r="R297" s="277">
        <f t="shared" si="50"/>
        <v>2648.8888888888887</v>
      </c>
      <c r="S297" s="174">
        <f t="shared" si="59"/>
        <v>900.62222222222226</v>
      </c>
      <c r="T297" s="274">
        <f t="shared" si="55"/>
        <v>52.977777777777774</v>
      </c>
      <c r="U297" s="446">
        <v>35</v>
      </c>
      <c r="V297" s="275">
        <f t="shared" si="56"/>
        <v>3637.4888888888886</v>
      </c>
      <c r="W297" s="46"/>
    </row>
    <row r="298" spans="1:23" ht="17.25" customHeight="1" x14ac:dyDescent="0.2">
      <c r="A298" s="271">
        <v>279</v>
      </c>
      <c r="B298" s="272">
        <v>36.450000000000003</v>
      </c>
      <c r="C298" s="434">
        <v>17880</v>
      </c>
      <c r="D298" s="273">
        <f t="shared" si="48"/>
        <v>5886.4197530864194</v>
      </c>
      <c r="E298" s="274">
        <f t="shared" si="57"/>
        <v>2001.3827160493827</v>
      </c>
      <c r="F298" s="274">
        <f t="shared" si="51"/>
        <v>117.72839506172839</v>
      </c>
      <c r="G298" s="174">
        <v>78</v>
      </c>
      <c r="H298" s="275">
        <f t="shared" si="52"/>
        <v>8083.5308641975307</v>
      </c>
      <c r="I298" s="293">
        <v>66.272727272727266</v>
      </c>
      <c r="J298" s="434">
        <v>17880</v>
      </c>
      <c r="K298" s="277">
        <f t="shared" si="49"/>
        <v>3237.5308641975316</v>
      </c>
      <c r="L298" s="274">
        <f t="shared" si="58"/>
        <v>1100.7604938271609</v>
      </c>
      <c r="M298" s="274">
        <f t="shared" si="53"/>
        <v>64.750617283950632</v>
      </c>
      <c r="N298" s="446">
        <v>43</v>
      </c>
      <c r="O298" s="275">
        <f t="shared" si="54"/>
        <v>4446.0419753086426</v>
      </c>
      <c r="P298" s="216">
        <v>81</v>
      </c>
      <c r="Q298" s="434">
        <v>17880</v>
      </c>
      <c r="R298" s="277">
        <f t="shared" si="50"/>
        <v>2648.8888888888887</v>
      </c>
      <c r="S298" s="174">
        <f t="shared" si="59"/>
        <v>900.62222222222226</v>
      </c>
      <c r="T298" s="274">
        <f t="shared" si="55"/>
        <v>52.977777777777774</v>
      </c>
      <c r="U298" s="446">
        <v>35</v>
      </c>
      <c r="V298" s="275">
        <f t="shared" si="56"/>
        <v>3637.4888888888886</v>
      </c>
      <c r="W298" s="46"/>
    </row>
    <row r="299" spans="1:23" ht="17.25" customHeight="1" x14ac:dyDescent="0.2">
      <c r="A299" s="318">
        <v>280</v>
      </c>
      <c r="B299" s="272">
        <v>36.450000000000003</v>
      </c>
      <c r="C299" s="434">
        <v>17880</v>
      </c>
      <c r="D299" s="273">
        <f t="shared" si="48"/>
        <v>5886.4197530864194</v>
      </c>
      <c r="E299" s="274">
        <f t="shared" si="57"/>
        <v>2001.3827160493827</v>
      </c>
      <c r="F299" s="274">
        <f t="shared" si="51"/>
        <v>117.72839506172839</v>
      </c>
      <c r="G299" s="174">
        <v>78</v>
      </c>
      <c r="H299" s="275">
        <f t="shared" si="52"/>
        <v>8083.5308641975307</v>
      </c>
      <c r="I299" s="293">
        <v>66.272727272727266</v>
      </c>
      <c r="J299" s="434">
        <v>17880</v>
      </c>
      <c r="K299" s="277">
        <f t="shared" si="49"/>
        <v>3237.5308641975316</v>
      </c>
      <c r="L299" s="274">
        <f t="shared" si="58"/>
        <v>1100.7604938271609</v>
      </c>
      <c r="M299" s="274">
        <f t="shared" si="53"/>
        <v>64.750617283950632</v>
      </c>
      <c r="N299" s="446">
        <v>43</v>
      </c>
      <c r="O299" s="275">
        <f t="shared" si="54"/>
        <v>4446.0419753086426</v>
      </c>
      <c r="P299" s="216">
        <v>81</v>
      </c>
      <c r="Q299" s="434">
        <v>17880</v>
      </c>
      <c r="R299" s="277">
        <f t="shared" si="50"/>
        <v>2648.8888888888887</v>
      </c>
      <c r="S299" s="174">
        <f t="shared" si="59"/>
        <v>900.62222222222226</v>
      </c>
      <c r="T299" s="274">
        <f t="shared" si="55"/>
        <v>52.977777777777774</v>
      </c>
      <c r="U299" s="446">
        <v>35</v>
      </c>
      <c r="V299" s="275">
        <f t="shared" si="56"/>
        <v>3637.4888888888886</v>
      </c>
      <c r="W299" s="46"/>
    </row>
    <row r="300" spans="1:23" ht="17.25" customHeight="1" x14ac:dyDescent="0.2">
      <c r="A300" s="271">
        <v>281</v>
      </c>
      <c r="B300" s="272">
        <v>36.450000000000003</v>
      </c>
      <c r="C300" s="434">
        <v>17880</v>
      </c>
      <c r="D300" s="273">
        <f t="shared" si="48"/>
        <v>5886.4197530864194</v>
      </c>
      <c r="E300" s="274">
        <f t="shared" si="57"/>
        <v>2001.3827160493827</v>
      </c>
      <c r="F300" s="274">
        <f t="shared" si="51"/>
        <v>117.72839506172839</v>
      </c>
      <c r="G300" s="174">
        <v>78</v>
      </c>
      <c r="H300" s="275">
        <f t="shared" si="52"/>
        <v>8083.5308641975307</v>
      </c>
      <c r="I300" s="293">
        <v>66.272727272727266</v>
      </c>
      <c r="J300" s="434">
        <v>17880</v>
      </c>
      <c r="K300" s="277">
        <f t="shared" si="49"/>
        <v>3237.5308641975316</v>
      </c>
      <c r="L300" s="274">
        <f t="shared" si="58"/>
        <v>1100.7604938271609</v>
      </c>
      <c r="M300" s="274">
        <f t="shared" si="53"/>
        <v>64.750617283950632</v>
      </c>
      <c r="N300" s="446">
        <v>43</v>
      </c>
      <c r="O300" s="275">
        <f t="shared" si="54"/>
        <v>4446.0419753086426</v>
      </c>
      <c r="P300" s="216">
        <v>81</v>
      </c>
      <c r="Q300" s="434">
        <v>17880</v>
      </c>
      <c r="R300" s="277">
        <f t="shared" si="50"/>
        <v>2648.8888888888887</v>
      </c>
      <c r="S300" s="174">
        <f t="shared" si="59"/>
        <v>900.62222222222226</v>
      </c>
      <c r="T300" s="274">
        <f t="shared" si="55"/>
        <v>52.977777777777774</v>
      </c>
      <c r="U300" s="446">
        <v>35</v>
      </c>
      <c r="V300" s="275">
        <f t="shared" si="56"/>
        <v>3637.4888888888886</v>
      </c>
      <c r="W300" s="46"/>
    </row>
    <row r="301" spans="1:23" ht="17.25" customHeight="1" x14ac:dyDescent="0.2">
      <c r="A301" s="271">
        <v>282</v>
      </c>
      <c r="B301" s="272">
        <v>36.450000000000003</v>
      </c>
      <c r="C301" s="434">
        <v>17880</v>
      </c>
      <c r="D301" s="273">
        <f t="shared" si="48"/>
        <v>5886.4197530864194</v>
      </c>
      <c r="E301" s="274">
        <f t="shared" si="57"/>
        <v>2001.3827160493827</v>
      </c>
      <c r="F301" s="274">
        <f t="shared" si="51"/>
        <v>117.72839506172839</v>
      </c>
      <c r="G301" s="174">
        <v>78</v>
      </c>
      <c r="H301" s="275">
        <f t="shared" si="52"/>
        <v>8083.5308641975307</v>
      </c>
      <c r="I301" s="293">
        <v>66.272727272727266</v>
      </c>
      <c r="J301" s="434">
        <v>17880</v>
      </c>
      <c r="K301" s="277">
        <f t="shared" si="49"/>
        <v>3237.5308641975316</v>
      </c>
      <c r="L301" s="274">
        <f t="shared" si="58"/>
        <v>1100.7604938271609</v>
      </c>
      <c r="M301" s="274">
        <f t="shared" si="53"/>
        <v>64.750617283950632</v>
      </c>
      <c r="N301" s="446">
        <v>43</v>
      </c>
      <c r="O301" s="275">
        <f t="shared" si="54"/>
        <v>4446.0419753086426</v>
      </c>
      <c r="P301" s="216">
        <v>81</v>
      </c>
      <c r="Q301" s="434">
        <v>17880</v>
      </c>
      <c r="R301" s="277">
        <f t="shared" si="50"/>
        <v>2648.8888888888887</v>
      </c>
      <c r="S301" s="174">
        <f t="shared" si="59"/>
        <v>900.62222222222226</v>
      </c>
      <c r="T301" s="274">
        <f t="shared" si="55"/>
        <v>52.977777777777774</v>
      </c>
      <c r="U301" s="446">
        <v>35</v>
      </c>
      <c r="V301" s="275">
        <f t="shared" si="56"/>
        <v>3637.4888888888886</v>
      </c>
      <c r="W301" s="46"/>
    </row>
    <row r="302" spans="1:23" ht="17.25" customHeight="1" x14ac:dyDescent="0.2">
      <c r="A302" s="271">
        <v>283</v>
      </c>
      <c r="B302" s="272">
        <v>36.450000000000003</v>
      </c>
      <c r="C302" s="434">
        <v>17880</v>
      </c>
      <c r="D302" s="273">
        <f t="shared" si="48"/>
        <v>5886.4197530864194</v>
      </c>
      <c r="E302" s="274">
        <f t="shared" si="57"/>
        <v>2001.3827160493827</v>
      </c>
      <c r="F302" s="274">
        <f t="shared" si="51"/>
        <v>117.72839506172839</v>
      </c>
      <c r="G302" s="174">
        <v>78</v>
      </c>
      <c r="H302" s="275">
        <f t="shared" si="52"/>
        <v>8083.5308641975307</v>
      </c>
      <c r="I302" s="293">
        <v>66.272727272727266</v>
      </c>
      <c r="J302" s="434">
        <v>17880</v>
      </c>
      <c r="K302" s="277">
        <f t="shared" si="49"/>
        <v>3237.5308641975316</v>
      </c>
      <c r="L302" s="274">
        <f t="shared" si="58"/>
        <v>1100.7604938271609</v>
      </c>
      <c r="M302" s="274">
        <f t="shared" si="53"/>
        <v>64.750617283950632</v>
      </c>
      <c r="N302" s="446">
        <v>43</v>
      </c>
      <c r="O302" s="275">
        <f t="shared" si="54"/>
        <v>4446.0419753086426</v>
      </c>
      <c r="P302" s="216">
        <v>81</v>
      </c>
      <c r="Q302" s="434">
        <v>17880</v>
      </c>
      <c r="R302" s="277">
        <f t="shared" si="50"/>
        <v>2648.8888888888887</v>
      </c>
      <c r="S302" s="174">
        <f t="shared" si="59"/>
        <v>900.62222222222226</v>
      </c>
      <c r="T302" s="274">
        <f t="shared" si="55"/>
        <v>52.977777777777774</v>
      </c>
      <c r="U302" s="446">
        <v>35</v>
      </c>
      <c r="V302" s="275">
        <f t="shared" si="56"/>
        <v>3637.4888888888886</v>
      </c>
      <c r="W302" s="46"/>
    </row>
    <row r="303" spans="1:23" ht="17.25" customHeight="1" x14ac:dyDescent="0.2">
      <c r="A303" s="271">
        <v>284</v>
      </c>
      <c r="B303" s="272">
        <v>36.450000000000003</v>
      </c>
      <c r="C303" s="434">
        <v>17880</v>
      </c>
      <c r="D303" s="273">
        <f t="shared" si="48"/>
        <v>5886.4197530864194</v>
      </c>
      <c r="E303" s="274">
        <f t="shared" si="57"/>
        <v>2001.3827160493827</v>
      </c>
      <c r="F303" s="274">
        <f t="shared" si="51"/>
        <v>117.72839506172839</v>
      </c>
      <c r="G303" s="174">
        <v>78</v>
      </c>
      <c r="H303" s="275">
        <f t="shared" si="52"/>
        <v>8083.5308641975307</v>
      </c>
      <c r="I303" s="293">
        <v>66.272727272727266</v>
      </c>
      <c r="J303" s="434">
        <v>17880</v>
      </c>
      <c r="K303" s="277">
        <f t="shared" si="49"/>
        <v>3237.5308641975316</v>
      </c>
      <c r="L303" s="274">
        <f t="shared" si="58"/>
        <v>1100.7604938271609</v>
      </c>
      <c r="M303" s="274">
        <f t="shared" si="53"/>
        <v>64.750617283950632</v>
      </c>
      <c r="N303" s="446">
        <v>43</v>
      </c>
      <c r="O303" s="275">
        <f t="shared" si="54"/>
        <v>4446.0419753086426</v>
      </c>
      <c r="P303" s="216">
        <v>81</v>
      </c>
      <c r="Q303" s="434">
        <v>17880</v>
      </c>
      <c r="R303" s="277">
        <f t="shared" si="50"/>
        <v>2648.8888888888887</v>
      </c>
      <c r="S303" s="174">
        <f t="shared" si="59"/>
        <v>900.62222222222226</v>
      </c>
      <c r="T303" s="274">
        <f t="shared" si="55"/>
        <v>52.977777777777774</v>
      </c>
      <c r="U303" s="446">
        <v>35</v>
      </c>
      <c r="V303" s="275">
        <f t="shared" si="56"/>
        <v>3637.4888888888886</v>
      </c>
      <c r="W303" s="46"/>
    </row>
    <row r="304" spans="1:23" ht="17.25" customHeight="1" x14ac:dyDescent="0.2">
      <c r="A304" s="271">
        <v>285</v>
      </c>
      <c r="B304" s="272">
        <v>36.450000000000003</v>
      </c>
      <c r="C304" s="434">
        <v>17880</v>
      </c>
      <c r="D304" s="273">
        <f t="shared" si="48"/>
        <v>5886.4197530864194</v>
      </c>
      <c r="E304" s="274">
        <f t="shared" si="57"/>
        <v>2001.3827160493827</v>
      </c>
      <c r="F304" s="274">
        <f t="shared" si="51"/>
        <v>117.72839506172839</v>
      </c>
      <c r="G304" s="174">
        <v>78</v>
      </c>
      <c r="H304" s="275">
        <f t="shared" si="52"/>
        <v>8083.5308641975307</v>
      </c>
      <c r="I304" s="293">
        <v>66.272727272727266</v>
      </c>
      <c r="J304" s="434">
        <v>17880</v>
      </c>
      <c r="K304" s="277">
        <f t="shared" si="49"/>
        <v>3237.5308641975316</v>
      </c>
      <c r="L304" s="274">
        <f t="shared" si="58"/>
        <v>1100.7604938271609</v>
      </c>
      <c r="M304" s="274">
        <f t="shared" si="53"/>
        <v>64.750617283950632</v>
      </c>
      <c r="N304" s="446">
        <v>43</v>
      </c>
      <c r="O304" s="275">
        <f t="shared" si="54"/>
        <v>4446.0419753086426</v>
      </c>
      <c r="P304" s="216">
        <v>81</v>
      </c>
      <c r="Q304" s="434">
        <v>17880</v>
      </c>
      <c r="R304" s="277">
        <f t="shared" si="50"/>
        <v>2648.8888888888887</v>
      </c>
      <c r="S304" s="174">
        <f t="shared" si="59"/>
        <v>900.62222222222226</v>
      </c>
      <c r="T304" s="274">
        <f t="shared" si="55"/>
        <v>52.977777777777774</v>
      </c>
      <c r="U304" s="446">
        <v>35</v>
      </c>
      <c r="V304" s="275">
        <f t="shared" si="56"/>
        <v>3637.4888888888886</v>
      </c>
      <c r="W304" s="46"/>
    </row>
    <row r="305" spans="1:23" ht="17.25" customHeight="1" x14ac:dyDescent="0.2">
      <c r="A305" s="271">
        <v>286</v>
      </c>
      <c r="B305" s="272">
        <v>36.450000000000003</v>
      </c>
      <c r="C305" s="434">
        <v>17880</v>
      </c>
      <c r="D305" s="273">
        <f t="shared" si="48"/>
        <v>5886.4197530864194</v>
      </c>
      <c r="E305" s="274">
        <f t="shared" si="57"/>
        <v>2001.3827160493827</v>
      </c>
      <c r="F305" s="274">
        <f t="shared" si="51"/>
        <v>117.72839506172839</v>
      </c>
      <c r="G305" s="174">
        <v>78</v>
      </c>
      <c r="H305" s="275">
        <f t="shared" si="52"/>
        <v>8083.5308641975307</v>
      </c>
      <c r="I305" s="293">
        <v>66.272727272727266</v>
      </c>
      <c r="J305" s="434">
        <v>17880</v>
      </c>
      <c r="K305" s="277">
        <f t="shared" si="49"/>
        <v>3237.5308641975316</v>
      </c>
      <c r="L305" s="274">
        <f t="shared" si="58"/>
        <v>1100.7604938271609</v>
      </c>
      <c r="M305" s="274">
        <f t="shared" si="53"/>
        <v>64.750617283950632</v>
      </c>
      <c r="N305" s="446">
        <v>43</v>
      </c>
      <c r="O305" s="275">
        <f t="shared" si="54"/>
        <v>4446.0419753086426</v>
      </c>
      <c r="P305" s="216">
        <v>81</v>
      </c>
      <c r="Q305" s="434">
        <v>17880</v>
      </c>
      <c r="R305" s="277">
        <f t="shared" si="50"/>
        <v>2648.8888888888887</v>
      </c>
      <c r="S305" s="174">
        <f t="shared" si="59"/>
        <v>900.62222222222226</v>
      </c>
      <c r="T305" s="274">
        <f t="shared" si="55"/>
        <v>52.977777777777774</v>
      </c>
      <c r="U305" s="446">
        <v>35</v>
      </c>
      <c r="V305" s="275">
        <f t="shared" si="56"/>
        <v>3637.4888888888886</v>
      </c>
      <c r="W305" s="46"/>
    </row>
    <row r="306" spans="1:23" ht="17.25" customHeight="1" x14ac:dyDescent="0.2">
      <c r="A306" s="271">
        <v>287</v>
      </c>
      <c r="B306" s="272">
        <v>36.450000000000003</v>
      </c>
      <c r="C306" s="434">
        <v>17880</v>
      </c>
      <c r="D306" s="273">
        <f t="shared" si="48"/>
        <v>5886.4197530864194</v>
      </c>
      <c r="E306" s="274">
        <f t="shared" si="57"/>
        <v>2001.3827160493827</v>
      </c>
      <c r="F306" s="274">
        <f t="shared" si="51"/>
        <v>117.72839506172839</v>
      </c>
      <c r="G306" s="174">
        <v>78</v>
      </c>
      <c r="H306" s="275">
        <f t="shared" si="52"/>
        <v>8083.5308641975307</v>
      </c>
      <c r="I306" s="293">
        <v>66.272727272727266</v>
      </c>
      <c r="J306" s="434">
        <v>17880</v>
      </c>
      <c r="K306" s="277">
        <f t="shared" si="49"/>
        <v>3237.5308641975316</v>
      </c>
      <c r="L306" s="274">
        <f t="shared" si="58"/>
        <v>1100.7604938271609</v>
      </c>
      <c r="M306" s="274">
        <f t="shared" si="53"/>
        <v>64.750617283950632</v>
      </c>
      <c r="N306" s="446">
        <v>43</v>
      </c>
      <c r="O306" s="275">
        <f t="shared" si="54"/>
        <v>4446.0419753086426</v>
      </c>
      <c r="P306" s="216">
        <v>81</v>
      </c>
      <c r="Q306" s="434">
        <v>17880</v>
      </c>
      <c r="R306" s="277">
        <f t="shared" si="50"/>
        <v>2648.8888888888887</v>
      </c>
      <c r="S306" s="174">
        <f t="shared" si="59"/>
        <v>900.62222222222226</v>
      </c>
      <c r="T306" s="274">
        <f t="shared" si="55"/>
        <v>52.977777777777774</v>
      </c>
      <c r="U306" s="446">
        <v>35</v>
      </c>
      <c r="V306" s="275">
        <f t="shared" si="56"/>
        <v>3637.4888888888886</v>
      </c>
      <c r="W306" s="46"/>
    </row>
    <row r="307" spans="1:23" ht="17.25" customHeight="1" x14ac:dyDescent="0.2">
      <c r="A307" s="271">
        <v>288</v>
      </c>
      <c r="B307" s="272">
        <v>36.450000000000003</v>
      </c>
      <c r="C307" s="434">
        <v>17880</v>
      </c>
      <c r="D307" s="273">
        <f t="shared" si="48"/>
        <v>5886.4197530864194</v>
      </c>
      <c r="E307" s="274">
        <f t="shared" si="57"/>
        <v>2001.3827160493827</v>
      </c>
      <c r="F307" s="274">
        <f t="shared" si="51"/>
        <v>117.72839506172839</v>
      </c>
      <c r="G307" s="174">
        <v>78</v>
      </c>
      <c r="H307" s="275">
        <f t="shared" si="52"/>
        <v>8083.5308641975307</v>
      </c>
      <c r="I307" s="293">
        <v>66.272727272727266</v>
      </c>
      <c r="J307" s="434">
        <v>17880</v>
      </c>
      <c r="K307" s="277">
        <f t="shared" si="49"/>
        <v>3237.5308641975316</v>
      </c>
      <c r="L307" s="274">
        <f t="shared" si="58"/>
        <v>1100.7604938271609</v>
      </c>
      <c r="M307" s="274">
        <f t="shared" si="53"/>
        <v>64.750617283950632</v>
      </c>
      <c r="N307" s="446">
        <v>43</v>
      </c>
      <c r="O307" s="275">
        <f t="shared" si="54"/>
        <v>4446.0419753086426</v>
      </c>
      <c r="P307" s="216">
        <v>81</v>
      </c>
      <c r="Q307" s="434">
        <v>17880</v>
      </c>
      <c r="R307" s="277">
        <f t="shared" si="50"/>
        <v>2648.8888888888887</v>
      </c>
      <c r="S307" s="174">
        <f t="shared" si="59"/>
        <v>900.62222222222226</v>
      </c>
      <c r="T307" s="274">
        <f t="shared" si="55"/>
        <v>52.977777777777774</v>
      </c>
      <c r="U307" s="446">
        <v>35</v>
      </c>
      <c r="V307" s="275">
        <f t="shared" si="56"/>
        <v>3637.4888888888886</v>
      </c>
      <c r="W307" s="46"/>
    </row>
    <row r="308" spans="1:23" ht="17.25" customHeight="1" x14ac:dyDescent="0.2">
      <c r="A308" s="271">
        <v>289</v>
      </c>
      <c r="B308" s="272">
        <v>36.450000000000003</v>
      </c>
      <c r="C308" s="434">
        <v>17880</v>
      </c>
      <c r="D308" s="273">
        <f t="shared" si="48"/>
        <v>5886.4197530864194</v>
      </c>
      <c r="E308" s="274">
        <f t="shared" si="57"/>
        <v>2001.3827160493827</v>
      </c>
      <c r="F308" s="274">
        <f t="shared" si="51"/>
        <v>117.72839506172839</v>
      </c>
      <c r="G308" s="174">
        <v>78</v>
      </c>
      <c r="H308" s="275">
        <f t="shared" si="52"/>
        <v>8083.5308641975307</v>
      </c>
      <c r="I308" s="293">
        <v>66.272727272727266</v>
      </c>
      <c r="J308" s="434">
        <v>17880</v>
      </c>
      <c r="K308" s="277">
        <f t="shared" si="49"/>
        <v>3237.5308641975316</v>
      </c>
      <c r="L308" s="274">
        <f t="shared" si="58"/>
        <v>1100.7604938271609</v>
      </c>
      <c r="M308" s="274">
        <f t="shared" si="53"/>
        <v>64.750617283950632</v>
      </c>
      <c r="N308" s="446">
        <v>43</v>
      </c>
      <c r="O308" s="275">
        <f t="shared" si="54"/>
        <v>4446.0419753086426</v>
      </c>
      <c r="P308" s="216">
        <v>81</v>
      </c>
      <c r="Q308" s="434">
        <v>17880</v>
      </c>
      <c r="R308" s="277">
        <f t="shared" si="50"/>
        <v>2648.8888888888887</v>
      </c>
      <c r="S308" s="174">
        <f t="shared" si="59"/>
        <v>900.62222222222226</v>
      </c>
      <c r="T308" s="274">
        <f t="shared" si="55"/>
        <v>52.977777777777774</v>
      </c>
      <c r="U308" s="446">
        <v>35</v>
      </c>
      <c r="V308" s="275">
        <f t="shared" si="56"/>
        <v>3637.4888888888886</v>
      </c>
      <c r="W308" s="46"/>
    </row>
    <row r="309" spans="1:23" ht="17.25" customHeight="1" x14ac:dyDescent="0.2">
      <c r="A309" s="318">
        <v>290</v>
      </c>
      <c r="B309" s="272">
        <v>36.450000000000003</v>
      </c>
      <c r="C309" s="434">
        <v>17880</v>
      </c>
      <c r="D309" s="273">
        <f t="shared" si="48"/>
        <v>5886.4197530864194</v>
      </c>
      <c r="E309" s="274">
        <f t="shared" si="57"/>
        <v>2001.3827160493827</v>
      </c>
      <c r="F309" s="274">
        <f t="shared" si="51"/>
        <v>117.72839506172839</v>
      </c>
      <c r="G309" s="174">
        <v>78</v>
      </c>
      <c r="H309" s="275">
        <f t="shared" si="52"/>
        <v>8083.5308641975307</v>
      </c>
      <c r="I309" s="293">
        <v>66.272727272727266</v>
      </c>
      <c r="J309" s="434">
        <v>17880</v>
      </c>
      <c r="K309" s="277">
        <f t="shared" si="49"/>
        <v>3237.5308641975316</v>
      </c>
      <c r="L309" s="274">
        <f t="shared" si="58"/>
        <v>1100.7604938271609</v>
      </c>
      <c r="M309" s="274">
        <f t="shared" si="53"/>
        <v>64.750617283950632</v>
      </c>
      <c r="N309" s="446">
        <v>43</v>
      </c>
      <c r="O309" s="275">
        <f t="shared" si="54"/>
        <v>4446.0419753086426</v>
      </c>
      <c r="P309" s="216">
        <v>81</v>
      </c>
      <c r="Q309" s="434">
        <v>17880</v>
      </c>
      <c r="R309" s="277">
        <f t="shared" si="50"/>
        <v>2648.8888888888887</v>
      </c>
      <c r="S309" s="174">
        <f t="shared" si="59"/>
        <v>900.62222222222226</v>
      </c>
      <c r="T309" s="274">
        <f t="shared" si="55"/>
        <v>52.977777777777774</v>
      </c>
      <c r="U309" s="446">
        <v>35</v>
      </c>
      <c r="V309" s="275">
        <f t="shared" si="56"/>
        <v>3637.4888888888886</v>
      </c>
      <c r="W309" s="46"/>
    </row>
    <row r="310" spans="1:23" ht="17.25" customHeight="1" x14ac:dyDescent="0.2">
      <c r="A310" s="271">
        <v>291</v>
      </c>
      <c r="B310" s="272">
        <v>36.450000000000003</v>
      </c>
      <c r="C310" s="434">
        <v>17880</v>
      </c>
      <c r="D310" s="273">
        <f t="shared" si="48"/>
        <v>5886.4197530864194</v>
      </c>
      <c r="E310" s="274">
        <f t="shared" si="57"/>
        <v>2001.3827160493827</v>
      </c>
      <c r="F310" s="274">
        <f t="shared" si="51"/>
        <v>117.72839506172839</v>
      </c>
      <c r="G310" s="174">
        <v>78</v>
      </c>
      <c r="H310" s="275">
        <f t="shared" si="52"/>
        <v>8083.5308641975307</v>
      </c>
      <c r="I310" s="293">
        <v>66.272727272727266</v>
      </c>
      <c r="J310" s="434">
        <v>17880</v>
      </c>
      <c r="K310" s="277">
        <f t="shared" si="49"/>
        <v>3237.5308641975316</v>
      </c>
      <c r="L310" s="274">
        <f t="shared" si="58"/>
        <v>1100.7604938271609</v>
      </c>
      <c r="M310" s="274">
        <f t="shared" si="53"/>
        <v>64.750617283950632</v>
      </c>
      <c r="N310" s="446">
        <v>43</v>
      </c>
      <c r="O310" s="275">
        <f t="shared" si="54"/>
        <v>4446.0419753086426</v>
      </c>
      <c r="P310" s="216">
        <v>81</v>
      </c>
      <c r="Q310" s="434">
        <v>17880</v>
      </c>
      <c r="R310" s="277">
        <f t="shared" si="50"/>
        <v>2648.8888888888887</v>
      </c>
      <c r="S310" s="174">
        <f t="shared" si="59"/>
        <v>900.62222222222226</v>
      </c>
      <c r="T310" s="274">
        <f t="shared" si="55"/>
        <v>52.977777777777774</v>
      </c>
      <c r="U310" s="446">
        <v>35</v>
      </c>
      <c r="V310" s="275">
        <f t="shared" si="56"/>
        <v>3637.4888888888886</v>
      </c>
      <c r="W310" s="46"/>
    </row>
    <row r="311" spans="1:23" ht="17.25" customHeight="1" x14ac:dyDescent="0.2">
      <c r="A311" s="271">
        <v>292</v>
      </c>
      <c r="B311" s="272">
        <v>36.450000000000003</v>
      </c>
      <c r="C311" s="434">
        <v>17880</v>
      </c>
      <c r="D311" s="273">
        <f t="shared" si="48"/>
        <v>5886.4197530864194</v>
      </c>
      <c r="E311" s="274">
        <f t="shared" si="57"/>
        <v>2001.3827160493827</v>
      </c>
      <c r="F311" s="274">
        <f t="shared" si="51"/>
        <v>117.72839506172839</v>
      </c>
      <c r="G311" s="174">
        <v>78</v>
      </c>
      <c r="H311" s="275">
        <f t="shared" si="52"/>
        <v>8083.5308641975307</v>
      </c>
      <c r="I311" s="293">
        <v>66.272727272727266</v>
      </c>
      <c r="J311" s="434">
        <v>17880</v>
      </c>
      <c r="K311" s="277">
        <f t="shared" si="49"/>
        <v>3237.5308641975316</v>
      </c>
      <c r="L311" s="274">
        <f t="shared" si="58"/>
        <v>1100.7604938271609</v>
      </c>
      <c r="M311" s="274">
        <f t="shared" si="53"/>
        <v>64.750617283950632</v>
      </c>
      <c r="N311" s="446">
        <v>43</v>
      </c>
      <c r="O311" s="275">
        <f t="shared" si="54"/>
        <v>4446.0419753086426</v>
      </c>
      <c r="P311" s="216">
        <v>81</v>
      </c>
      <c r="Q311" s="434">
        <v>17880</v>
      </c>
      <c r="R311" s="277">
        <f t="shared" si="50"/>
        <v>2648.8888888888887</v>
      </c>
      <c r="S311" s="174">
        <f t="shared" si="59"/>
        <v>900.62222222222226</v>
      </c>
      <c r="T311" s="274">
        <f t="shared" si="55"/>
        <v>52.977777777777774</v>
      </c>
      <c r="U311" s="446">
        <v>35</v>
      </c>
      <c r="V311" s="275">
        <f t="shared" si="56"/>
        <v>3637.4888888888886</v>
      </c>
      <c r="W311" s="46"/>
    </row>
    <row r="312" spans="1:23" ht="17.25" customHeight="1" x14ac:dyDescent="0.2">
      <c r="A312" s="271">
        <v>293</v>
      </c>
      <c r="B312" s="272">
        <v>36.450000000000003</v>
      </c>
      <c r="C312" s="434">
        <v>17880</v>
      </c>
      <c r="D312" s="273">
        <f t="shared" si="48"/>
        <v>5886.4197530864194</v>
      </c>
      <c r="E312" s="274">
        <f t="shared" si="57"/>
        <v>2001.3827160493827</v>
      </c>
      <c r="F312" s="274">
        <f t="shared" si="51"/>
        <v>117.72839506172839</v>
      </c>
      <c r="G312" s="174">
        <v>78</v>
      </c>
      <c r="H312" s="275">
        <f t="shared" si="52"/>
        <v>8083.5308641975307</v>
      </c>
      <c r="I312" s="293">
        <v>66.272727272727266</v>
      </c>
      <c r="J312" s="434">
        <v>17880</v>
      </c>
      <c r="K312" s="277">
        <f t="shared" si="49"/>
        <v>3237.5308641975316</v>
      </c>
      <c r="L312" s="274">
        <f t="shared" si="58"/>
        <v>1100.7604938271609</v>
      </c>
      <c r="M312" s="274">
        <f t="shared" si="53"/>
        <v>64.750617283950632</v>
      </c>
      <c r="N312" s="446">
        <v>43</v>
      </c>
      <c r="O312" s="275">
        <f t="shared" si="54"/>
        <v>4446.0419753086426</v>
      </c>
      <c r="P312" s="216">
        <v>81</v>
      </c>
      <c r="Q312" s="434">
        <v>17880</v>
      </c>
      <c r="R312" s="277">
        <f t="shared" si="50"/>
        <v>2648.8888888888887</v>
      </c>
      <c r="S312" s="174">
        <f t="shared" si="59"/>
        <v>900.62222222222226</v>
      </c>
      <c r="T312" s="274">
        <f t="shared" si="55"/>
        <v>52.977777777777774</v>
      </c>
      <c r="U312" s="446">
        <v>35</v>
      </c>
      <c r="V312" s="275">
        <f t="shared" si="56"/>
        <v>3637.4888888888886</v>
      </c>
      <c r="W312" s="46"/>
    </row>
    <row r="313" spans="1:23" ht="17.25" customHeight="1" x14ac:dyDescent="0.2">
      <c r="A313" s="271">
        <v>294</v>
      </c>
      <c r="B313" s="272">
        <v>36.450000000000003</v>
      </c>
      <c r="C313" s="434">
        <v>17880</v>
      </c>
      <c r="D313" s="273">
        <f t="shared" si="48"/>
        <v>5886.4197530864194</v>
      </c>
      <c r="E313" s="274">
        <f t="shared" si="57"/>
        <v>2001.3827160493827</v>
      </c>
      <c r="F313" s="274">
        <f t="shared" si="51"/>
        <v>117.72839506172839</v>
      </c>
      <c r="G313" s="174">
        <v>78</v>
      </c>
      <c r="H313" s="275">
        <f t="shared" si="52"/>
        <v>8083.5308641975307</v>
      </c>
      <c r="I313" s="293">
        <v>66.272727272727266</v>
      </c>
      <c r="J313" s="434">
        <v>17880</v>
      </c>
      <c r="K313" s="277">
        <f t="shared" si="49"/>
        <v>3237.5308641975316</v>
      </c>
      <c r="L313" s="274">
        <f t="shared" si="58"/>
        <v>1100.7604938271609</v>
      </c>
      <c r="M313" s="274">
        <f t="shared" si="53"/>
        <v>64.750617283950632</v>
      </c>
      <c r="N313" s="446">
        <v>43</v>
      </c>
      <c r="O313" s="275">
        <f t="shared" si="54"/>
        <v>4446.0419753086426</v>
      </c>
      <c r="P313" s="216">
        <v>81</v>
      </c>
      <c r="Q313" s="434">
        <v>17880</v>
      </c>
      <c r="R313" s="277">
        <f t="shared" si="50"/>
        <v>2648.8888888888887</v>
      </c>
      <c r="S313" s="174">
        <f t="shared" si="59"/>
        <v>900.62222222222226</v>
      </c>
      <c r="T313" s="274">
        <f t="shared" si="55"/>
        <v>52.977777777777774</v>
      </c>
      <c r="U313" s="446">
        <v>35</v>
      </c>
      <c r="V313" s="275">
        <f t="shared" si="56"/>
        <v>3637.4888888888886</v>
      </c>
      <c r="W313" s="46"/>
    </row>
    <row r="314" spans="1:23" ht="17.25" customHeight="1" x14ac:dyDescent="0.2">
      <c r="A314" s="271">
        <v>295</v>
      </c>
      <c r="B314" s="272">
        <v>36.450000000000003</v>
      </c>
      <c r="C314" s="434">
        <v>17880</v>
      </c>
      <c r="D314" s="273">
        <f t="shared" si="48"/>
        <v>5886.4197530864194</v>
      </c>
      <c r="E314" s="274">
        <f t="shared" si="57"/>
        <v>2001.3827160493827</v>
      </c>
      <c r="F314" s="274">
        <f t="shared" si="51"/>
        <v>117.72839506172839</v>
      </c>
      <c r="G314" s="174">
        <v>78</v>
      </c>
      <c r="H314" s="275">
        <f t="shared" si="52"/>
        <v>8083.5308641975307</v>
      </c>
      <c r="I314" s="293">
        <v>66.272727272727266</v>
      </c>
      <c r="J314" s="434">
        <v>17880</v>
      </c>
      <c r="K314" s="277">
        <f t="shared" si="49"/>
        <v>3237.5308641975316</v>
      </c>
      <c r="L314" s="274">
        <f t="shared" si="58"/>
        <v>1100.7604938271609</v>
      </c>
      <c r="M314" s="274">
        <f t="shared" si="53"/>
        <v>64.750617283950632</v>
      </c>
      <c r="N314" s="446">
        <v>43</v>
      </c>
      <c r="O314" s="275">
        <f t="shared" si="54"/>
        <v>4446.0419753086426</v>
      </c>
      <c r="P314" s="216">
        <v>81</v>
      </c>
      <c r="Q314" s="434">
        <v>17880</v>
      </c>
      <c r="R314" s="277">
        <f t="shared" si="50"/>
        <v>2648.8888888888887</v>
      </c>
      <c r="S314" s="174">
        <f t="shared" si="59"/>
        <v>900.62222222222226</v>
      </c>
      <c r="T314" s="274">
        <f t="shared" si="55"/>
        <v>52.977777777777774</v>
      </c>
      <c r="U314" s="446">
        <v>35</v>
      </c>
      <c r="V314" s="275">
        <f t="shared" si="56"/>
        <v>3637.4888888888886</v>
      </c>
      <c r="W314" s="46"/>
    </row>
    <row r="315" spans="1:23" ht="17.25" customHeight="1" x14ac:dyDescent="0.2">
      <c r="A315" s="271">
        <v>296</v>
      </c>
      <c r="B315" s="272">
        <v>36.450000000000003</v>
      </c>
      <c r="C315" s="434">
        <v>17880</v>
      </c>
      <c r="D315" s="273">
        <f t="shared" si="48"/>
        <v>5886.4197530864194</v>
      </c>
      <c r="E315" s="274">
        <f t="shared" si="57"/>
        <v>2001.3827160493827</v>
      </c>
      <c r="F315" s="274">
        <f t="shared" si="51"/>
        <v>117.72839506172839</v>
      </c>
      <c r="G315" s="174">
        <v>78</v>
      </c>
      <c r="H315" s="275">
        <f t="shared" si="52"/>
        <v>8083.5308641975307</v>
      </c>
      <c r="I315" s="293">
        <v>66.272727272727266</v>
      </c>
      <c r="J315" s="434">
        <v>17880</v>
      </c>
      <c r="K315" s="277">
        <f t="shared" si="49"/>
        <v>3237.5308641975316</v>
      </c>
      <c r="L315" s="274">
        <f t="shared" si="58"/>
        <v>1100.7604938271609</v>
      </c>
      <c r="M315" s="274">
        <f t="shared" si="53"/>
        <v>64.750617283950632</v>
      </c>
      <c r="N315" s="446">
        <v>43</v>
      </c>
      <c r="O315" s="275">
        <f t="shared" si="54"/>
        <v>4446.0419753086426</v>
      </c>
      <c r="P315" s="216">
        <v>81</v>
      </c>
      <c r="Q315" s="434">
        <v>17880</v>
      </c>
      <c r="R315" s="277">
        <f t="shared" si="50"/>
        <v>2648.8888888888887</v>
      </c>
      <c r="S315" s="174">
        <f t="shared" si="59"/>
        <v>900.62222222222226</v>
      </c>
      <c r="T315" s="274">
        <f t="shared" si="55"/>
        <v>52.977777777777774</v>
      </c>
      <c r="U315" s="446">
        <v>35</v>
      </c>
      <c r="V315" s="275">
        <f t="shared" si="56"/>
        <v>3637.4888888888886</v>
      </c>
      <c r="W315" s="46"/>
    </row>
    <row r="316" spans="1:23" ht="17.25" customHeight="1" x14ac:dyDescent="0.2">
      <c r="A316" s="271">
        <v>297</v>
      </c>
      <c r="B316" s="272">
        <v>36.450000000000003</v>
      </c>
      <c r="C316" s="434">
        <v>17880</v>
      </c>
      <c r="D316" s="273">
        <f t="shared" si="48"/>
        <v>5886.4197530864194</v>
      </c>
      <c r="E316" s="274">
        <f t="shared" si="57"/>
        <v>2001.3827160493827</v>
      </c>
      <c r="F316" s="274">
        <f t="shared" si="51"/>
        <v>117.72839506172839</v>
      </c>
      <c r="G316" s="174">
        <v>78</v>
      </c>
      <c r="H316" s="275">
        <f t="shared" si="52"/>
        <v>8083.5308641975307</v>
      </c>
      <c r="I316" s="293">
        <v>66.272727272727266</v>
      </c>
      <c r="J316" s="434">
        <v>17880</v>
      </c>
      <c r="K316" s="277">
        <f t="shared" si="49"/>
        <v>3237.5308641975316</v>
      </c>
      <c r="L316" s="274">
        <f t="shared" si="58"/>
        <v>1100.7604938271609</v>
      </c>
      <c r="M316" s="274">
        <f t="shared" si="53"/>
        <v>64.750617283950632</v>
      </c>
      <c r="N316" s="446">
        <v>43</v>
      </c>
      <c r="O316" s="275">
        <f t="shared" si="54"/>
        <v>4446.0419753086426</v>
      </c>
      <c r="P316" s="216">
        <v>81</v>
      </c>
      <c r="Q316" s="434">
        <v>17880</v>
      </c>
      <c r="R316" s="277">
        <f t="shared" si="50"/>
        <v>2648.8888888888887</v>
      </c>
      <c r="S316" s="174">
        <f t="shared" si="59"/>
        <v>900.62222222222226</v>
      </c>
      <c r="T316" s="274">
        <f t="shared" si="55"/>
        <v>52.977777777777774</v>
      </c>
      <c r="U316" s="446">
        <v>35</v>
      </c>
      <c r="V316" s="275">
        <f t="shared" si="56"/>
        <v>3637.4888888888886</v>
      </c>
      <c r="W316" s="46"/>
    </row>
    <row r="317" spans="1:23" ht="17.25" customHeight="1" x14ac:dyDescent="0.2">
      <c r="A317" s="271">
        <v>298</v>
      </c>
      <c r="B317" s="272">
        <v>36.450000000000003</v>
      </c>
      <c r="C317" s="434">
        <v>17880</v>
      </c>
      <c r="D317" s="273">
        <f t="shared" si="48"/>
        <v>5886.4197530864194</v>
      </c>
      <c r="E317" s="274">
        <f t="shared" si="57"/>
        <v>2001.3827160493827</v>
      </c>
      <c r="F317" s="274">
        <f t="shared" si="51"/>
        <v>117.72839506172839</v>
      </c>
      <c r="G317" s="174">
        <v>78</v>
      </c>
      <c r="H317" s="275">
        <f t="shared" si="52"/>
        <v>8083.5308641975307</v>
      </c>
      <c r="I317" s="293">
        <v>66.272727272727266</v>
      </c>
      <c r="J317" s="434">
        <v>17880</v>
      </c>
      <c r="K317" s="277">
        <f t="shared" si="49"/>
        <v>3237.5308641975316</v>
      </c>
      <c r="L317" s="274">
        <f t="shared" si="58"/>
        <v>1100.7604938271609</v>
      </c>
      <c r="M317" s="274">
        <f t="shared" si="53"/>
        <v>64.750617283950632</v>
      </c>
      <c r="N317" s="446">
        <v>43</v>
      </c>
      <c r="O317" s="275">
        <f t="shared" si="54"/>
        <v>4446.0419753086426</v>
      </c>
      <c r="P317" s="216">
        <v>81</v>
      </c>
      <c r="Q317" s="434">
        <v>17880</v>
      </c>
      <c r="R317" s="277">
        <f t="shared" si="50"/>
        <v>2648.8888888888887</v>
      </c>
      <c r="S317" s="174">
        <f t="shared" si="59"/>
        <v>900.62222222222226</v>
      </c>
      <c r="T317" s="274">
        <f t="shared" si="55"/>
        <v>52.977777777777774</v>
      </c>
      <c r="U317" s="446">
        <v>35</v>
      </c>
      <c r="V317" s="275">
        <f t="shared" si="56"/>
        <v>3637.4888888888886</v>
      </c>
      <c r="W317" s="46"/>
    </row>
    <row r="318" spans="1:23" ht="17.25" customHeight="1" x14ac:dyDescent="0.2">
      <c r="A318" s="271">
        <v>299</v>
      </c>
      <c r="B318" s="272">
        <v>36.450000000000003</v>
      </c>
      <c r="C318" s="434">
        <v>17880</v>
      </c>
      <c r="D318" s="273">
        <f t="shared" si="48"/>
        <v>5886.4197530864194</v>
      </c>
      <c r="E318" s="274">
        <f t="shared" si="57"/>
        <v>2001.3827160493827</v>
      </c>
      <c r="F318" s="274">
        <f t="shared" si="51"/>
        <v>117.72839506172839</v>
      </c>
      <c r="G318" s="174">
        <v>78</v>
      </c>
      <c r="H318" s="275">
        <f t="shared" si="52"/>
        <v>8083.5308641975307</v>
      </c>
      <c r="I318" s="293">
        <v>66.272727272727266</v>
      </c>
      <c r="J318" s="434">
        <v>17880</v>
      </c>
      <c r="K318" s="277">
        <f t="shared" si="49"/>
        <v>3237.5308641975316</v>
      </c>
      <c r="L318" s="274">
        <f t="shared" si="58"/>
        <v>1100.7604938271609</v>
      </c>
      <c r="M318" s="274">
        <f t="shared" si="53"/>
        <v>64.750617283950632</v>
      </c>
      <c r="N318" s="446">
        <v>43</v>
      </c>
      <c r="O318" s="275">
        <f t="shared" si="54"/>
        <v>4446.0419753086426</v>
      </c>
      <c r="P318" s="216">
        <v>81</v>
      </c>
      <c r="Q318" s="434">
        <v>17880</v>
      </c>
      <c r="R318" s="277">
        <f t="shared" si="50"/>
        <v>2648.8888888888887</v>
      </c>
      <c r="S318" s="174">
        <f t="shared" si="59"/>
        <v>900.62222222222226</v>
      </c>
      <c r="T318" s="274">
        <f t="shared" si="55"/>
        <v>52.977777777777774</v>
      </c>
      <c r="U318" s="446">
        <v>35</v>
      </c>
      <c r="V318" s="275">
        <f t="shared" si="56"/>
        <v>3637.4888888888886</v>
      </c>
      <c r="W318" s="46"/>
    </row>
    <row r="319" spans="1:23" ht="17.25" customHeight="1" x14ac:dyDescent="0.2">
      <c r="A319" s="318">
        <v>300</v>
      </c>
      <c r="B319" s="272">
        <v>36.450000000000003</v>
      </c>
      <c r="C319" s="434">
        <v>17880</v>
      </c>
      <c r="D319" s="273">
        <f t="shared" si="48"/>
        <v>5886.4197530864194</v>
      </c>
      <c r="E319" s="274">
        <f t="shared" si="57"/>
        <v>2001.3827160493827</v>
      </c>
      <c r="F319" s="274">
        <f t="shared" si="51"/>
        <v>117.72839506172839</v>
      </c>
      <c r="G319" s="174">
        <v>78</v>
      </c>
      <c r="H319" s="275">
        <f t="shared" si="52"/>
        <v>8083.5308641975307</v>
      </c>
      <c r="I319" s="293">
        <v>66.272727272727266</v>
      </c>
      <c r="J319" s="434">
        <v>17880</v>
      </c>
      <c r="K319" s="277">
        <f t="shared" si="49"/>
        <v>3237.5308641975316</v>
      </c>
      <c r="L319" s="274">
        <f t="shared" si="58"/>
        <v>1100.7604938271609</v>
      </c>
      <c r="M319" s="274">
        <f t="shared" si="53"/>
        <v>64.750617283950632</v>
      </c>
      <c r="N319" s="446">
        <v>43</v>
      </c>
      <c r="O319" s="275">
        <f t="shared" si="54"/>
        <v>4446.0419753086426</v>
      </c>
      <c r="P319" s="216">
        <v>81</v>
      </c>
      <c r="Q319" s="434">
        <v>17880</v>
      </c>
      <c r="R319" s="277">
        <f t="shared" si="50"/>
        <v>2648.8888888888887</v>
      </c>
      <c r="S319" s="174">
        <f t="shared" si="59"/>
        <v>900.62222222222226</v>
      </c>
      <c r="T319" s="274">
        <f t="shared" si="55"/>
        <v>52.977777777777774</v>
      </c>
      <c r="U319" s="446">
        <v>35</v>
      </c>
      <c r="V319" s="275">
        <f t="shared" si="56"/>
        <v>3637.4888888888886</v>
      </c>
      <c r="W319" s="46"/>
    </row>
    <row r="320" spans="1:23" ht="17.25" customHeight="1" x14ac:dyDescent="0.2">
      <c r="A320" s="271">
        <v>301</v>
      </c>
      <c r="B320" s="272">
        <v>36.450000000000003</v>
      </c>
      <c r="C320" s="434">
        <v>17880</v>
      </c>
      <c r="D320" s="273">
        <f t="shared" si="48"/>
        <v>5886.4197530864194</v>
      </c>
      <c r="E320" s="274">
        <f t="shared" si="57"/>
        <v>2001.3827160493827</v>
      </c>
      <c r="F320" s="274">
        <f t="shared" si="51"/>
        <v>117.72839506172839</v>
      </c>
      <c r="G320" s="174">
        <v>78</v>
      </c>
      <c r="H320" s="275">
        <f t="shared" si="52"/>
        <v>8083.5308641975307</v>
      </c>
      <c r="I320" s="293">
        <v>66.272727272727266</v>
      </c>
      <c r="J320" s="434">
        <v>17880</v>
      </c>
      <c r="K320" s="277">
        <f t="shared" si="49"/>
        <v>3237.5308641975316</v>
      </c>
      <c r="L320" s="274">
        <f t="shared" si="58"/>
        <v>1100.7604938271609</v>
      </c>
      <c r="M320" s="274">
        <f t="shared" si="53"/>
        <v>64.750617283950632</v>
      </c>
      <c r="N320" s="446">
        <v>43</v>
      </c>
      <c r="O320" s="275">
        <f t="shared" si="54"/>
        <v>4446.0419753086426</v>
      </c>
      <c r="P320" s="216">
        <v>81</v>
      </c>
      <c r="Q320" s="434">
        <v>17880</v>
      </c>
      <c r="R320" s="277">
        <f t="shared" si="50"/>
        <v>2648.8888888888887</v>
      </c>
      <c r="S320" s="174">
        <f t="shared" si="59"/>
        <v>900.62222222222226</v>
      </c>
      <c r="T320" s="274">
        <f t="shared" si="55"/>
        <v>52.977777777777774</v>
      </c>
      <c r="U320" s="446">
        <v>35</v>
      </c>
      <c r="V320" s="275">
        <f t="shared" si="56"/>
        <v>3637.4888888888886</v>
      </c>
      <c r="W320" s="46"/>
    </row>
    <row r="321" spans="1:23" ht="17.25" customHeight="1" x14ac:dyDescent="0.2">
      <c r="A321" s="271">
        <v>302</v>
      </c>
      <c r="B321" s="272">
        <v>36.450000000000003</v>
      </c>
      <c r="C321" s="434">
        <v>17880</v>
      </c>
      <c r="D321" s="273">
        <f t="shared" si="48"/>
        <v>5886.4197530864194</v>
      </c>
      <c r="E321" s="274">
        <f t="shared" si="57"/>
        <v>2001.3827160493827</v>
      </c>
      <c r="F321" s="274">
        <f t="shared" si="51"/>
        <v>117.72839506172839</v>
      </c>
      <c r="G321" s="174">
        <v>78</v>
      </c>
      <c r="H321" s="275">
        <f t="shared" si="52"/>
        <v>8083.5308641975307</v>
      </c>
      <c r="I321" s="293">
        <v>66.272727272727266</v>
      </c>
      <c r="J321" s="434">
        <v>17880</v>
      </c>
      <c r="K321" s="277">
        <f t="shared" si="49"/>
        <v>3237.5308641975316</v>
      </c>
      <c r="L321" s="274">
        <f t="shared" si="58"/>
        <v>1100.7604938271609</v>
      </c>
      <c r="M321" s="274">
        <f t="shared" si="53"/>
        <v>64.750617283950632</v>
      </c>
      <c r="N321" s="446">
        <v>43</v>
      </c>
      <c r="O321" s="275">
        <f t="shared" si="54"/>
        <v>4446.0419753086426</v>
      </c>
      <c r="P321" s="216">
        <v>81</v>
      </c>
      <c r="Q321" s="434">
        <v>17880</v>
      </c>
      <c r="R321" s="277">
        <f t="shared" si="50"/>
        <v>2648.8888888888887</v>
      </c>
      <c r="S321" s="174">
        <f t="shared" si="59"/>
        <v>900.62222222222226</v>
      </c>
      <c r="T321" s="274">
        <f t="shared" si="55"/>
        <v>52.977777777777774</v>
      </c>
      <c r="U321" s="446">
        <v>35</v>
      </c>
      <c r="V321" s="275">
        <f t="shared" si="56"/>
        <v>3637.4888888888886</v>
      </c>
      <c r="W321" s="46"/>
    </row>
    <row r="322" spans="1:23" ht="17.25" customHeight="1" x14ac:dyDescent="0.2">
      <c r="A322" s="271">
        <v>303</v>
      </c>
      <c r="B322" s="272">
        <v>36.450000000000003</v>
      </c>
      <c r="C322" s="434">
        <v>17880</v>
      </c>
      <c r="D322" s="273">
        <f t="shared" si="48"/>
        <v>5886.4197530864194</v>
      </c>
      <c r="E322" s="274">
        <f t="shared" si="57"/>
        <v>2001.3827160493827</v>
      </c>
      <c r="F322" s="274">
        <f t="shared" si="51"/>
        <v>117.72839506172839</v>
      </c>
      <c r="G322" s="174">
        <v>78</v>
      </c>
      <c r="H322" s="275">
        <f t="shared" si="52"/>
        <v>8083.5308641975307</v>
      </c>
      <c r="I322" s="293">
        <v>66.272727272727266</v>
      </c>
      <c r="J322" s="434">
        <v>17880</v>
      </c>
      <c r="K322" s="277">
        <f t="shared" si="49"/>
        <v>3237.5308641975316</v>
      </c>
      <c r="L322" s="274">
        <f t="shared" si="58"/>
        <v>1100.7604938271609</v>
      </c>
      <c r="M322" s="274">
        <f t="shared" si="53"/>
        <v>64.750617283950632</v>
      </c>
      <c r="N322" s="446">
        <v>43</v>
      </c>
      <c r="O322" s="275">
        <f t="shared" si="54"/>
        <v>4446.0419753086426</v>
      </c>
      <c r="P322" s="216">
        <v>81</v>
      </c>
      <c r="Q322" s="434">
        <v>17880</v>
      </c>
      <c r="R322" s="277">
        <f t="shared" si="50"/>
        <v>2648.8888888888887</v>
      </c>
      <c r="S322" s="174">
        <f t="shared" si="59"/>
        <v>900.62222222222226</v>
      </c>
      <c r="T322" s="274">
        <f t="shared" si="55"/>
        <v>52.977777777777774</v>
      </c>
      <c r="U322" s="446">
        <v>35</v>
      </c>
      <c r="V322" s="275">
        <f t="shared" si="56"/>
        <v>3637.4888888888886</v>
      </c>
      <c r="W322" s="46"/>
    </row>
    <row r="323" spans="1:23" ht="17.25" customHeight="1" x14ac:dyDescent="0.2">
      <c r="A323" s="271">
        <v>304</v>
      </c>
      <c r="B323" s="272">
        <v>36.450000000000003</v>
      </c>
      <c r="C323" s="434">
        <v>17880</v>
      </c>
      <c r="D323" s="273">
        <f t="shared" si="48"/>
        <v>5886.4197530864194</v>
      </c>
      <c r="E323" s="274">
        <f t="shared" si="57"/>
        <v>2001.3827160493827</v>
      </c>
      <c r="F323" s="274">
        <f t="shared" si="51"/>
        <v>117.72839506172839</v>
      </c>
      <c r="G323" s="174">
        <v>78</v>
      </c>
      <c r="H323" s="275">
        <f t="shared" si="52"/>
        <v>8083.5308641975307</v>
      </c>
      <c r="I323" s="293">
        <v>66.272727272727266</v>
      </c>
      <c r="J323" s="434">
        <v>17880</v>
      </c>
      <c r="K323" s="277">
        <f t="shared" si="49"/>
        <v>3237.5308641975316</v>
      </c>
      <c r="L323" s="274">
        <f t="shared" si="58"/>
        <v>1100.7604938271609</v>
      </c>
      <c r="M323" s="274">
        <f t="shared" si="53"/>
        <v>64.750617283950632</v>
      </c>
      <c r="N323" s="446">
        <v>43</v>
      </c>
      <c r="O323" s="275">
        <f t="shared" si="54"/>
        <v>4446.0419753086426</v>
      </c>
      <c r="P323" s="216">
        <v>81</v>
      </c>
      <c r="Q323" s="434">
        <v>17880</v>
      </c>
      <c r="R323" s="277">
        <f t="shared" si="50"/>
        <v>2648.8888888888887</v>
      </c>
      <c r="S323" s="174">
        <f t="shared" si="59"/>
        <v>900.62222222222226</v>
      </c>
      <c r="T323" s="274">
        <f t="shared" si="55"/>
        <v>52.977777777777774</v>
      </c>
      <c r="U323" s="446">
        <v>35</v>
      </c>
      <c r="V323" s="275">
        <f t="shared" si="56"/>
        <v>3637.4888888888886</v>
      </c>
      <c r="W323" s="46"/>
    </row>
    <row r="324" spans="1:23" ht="17.25" customHeight="1" x14ac:dyDescent="0.2">
      <c r="A324" s="271">
        <v>305</v>
      </c>
      <c r="B324" s="272">
        <v>36.450000000000003</v>
      </c>
      <c r="C324" s="434">
        <v>17880</v>
      </c>
      <c r="D324" s="273">
        <f t="shared" si="48"/>
        <v>5886.4197530864194</v>
      </c>
      <c r="E324" s="274">
        <f t="shared" si="57"/>
        <v>2001.3827160493827</v>
      </c>
      <c r="F324" s="274">
        <f t="shared" si="51"/>
        <v>117.72839506172839</v>
      </c>
      <c r="G324" s="174">
        <v>78</v>
      </c>
      <c r="H324" s="275">
        <f t="shared" si="52"/>
        <v>8083.5308641975307</v>
      </c>
      <c r="I324" s="293">
        <v>66.272727272727266</v>
      </c>
      <c r="J324" s="434">
        <v>17880</v>
      </c>
      <c r="K324" s="277">
        <f t="shared" si="49"/>
        <v>3237.5308641975316</v>
      </c>
      <c r="L324" s="274">
        <f t="shared" si="58"/>
        <v>1100.7604938271609</v>
      </c>
      <c r="M324" s="274">
        <f t="shared" si="53"/>
        <v>64.750617283950632</v>
      </c>
      <c r="N324" s="446">
        <v>43</v>
      </c>
      <c r="O324" s="275">
        <f t="shared" si="54"/>
        <v>4446.0419753086426</v>
      </c>
      <c r="P324" s="216">
        <v>81</v>
      </c>
      <c r="Q324" s="434">
        <v>17880</v>
      </c>
      <c r="R324" s="277">
        <f t="shared" si="50"/>
        <v>2648.8888888888887</v>
      </c>
      <c r="S324" s="174">
        <f t="shared" si="59"/>
        <v>900.62222222222226</v>
      </c>
      <c r="T324" s="274">
        <f t="shared" si="55"/>
        <v>52.977777777777774</v>
      </c>
      <c r="U324" s="446">
        <v>35</v>
      </c>
      <c r="V324" s="275">
        <f t="shared" si="56"/>
        <v>3637.4888888888886</v>
      </c>
      <c r="W324" s="46"/>
    </row>
    <row r="325" spans="1:23" ht="17.25" customHeight="1" x14ac:dyDescent="0.2">
      <c r="A325" s="271">
        <v>306</v>
      </c>
      <c r="B325" s="272">
        <v>36.450000000000003</v>
      </c>
      <c r="C325" s="434">
        <v>17880</v>
      </c>
      <c r="D325" s="273">
        <f t="shared" si="48"/>
        <v>5886.4197530864194</v>
      </c>
      <c r="E325" s="274">
        <f t="shared" si="57"/>
        <v>2001.3827160493827</v>
      </c>
      <c r="F325" s="274">
        <f t="shared" si="51"/>
        <v>117.72839506172839</v>
      </c>
      <c r="G325" s="174">
        <v>78</v>
      </c>
      <c r="H325" s="275">
        <f t="shared" si="52"/>
        <v>8083.5308641975307</v>
      </c>
      <c r="I325" s="293">
        <v>66.272727272727266</v>
      </c>
      <c r="J325" s="434">
        <v>17880</v>
      </c>
      <c r="K325" s="277">
        <f t="shared" si="49"/>
        <v>3237.5308641975316</v>
      </c>
      <c r="L325" s="274">
        <f t="shared" si="58"/>
        <v>1100.7604938271609</v>
      </c>
      <c r="M325" s="274">
        <f t="shared" si="53"/>
        <v>64.750617283950632</v>
      </c>
      <c r="N325" s="446">
        <v>43</v>
      </c>
      <c r="O325" s="275">
        <f t="shared" si="54"/>
        <v>4446.0419753086426</v>
      </c>
      <c r="P325" s="216">
        <v>81</v>
      </c>
      <c r="Q325" s="434">
        <v>17880</v>
      </c>
      <c r="R325" s="277">
        <f t="shared" si="50"/>
        <v>2648.8888888888887</v>
      </c>
      <c r="S325" s="174">
        <f t="shared" si="59"/>
        <v>900.62222222222226</v>
      </c>
      <c r="T325" s="274">
        <f t="shared" si="55"/>
        <v>52.977777777777774</v>
      </c>
      <c r="U325" s="446">
        <v>35</v>
      </c>
      <c r="V325" s="275">
        <f t="shared" si="56"/>
        <v>3637.4888888888886</v>
      </c>
      <c r="W325" s="46"/>
    </row>
    <row r="326" spans="1:23" ht="17.25" customHeight="1" x14ac:dyDescent="0.2">
      <c r="A326" s="271">
        <v>307</v>
      </c>
      <c r="B326" s="272">
        <v>36.450000000000003</v>
      </c>
      <c r="C326" s="434">
        <v>17880</v>
      </c>
      <c r="D326" s="273">
        <f t="shared" si="48"/>
        <v>5886.4197530864194</v>
      </c>
      <c r="E326" s="274">
        <f t="shared" si="57"/>
        <v>2001.3827160493827</v>
      </c>
      <c r="F326" s="274">
        <f t="shared" si="51"/>
        <v>117.72839506172839</v>
      </c>
      <c r="G326" s="174">
        <v>78</v>
      </c>
      <c r="H326" s="275">
        <f t="shared" si="52"/>
        <v>8083.5308641975307</v>
      </c>
      <c r="I326" s="293">
        <v>66.272727272727266</v>
      </c>
      <c r="J326" s="434">
        <v>17880</v>
      </c>
      <c r="K326" s="277">
        <f t="shared" si="49"/>
        <v>3237.5308641975316</v>
      </c>
      <c r="L326" s="274">
        <f t="shared" si="58"/>
        <v>1100.7604938271609</v>
      </c>
      <c r="M326" s="274">
        <f t="shared" si="53"/>
        <v>64.750617283950632</v>
      </c>
      <c r="N326" s="446">
        <v>43</v>
      </c>
      <c r="O326" s="275">
        <f t="shared" si="54"/>
        <v>4446.0419753086426</v>
      </c>
      <c r="P326" s="216">
        <v>81</v>
      </c>
      <c r="Q326" s="434">
        <v>17880</v>
      </c>
      <c r="R326" s="277">
        <f t="shared" si="50"/>
        <v>2648.8888888888887</v>
      </c>
      <c r="S326" s="174">
        <f t="shared" si="59"/>
        <v>900.62222222222226</v>
      </c>
      <c r="T326" s="274">
        <f t="shared" si="55"/>
        <v>52.977777777777774</v>
      </c>
      <c r="U326" s="446">
        <v>35</v>
      </c>
      <c r="V326" s="275">
        <f t="shared" si="56"/>
        <v>3637.4888888888886</v>
      </c>
      <c r="W326" s="46"/>
    </row>
    <row r="327" spans="1:23" ht="17.25" customHeight="1" x14ac:dyDescent="0.2">
      <c r="A327" s="271">
        <v>308</v>
      </c>
      <c r="B327" s="272">
        <v>36.450000000000003</v>
      </c>
      <c r="C327" s="434">
        <v>17880</v>
      </c>
      <c r="D327" s="273">
        <f t="shared" si="48"/>
        <v>5886.4197530864194</v>
      </c>
      <c r="E327" s="274">
        <f t="shared" si="57"/>
        <v>2001.3827160493827</v>
      </c>
      <c r="F327" s="274">
        <f t="shared" si="51"/>
        <v>117.72839506172839</v>
      </c>
      <c r="G327" s="174">
        <v>78</v>
      </c>
      <c r="H327" s="275">
        <f t="shared" si="52"/>
        <v>8083.5308641975307</v>
      </c>
      <c r="I327" s="293">
        <v>66.272727272727266</v>
      </c>
      <c r="J327" s="434">
        <v>17880</v>
      </c>
      <c r="K327" s="277">
        <f t="shared" si="49"/>
        <v>3237.5308641975316</v>
      </c>
      <c r="L327" s="274">
        <f t="shared" si="58"/>
        <v>1100.7604938271609</v>
      </c>
      <c r="M327" s="274">
        <f t="shared" si="53"/>
        <v>64.750617283950632</v>
      </c>
      <c r="N327" s="446">
        <v>43</v>
      </c>
      <c r="O327" s="275">
        <f t="shared" si="54"/>
        <v>4446.0419753086426</v>
      </c>
      <c r="P327" s="216">
        <v>81</v>
      </c>
      <c r="Q327" s="434">
        <v>17880</v>
      </c>
      <c r="R327" s="277">
        <f t="shared" si="50"/>
        <v>2648.8888888888887</v>
      </c>
      <c r="S327" s="174">
        <f t="shared" si="59"/>
        <v>900.62222222222226</v>
      </c>
      <c r="T327" s="274">
        <f t="shared" si="55"/>
        <v>52.977777777777774</v>
      </c>
      <c r="U327" s="446">
        <v>35</v>
      </c>
      <c r="V327" s="275">
        <f t="shared" si="56"/>
        <v>3637.4888888888886</v>
      </c>
      <c r="W327" s="46"/>
    </row>
    <row r="328" spans="1:23" ht="17.25" customHeight="1" x14ac:dyDescent="0.2">
      <c r="A328" s="271">
        <v>309</v>
      </c>
      <c r="B328" s="272">
        <v>36.450000000000003</v>
      </c>
      <c r="C328" s="434">
        <v>17880</v>
      </c>
      <c r="D328" s="273">
        <f t="shared" si="48"/>
        <v>5886.4197530864194</v>
      </c>
      <c r="E328" s="274">
        <f t="shared" si="57"/>
        <v>2001.3827160493827</v>
      </c>
      <c r="F328" s="274">
        <f t="shared" si="51"/>
        <v>117.72839506172839</v>
      </c>
      <c r="G328" s="174">
        <v>78</v>
      </c>
      <c r="H328" s="275">
        <f t="shared" si="52"/>
        <v>8083.5308641975307</v>
      </c>
      <c r="I328" s="293">
        <v>66.272727272727266</v>
      </c>
      <c r="J328" s="434">
        <v>17880</v>
      </c>
      <c r="K328" s="277">
        <f t="shared" si="49"/>
        <v>3237.5308641975316</v>
      </c>
      <c r="L328" s="274">
        <f t="shared" si="58"/>
        <v>1100.7604938271609</v>
      </c>
      <c r="M328" s="274">
        <f t="shared" si="53"/>
        <v>64.750617283950632</v>
      </c>
      <c r="N328" s="446">
        <v>43</v>
      </c>
      <c r="O328" s="275">
        <f t="shared" si="54"/>
        <v>4446.0419753086426</v>
      </c>
      <c r="P328" s="216">
        <v>81</v>
      </c>
      <c r="Q328" s="434">
        <v>17880</v>
      </c>
      <c r="R328" s="277">
        <f t="shared" si="50"/>
        <v>2648.8888888888887</v>
      </c>
      <c r="S328" s="174">
        <f t="shared" si="59"/>
        <v>900.62222222222226</v>
      </c>
      <c r="T328" s="274">
        <f t="shared" si="55"/>
        <v>52.977777777777774</v>
      </c>
      <c r="U328" s="446">
        <v>35</v>
      </c>
      <c r="V328" s="275">
        <f t="shared" si="56"/>
        <v>3637.4888888888886</v>
      </c>
      <c r="W328" s="46"/>
    </row>
    <row r="329" spans="1:23" ht="17.25" customHeight="1" x14ac:dyDescent="0.2">
      <c r="A329" s="318">
        <v>310</v>
      </c>
      <c r="B329" s="272">
        <v>36.450000000000003</v>
      </c>
      <c r="C329" s="434">
        <v>17880</v>
      </c>
      <c r="D329" s="273">
        <f t="shared" si="48"/>
        <v>5886.4197530864194</v>
      </c>
      <c r="E329" s="274">
        <f t="shared" si="57"/>
        <v>2001.3827160493827</v>
      </c>
      <c r="F329" s="274">
        <f t="shared" si="51"/>
        <v>117.72839506172839</v>
      </c>
      <c r="G329" s="174">
        <v>78</v>
      </c>
      <c r="H329" s="275">
        <f t="shared" si="52"/>
        <v>8083.5308641975307</v>
      </c>
      <c r="I329" s="293">
        <v>66.272727272727266</v>
      </c>
      <c r="J329" s="434">
        <v>17880</v>
      </c>
      <c r="K329" s="277">
        <f t="shared" si="49"/>
        <v>3237.5308641975316</v>
      </c>
      <c r="L329" s="274">
        <f t="shared" si="58"/>
        <v>1100.7604938271609</v>
      </c>
      <c r="M329" s="274">
        <f t="shared" si="53"/>
        <v>64.750617283950632</v>
      </c>
      <c r="N329" s="446">
        <v>43</v>
      </c>
      <c r="O329" s="275">
        <f t="shared" si="54"/>
        <v>4446.0419753086426</v>
      </c>
      <c r="P329" s="216">
        <v>81</v>
      </c>
      <c r="Q329" s="434">
        <v>17880</v>
      </c>
      <c r="R329" s="277">
        <f t="shared" si="50"/>
        <v>2648.8888888888887</v>
      </c>
      <c r="S329" s="174">
        <f t="shared" si="59"/>
        <v>900.62222222222226</v>
      </c>
      <c r="T329" s="274">
        <f t="shared" si="55"/>
        <v>52.977777777777774</v>
      </c>
      <c r="U329" s="446">
        <v>35</v>
      </c>
      <c r="V329" s="275">
        <f t="shared" si="56"/>
        <v>3637.4888888888886</v>
      </c>
      <c r="W329" s="46"/>
    </row>
    <row r="330" spans="1:23" ht="17.25" customHeight="1" x14ac:dyDescent="0.2">
      <c r="A330" s="271">
        <v>311</v>
      </c>
      <c r="B330" s="272">
        <v>36.450000000000003</v>
      </c>
      <c r="C330" s="434">
        <v>17880</v>
      </c>
      <c r="D330" s="273">
        <f t="shared" si="48"/>
        <v>5886.4197530864194</v>
      </c>
      <c r="E330" s="274">
        <f t="shared" si="57"/>
        <v>2001.3827160493827</v>
      </c>
      <c r="F330" s="274">
        <f t="shared" si="51"/>
        <v>117.72839506172839</v>
      </c>
      <c r="G330" s="174">
        <v>78</v>
      </c>
      <c r="H330" s="275">
        <f t="shared" si="52"/>
        <v>8083.5308641975307</v>
      </c>
      <c r="I330" s="293">
        <v>66.272727272727266</v>
      </c>
      <c r="J330" s="434">
        <v>17880</v>
      </c>
      <c r="K330" s="277">
        <f t="shared" si="49"/>
        <v>3237.5308641975316</v>
      </c>
      <c r="L330" s="274">
        <f t="shared" si="58"/>
        <v>1100.7604938271609</v>
      </c>
      <c r="M330" s="274">
        <f t="shared" si="53"/>
        <v>64.750617283950632</v>
      </c>
      <c r="N330" s="446">
        <v>43</v>
      </c>
      <c r="O330" s="275">
        <f t="shared" si="54"/>
        <v>4446.0419753086426</v>
      </c>
      <c r="P330" s="216">
        <v>81</v>
      </c>
      <c r="Q330" s="434">
        <v>17880</v>
      </c>
      <c r="R330" s="277">
        <f t="shared" si="50"/>
        <v>2648.8888888888887</v>
      </c>
      <c r="S330" s="174">
        <f t="shared" si="59"/>
        <v>900.62222222222226</v>
      </c>
      <c r="T330" s="274">
        <f t="shared" si="55"/>
        <v>52.977777777777774</v>
      </c>
      <c r="U330" s="446">
        <v>35</v>
      </c>
      <c r="V330" s="275">
        <f t="shared" si="56"/>
        <v>3637.4888888888886</v>
      </c>
      <c r="W330" s="46"/>
    </row>
    <row r="331" spans="1:23" ht="17.25" customHeight="1" x14ac:dyDescent="0.2">
      <c r="A331" s="271">
        <v>312</v>
      </c>
      <c r="B331" s="272">
        <v>36.450000000000003</v>
      </c>
      <c r="C331" s="434">
        <v>17880</v>
      </c>
      <c r="D331" s="273">
        <f t="shared" si="48"/>
        <v>5886.4197530864194</v>
      </c>
      <c r="E331" s="274">
        <f t="shared" si="57"/>
        <v>2001.3827160493827</v>
      </c>
      <c r="F331" s="274">
        <f t="shared" si="51"/>
        <v>117.72839506172839</v>
      </c>
      <c r="G331" s="174">
        <v>78</v>
      </c>
      <c r="H331" s="275">
        <f t="shared" si="52"/>
        <v>8083.5308641975307</v>
      </c>
      <c r="I331" s="293">
        <v>66.272727272727266</v>
      </c>
      <c r="J331" s="434">
        <v>17880</v>
      </c>
      <c r="K331" s="277">
        <f t="shared" si="49"/>
        <v>3237.5308641975316</v>
      </c>
      <c r="L331" s="274">
        <f t="shared" si="58"/>
        <v>1100.7604938271609</v>
      </c>
      <c r="M331" s="274">
        <f t="shared" si="53"/>
        <v>64.750617283950632</v>
      </c>
      <c r="N331" s="446">
        <v>43</v>
      </c>
      <c r="O331" s="275">
        <f t="shared" si="54"/>
        <v>4446.0419753086426</v>
      </c>
      <c r="P331" s="216">
        <v>81</v>
      </c>
      <c r="Q331" s="434">
        <v>17880</v>
      </c>
      <c r="R331" s="277">
        <f t="shared" si="50"/>
        <v>2648.8888888888887</v>
      </c>
      <c r="S331" s="174">
        <f t="shared" si="59"/>
        <v>900.62222222222226</v>
      </c>
      <c r="T331" s="274">
        <f t="shared" si="55"/>
        <v>52.977777777777774</v>
      </c>
      <c r="U331" s="446">
        <v>35</v>
      </c>
      <c r="V331" s="275">
        <f t="shared" si="56"/>
        <v>3637.4888888888886</v>
      </c>
      <c r="W331" s="46"/>
    </row>
    <row r="332" spans="1:23" ht="17.25" customHeight="1" x14ac:dyDescent="0.2">
      <c r="A332" s="271">
        <v>313</v>
      </c>
      <c r="B332" s="272">
        <v>36.450000000000003</v>
      </c>
      <c r="C332" s="434">
        <v>17880</v>
      </c>
      <c r="D332" s="273">
        <f t="shared" si="48"/>
        <v>5886.4197530864194</v>
      </c>
      <c r="E332" s="274">
        <f t="shared" si="57"/>
        <v>2001.3827160493827</v>
      </c>
      <c r="F332" s="274">
        <f t="shared" si="51"/>
        <v>117.72839506172839</v>
      </c>
      <c r="G332" s="174">
        <v>78</v>
      </c>
      <c r="H332" s="275">
        <f t="shared" si="52"/>
        <v>8083.5308641975307</v>
      </c>
      <c r="I332" s="293">
        <v>66.272727272727266</v>
      </c>
      <c r="J332" s="434">
        <v>17880</v>
      </c>
      <c r="K332" s="277">
        <f t="shared" si="49"/>
        <v>3237.5308641975316</v>
      </c>
      <c r="L332" s="274">
        <f t="shared" si="58"/>
        <v>1100.7604938271609</v>
      </c>
      <c r="M332" s="274">
        <f t="shared" si="53"/>
        <v>64.750617283950632</v>
      </c>
      <c r="N332" s="446">
        <v>43</v>
      </c>
      <c r="O332" s="275">
        <f t="shared" si="54"/>
        <v>4446.0419753086426</v>
      </c>
      <c r="P332" s="216">
        <v>81</v>
      </c>
      <c r="Q332" s="434">
        <v>17880</v>
      </c>
      <c r="R332" s="277">
        <f t="shared" si="50"/>
        <v>2648.8888888888887</v>
      </c>
      <c r="S332" s="174">
        <f t="shared" si="59"/>
        <v>900.62222222222226</v>
      </c>
      <c r="T332" s="274">
        <f t="shared" si="55"/>
        <v>52.977777777777774</v>
      </c>
      <c r="U332" s="446">
        <v>35</v>
      </c>
      <c r="V332" s="275">
        <f t="shared" si="56"/>
        <v>3637.4888888888886</v>
      </c>
      <c r="W332" s="46"/>
    </row>
    <row r="333" spans="1:23" ht="17.25" customHeight="1" x14ac:dyDescent="0.2">
      <c r="A333" s="271">
        <v>314</v>
      </c>
      <c r="B333" s="272">
        <v>36.450000000000003</v>
      </c>
      <c r="C333" s="434">
        <v>17880</v>
      </c>
      <c r="D333" s="273">
        <f t="shared" si="48"/>
        <v>5886.4197530864194</v>
      </c>
      <c r="E333" s="274">
        <f t="shared" si="57"/>
        <v>2001.3827160493827</v>
      </c>
      <c r="F333" s="274">
        <f t="shared" si="51"/>
        <v>117.72839506172839</v>
      </c>
      <c r="G333" s="174">
        <v>78</v>
      </c>
      <c r="H333" s="275">
        <f t="shared" si="52"/>
        <v>8083.5308641975307</v>
      </c>
      <c r="I333" s="293">
        <v>66.272727272727266</v>
      </c>
      <c r="J333" s="434">
        <v>17880</v>
      </c>
      <c r="K333" s="277">
        <f t="shared" si="49"/>
        <v>3237.5308641975316</v>
      </c>
      <c r="L333" s="274">
        <f t="shared" si="58"/>
        <v>1100.7604938271609</v>
      </c>
      <c r="M333" s="274">
        <f t="shared" si="53"/>
        <v>64.750617283950632</v>
      </c>
      <c r="N333" s="446">
        <v>43</v>
      </c>
      <c r="O333" s="275">
        <f t="shared" si="54"/>
        <v>4446.0419753086426</v>
      </c>
      <c r="P333" s="216">
        <v>81</v>
      </c>
      <c r="Q333" s="434">
        <v>17880</v>
      </c>
      <c r="R333" s="277">
        <f t="shared" si="50"/>
        <v>2648.8888888888887</v>
      </c>
      <c r="S333" s="174">
        <f t="shared" si="59"/>
        <v>900.62222222222226</v>
      </c>
      <c r="T333" s="274">
        <f t="shared" si="55"/>
        <v>52.977777777777774</v>
      </c>
      <c r="U333" s="446">
        <v>35</v>
      </c>
      <c r="V333" s="275">
        <f t="shared" si="56"/>
        <v>3637.4888888888886</v>
      </c>
      <c r="W333" s="46"/>
    </row>
    <row r="334" spans="1:23" ht="17.25" customHeight="1" x14ac:dyDescent="0.2">
      <c r="A334" s="271">
        <v>315</v>
      </c>
      <c r="B334" s="272">
        <v>36.450000000000003</v>
      </c>
      <c r="C334" s="434">
        <v>17880</v>
      </c>
      <c r="D334" s="273">
        <f t="shared" si="48"/>
        <v>5886.4197530864194</v>
      </c>
      <c r="E334" s="274">
        <f t="shared" si="57"/>
        <v>2001.3827160493827</v>
      </c>
      <c r="F334" s="274">
        <f t="shared" si="51"/>
        <v>117.72839506172839</v>
      </c>
      <c r="G334" s="174">
        <v>78</v>
      </c>
      <c r="H334" s="275">
        <f t="shared" si="52"/>
        <v>8083.5308641975307</v>
      </c>
      <c r="I334" s="293">
        <v>66.272727272727266</v>
      </c>
      <c r="J334" s="434">
        <v>17880</v>
      </c>
      <c r="K334" s="277">
        <f t="shared" si="49"/>
        <v>3237.5308641975316</v>
      </c>
      <c r="L334" s="274">
        <f t="shared" si="58"/>
        <v>1100.7604938271609</v>
      </c>
      <c r="M334" s="274">
        <f t="shared" si="53"/>
        <v>64.750617283950632</v>
      </c>
      <c r="N334" s="446">
        <v>43</v>
      </c>
      <c r="O334" s="275">
        <f t="shared" si="54"/>
        <v>4446.0419753086426</v>
      </c>
      <c r="P334" s="216">
        <v>81</v>
      </c>
      <c r="Q334" s="434">
        <v>17880</v>
      </c>
      <c r="R334" s="277">
        <f t="shared" si="50"/>
        <v>2648.8888888888887</v>
      </c>
      <c r="S334" s="174">
        <f t="shared" si="59"/>
        <v>900.62222222222226</v>
      </c>
      <c r="T334" s="274">
        <f t="shared" si="55"/>
        <v>52.977777777777774</v>
      </c>
      <c r="U334" s="446">
        <v>35</v>
      </c>
      <c r="V334" s="275">
        <f t="shared" si="56"/>
        <v>3637.4888888888886</v>
      </c>
      <c r="W334" s="46"/>
    </row>
    <row r="335" spans="1:23" ht="17.25" customHeight="1" x14ac:dyDescent="0.2">
      <c r="A335" s="271">
        <v>316</v>
      </c>
      <c r="B335" s="272">
        <v>36.450000000000003</v>
      </c>
      <c r="C335" s="434">
        <v>17880</v>
      </c>
      <c r="D335" s="273">
        <f t="shared" si="48"/>
        <v>5886.4197530864194</v>
      </c>
      <c r="E335" s="274">
        <f t="shared" si="57"/>
        <v>2001.3827160493827</v>
      </c>
      <c r="F335" s="274">
        <f t="shared" si="51"/>
        <v>117.72839506172839</v>
      </c>
      <c r="G335" s="174">
        <v>78</v>
      </c>
      <c r="H335" s="275">
        <f t="shared" si="52"/>
        <v>8083.5308641975307</v>
      </c>
      <c r="I335" s="293">
        <v>66.272727272727266</v>
      </c>
      <c r="J335" s="434">
        <v>17880</v>
      </c>
      <c r="K335" s="277">
        <f t="shared" si="49"/>
        <v>3237.5308641975316</v>
      </c>
      <c r="L335" s="274">
        <f t="shared" si="58"/>
        <v>1100.7604938271609</v>
      </c>
      <c r="M335" s="274">
        <f t="shared" si="53"/>
        <v>64.750617283950632</v>
      </c>
      <c r="N335" s="446">
        <v>43</v>
      </c>
      <c r="O335" s="275">
        <f t="shared" si="54"/>
        <v>4446.0419753086426</v>
      </c>
      <c r="P335" s="216">
        <v>81</v>
      </c>
      <c r="Q335" s="434">
        <v>17880</v>
      </c>
      <c r="R335" s="277">
        <f t="shared" si="50"/>
        <v>2648.8888888888887</v>
      </c>
      <c r="S335" s="174">
        <f t="shared" si="59"/>
        <v>900.62222222222226</v>
      </c>
      <c r="T335" s="274">
        <f t="shared" si="55"/>
        <v>52.977777777777774</v>
      </c>
      <c r="U335" s="446">
        <v>35</v>
      </c>
      <c r="V335" s="275">
        <f t="shared" si="56"/>
        <v>3637.4888888888886</v>
      </c>
      <c r="W335" s="46"/>
    </row>
    <row r="336" spans="1:23" ht="17.25" customHeight="1" x14ac:dyDescent="0.2">
      <c r="A336" s="271">
        <v>317</v>
      </c>
      <c r="B336" s="272">
        <v>36.450000000000003</v>
      </c>
      <c r="C336" s="434">
        <v>17880</v>
      </c>
      <c r="D336" s="273">
        <f t="shared" si="48"/>
        <v>5886.4197530864194</v>
      </c>
      <c r="E336" s="274">
        <f t="shared" si="57"/>
        <v>2001.3827160493827</v>
      </c>
      <c r="F336" s="274">
        <f t="shared" si="51"/>
        <v>117.72839506172839</v>
      </c>
      <c r="G336" s="174">
        <v>78</v>
      </c>
      <c r="H336" s="275">
        <f t="shared" si="52"/>
        <v>8083.5308641975307</v>
      </c>
      <c r="I336" s="293">
        <v>66.272727272727266</v>
      </c>
      <c r="J336" s="434">
        <v>17880</v>
      </c>
      <c r="K336" s="277">
        <f t="shared" si="49"/>
        <v>3237.5308641975316</v>
      </c>
      <c r="L336" s="274">
        <f t="shared" si="58"/>
        <v>1100.7604938271609</v>
      </c>
      <c r="M336" s="274">
        <f t="shared" si="53"/>
        <v>64.750617283950632</v>
      </c>
      <c r="N336" s="446">
        <v>43</v>
      </c>
      <c r="O336" s="275">
        <f t="shared" si="54"/>
        <v>4446.0419753086426</v>
      </c>
      <c r="P336" s="216">
        <v>81</v>
      </c>
      <c r="Q336" s="434">
        <v>17880</v>
      </c>
      <c r="R336" s="277">
        <f t="shared" si="50"/>
        <v>2648.8888888888887</v>
      </c>
      <c r="S336" s="174">
        <f t="shared" si="59"/>
        <v>900.62222222222226</v>
      </c>
      <c r="T336" s="274">
        <f t="shared" si="55"/>
        <v>52.977777777777774</v>
      </c>
      <c r="U336" s="446">
        <v>35</v>
      </c>
      <c r="V336" s="275">
        <f t="shared" si="56"/>
        <v>3637.4888888888886</v>
      </c>
      <c r="W336" s="46"/>
    </row>
    <row r="337" spans="1:23" ht="17.25" customHeight="1" x14ac:dyDescent="0.2">
      <c r="A337" s="271">
        <v>318</v>
      </c>
      <c r="B337" s="272">
        <v>36.450000000000003</v>
      </c>
      <c r="C337" s="434">
        <v>17880</v>
      </c>
      <c r="D337" s="273">
        <f t="shared" si="48"/>
        <v>5886.4197530864194</v>
      </c>
      <c r="E337" s="274">
        <f t="shared" si="57"/>
        <v>2001.3827160493827</v>
      </c>
      <c r="F337" s="274">
        <f t="shared" si="51"/>
        <v>117.72839506172839</v>
      </c>
      <c r="G337" s="174">
        <v>78</v>
      </c>
      <c r="H337" s="275">
        <f t="shared" si="52"/>
        <v>8083.5308641975307</v>
      </c>
      <c r="I337" s="293">
        <v>66.272727272727266</v>
      </c>
      <c r="J337" s="434">
        <v>17880</v>
      </c>
      <c r="K337" s="277">
        <f t="shared" si="49"/>
        <v>3237.5308641975316</v>
      </c>
      <c r="L337" s="274">
        <f t="shared" si="58"/>
        <v>1100.7604938271609</v>
      </c>
      <c r="M337" s="274">
        <f t="shared" si="53"/>
        <v>64.750617283950632</v>
      </c>
      <c r="N337" s="446">
        <v>43</v>
      </c>
      <c r="O337" s="275">
        <f t="shared" si="54"/>
        <v>4446.0419753086426</v>
      </c>
      <c r="P337" s="216">
        <v>81</v>
      </c>
      <c r="Q337" s="434">
        <v>17880</v>
      </c>
      <c r="R337" s="277">
        <f t="shared" si="50"/>
        <v>2648.8888888888887</v>
      </c>
      <c r="S337" s="174">
        <f t="shared" si="59"/>
        <v>900.62222222222226</v>
      </c>
      <c r="T337" s="274">
        <f t="shared" si="55"/>
        <v>52.977777777777774</v>
      </c>
      <c r="U337" s="446">
        <v>35</v>
      </c>
      <c r="V337" s="275">
        <f t="shared" si="56"/>
        <v>3637.4888888888886</v>
      </c>
      <c r="W337" s="46"/>
    </row>
    <row r="338" spans="1:23" ht="17.25" customHeight="1" x14ac:dyDescent="0.2">
      <c r="A338" s="271">
        <v>319</v>
      </c>
      <c r="B338" s="272">
        <v>36.450000000000003</v>
      </c>
      <c r="C338" s="434">
        <v>17880</v>
      </c>
      <c r="D338" s="273">
        <f t="shared" si="48"/>
        <v>5886.4197530864194</v>
      </c>
      <c r="E338" s="274">
        <f t="shared" si="57"/>
        <v>2001.3827160493827</v>
      </c>
      <c r="F338" s="274">
        <f t="shared" si="51"/>
        <v>117.72839506172839</v>
      </c>
      <c r="G338" s="174">
        <v>78</v>
      </c>
      <c r="H338" s="275">
        <f t="shared" si="52"/>
        <v>8083.5308641975307</v>
      </c>
      <c r="I338" s="293">
        <v>66.272727272727266</v>
      </c>
      <c r="J338" s="434">
        <v>17880</v>
      </c>
      <c r="K338" s="277">
        <f t="shared" si="49"/>
        <v>3237.5308641975316</v>
      </c>
      <c r="L338" s="274">
        <f t="shared" si="58"/>
        <v>1100.7604938271609</v>
      </c>
      <c r="M338" s="274">
        <f t="shared" si="53"/>
        <v>64.750617283950632</v>
      </c>
      <c r="N338" s="446">
        <v>43</v>
      </c>
      <c r="O338" s="275">
        <f t="shared" si="54"/>
        <v>4446.0419753086426</v>
      </c>
      <c r="P338" s="216">
        <v>81</v>
      </c>
      <c r="Q338" s="434">
        <v>17880</v>
      </c>
      <c r="R338" s="277">
        <f t="shared" si="50"/>
        <v>2648.8888888888887</v>
      </c>
      <c r="S338" s="174">
        <f t="shared" si="59"/>
        <v>900.62222222222226</v>
      </c>
      <c r="T338" s="274">
        <f t="shared" si="55"/>
        <v>52.977777777777774</v>
      </c>
      <c r="U338" s="446">
        <v>35</v>
      </c>
      <c r="V338" s="275">
        <f t="shared" si="56"/>
        <v>3637.4888888888886</v>
      </c>
      <c r="W338" s="46"/>
    </row>
    <row r="339" spans="1:23" ht="17.25" customHeight="1" thickBot="1" x14ac:dyDescent="0.25">
      <c r="A339" s="319">
        <v>320</v>
      </c>
      <c r="B339" s="280">
        <v>36.450000000000003</v>
      </c>
      <c r="C339" s="435">
        <v>17880</v>
      </c>
      <c r="D339" s="281">
        <f t="shared" si="48"/>
        <v>5886.4197530864194</v>
      </c>
      <c r="E339" s="282">
        <f t="shared" si="57"/>
        <v>2001.3827160493827</v>
      </c>
      <c r="F339" s="282">
        <f t="shared" si="51"/>
        <v>117.72839506172839</v>
      </c>
      <c r="G339" s="183">
        <v>78</v>
      </c>
      <c r="H339" s="283">
        <f t="shared" si="52"/>
        <v>8083.5308641975307</v>
      </c>
      <c r="I339" s="294">
        <v>66.272727272727266</v>
      </c>
      <c r="J339" s="435">
        <v>17880</v>
      </c>
      <c r="K339" s="285">
        <f t="shared" si="49"/>
        <v>3237.5308641975316</v>
      </c>
      <c r="L339" s="282">
        <f t="shared" si="58"/>
        <v>1100.7604938271609</v>
      </c>
      <c r="M339" s="282">
        <f t="shared" si="53"/>
        <v>64.750617283950632</v>
      </c>
      <c r="N339" s="447">
        <v>43</v>
      </c>
      <c r="O339" s="283">
        <f t="shared" si="54"/>
        <v>4446.0419753086426</v>
      </c>
      <c r="P339" s="220">
        <v>81</v>
      </c>
      <c r="Q339" s="435">
        <v>17880</v>
      </c>
      <c r="R339" s="285">
        <f t="shared" si="50"/>
        <v>2648.8888888888887</v>
      </c>
      <c r="S339" s="183">
        <f t="shared" si="59"/>
        <v>900.62222222222226</v>
      </c>
      <c r="T339" s="282">
        <f t="shared" si="55"/>
        <v>52.977777777777774</v>
      </c>
      <c r="U339" s="447">
        <v>35</v>
      </c>
      <c r="V339" s="283">
        <f t="shared" si="56"/>
        <v>3637.4888888888886</v>
      </c>
      <c r="W339" s="46"/>
    </row>
    <row r="340" spans="1:23" ht="15" x14ac:dyDescent="0.25">
      <c r="A340" s="320"/>
      <c r="B340" s="321"/>
      <c r="C340" s="321"/>
      <c r="D340" s="321"/>
      <c r="E340" s="321"/>
      <c r="F340" s="321"/>
      <c r="G340" s="321"/>
      <c r="H340" s="321"/>
      <c r="I340" s="321"/>
      <c r="J340" s="321"/>
      <c r="K340" s="321"/>
      <c r="L340" s="321"/>
      <c r="M340" s="321"/>
      <c r="N340" s="321"/>
      <c r="O340" s="321"/>
      <c r="P340" s="321"/>
      <c r="Q340" s="321"/>
      <c r="R340" s="321"/>
      <c r="S340" s="321"/>
      <c r="T340" s="321"/>
      <c r="U340" s="321"/>
      <c r="V340" s="321"/>
      <c r="W340" s="46"/>
    </row>
    <row r="341" spans="1:23" ht="15" x14ac:dyDescent="0.25">
      <c r="A341" s="320"/>
      <c r="B341" s="321"/>
      <c r="C341" s="321"/>
      <c r="D341" s="321"/>
      <c r="E341" s="321"/>
      <c r="F341" s="321"/>
      <c r="G341" s="321"/>
      <c r="H341" s="321"/>
      <c r="I341" s="321"/>
      <c r="J341" s="321"/>
      <c r="K341" s="321"/>
      <c r="L341" s="321"/>
      <c r="M341" s="321"/>
      <c r="N341" s="321"/>
      <c r="O341" s="321"/>
      <c r="P341" s="321"/>
      <c r="Q341" s="321"/>
      <c r="R341" s="321"/>
      <c r="S341" s="321"/>
      <c r="T341" s="321"/>
      <c r="U341" s="321"/>
      <c r="V341" s="321"/>
      <c r="W341" s="46"/>
    </row>
    <row r="342" spans="1:23" ht="15" x14ac:dyDescent="0.25">
      <c r="A342" s="320"/>
      <c r="B342" s="321"/>
      <c r="C342" s="321"/>
      <c r="D342" s="321"/>
      <c r="E342" s="321"/>
      <c r="F342" s="321"/>
      <c r="G342" s="321"/>
      <c r="H342" s="321"/>
      <c r="I342" s="321"/>
      <c r="J342" s="321"/>
      <c r="K342" s="321"/>
      <c r="L342" s="321"/>
      <c r="M342" s="321"/>
      <c r="N342" s="321"/>
      <c r="O342" s="321"/>
      <c r="P342" s="321"/>
      <c r="Q342" s="321"/>
      <c r="R342" s="321"/>
      <c r="S342" s="321"/>
      <c r="T342" s="321"/>
      <c r="U342" s="321"/>
      <c r="V342" s="321"/>
      <c r="W342" s="46"/>
    </row>
    <row r="343" spans="1:23" ht="15" x14ac:dyDescent="0.25">
      <c r="A343" s="320"/>
      <c r="B343" s="321"/>
      <c r="C343" s="321"/>
      <c r="D343" s="321"/>
      <c r="E343" s="321"/>
      <c r="F343" s="321"/>
      <c r="G343" s="321"/>
      <c r="H343" s="321"/>
      <c r="I343" s="321"/>
      <c r="J343" s="321"/>
      <c r="K343" s="321"/>
      <c r="L343" s="321"/>
      <c r="M343" s="321"/>
      <c r="N343" s="321"/>
      <c r="O343" s="321"/>
      <c r="P343" s="321"/>
      <c r="Q343" s="321"/>
      <c r="R343" s="321"/>
      <c r="S343" s="321"/>
      <c r="T343" s="321"/>
      <c r="U343" s="321"/>
      <c r="V343" s="321"/>
      <c r="W343" s="46"/>
    </row>
    <row r="344" spans="1:23" ht="15" x14ac:dyDescent="0.25">
      <c r="A344" s="320"/>
      <c r="B344" s="321"/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321"/>
      <c r="N344" s="321"/>
      <c r="O344" s="321"/>
      <c r="P344" s="321"/>
      <c r="Q344" s="321"/>
      <c r="R344" s="321"/>
      <c r="S344" s="321"/>
      <c r="T344" s="321"/>
      <c r="U344" s="321"/>
      <c r="V344" s="321"/>
      <c r="W344" s="46"/>
    </row>
    <row r="345" spans="1:23" ht="15" x14ac:dyDescent="0.25">
      <c r="A345" s="320"/>
      <c r="B345" s="321"/>
      <c r="C345" s="321"/>
      <c r="D345" s="321"/>
      <c r="E345" s="321"/>
      <c r="F345" s="321"/>
      <c r="G345" s="321"/>
      <c r="H345" s="321"/>
      <c r="I345" s="321"/>
      <c r="J345" s="321"/>
      <c r="K345" s="321"/>
      <c r="L345" s="321"/>
      <c r="M345" s="321"/>
      <c r="N345" s="321"/>
      <c r="O345" s="321"/>
      <c r="P345" s="321"/>
      <c r="Q345" s="321"/>
      <c r="R345" s="321"/>
      <c r="S345" s="321"/>
      <c r="T345" s="321"/>
      <c r="U345" s="321"/>
      <c r="V345" s="321"/>
      <c r="W345" s="46"/>
    </row>
    <row r="346" spans="1:23" ht="15" x14ac:dyDescent="0.25">
      <c r="A346" s="320"/>
      <c r="B346" s="321"/>
      <c r="C346" s="321"/>
      <c r="D346" s="321"/>
      <c r="E346" s="321"/>
      <c r="F346" s="321"/>
      <c r="G346" s="321"/>
      <c r="H346" s="321"/>
      <c r="I346" s="321"/>
      <c r="J346" s="321"/>
      <c r="K346" s="321"/>
      <c r="L346" s="321"/>
      <c r="M346" s="321"/>
      <c r="N346" s="321"/>
      <c r="O346" s="321"/>
      <c r="P346" s="321"/>
      <c r="Q346" s="321"/>
      <c r="R346" s="321"/>
      <c r="S346" s="321"/>
      <c r="T346" s="321"/>
      <c r="U346" s="321"/>
      <c r="V346" s="321"/>
      <c r="W346" s="46"/>
    </row>
    <row r="347" spans="1:23" ht="15" x14ac:dyDescent="0.25">
      <c r="A347" s="320"/>
      <c r="B347" s="321"/>
      <c r="C347" s="321"/>
      <c r="D347" s="321"/>
      <c r="E347" s="321"/>
      <c r="F347" s="321"/>
      <c r="G347" s="321"/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21"/>
      <c r="T347" s="321"/>
      <c r="U347" s="321"/>
      <c r="V347" s="321"/>
      <c r="W347" s="46"/>
    </row>
    <row r="348" spans="1:23" ht="15" x14ac:dyDescent="0.25">
      <c r="A348" s="320"/>
      <c r="B348" s="321"/>
      <c r="C348" s="321"/>
      <c r="D348" s="321"/>
      <c r="E348" s="321"/>
      <c r="F348" s="321"/>
      <c r="G348" s="321"/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21"/>
      <c r="T348" s="321"/>
      <c r="U348" s="321"/>
      <c r="V348" s="321"/>
      <c r="W348" s="46"/>
    </row>
    <row r="349" spans="1:23" ht="15" x14ac:dyDescent="0.25">
      <c r="A349" s="320"/>
      <c r="B349" s="321"/>
      <c r="C349" s="321"/>
      <c r="D349" s="321"/>
      <c r="E349" s="321"/>
      <c r="F349" s="321"/>
      <c r="G349" s="321"/>
      <c r="H349" s="321"/>
      <c r="I349" s="321"/>
      <c r="J349" s="321"/>
      <c r="K349" s="321"/>
      <c r="L349" s="321"/>
      <c r="M349" s="321"/>
      <c r="N349" s="321"/>
      <c r="O349" s="321"/>
      <c r="P349" s="321"/>
      <c r="Q349" s="321"/>
      <c r="R349" s="321"/>
      <c r="S349" s="321"/>
      <c r="T349" s="321"/>
      <c r="U349" s="321"/>
      <c r="V349" s="321"/>
      <c r="W349" s="46"/>
    </row>
    <row r="350" spans="1:23" ht="15" x14ac:dyDescent="0.25">
      <c r="A350" s="320"/>
      <c r="B350" s="321"/>
      <c r="C350" s="321"/>
      <c r="D350" s="321"/>
      <c r="E350" s="321"/>
      <c r="F350" s="321"/>
      <c r="G350" s="321"/>
      <c r="H350" s="321"/>
      <c r="I350" s="321"/>
      <c r="J350" s="321"/>
      <c r="K350" s="321"/>
      <c r="L350" s="321"/>
      <c r="M350" s="321"/>
      <c r="N350" s="321"/>
      <c r="O350" s="321"/>
      <c r="P350" s="321"/>
      <c r="Q350" s="321"/>
      <c r="R350" s="321"/>
      <c r="S350" s="321"/>
      <c r="T350" s="321"/>
      <c r="U350" s="321"/>
      <c r="V350" s="321"/>
      <c r="W350" s="46"/>
    </row>
    <row r="351" spans="1:23" ht="15" x14ac:dyDescent="0.25">
      <c r="A351" s="320"/>
      <c r="B351" s="321"/>
      <c r="C351" s="321"/>
      <c r="D351" s="321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321"/>
      <c r="Q351" s="321"/>
      <c r="R351" s="321"/>
      <c r="S351" s="321"/>
      <c r="T351" s="321"/>
      <c r="U351" s="321"/>
      <c r="V351" s="321"/>
      <c r="W351" s="46"/>
    </row>
    <row r="352" spans="1:23" ht="15" x14ac:dyDescent="0.25">
      <c r="A352" s="320"/>
      <c r="B352" s="321"/>
      <c r="C352" s="321"/>
      <c r="D352" s="321"/>
      <c r="E352" s="321"/>
      <c r="F352" s="321"/>
      <c r="G352" s="321"/>
      <c r="H352" s="321"/>
      <c r="I352" s="321"/>
      <c r="J352" s="321"/>
      <c r="K352" s="321"/>
      <c r="L352" s="321"/>
      <c r="M352" s="321"/>
      <c r="N352" s="321"/>
      <c r="O352" s="321"/>
      <c r="P352" s="321"/>
      <c r="Q352" s="321"/>
      <c r="R352" s="321"/>
      <c r="S352" s="321"/>
      <c r="T352" s="321"/>
      <c r="U352" s="321"/>
      <c r="V352" s="321"/>
      <c r="W352" s="46"/>
    </row>
    <row r="353" spans="1:23" ht="15" x14ac:dyDescent="0.25">
      <c r="A353" s="320"/>
      <c r="B353" s="321"/>
      <c r="C353" s="321"/>
      <c r="D353" s="321"/>
      <c r="E353" s="321"/>
      <c r="F353" s="321"/>
      <c r="G353" s="321"/>
      <c r="H353" s="321"/>
      <c r="I353" s="321"/>
      <c r="J353" s="321"/>
      <c r="K353" s="321"/>
      <c r="L353" s="321"/>
      <c r="M353" s="321"/>
      <c r="N353" s="321"/>
      <c r="O353" s="321"/>
      <c r="P353" s="321"/>
      <c r="Q353" s="321"/>
      <c r="R353" s="321"/>
      <c r="S353" s="321"/>
      <c r="T353" s="321"/>
      <c r="U353" s="321"/>
      <c r="V353" s="321"/>
      <c r="W353" s="46"/>
    </row>
    <row r="354" spans="1:23" ht="15" x14ac:dyDescent="0.25">
      <c r="A354" s="320"/>
      <c r="B354" s="321"/>
      <c r="C354" s="321"/>
      <c r="D354" s="321"/>
      <c r="E354" s="321"/>
      <c r="F354" s="321"/>
      <c r="G354" s="321"/>
      <c r="H354" s="321"/>
      <c r="I354" s="321"/>
      <c r="J354" s="321"/>
      <c r="K354" s="321"/>
      <c r="L354" s="321"/>
      <c r="M354" s="321"/>
      <c r="N354" s="321"/>
      <c r="O354" s="321"/>
      <c r="P354" s="321"/>
      <c r="Q354" s="321"/>
      <c r="R354" s="321"/>
      <c r="S354" s="321"/>
      <c r="T354" s="321"/>
      <c r="U354" s="321"/>
      <c r="V354" s="321"/>
      <c r="W354" s="46"/>
    </row>
    <row r="355" spans="1:23" ht="15" x14ac:dyDescent="0.25">
      <c r="A355" s="320"/>
      <c r="B355" s="321"/>
      <c r="C355" s="321"/>
      <c r="D355" s="321"/>
      <c r="E355" s="321"/>
      <c r="F355" s="321"/>
      <c r="G355" s="321"/>
      <c r="H355" s="321"/>
      <c r="I355" s="321"/>
      <c r="J355" s="321"/>
      <c r="K355" s="321"/>
      <c r="L355" s="321"/>
      <c r="M355" s="321"/>
      <c r="N355" s="321"/>
      <c r="O355" s="321"/>
      <c r="P355" s="321"/>
      <c r="Q355" s="321"/>
      <c r="R355" s="321"/>
      <c r="S355" s="321"/>
      <c r="T355" s="321"/>
      <c r="U355" s="321"/>
      <c r="V355" s="321"/>
      <c r="W355" s="46"/>
    </row>
    <row r="356" spans="1:23" ht="15" x14ac:dyDescent="0.25">
      <c r="A356" s="320"/>
      <c r="B356" s="321"/>
      <c r="C356" s="321"/>
      <c r="D356" s="321"/>
      <c r="E356" s="321"/>
      <c r="F356" s="321"/>
      <c r="G356" s="321"/>
      <c r="H356" s="321"/>
      <c r="I356" s="321"/>
      <c r="J356" s="321"/>
      <c r="K356" s="321"/>
      <c r="L356" s="321"/>
      <c r="M356" s="321"/>
      <c r="N356" s="321"/>
      <c r="O356" s="321"/>
      <c r="P356" s="321"/>
      <c r="Q356" s="321"/>
      <c r="R356" s="321"/>
      <c r="S356" s="321"/>
      <c r="T356" s="321"/>
      <c r="U356" s="321"/>
      <c r="V356" s="321"/>
      <c r="W356" s="46"/>
    </row>
    <row r="357" spans="1:23" ht="15" x14ac:dyDescent="0.25">
      <c r="A357" s="320"/>
      <c r="B357" s="321"/>
      <c r="C357" s="321"/>
      <c r="D357" s="321"/>
      <c r="E357" s="321"/>
      <c r="F357" s="321"/>
      <c r="G357" s="321"/>
      <c r="H357" s="321"/>
      <c r="I357" s="321"/>
      <c r="J357" s="321"/>
      <c r="K357" s="321"/>
      <c r="L357" s="321"/>
      <c r="M357" s="321"/>
      <c r="N357" s="321"/>
      <c r="O357" s="321"/>
      <c r="P357" s="321"/>
      <c r="Q357" s="321"/>
      <c r="R357" s="321"/>
      <c r="S357" s="321"/>
      <c r="T357" s="321"/>
      <c r="U357" s="321"/>
      <c r="V357" s="321"/>
      <c r="W357" s="46"/>
    </row>
    <row r="358" spans="1:23" ht="15" x14ac:dyDescent="0.25">
      <c r="A358" s="320"/>
      <c r="B358" s="321"/>
      <c r="C358" s="321"/>
      <c r="D358" s="321"/>
      <c r="E358" s="321"/>
      <c r="F358" s="321"/>
      <c r="G358" s="321"/>
      <c r="H358" s="321"/>
      <c r="I358" s="321"/>
      <c r="J358" s="321"/>
      <c r="K358" s="321"/>
      <c r="L358" s="321"/>
      <c r="M358" s="321"/>
      <c r="N358" s="321"/>
      <c r="O358" s="321"/>
      <c r="P358" s="321"/>
      <c r="Q358" s="321"/>
      <c r="R358" s="321"/>
      <c r="S358" s="321"/>
      <c r="T358" s="321"/>
      <c r="U358" s="321"/>
      <c r="V358" s="321"/>
      <c r="W358" s="46"/>
    </row>
    <row r="359" spans="1:23" ht="15" x14ac:dyDescent="0.25">
      <c r="A359" s="320"/>
      <c r="B359" s="321"/>
      <c r="C359" s="321"/>
      <c r="D359" s="321"/>
      <c r="E359" s="321"/>
      <c r="F359" s="321"/>
      <c r="G359" s="321"/>
      <c r="H359" s="321"/>
      <c r="I359" s="321"/>
      <c r="J359" s="321"/>
      <c r="K359" s="321"/>
      <c r="L359" s="321"/>
      <c r="M359" s="321"/>
      <c r="N359" s="321"/>
      <c r="O359" s="321"/>
      <c r="P359" s="321"/>
      <c r="Q359" s="321"/>
      <c r="R359" s="321"/>
      <c r="S359" s="321"/>
      <c r="T359" s="321"/>
      <c r="U359" s="321"/>
      <c r="V359" s="321"/>
      <c r="W359" s="46"/>
    </row>
    <row r="360" spans="1:23" ht="15" x14ac:dyDescent="0.25">
      <c r="A360" s="320"/>
      <c r="B360" s="321"/>
      <c r="C360" s="321"/>
      <c r="D360" s="321"/>
      <c r="E360" s="321"/>
      <c r="F360" s="321"/>
      <c r="G360" s="321"/>
      <c r="H360" s="321"/>
      <c r="I360" s="321"/>
      <c r="J360" s="321"/>
      <c r="K360" s="321"/>
      <c r="L360" s="321"/>
      <c r="M360" s="321"/>
      <c r="N360" s="321"/>
      <c r="O360" s="321"/>
      <c r="P360" s="321"/>
      <c r="Q360" s="321"/>
      <c r="R360" s="321"/>
      <c r="S360" s="321"/>
      <c r="T360" s="321"/>
      <c r="U360" s="321"/>
      <c r="V360" s="321"/>
      <c r="W360" s="46"/>
    </row>
    <row r="361" spans="1:23" ht="15" x14ac:dyDescent="0.25">
      <c r="A361" s="320"/>
      <c r="B361" s="321"/>
      <c r="C361" s="321"/>
      <c r="D361" s="321"/>
      <c r="E361" s="321"/>
      <c r="F361" s="321"/>
      <c r="G361" s="321"/>
      <c r="H361" s="321"/>
      <c r="I361" s="321"/>
      <c r="J361" s="321"/>
      <c r="K361" s="321"/>
      <c r="L361" s="321"/>
      <c r="M361" s="321"/>
      <c r="N361" s="321"/>
      <c r="O361" s="321"/>
      <c r="P361" s="321"/>
      <c r="Q361" s="321"/>
      <c r="R361" s="321"/>
      <c r="S361" s="321"/>
      <c r="T361" s="321"/>
      <c r="U361" s="321"/>
      <c r="V361" s="321"/>
      <c r="W361" s="46"/>
    </row>
    <row r="362" spans="1:23" ht="15" x14ac:dyDescent="0.25">
      <c r="A362" s="320"/>
      <c r="B362" s="321"/>
      <c r="C362" s="321"/>
      <c r="D362" s="321"/>
      <c r="E362" s="321"/>
      <c r="F362" s="321"/>
      <c r="G362" s="321"/>
      <c r="H362" s="321"/>
      <c r="I362" s="321"/>
      <c r="J362" s="321"/>
      <c r="K362" s="321"/>
      <c r="L362" s="321"/>
      <c r="M362" s="321"/>
      <c r="N362" s="321"/>
      <c r="O362" s="321"/>
      <c r="P362" s="321"/>
      <c r="Q362" s="321"/>
      <c r="R362" s="321"/>
      <c r="S362" s="321"/>
      <c r="T362" s="321"/>
      <c r="U362" s="321"/>
      <c r="V362" s="321"/>
      <c r="W362" s="46"/>
    </row>
    <row r="363" spans="1:23" ht="15" x14ac:dyDescent="0.25">
      <c r="A363" s="320"/>
      <c r="B363" s="321"/>
      <c r="C363" s="321"/>
      <c r="D363" s="321"/>
      <c r="E363" s="321"/>
      <c r="F363" s="321"/>
      <c r="G363" s="321"/>
      <c r="H363" s="321"/>
      <c r="I363" s="321"/>
      <c r="J363" s="321"/>
      <c r="K363" s="321"/>
      <c r="L363" s="321"/>
      <c r="M363" s="321"/>
      <c r="N363" s="321"/>
      <c r="O363" s="321"/>
      <c r="P363" s="321"/>
      <c r="Q363" s="321"/>
      <c r="R363" s="321"/>
      <c r="S363" s="321"/>
      <c r="T363" s="321"/>
      <c r="U363" s="321"/>
      <c r="V363" s="321"/>
      <c r="W363" s="46"/>
    </row>
    <row r="364" spans="1:23" ht="15" x14ac:dyDescent="0.25">
      <c r="A364" s="320"/>
      <c r="B364" s="321"/>
      <c r="C364" s="321"/>
      <c r="D364" s="321"/>
      <c r="E364" s="321"/>
      <c r="F364" s="321"/>
      <c r="G364" s="321"/>
      <c r="H364" s="321"/>
      <c r="I364" s="321"/>
      <c r="J364" s="321"/>
      <c r="K364" s="321"/>
      <c r="L364" s="321"/>
      <c r="M364" s="321"/>
      <c r="N364" s="321"/>
      <c r="O364" s="321"/>
      <c r="P364" s="321"/>
      <c r="Q364" s="321"/>
      <c r="R364" s="321"/>
      <c r="S364" s="321"/>
      <c r="T364" s="321"/>
      <c r="U364" s="321"/>
      <c r="V364" s="321"/>
      <c r="W364" s="46"/>
    </row>
    <row r="365" spans="1:23" ht="15" x14ac:dyDescent="0.25">
      <c r="A365" s="320"/>
      <c r="B365" s="321"/>
      <c r="C365" s="321"/>
      <c r="D365" s="321"/>
      <c r="E365" s="321"/>
      <c r="F365" s="321"/>
      <c r="G365" s="321"/>
      <c r="H365" s="321"/>
      <c r="I365" s="321"/>
      <c r="J365" s="321"/>
      <c r="K365" s="321"/>
      <c r="L365" s="321"/>
      <c r="M365" s="321"/>
      <c r="N365" s="321"/>
      <c r="O365" s="321"/>
      <c r="P365" s="321"/>
      <c r="Q365" s="321"/>
      <c r="R365" s="321"/>
      <c r="S365" s="321"/>
      <c r="T365" s="321"/>
      <c r="U365" s="321"/>
      <c r="V365" s="321"/>
      <c r="W365" s="46"/>
    </row>
    <row r="366" spans="1:23" ht="15" x14ac:dyDescent="0.25">
      <c r="A366" s="320"/>
      <c r="B366" s="321"/>
      <c r="C366" s="321"/>
      <c r="D366" s="321"/>
      <c r="E366" s="321"/>
      <c r="F366" s="321"/>
      <c r="G366" s="321"/>
      <c r="H366" s="321"/>
      <c r="I366" s="321"/>
      <c r="J366" s="321"/>
      <c r="K366" s="321"/>
      <c r="L366" s="321"/>
      <c r="M366" s="321"/>
      <c r="N366" s="321"/>
      <c r="O366" s="321"/>
      <c r="P366" s="321"/>
      <c r="Q366" s="321"/>
      <c r="R366" s="321"/>
      <c r="S366" s="321"/>
      <c r="T366" s="321"/>
      <c r="U366" s="321"/>
      <c r="V366" s="321"/>
      <c r="W366" s="46"/>
    </row>
    <row r="367" spans="1:23" ht="15" x14ac:dyDescent="0.25">
      <c r="A367" s="320"/>
      <c r="B367" s="321"/>
      <c r="C367" s="321"/>
      <c r="D367" s="321"/>
      <c r="E367" s="321"/>
      <c r="F367" s="321"/>
      <c r="G367" s="321"/>
      <c r="H367" s="321"/>
      <c r="I367" s="321"/>
      <c r="J367" s="321"/>
      <c r="K367" s="321"/>
      <c r="L367" s="321"/>
      <c r="M367" s="321"/>
      <c r="N367" s="321"/>
      <c r="O367" s="321"/>
      <c r="P367" s="321"/>
      <c r="Q367" s="321"/>
      <c r="R367" s="321"/>
      <c r="S367" s="321"/>
      <c r="T367" s="321"/>
      <c r="U367" s="321"/>
      <c r="V367" s="321"/>
      <c r="W367" s="46"/>
    </row>
    <row r="368" spans="1:23" ht="15" x14ac:dyDescent="0.25">
      <c r="A368" s="320"/>
      <c r="B368" s="321"/>
      <c r="C368" s="321"/>
      <c r="D368" s="321"/>
      <c r="E368" s="321"/>
      <c r="F368" s="321"/>
      <c r="G368" s="321"/>
      <c r="H368" s="321"/>
      <c r="I368" s="321"/>
      <c r="J368" s="321"/>
      <c r="K368" s="321"/>
      <c r="L368" s="321"/>
      <c r="M368" s="321"/>
      <c r="N368" s="321"/>
      <c r="O368" s="321"/>
      <c r="P368" s="321"/>
      <c r="Q368" s="321"/>
      <c r="R368" s="321"/>
      <c r="S368" s="321"/>
      <c r="T368" s="321"/>
      <c r="U368" s="321"/>
      <c r="V368" s="321"/>
      <c r="W368" s="46"/>
    </row>
    <row r="369" spans="1:23" ht="15" x14ac:dyDescent="0.25">
      <c r="A369" s="320"/>
      <c r="B369" s="321"/>
      <c r="C369" s="321"/>
      <c r="D369" s="321"/>
      <c r="E369" s="321"/>
      <c r="F369" s="321"/>
      <c r="G369" s="321"/>
      <c r="H369" s="321"/>
      <c r="I369" s="321"/>
      <c r="J369" s="321"/>
      <c r="K369" s="321"/>
      <c r="L369" s="321"/>
      <c r="M369" s="321"/>
      <c r="N369" s="321"/>
      <c r="O369" s="321"/>
      <c r="P369" s="321"/>
      <c r="Q369" s="321"/>
      <c r="R369" s="321"/>
      <c r="S369" s="321"/>
      <c r="T369" s="321"/>
      <c r="U369" s="321"/>
      <c r="V369" s="321"/>
      <c r="W369" s="46"/>
    </row>
    <row r="370" spans="1:23" ht="15" x14ac:dyDescent="0.25">
      <c r="A370" s="320"/>
      <c r="B370" s="321"/>
      <c r="C370" s="321"/>
      <c r="D370" s="321"/>
      <c r="E370" s="321"/>
      <c r="F370" s="321"/>
      <c r="G370" s="321"/>
      <c r="H370" s="321"/>
      <c r="I370" s="321"/>
      <c r="J370" s="321"/>
      <c r="K370" s="321"/>
      <c r="L370" s="321"/>
      <c r="M370" s="321"/>
      <c r="N370" s="321"/>
      <c r="O370" s="321"/>
      <c r="P370" s="321"/>
      <c r="Q370" s="321"/>
      <c r="R370" s="321"/>
      <c r="S370" s="321"/>
      <c r="T370" s="321"/>
      <c r="U370" s="321"/>
      <c r="V370" s="321"/>
      <c r="W370" s="46"/>
    </row>
    <row r="371" spans="1:23" ht="15" x14ac:dyDescent="0.25">
      <c r="A371" s="320"/>
      <c r="B371" s="321"/>
      <c r="C371" s="321"/>
      <c r="D371" s="321"/>
      <c r="E371" s="321"/>
      <c r="F371" s="321"/>
      <c r="G371" s="321"/>
      <c r="H371" s="321"/>
      <c r="I371" s="321"/>
      <c r="J371" s="321"/>
      <c r="K371" s="321"/>
      <c r="L371" s="321"/>
      <c r="M371" s="321"/>
      <c r="N371" s="321"/>
      <c r="O371" s="321"/>
      <c r="P371" s="321"/>
      <c r="Q371" s="321"/>
      <c r="R371" s="321"/>
      <c r="S371" s="321"/>
      <c r="T371" s="321"/>
      <c r="U371" s="321"/>
      <c r="V371" s="321"/>
      <c r="W371" s="46"/>
    </row>
    <row r="372" spans="1:23" ht="15" x14ac:dyDescent="0.25">
      <c r="A372" s="320"/>
      <c r="B372" s="321"/>
      <c r="C372" s="321"/>
      <c r="D372" s="321"/>
      <c r="E372" s="321"/>
      <c r="F372" s="321"/>
      <c r="G372" s="321"/>
      <c r="H372" s="321"/>
      <c r="I372" s="321"/>
      <c r="J372" s="321"/>
      <c r="K372" s="321"/>
      <c r="L372" s="321"/>
      <c r="M372" s="321"/>
      <c r="N372" s="321"/>
      <c r="O372" s="321"/>
      <c r="P372" s="321"/>
      <c r="Q372" s="321"/>
      <c r="R372" s="321"/>
      <c r="S372" s="321"/>
      <c r="T372" s="321"/>
      <c r="U372" s="321"/>
      <c r="V372" s="321"/>
      <c r="W372" s="46"/>
    </row>
    <row r="373" spans="1:23" ht="15" x14ac:dyDescent="0.25">
      <c r="A373" s="320"/>
      <c r="B373" s="321"/>
      <c r="C373" s="321"/>
      <c r="D373" s="321"/>
      <c r="E373" s="321"/>
      <c r="F373" s="321"/>
      <c r="G373" s="321"/>
      <c r="H373" s="321"/>
      <c r="I373" s="321"/>
      <c r="J373" s="321"/>
      <c r="K373" s="321"/>
      <c r="L373" s="321"/>
      <c r="M373" s="321"/>
      <c r="N373" s="321"/>
      <c r="O373" s="321"/>
      <c r="P373" s="321"/>
      <c r="Q373" s="321"/>
      <c r="R373" s="321"/>
      <c r="S373" s="321"/>
      <c r="T373" s="321"/>
      <c r="U373" s="321"/>
      <c r="V373" s="321"/>
      <c r="W373" s="46"/>
    </row>
    <row r="374" spans="1:23" ht="15" x14ac:dyDescent="0.25">
      <c r="A374" s="320"/>
      <c r="B374" s="321"/>
      <c r="C374" s="321"/>
      <c r="D374" s="321"/>
      <c r="E374" s="321"/>
      <c r="F374" s="321"/>
      <c r="G374" s="321"/>
      <c r="H374" s="321"/>
      <c r="I374" s="321"/>
      <c r="J374" s="321"/>
      <c r="K374" s="321"/>
      <c r="L374" s="321"/>
      <c r="M374" s="321"/>
      <c r="N374" s="321"/>
      <c r="O374" s="321"/>
      <c r="P374" s="321"/>
      <c r="Q374" s="321"/>
      <c r="R374" s="321"/>
      <c r="S374" s="321"/>
      <c r="T374" s="321"/>
      <c r="U374" s="321"/>
      <c r="V374" s="321"/>
      <c r="W374" s="46"/>
    </row>
    <row r="375" spans="1:23" ht="15" x14ac:dyDescent="0.25">
      <c r="A375" s="320"/>
      <c r="B375" s="321"/>
      <c r="C375" s="321"/>
      <c r="D375" s="321"/>
      <c r="E375" s="321"/>
      <c r="F375" s="321"/>
      <c r="G375" s="321"/>
      <c r="H375" s="321"/>
      <c r="I375" s="321"/>
      <c r="J375" s="321"/>
      <c r="K375" s="321"/>
      <c r="L375" s="321"/>
      <c r="M375" s="321"/>
      <c r="N375" s="321"/>
      <c r="O375" s="321"/>
      <c r="P375" s="321"/>
      <c r="Q375" s="321"/>
      <c r="R375" s="321"/>
      <c r="S375" s="321"/>
      <c r="T375" s="321"/>
      <c r="U375" s="321"/>
      <c r="V375" s="321"/>
      <c r="W375" s="46"/>
    </row>
    <row r="376" spans="1:23" ht="15" x14ac:dyDescent="0.25">
      <c r="A376" s="320"/>
      <c r="B376" s="321"/>
      <c r="C376" s="321"/>
      <c r="D376" s="321"/>
      <c r="E376" s="321"/>
      <c r="F376" s="321"/>
      <c r="G376" s="321"/>
      <c r="H376" s="321"/>
      <c r="I376" s="321"/>
      <c r="J376" s="321"/>
      <c r="K376" s="321"/>
      <c r="L376" s="321"/>
      <c r="M376" s="321"/>
      <c r="N376" s="321"/>
      <c r="O376" s="321"/>
      <c r="P376" s="321"/>
      <c r="Q376" s="321"/>
      <c r="R376" s="321"/>
      <c r="S376" s="321"/>
      <c r="T376" s="321"/>
      <c r="U376" s="321"/>
      <c r="V376" s="321"/>
      <c r="W376" s="46"/>
    </row>
    <row r="377" spans="1:23" ht="15" x14ac:dyDescent="0.25">
      <c r="A377" s="320"/>
      <c r="B377" s="321"/>
      <c r="C377" s="321"/>
      <c r="D377" s="321"/>
      <c r="E377" s="321"/>
      <c r="F377" s="321"/>
      <c r="G377" s="321"/>
      <c r="H377" s="321"/>
      <c r="I377" s="321"/>
      <c r="J377" s="321"/>
      <c r="K377" s="321"/>
      <c r="L377" s="321"/>
      <c r="M377" s="321"/>
      <c r="N377" s="321"/>
      <c r="O377" s="321"/>
      <c r="P377" s="321"/>
      <c r="Q377" s="321"/>
      <c r="R377" s="321"/>
      <c r="S377" s="321"/>
      <c r="T377" s="321"/>
      <c r="U377" s="321"/>
      <c r="V377" s="321"/>
      <c r="W377" s="46"/>
    </row>
    <row r="378" spans="1:23" ht="15" x14ac:dyDescent="0.25">
      <c r="A378" s="320"/>
      <c r="B378" s="321"/>
      <c r="C378" s="321"/>
      <c r="D378" s="321"/>
      <c r="E378" s="321"/>
      <c r="F378" s="321"/>
      <c r="G378" s="321"/>
      <c r="H378" s="321"/>
      <c r="I378" s="321"/>
      <c r="J378" s="321"/>
      <c r="K378" s="321"/>
      <c r="L378" s="321"/>
      <c r="M378" s="321"/>
      <c r="N378" s="321"/>
      <c r="O378" s="321"/>
      <c r="P378" s="321"/>
      <c r="Q378" s="321"/>
      <c r="R378" s="321"/>
      <c r="S378" s="321"/>
      <c r="T378" s="321"/>
      <c r="U378" s="321"/>
      <c r="V378" s="321"/>
      <c r="W378" s="46"/>
    </row>
    <row r="379" spans="1:23" ht="15" x14ac:dyDescent="0.25">
      <c r="A379" s="320"/>
      <c r="B379" s="321"/>
      <c r="C379" s="321"/>
      <c r="D379" s="321"/>
      <c r="E379" s="321"/>
      <c r="F379" s="321"/>
      <c r="G379" s="321"/>
      <c r="H379" s="321"/>
      <c r="I379" s="321"/>
      <c r="J379" s="321"/>
      <c r="K379" s="321"/>
      <c r="L379" s="321"/>
      <c r="M379" s="321"/>
      <c r="N379" s="321"/>
      <c r="O379" s="321"/>
      <c r="P379" s="321"/>
      <c r="Q379" s="321"/>
      <c r="R379" s="321"/>
      <c r="S379" s="321"/>
      <c r="T379" s="321"/>
      <c r="U379" s="321"/>
      <c r="V379" s="321"/>
      <c r="W379" s="46"/>
    </row>
    <row r="380" spans="1:23" ht="15" x14ac:dyDescent="0.25">
      <c r="A380" s="320"/>
      <c r="B380" s="321"/>
      <c r="C380" s="321"/>
      <c r="D380" s="321"/>
      <c r="E380" s="321"/>
      <c r="F380" s="321"/>
      <c r="G380" s="321"/>
      <c r="H380" s="321"/>
      <c r="I380" s="321"/>
      <c r="J380" s="321"/>
      <c r="K380" s="321"/>
      <c r="L380" s="321"/>
      <c r="M380" s="321"/>
      <c r="N380" s="321"/>
      <c r="O380" s="321"/>
      <c r="P380" s="321"/>
      <c r="Q380" s="321"/>
      <c r="R380" s="321"/>
      <c r="S380" s="321"/>
      <c r="T380" s="321"/>
      <c r="U380" s="321"/>
      <c r="V380" s="321"/>
      <c r="W380" s="46"/>
    </row>
    <row r="381" spans="1:23" ht="15" x14ac:dyDescent="0.25">
      <c r="A381" s="320"/>
      <c r="B381" s="321"/>
      <c r="C381" s="321"/>
      <c r="D381" s="321"/>
      <c r="E381" s="321"/>
      <c r="F381" s="321"/>
      <c r="G381" s="321"/>
      <c r="H381" s="321"/>
      <c r="I381" s="321"/>
      <c r="J381" s="321"/>
      <c r="K381" s="321"/>
      <c r="L381" s="321"/>
      <c r="M381" s="321"/>
      <c r="N381" s="321"/>
      <c r="O381" s="321"/>
      <c r="P381" s="321"/>
      <c r="Q381" s="321"/>
      <c r="R381" s="321"/>
      <c r="S381" s="321"/>
      <c r="T381" s="321"/>
      <c r="U381" s="321"/>
      <c r="V381" s="321"/>
      <c r="W381" s="46"/>
    </row>
    <row r="382" spans="1:23" ht="15" x14ac:dyDescent="0.25">
      <c r="A382" s="320"/>
      <c r="B382" s="321"/>
      <c r="C382" s="321"/>
      <c r="D382" s="321"/>
      <c r="E382" s="321"/>
      <c r="F382" s="321"/>
      <c r="G382" s="321"/>
      <c r="H382" s="321"/>
      <c r="I382" s="321"/>
      <c r="J382" s="321"/>
      <c r="K382" s="321"/>
      <c r="L382" s="321"/>
      <c r="M382" s="321"/>
      <c r="N382" s="321"/>
      <c r="O382" s="321"/>
      <c r="P382" s="321"/>
      <c r="Q382" s="321"/>
      <c r="R382" s="321"/>
      <c r="S382" s="321"/>
      <c r="T382" s="321"/>
      <c r="U382" s="321"/>
      <c r="V382" s="321"/>
      <c r="W382" s="46"/>
    </row>
    <row r="383" spans="1:23" ht="15" x14ac:dyDescent="0.25">
      <c r="A383" s="320"/>
      <c r="B383" s="321"/>
      <c r="C383" s="321"/>
      <c r="D383" s="321"/>
      <c r="E383" s="321"/>
      <c r="F383" s="321"/>
      <c r="G383" s="321"/>
      <c r="H383" s="321"/>
      <c r="I383" s="321"/>
      <c r="J383" s="321"/>
      <c r="K383" s="321"/>
      <c r="L383" s="321"/>
      <c r="M383" s="321"/>
      <c r="N383" s="321"/>
      <c r="O383" s="321"/>
      <c r="P383" s="321"/>
      <c r="Q383" s="321"/>
      <c r="R383" s="321"/>
      <c r="S383" s="321"/>
      <c r="T383" s="321"/>
      <c r="U383" s="321"/>
      <c r="V383" s="321"/>
      <c r="W383" s="46"/>
    </row>
    <row r="384" spans="1:23" ht="15" x14ac:dyDescent="0.25">
      <c r="A384" s="320"/>
      <c r="B384" s="321"/>
      <c r="C384" s="321"/>
      <c r="D384" s="321"/>
      <c r="E384" s="321"/>
      <c r="F384" s="321"/>
      <c r="G384" s="321"/>
      <c r="H384" s="321"/>
      <c r="I384" s="321"/>
      <c r="J384" s="321"/>
      <c r="K384" s="321"/>
      <c r="L384" s="321"/>
      <c r="M384" s="321"/>
      <c r="N384" s="321"/>
      <c r="O384" s="321"/>
      <c r="P384" s="321"/>
      <c r="Q384" s="321"/>
      <c r="R384" s="321"/>
      <c r="S384" s="321"/>
      <c r="T384" s="321"/>
      <c r="U384" s="321"/>
      <c r="V384" s="321"/>
      <c r="W384" s="46"/>
    </row>
    <row r="385" spans="1:23" ht="15" x14ac:dyDescent="0.25">
      <c r="A385" s="320"/>
      <c r="B385" s="321"/>
      <c r="C385" s="321"/>
      <c r="D385" s="321"/>
      <c r="E385" s="321"/>
      <c r="F385" s="321"/>
      <c r="G385" s="321"/>
      <c r="H385" s="321"/>
      <c r="I385" s="321"/>
      <c r="J385" s="321"/>
      <c r="K385" s="321"/>
      <c r="L385" s="321"/>
      <c r="M385" s="321"/>
      <c r="N385" s="321"/>
      <c r="O385" s="321"/>
      <c r="P385" s="321"/>
      <c r="Q385" s="321"/>
      <c r="R385" s="321"/>
      <c r="S385" s="321"/>
      <c r="T385" s="321"/>
      <c r="U385" s="321"/>
      <c r="V385" s="321"/>
      <c r="W385" s="46"/>
    </row>
    <row r="386" spans="1:23" ht="15" x14ac:dyDescent="0.25">
      <c r="A386" s="320"/>
      <c r="B386" s="321"/>
      <c r="C386" s="321"/>
      <c r="D386" s="321"/>
      <c r="E386" s="321"/>
      <c r="F386" s="321"/>
      <c r="G386" s="321"/>
      <c r="H386" s="321"/>
      <c r="I386" s="321"/>
      <c r="J386" s="321"/>
      <c r="K386" s="321"/>
      <c r="L386" s="321"/>
      <c r="M386" s="321"/>
      <c r="N386" s="321"/>
      <c r="O386" s="321"/>
      <c r="P386" s="321"/>
      <c r="Q386" s="321"/>
      <c r="R386" s="321"/>
      <c r="S386" s="321"/>
      <c r="T386" s="321"/>
      <c r="U386" s="321"/>
      <c r="V386" s="321"/>
      <c r="W386" s="46"/>
    </row>
    <row r="387" spans="1:23" ht="15" x14ac:dyDescent="0.25">
      <c r="A387" s="320"/>
      <c r="B387" s="321"/>
      <c r="C387" s="321"/>
      <c r="D387" s="321"/>
      <c r="E387" s="321"/>
      <c r="F387" s="321"/>
      <c r="G387" s="321"/>
      <c r="H387" s="321"/>
      <c r="I387" s="321"/>
      <c r="J387" s="321"/>
      <c r="K387" s="321"/>
      <c r="L387" s="321"/>
      <c r="M387" s="321"/>
      <c r="N387" s="321"/>
      <c r="O387" s="321"/>
      <c r="P387" s="321"/>
      <c r="Q387" s="321"/>
      <c r="R387" s="321"/>
      <c r="S387" s="321"/>
      <c r="T387" s="321"/>
      <c r="U387" s="321"/>
      <c r="V387" s="321"/>
      <c r="W387" s="46"/>
    </row>
    <row r="388" spans="1:23" ht="15" x14ac:dyDescent="0.25">
      <c r="A388" s="320"/>
      <c r="B388" s="321"/>
      <c r="C388" s="321"/>
      <c r="D388" s="321"/>
      <c r="E388" s="321"/>
      <c r="F388" s="321"/>
      <c r="G388" s="321"/>
      <c r="H388" s="321"/>
      <c r="I388" s="321"/>
      <c r="J388" s="321"/>
      <c r="K388" s="321"/>
      <c r="L388" s="321"/>
      <c r="M388" s="321"/>
      <c r="N388" s="321"/>
      <c r="O388" s="321"/>
      <c r="P388" s="321"/>
      <c r="Q388" s="321"/>
      <c r="R388" s="321"/>
      <c r="S388" s="321"/>
      <c r="T388" s="321"/>
      <c r="U388" s="321"/>
      <c r="V388" s="321"/>
      <c r="W388" s="46"/>
    </row>
    <row r="389" spans="1:23" ht="15" x14ac:dyDescent="0.25">
      <c r="A389" s="320"/>
      <c r="B389" s="321"/>
      <c r="C389" s="321"/>
      <c r="D389" s="321"/>
      <c r="E389" s="321"/>
      <c r="F389" s="321"/>
      <c r="G389" s="321"/>
      <c r="H389" s="321"/>
      <c r="I389" s="321"/>
      <c r="J389" s="321"/>
      <c r="K389" s="321"/>
      <c r="L389" s="321"/>
      <c r="M389" s="321"/>
      <c r="N389" s="321"/>
      <c r="O389" s="321"/>
      <c r="P389" s="321"/>
      <c r="Q389" s="321"/>
      <c r="R389" s="321"/>
      <c r="S389" s="321"/>
      <c r="T389" s="321"/>
      <c r="U389" s="321"/>
      <c r="V389" s="321"/>
      <c r="W389" s="46"/>
    </row>
    <row r="390" spans="1:23" ht="15" x14ac:dyDescent="0.25">
      <c r="A390" s="320"/>
      <c r="B390" s="321"/>
      <c r="C390" s="321"/>
      <c r="D390" s="321"/>
      <c r="E390" s="321"/>
      <c r="F390" s="321"/>
      <c r="G390" s="321"/>
      <c r="H390" s="321"/>
      <c r="I390" s="321"/>
      <c r="J390" s="321"/>
      <c r="K390" s="321"/>
      <c r="L390" s="321"/>
      <c r="M390" s="321"/>
      <c r="N390" s="321"/>
      <c r="O390" s="321"/>
      <c r="P390" s="321"/>
      <c r="Q390" s="321"/>
      <c r="R390" s="321"/>
      <c r="S390" s="321"/>
      <c r="T390" s="321"/>
      <c r="U390" s="321"/>
      <c r="V390" s="321"/>
      <c r="W390" s="46"/>
    </row>
    <row r="391" spans="1:23" ht="15" x14ac:dyDescent="0.25">
      <c r="A391" s="320"/>
      <c r="B391" s="321"/>
      <c r="C391" s="321"/>
      <c r="D391" s="321"/>
      <c r="E391" s="321"/>
      <c r="F391" s="321"/>
      <c r="G391" s="321"/>
      <c r="H391" s="321"/>
      <c r="I391" s="321"/>
      <c r="J391" s="321"/>
      <c r="K391" s="321"/>
      <c r="L391" s="321"/>
      <c r="M391" s="321"/>
      <c r="N391" s="321"/>
      <c r="O391" s="321"/>
      <c r="P391" s="321"/>
      <c r="Q391" s="321"/>
      <c r="R391" s="321"/>
      <c r="S391" s="321"/>
      <c r="T391" s="321"/>
      <c r="U391" s="321"/>
      <c r="V391" s="321"/>
      <c r="W391" s="46"/>
    </row>
    <row r="392" spans="1:23" ht="15" x14ac:dyDescent="0.25">
      <c r="A392" s="320"/>
      <c r="B392" s="321"/>
      <c r="C392" s="321"/>
      <c r="D392" s="321"/>
      <c r="E392" s="321"/>
      <c r="F392" s="321"/>
      <c r="G392" s="321"/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21"/>
      <c r="T392" s="321"/>
      <c r="U392" s="321"/>
      <c r="V392" s="321"/>
      <c r="W392" s="46"/>
    </row>
    <row r="393" spans="1:23" ht="15" x14ac:dyDescent="0.25">
      <c r="A393" s="320"/>
      <c r="B393" s="321"/>
      <c r="C393" s="321"/>
      <c r="D393" s="321"/>
      <c r="E393" s="321"/>
      <c r="F393" s="321"/>
      <c r="G393" s="321"/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/>
      <c r="T393" s="321"/>
      <c r="U393" s="321"/>
      <c r="V393" s="321"/>
      <c r="W393" s="46"/>
    </row>
    <row r="394" spans="1:23" ht="15" x14ac:dyDescent="0.25">
      <c r="A394" s="320"/>
      <c r="B394" s="321"/>
      <c r="C394" s="321"/>
      <c r="D394" s="321"/>
      <c r="E394" s="321"/>
      <c r="F394" s="321"/>
      <c r="G394" s="321"/>
      <c r="H394" s="321"/>
      <c r="I394" s="321"/>
      <c r="J394" s="321"/>
      <c r="K394" s="321"/>
      <c r="L394" s="321"/>
      <c r="M394" s="321"/>
      <c r="N394" s="321"/>
      <c r="O394" s="321"/>
      <c r="P394" s="321"/>
      <c r="Q394" s="321"/>
      <c r="R394" s="321"/>
      <c r="S394" s="321"/>
      <c r="T394" s="321"/>
      <c r="U394" s="321"/>
      <c r="V394" s="321"/>
      <c r="W394" s="46"/>
    </row>
    <row r="395" spans="1:23" ht="15" x14ac:dyDescent="0.25">
      <c r="A395" s="320"/>
      <c r="B395" s="321"/>
      <c r="C395" s="321"/>
      <c r="D395" s="321"/>
      <c r="E395" s="321"/>
      <c r="F395" s="321"/>
      <c r="G395" s="321"/>
      <c r="H395" s="321"/>
      <c r="I395" s="321"/>
      <c r="J395" s="321"/>
      <c r="K395" s="321"/>
      <c r="L395" s="321"/>
      <c r="M395" s="321"/>
      <c r="N395" s="321"/>
      <c r="O395" s="321"/>
      <c r="P395" s="321"/>
      <c r="Q395" s="321"/>
      <c r="R395" s="321"/>
      <c r="S395" s="321"/>
      <c r="T395" s="321"/>
      <c r="U395" s="321"/>
      <c r="V395" s="321"/>
      <c r="W395" s="46"/>
    </row>
    <row r="396" spans="1:23" ht="15" x14ac:dyDescent="0.25">
      <c r="A396" s="320"/>
      <c r="B396" s="321"/>
      <c r="C396" s="321"/>
      <c r="D396" s="321"/>
      <c r="E396" s="321"/>
      <c r="F396" s="321"/>
      <c r="G396" s="321"/>
      <c r="H396" s="321"/>
      <c r="I396" s="321"/>
      <c r="J396" s="321"/>
      <c r="K396" s="321"/>
      <c r="L396" s="321"/>
      <c r="M396" s="321"/>
      <c r="N396" s="321"/>
      <c r="O396" s="321"/>
      <c r="P396" s="321"/>
      <c r="Q396" s="321"/>
      <c r="R396" s="321"/>
      <c r="S396" s="321"/>
      <c r="T396" s="321"/>
      <c r="U396" s="321"/>
      <c r="V396" s="321"/>
      <c r="W396" s="46"/>
    </row>
    <row r="397" spans="1:23" ht="15" x14ac:dyDescent="0.25">
      <c r="A397" s="320"/>
      <c r="B397" s="321"/>
      <c r="C397" s="321"/>
      <c r="D397" s="321"/>
      <c r="E397" s="321"/>
      <c r="F397" s="321"/>
      <c r="G397" s="321"/>
      <c r="H397" s="321"/>
      <c r="I397" s="321"/>
      <c r="J397" s="321"/>
      <c r="K397" s="321"/>
      <c r="L397" s="321"/>
      <c r="M397" s="321"/>
      <c r="N397" s="321"/>
      <c r="O397" s="321"/>
      <c r="P397" s="321"/>
      <c r="Q397" s="321"/>
      <c r="R397" s="321"/>
      <c r="S397" s="321"/>
      <c r="T397" s="321"/>
      <c r="U397" s="321"/>
      <c r="V397" s="321"/>
      <c r="W397" s="46"/>
    </row>
    <row r="398" spans="1:23" ht="15" x14ac:dyDescent="0.25">
      <c r="A398" s="320"/>
      <c r="B398" s="321"/>
      <c r="C398" s="321"/>
      <c r="D398" s="321"/>
      <c r="E398" s="321"/>
      <c r="F398" s="321"/>
      <c r="G398" s="321"/>
      <c r="H398" s="321"/>
      <c r="I398" s="321"/>
      <c r="J398" s="321"/>
      <c r="K398" s="321"/>
      <c r="L398" s="321"/>
      <c r="M398" s="321"/>
      <c r="N398" s="321"/>
      <c r="O398" s="321"/>
      <c r="P398" s="321"/>
      <c r="Q398" s="321"/>
      <c r="R398" s="321"/>
      <c r="S398" s="321"/>
      <c r="T398" s="321"/>
      <c r="U398" s="321"/>
      <c r="V398" s="321"/>
      <c r="W398" s="46"/>
    </row>
    <row r="399" spans="1:23" ht="15" x14ac:dyDescent="0.25">
      <c r="A399" s="320"/>
      <c r="B399" s="321"/>
      <c r="C399" s="321"/>
      <c r="D399" s="321"/>
      <c r="E399" s="321"/>
      <c r="F399" s="321"/>
      <c r="G399" s="321"/>
      <c r="H399" s="321"/>
      <c r="I399" s="321"/>
      <c r="J399" s="321"/>
      <c r="K399" s="321"/>
      <c r="L399" s="321"/>
      <c r="M399" s="321"/>
      <c r="N399" s="321"/>
      <c r="O399" s="321"/>
      <c r="P399" s="321"/>
      <c r="Q399" s="321"/>
      <c r="R399" s="321"/>
      <c r="S399" s="321"/>
      <c r="T399" s="321"/>
      <c r="U399" s="321"/>
      <c r="V399" s="321"/>
      <c r="W399" s="46"/>
    </row>
    <row r="400" spans="1:23" ht="15" x14ac:dyDescent="0.25">
      <c r="A400" s="320"/>
      <c r="B400" s="321"/>
      <c r="C400" s="321"/>
      <c r="D400" s="321"/>
      <c r="E400" s="321"/>
      <c r="F400" s="321"/>
      <c r="G400" s="321"/>
      <c r="H400" s="321"/>
      <c r="I400" s="321"/>
      <c r="J400" s="321"/>
      <c r="K400" s="321"/>
      <c r="L400" s="321"/>
      <c r="M400" s="321"/>
      <c r="N400" s="321"/>
      <c r="O400" s="321"/>
      <c r="P400" s="321"/>
      <c r="Q400" s="321"/>
      <c r="R400" s="321"/>
      <c r="S400" s="321"/>
      <c r="T400" s="321"/>
      <c r="U400" s="321"/>
      <c r="V400" s="321"/>
      <c r="W400" s="46"/>
    </row>
    <row r="401" spans="1:23" ht="15" x14ac:dyDescent="0.25">
      <c r="A401" s="320"/>
      <c r="B401" s="321"/>
      <c r="C401" s="321"/>
      <c r="D401" s="321"/>
      <c r="E401" s="321"/>
      <c r="F401" s="321"/>
      <c r="G401" s="321"/>
      <c r="H401" s="321"/>
      <c r="I401" s="321"/>
      <c r="J401" s="321"/>
      <c r="K401" s="321"/>
      <c r="L401" s="321"/>
      <c r="M401" s="321"/>
      <c r="N401" s="321"/>
      <c r="O401" s="321"/>
      <c r="P401" s="321"/>
      <c r="Q401" s="321"/>
      <c r="R401" s="321"/>
      <c r="S401" s="321"/>
      <c r="T401" s="321"/>
      <c r="U401" s="321"/>
      <c r="V401" s="321"/>
      <c r="W401" s="46"/>
    </row>
    <row r="402" spans="1:23" ht="15" x14ac:dyDescent="0.25">
      <c r="A402" s="320"/>
      <c r="B402" s="321"/>
      <c r="C402" s="321"/>
      <c r="D402" s="321"/>
      <c r="E402" s="321"/>
      <c r="F402" s="321"/>
      <c r="G402" s="321"/>
      <c r="H402" s="321"/>
      <c r="I402" s="321"/>
      <c r="J402" s="321"/>
      <c r="K402" s="321"/>
      <c r="L402" s="321"/>
      <c r="M402" s="321"/>
      <c r="N402" s="321"/>
      <c r="O402" s="321"/>
      <c r="P402" s="321"/>
      <c r="Q402" s="321"/>
      <c r="R402" s="321"/>
      <c r="S402" s="321"/>
      <c r="T402" s="321"/>
      <c r="U402" s="321"/>
      <c r="V402" s="321"/>
      <c r="W402" s="46"/>
    </row>
    <row r="403" spans="1:23" ht="15" x14ac:dyDescent="0.25">
      <c r="A403" s="320"/>
      <c r="B403" s="321"/>
      <c r="C403" s="321"/>
      <c r="D403" s="321"/>
      <c r="E403" s="321"/>
      <c r="F403" s="321"/>
      <c r="G403" s="321"/>
      <c r="H403" s="321"/>
      <c r="I403" s="321"/>
      <c r="J403" s="321"/>
      <c r="K403" s="321"/>
      <c r="L403" s="321"/>
      <c r="M403" s="321"/>
      <c r="N403" s="321"/>
      <c r="O403" s="321"/>
      <c r="P403" s="321"/>
      <c r="Q403" s="321"/>
      <c r="R403" s="321"/>
      <c r="S403" s="321"/>
      <c r="T403" s="321"/>
      <c r="U403" s="321"/>
      <c r="V403" s="321"/>
      <c r="W403" s="46"/>
    </row>
    <row r="404" spans="1:23" ht="15" x14ac:dyDescent="0.25">
      <c r="A404" s="320"/>
      <c r="B404" s="321"/>
      <c r="C404" s="321"/>
      <c r="D404" s="321"/>
      <c r="E404" s="321"/>
      <c r="F404" s="321"/>
      <c r="G404" s="321"/>
      <c r="H404" s="321"/>
      <c r="I404" s="321"/>
      <c r="J404" s="321"/>
      <c r="K404" s="321"/>
      <c r="L404" s="321"/>
      <c r="M404" s="321"/>
      <c r="N404" s="321"/>
      <c r="O404" s="321"/>
      <c r="P404" s="321"/>
      <c r="Q404" s="321"/>
      <c r="R404" s="321"/>
      <c r="S404" s="321"/>
      <c r="T404" s="321"/>
      <c r="U404" s="321"/>
      <c r="V404" s="321"/>
      <c r="W404" s="46"/>
    </row>
    <row r="405" spans="1:23" ht="15" x14ac:dyDescent="0.25">
      <c r="A405" s="320"/>
      <c r="B405" s="321"/>
      <c r="C405" s="321"/>
      <c r="D405" s="321"/>
      <c r="E405" s="321"/>
      <c r="F405" s="321"/>
      <c r="G405" s="321"/>
      <c r="H405" s="321"/>
      <c r="I405" s="321"/>
      <c r="J405" s="321"/>
      <c r="K405" s="321"/>
      <c r="L405" s="321"/>
      <c r="M405" s="321"/>
      <c r="N405" s="321"/>
      <c r="O405" s="321"/>
      <c r="P405" s="321"/>
      <c r="Q405" s="321"/>
      <c r="R405" s="321"/>
      <c r="S405" s="321"/>
      <c r="T405" s="321"/>
      <c r="U405" s="321"/>
      <c r="V405" s="321"/>
      <c r="W405" s="46"/>
    </row>
    <row r="406" spans="1:23" ht="15" x14ac:dyDescent="0.25">
      <c r="A406" s="320"/>
      <c r="B406" s="321"/>
      <c r="C406" s="321"/>
      <c r="D406" s="321"/>
      <c r="E406" s="321"/>
      <c r="F406" s="321"/>
      <c r="G406" s="321"/>
      <c r="H406" s="321"/>
      <c r="I406" s="321"/>
      <c r="J406" s="321"/>
      <c r="K406" s="321"/>
      <c r="L406" s="321"/>
      <c r="M406" s="321"/>
      <c r="N406" s="321"/>
      <c r="O406" s="321"/>
      <c r="P406" s="321"/>
      <c r="Q406" s="321"/>
      <c r="R406" s="321"/>
      <c r="S406" s="321"/>
      <c r="T406" s="321"/>
      <c r="U406" s="321"/>
      <c r="V406" s="321"/>
      <c r="W406" s="46"/>
    </row>
    <row r="407" spans="1:23" ht="15" x14ac:dyDescent="0.25">
      <c r="A407" s="320"/>
      <c r="B407" s="321"/>
      <c r="C407" s="321"/>
      <c r="D407" s="321"/>
      <c r="E407" s="321"/>
      <c r="F407" s="321"/>
      <c r="G407" s="321"/>
      <c r="H407" s="321"/>
      <c r="I407" s="321"/>
      <c r="J407" s="321"/>
      <c r="K407" s="321"/>
      <c r="L407" s="321"/>
      <c r="M407" s="321"/>
      <c r="N407" s="321"/>
      <c r="O407" s="321"/>
      <c r="P407" s="321"/>
      <c r="Q407" s="321"/>
      <c r="R407" s="321"/>
      <c r="S407" s="321"/>
      <c r="T407" s="321"/>
      <c r="U407" s="321"/>
      <c r="V407" s="321"/>
      <c r="W407" s="46"/>
    </row>
    <row r="408" spans="1:23" ht="15" x14ac:dyDescent="0.25">
      <c r="A408" s="320"/>
      <c r="B408" s="321"/>
      <c r="C408" s="321"/>
      <c r="D408" s="321"/>
      <c r="E408" s="321"/>
      <c r="F408" s="321"/>
      <c r="G408" s="321"/>
      <c r="H408" s="321"/>
      <c r="I408" s="321"/>
      <c r="J408" s="321"/>
      <c r="K408" s="321"/>
      <c r="L408" s="321"/>
      <c r="M408" s="321"/>
      <c r="N408" s="321"/>
      <c r="O408" s="321"/>
      <c r="P408" s="321"/>
      <c r="Q408" s="321"/>
      <c r="R408" s="321"/>
      <c r="S408" s="321"/>
      <c r="T408" s="321"/>
      <c r="U408" s="321"/>
      <c r="V408" s="321"/>
      <c r="W408" s="46"/>
    </row>
    <row r="409" spans="1:23" ht="15" x14ac:dyDescent="0.25">
      <c r="A409" s="320"/>
      <c r="B409" s="321"/>
      <c r="C409" s="321"/>
      <c r="D409" s="321"/>
      <c r="E409" s="321"/>
      <c r="F409" s="321"/>
      <c r="G409" s="321"/>
      <c r="H409" s="321"/>
      <c r="I409" s="321"/>
      <c r="J409" s="321"/>
      <c r="K409" s="321"/>
      <c r="L409" s="321"/>
      <c r="M409" s="321"/>
      <c r="N409" s="321"/>
      <c r="O409" s="321"/>
      <c r="P409" s="321"/>
      <c r="Q409" s="321"/>
      <c r="R409" s="321"/>
      <c r="S409" s="321"/>
      <c r="T409" s="321"/>
      <c r="U409" s="321"/>
      <c r="V409" s="321"/>
      <c r="W409" s="46"/>
    </row>
    <row r="410" spans="1:23" ht="15" x14ac:dyDescent="0.25">
      <c r="A410" s="320"/>
      <c r="B410" s="321"/>
      <c r="C410" s="321"/>
      <c r="D410" s="321"/>
      <c r="E410" s="321"/>
      <c r="F410" s="321"/>
      <c r="G410" s="321"/>
      <c r="H410" s="321"/>
      <c r="I410" s="321"/>
      <c r="J410" s="321"/>
      <c r="K410" s="321"/>
      <c r="L410" s="321"/>
      <c r="M410" s="321"/>
      <c r="N410" s="321"/>
      <c r="O410" s="321"/>
      <c r="P410" s="321"/>
      <c r="Q410" s="321"/>
      <c r="R410" s="321"/>
      <c r="S410" s="321"/>
      <c r="T410" s="321"/>
      <c r="U410" s="321"/>
      <c r="V410" s="321"/>
      <c r="W410" s="46"/>
    </row>
    <row r="411" spans="1:23" ht="15" x14ac:dyDescent="0.25">
      <c r="A411" s="320"/>
      <c r="B411" s="321"/>
      <c r="C411" s="321"/>
      <c r="D411" s="321"/>
      <c r="E411" s="321"/>
      <c r="F411" s="321"/>
      <c r="G411" s="321"/>
      <c r="H411" s="321"/>
      <c r="I411" s="321"/>
      <c r="J411" s="321"/>
      <c r="K411" s="321"/>
      <c r="L411" s="321"/>
      <c r="M411" s="321"/>
      <c r="N411" s="321"/>
      <c r="O411" s="321"/>
      <c r="P411" s="321"/>
      <c r="Q411" s="321"/>
      <c r="R411" s="321"/>
      <c r="S411" s="321"/>
      <c r="T411" s="321"/>
      <c r="U411" s="321"/>
      <c r="V411" s="321"/>
      <c r="W411" s="46"/>
    </row>
    <row r="412" spans="1:23" ht="15" x14ac:dyDescent="0.25">
      <c r="A412" s="320"/>
      <c r="B412" s="321"/>
      <c r="C412" s="321"/>
      <c r="D412" s="321"/>
      <c r="E412" s="321"/>
      <c r="F412" s="321"/>
      <c r="G412" s="321"/>
      <c r="H412" s="321"/>
      <c r="I412" s="321"/>
      <c r="J412" s="321"/>
      <c r="K412" s="321"/>
      <c r="L412" s="321"/>
      <c r="M412" s="321"/>
      <c r="N412" s="321"/>
      <c r="O412" s="321"/>
      <c r="P412" s="321"/>
      <c r="Q412" s="321"/>
      <c r="R412" s="321"/>
      <c r="S412" s="321"/>
      <c r="T412" s="321"/>
      <c r="U412" s="321"/>
      <c r="V412" s="321"/>
      <c r="W412" s="46"/>
    </row>
    <row r="413" spans="1:23" ht="15" x14ac:dyDescent="0.25">
      <c r="A413" s="320"/>
      <c r="B413" s="321"/>
      <c r="C413" s="321"/>
      <c r="D413" s="321"/>
      <c r="E413" s="321"/>
      <c r="F413" s="321"/>
      <c r="G413" s="321"/>
      <c r="H413" s="321"/>
      <c r="I413" s="321"/>
      <c r="J413" s="321"/>
      <c r="K413" s="321"/>
      <c r="L413" s="321"/>
      <c r="M413" s="321"/>
      <c r="N413" s="321"/>
      <c r="O413" s="321"/>
      <c r="P413" s="321"/>
      <c r="Q413" s="321"/>
      <c r="R413" s="321"/>
      <c r="S413" s="321"/>
      <c r="T413" s="321"/>
      <c r="U413" s="321"/>
      <c r="V413" s="321"/>
      <c r="W413" s="46"/>
    </row>
    <row r="414" spans="1:23" ht="15" x14ac:dyDescent="0.25">
      <c r="A414" s="320"/>
      <c r="B414" s="321"/>
      <c r="C414" s="321"/>
      <c r="D414" s="321"/>
      <c r="E414" s="321"/>
      <c r="F414" s="321"/>
      <c r="G414" s="321"/>
      <c r="H414" s="321"/>
      <c r="I414" s="321"/>
      <c r="J414" s="321"/>
      <c r="K414" s="321"/>
      <c r="L414" s="321"/>
      <c r="M414" s="321"/>
      <c r="N414" s="321"/>
      <c r="O414" s="321"/>
      <c r="P414" s="321"/>
      <c r="Q414" s="321"/>
      <c r="R414" s="321"/>
      <c r="S414" s="321"/>
      <c r="T414" s="321"/>
      <c r="U414" s="321"/>
      <c r="V414" s="321"/>
      <c r="W414" s="46"/>
    </row>
    <row r="415" spans="1:23" ht="15" x14ac:dyDescent="0.25">
      <c r="A415" s="320"/>
      <c r="B415" s="321"/>
      <c r="C415" s="321"/>
      <c r="D415" s="321"/>
      <c r="E415" s="321"/>
      <c r="F415" s="321"/>
      <c r="G415" s="321"/>
      <c r="H415" s="321"/>
      <c r="I415" s="321"/>
      <c r="J415" s="321"/>
      <c r="K415" s="321"/>
      <c r="L415" s="321"/>
      <c r="M415" s="321"/>
      <c r="N415" s="321"/>
      <c r="O415" s="321"/>
      <c r="P415" s="321"/>
      <c r="Q415" s="321"/>
      <c r="R415" s="321"/>
      <c r="S415" s="321"/>
      <c r="T415" s="321"/>
      <c r="U415" s="321"/>
      <c r="V415" s="321"/>
      <c r="W415" s="46"/>
    </row>
    <row r="416" spans="1:23" ht="15" x14ac:dyDescent="0.25">
      <c r="A416" s="320"/>
      <c r="B416" s="321"/>
      <c r="C416" s="321"/>
      <c r="D416" s="321"/>
      <c r="E416" s="321"/>
      <c r="F416" s="321"/>
      <c r="G416" s="321"/>
      <c r="H416" s="321"/>
      <c r="I416" s="321"/>
      <c r="J416" s="321"/>
      <c r="K416" s="321"/>
      <c r="L416" s="321"/>
      <c r="M416" s="321"/>
      <c r="N416" s="321"/>
      <c r="O416" s="321"/>
      <c r="P416" s="321"/>
      <c r="Q416" s="321"/>
      <c r="R416" s="321"/>
      <c r="S416" s="321"/>
      <c r="T416" s="321"/>
      <c r="U416" s="321"/>
      <c r="V416" s="321"/>
      <c r="W416" s="46"/>
    </row>
    <row r="417" spans="1:23" ht="15" x14ac:dyDescent="0.25">
      <c r="A417" s="320"/>
      <c r="B417" s="321"/>
      <c r="C417" s="321"/>
      <c r="D417" s="321"/>
      <c r="E417" s="321"/>
      <c r="F417" s="321"/>
      <c r="G417" s="321"/>
      <c r="H417" s="321"/>
      <c r="I417" s="321"/>
      <c r="J417" s="321"/>
      <c r="K417" s="321"/>
      <c r="L417" s="321"/>
      <c r="M417" s="321"/>
      <c r="N417" s="321"/>
      <c r="O417" s="321"/>
      <c r="P417" s="321"/>
      <c r="Q417" s="321"/>
      <c r="R417" s="321"/>
      <c r="S417" s="321"/>
      <c r="T417" s="321"/>
      <c r="U417" s="321"/>
      <c r="V417" s="321"/>
      <c r="W417" s="46"/>
    </row>
    <row r="418" spans="1:23" ht="15" x14ac:dyDescent="0.25">
      <c r="A418" s="320"/>
      <c r="B418" s="321"/>
      <c r="C418" s="321"/>
      <c r="D418" s="321"/>
      <c r="E418" s="321"/>
      <c r="F418" s="321"/>
      <c r="G418" s="321"/>
      <c r="H418" s="321"/>
      <c r="I418" s="321"/>
      <c r="J418" s="321"/>
      <c r="K418" s="321"/>
      <c r="L418" s="321"/>
      <c r="M418" s="321"/>
      <c r="N418" s="321"/>
      <c r="O418" s="321"/>
      <c r="P418" s="321"/>
      <c r="Q418" s="321"/>
      <c r="R418" s="321"/>
      <c r="S418" s="321"/>
      <c r="T418" s="321"/>
      <c r="U418" s="321"/>
      <c r="V418" s="321"/>
      <c r="W418" s="46"/>
    </row>
    <row r="419" spans="1:23" ht="15" x14ac:dyDescent="0.25">
      <c r="A419" s="320"/>
      <c r="B419" s="321"/>
      <c r="C419" s="321"/>
      <c r="D419" s="321"/>
      <c r="E419" s="321"/>
      <c r="F419" s="321"/>
      <c r="G419" s="321"/>
      <c r="H419" s="321"/>
      <c r="I419" s="321"/>
      <c r="J419" s="321"/>
      <c r="K419" s="321"/>
      <c r="L419" s="321"/>
      <c r="M419" s="321"/>
      <c r="N419" s="321"/>
      <c r="O419" s="321"/>
      <c r="P419" s="321"/>
      <c r="Q419" s="321"/>
      <c r="R419" s="321"/>
      <c r="S419" s="321"/>
      <c r="T419" s="321"/>
      <c r="U419" s="321"/>
      <c r="V419" s="321"/>
      <c r="W419" s="46"/>
    </row>
    <row r="420" spans="1:23" ht="15" x14ac:dyDescent="0.25">
      <c r="A420" s="320"/>
      <c r="B420" s="321"/>
      <c r="C420" s="321"/>
      <c r="D420" s="321"/>
      <c r="E420" s="321"/>
      <c r="F420" s="321"/>
      <c r="G420" s="321"/>
      <c r="H420" s="321"/>
      <c r="I420" s="321"/>
      <c r="J420" s="321"/>
      <c r="K420" s="321"/>
      <c r="L420" s="321"/>
      <c r="M420" s="321"/>
      <c r="N420" s="321"/>
      <c r="O420" s="321"/>
      <c r="P420" s="321"/>
      <c r="Q420" s="321"/>
      <c r="R420" s="321"/>
      <c r="S420" s="321"/>
      <c r="T420" s="321"/>
      <c r="U420" s="321"/>
      <c r="V420" s="321"/>
      <c r="W420" s="46"/>
    </row>
    <row r="421" spans="1:23" ht="15" x14ac:dyDescent="0.25">
      <c r="A421" s="320"/>
      <c r="B421" s="321"/>
      <c r="C421" s="321"/>
      <c r="D421" s="321"/>
      <c r="E421" s="321"/>
      <c r="F421" s="321"/>
      <c r="G421" s="321"/>
      <c r="H421" s="321"/>
      <c r="I421" s="321"/>
      <c r="J421" s="321"/>
      <c r="K421" s="321"/>
      <c r="L421" s="321"/>
      <c r="M421" s="321"/>
      <c r="N421" s="321"/>
      <c r="O421" s="321"/>
      <c r="P421" s="321"/>
      <c r="Q421" s="321"/>
      <c r="R421" s="321"/>
      <c r="S421" s="321"/>
      <c r="T421" s="321"/>
      <c r="U421" s="321"/>
      <c r="V421" s="321"/>
      <c r="W421" s="46"/>
    </row>
    <row r="422" spans="1:23" ht="15" x14ac:dyDescent="0.25">
      <c r="A422" s="320"/>
      <c r="B422" s="321"/>
      <c r="C422" s="321"/>
      <c r="D422" s="321"/>
      <c r="E422" s="321"/>
      <c r="F422" s="321"/>
      <c r="G422" s="321"/>
      <c r="H422" s="321"/>
      <c r="I422" s="321"/>
      <c r="J422" s="321"/>
      <c r="K422" s="321"/>
      <c r="L422" s="321"/>
      <c r="M422" s="321"/>
      <c r="N422" s="321"/>
      <c r="O422" s="321"/>
      <c r="P422" s="321"/>
      <c r="Q422" s="321"/>
      <c r="R422" s="321"/>
      <c r="S422" s="321"/>
      <c r="T422" s="321"/>
      <c r="U422" s="321"/>
      <c r="V422" s="321"/>
      <c r="W422" s="46"/>
    </row>
    <row r="423" spans="1:23" ht="15" x14ac:dyDescent="0.25">
      <c r="A423" s="320"/>
      <c r="B423" s="321"/>
      <c r="C423" s="321"/>
      <c r="D423" s="321"/>
      <c r="E423" s="321"/>
      <c r="F423" s="321"/>
      <c r="G423" s="321"/>
      <c r="H423" s="321"/>
      <c r="I423" s="321"/>
      <c r="J423" s="321"/>
      <c r="K423" s="321"/>
      <c r="L423" s="321"/>
      <c r="M423" s="321"/>
      <c r="N423" s="321"/>
      <c r="O423" s="321"/>
      <c r="P423" s="321"/>
      <c r="Q423" s="321"/>
      <c r="R423" s="321"/>
      <c r="S423" s="321"/>
      <c r="T423" s="321"/>
      <c r="U423" s="321"/>
      <c r="V423" s="321"/>
      <c r="W423" s="46"/>
    </row>
    <row r="424" spans="1:23" ht="15" x14ac:dyDescent="0.25">
      <c r="A424" s="320"/>
      <c r="B424" s="321"/>
      <c r="C424" s="321"/>
      <c r="D424" s="321"/>
      <c r="E424" s="321"/>
      <c r="F424" s="321"/>
      <c r="G424" s="321"/>
      <c r="H424" s="321"/>
      <c r="I424" s="321"/>
      <c r="J424" s="321"/>
      <c r="K424" s="321"/>
      <c r="L424" s="321"/>
      <c r="M424" s="321"/>
      <c r="N424" s="321"/>
      <c r="O424" s="321"/>
      <c r="P424" s="321"/>
      <c r="Q424" s="321"/>
      <c r="R424" s="321"/>
      <c r="S424" s="321"/>
      <c r="T424" s="321"/>
      <c r="U424" s="321"/>
      <c r="V424" s="321"/>
      <c r="W424" s="46"/>
    </row>
    <row r="425" spans="1:23" ht="15" x14ac:dyDescent="0.25">
      <c r="A425" s="320"/>
      <c r="B425" s="321"/>
      <c r="C425" s="321"/>
      <c r="D425" s="321"/>
      <c r="E425" s="321"/>
      <c r="F425" s="321"/>
      <c r="G425" s="321"/>
      <c r="H425" s="321"/>
      <c r="I425" s="321"/>
      <c r="J425" s="321"/>
      <c r="K425" s="321"/>
      <c r="L425" s="321"/>
      <c r="M425" s="321"/>
      <c r="N425" s="321"/>
      <c r="O425" s="321"/>
      <c r="P425" s="321"/>
      <c r="Q425" s="321"/>
      <c r="R425" s="321"/>
      <c r="S425" s="321"/>
      <c r="T425" s="321"/>
      <c r="U425" s="321"/>
      <c r="V425" s="321"/>
      <c r="W425" s="46"/>
    </row>
    <row r="426" spans="1:23" ht="15" x14ac:dyDescent="0.25">
      <c r="A426" s="320"/>
      <c r="B426" s="321"/>
      <c r="C426" s="321"/>
      <c r="D426" s="321"/>
      <c r="E426" s="321"/>
      <c r="F426" s="321"/>
      <c r="G426" s="321"/>
      <c r="H426" s="321"/>
      <c r="I426" s="321"/>
      <c r="J426" s="321"/>
      <c r="K426" s="321"/>
      <c r="L426" s="321"/>
      <c r="M426" s="321"/>
      <c r="N426" s="321"/>
      <c r="O426" s="321"/>
      <c r="P426" s="321"/>
      <c r="Q426" s="321"/>
      <c r="R426" s="321"/>
      <c r="S426" s="321"/>
      <c r="T426" s="321"/>
      <c r="U426" s="321"/>
      <c r="V426" s="321"/>
      <c r="W426" s="46"/>
    </row>
    <row r="427" spans="1:23" ht="15" x14ac:dyDescent="0.25">
      <c r="A427" s="320"/>
      <c r="B427" s="321"/>
      <c r="C427" s="321"/>
      <c r="D427" s="321"/>
      <c r="E427" s="321"/>
      <c r="F427" s="321"/>
      <c r="G427" s="321"/>
      <c r="H427" s="321"/>
      <c r="I427" s="321"/>
      <c r="J427" s="321"/>
      <c r="K427" s="321"/>
      <c r="L427" s="321"/>
      <c r="M427" s="321"/>
      <c r="N427" s="321"/>
      <c r="O427" s="321"/>
      <c r="P427" s="321"/>
      <c r="Q427" s="321"/>
      <c r="R427" s="321"/>
      <c r="S427" s="321"/>
      <c r="T427" s="321"/>
      <c r="U427" s="321"/>
      <c r="V427" s="321"/>
      <c r="W427" s="46"/>
    </row>
    <row r="428" spans="1:23" ht="15" x14ac:dyDescent="0.25">
      <c r="A428" s="320"/>
      <c r="B428" s="321"/>
      <c r="C428" s="321"/>
      <c r="D428" s="321"/>
      <c r="E428" s="321"/>
      <c r="F428" s="321"/>
      <c r="G428" s="321"/>
      <c r="H428" s="321"/>
      <c r="I428" s="321"/>
      <c r="J428" s="321"/>
      <c r="K428" s="321"/>
      <c r="L428" s="321"/>
      <c r="M428" s="321"/>
      <c r="N428" s="321"/>
      <c r="O428" s="321"/>
      <c r="P428" s="321"/>
      <c r="Q428" s="321"/>
      <c r="R428" s="321"/>
      <c r="S428" s="321"/>
      <c r="T428" s="321"/>
      <c r="U428" s="321"/>
      <c r="V428" s="321"/>
      <c r="W428" s="46"/>
    </row>
    <row r="429" spans="1:23" ht="15" x14ac:dyDescent="0.25">
      <c r="A429" s="320"/>
      <c r="B429" s="321"/>
      <c r="C429" s="321"/>
      <c r="D429" s="321"/>
      <c r="E429" s="321"/>
      <c r="F429" s="321"/>
      <c r="G429" s="321"/>
      <c r="H429" s="321"/>
      <c r="I429" s="321"/>
      <c r="J429" s="321"/>
      <c r="K429" s="321"/>
      <c r="L429" s="321"/>
      <c r="M429" s="321"/>
      <c r="N429" s="321"/>
      <c r="O429" s="321"/>
      <c r="P429" s="321"/>
      <c r="Q429" s="321"/>
      <c r="R429" s="321"/>
      <c r="S429" s="321"/>
      <c r="T429" s="321"/>
      <c r="U429" s="321"/>
      <c r="V429" s="321"/>
      <c r="W429" s="46"/>
    </row>
    <row r="430" spans="1:23" ht="15" x14ac:dyDescent="0.25">
      <c r="A430" s="320"/>
      <c r="B430" s="321"/>
      <c r="C430" s="321"/>
      <c r="D430" s="321"/>
      <c r="E430" s="321"/>
      <c r="F430" s="321"/>
      <c r="G430" s="321"/>
      <c r="H430" s="321"/>
      <c r="I430" s="321"/>
      <c r="J430" s="321"/>
      <c r="K430" s="321"/>
      <c r="L430" s="321"/>
      <c r="M430" s="321"/>
      <c r="N430" s="321"/>
      <c r="O430" s="321"/>
      <c r="P430" s="321"/>
      <c r="Q430" s="321"/>
      <c r="R430" s="321"/>
      <c r="S430" s="321"/>
      <c r="T430" s="321"/>
      <c r="U430" s="321"/>
      <c r="V430" s="321"/>
      <c r="W430" s="46"/>
    </row>
    <row r="431" spans="1:23" ht="15" x14ac:dyDescent="0.25">
      <c r="A431" s="320"/>
      <c r="B431" s="321"/>
      <c r="C431" s="321"/>
      <c r="D431" s="321"/>
      <c r="E431" s="321"/>
      <c r="F431" s="321"/>
      <c r="G431" s="321"/>
      <c r="H431" s="321"/>
      <c r="I431" s="321"/>
      <c r="J431" s="321"/>
      <c r="K431" s="321"/>
      <c r="L431" s="321"/>
      <c r="M431" s="321"/>
      <c r="N431" s="321"/>
      <c r="O431" s="321"/>
      <c r="P431" s="321"/>
      <c r="Q431" s="321"/>
      <c r="R431" s="321"/>
      <c r="S431" s="321"/>
      <c r="T431" s="321"/>
      <c r="U431" s="321"/>
      <c r="V431" s="321"/>
      <c r="W431" s="46"/>
    </row>
    <row r="432" spans="1:23" ht="15" x14ac:dyDescent="0.25">
      <c r="A432" s="320"/>
      <c r="B432" s="321"/>
      <c r="C432" s="321"/>
      <c r="D432" s="321"/>
      <c r="E432" s="321"/>
      <c r="F432" s="321"/>
      <c r="G432" s="321"/>
      <c r="H432" s="321"/>
      <c r="I432" s="321"/>
      <c r="J432" s="321"/>
      <c r="K432" s="321"/>
      <c r="L432" s="321"/>
      <c r="M432" s="321"/>
      <c r="N432" s="321"/>
      <c r="O432" s="321"/>
      <c r="P432" s="321"/>
      <c r="Q432" s="321"/>
      <c r="R432" s="321"/>
      <c r="S432" s="321"/>
      <c r="T432" s="321"/>
      <c r="U432" s="321"/>
      <c r="V432" s="321"/>
      <c r="W432" s="46"/>
    </row>
    <row r="433" spans="1:23" ht="15" x14ac:dyDescent="0.25">
      <c r="A433" s="320"/>
      <c r="B433" s="321"/>
      <c r="C433" s="321"/>
      <c r="D433" s="321"/>
      <c r="E433" s="321"/>
      <c r="F433" s="321"/>
      <c r="G433" s="321"/>
      <c r="H433" s="321"/>
      <c r="I433" s="321"/>
      <c r="J433" s="321"/>
      <c r="K433" s="321"/>
      <c r="L433" s="321"/>
      <c r="M433" s="321"/>
      <c r="N433" s="321"/>
      <c r="O433" s="321"/>
      <c r="P433" s="321"/>
      <c r="Q433" s="321"/>
      <c r="R433" s="321"/>
      <c r="S433" s="321"/>
      <c r="T433" s="321"/>
      <c r="U433" s="321"/>
      <c r="V433" s="321"/>
      <c r="W433" s="46"/>
    </row>
    <row r="434" spans="1:23" ht="15" x14ac:dyDescent="0.25">
      <c r="A434" s="320"/>
      <c r="B434" s="321"/>
      <c r="C434" s="321"/>
      <c r="D434" s="321"/>
      <c r="E434" s="321"/>
      <c r="F434" s="321"/>
      <c r="G434" s="321"/>
      <c r="H434" s="321"/>
      <c r="I434" s="321"/>
      <c r="J434" s="321"/>
      <c r="K434" s="321"/>
      <c r="L434" s="321"/>
      <c r="M434" s="321"/>
      <c r="N434" s="321"/>
      <c r="O434" s="321"/>
      <c r="P434" s="321"/>
      <c r="Q434" s="321"/>
      <c r="R434" s="321"/>
      <c r="S434" s="321"/>
      <c r="T434" s="321"/>
      <c r="U434" s="321"/>
      <c r="V434" s="321"/>
      <c r="W434" s="46"/>
    </row>
    <row r="435" spans="1:23" ht="15" x14ac:dyDescent="0.25">
      <c r="A435" s="320"/>
      <c r="B435" s="321"/>
      <c r="C435" s="321"/>
      <c r="D435" s="321"/>
      <c r="E435" s="321"/>
      <c r="F435" s="321"/>
      <c r="G435" s="321"/>
      <c r="H435" s="321"/>
      <c r="I435" s="321"/>
      <c r="J435" s="321"/>
      <c r="K435" s="321"/>
      <c r="L435" s="321"/>
      <c r="M435" s="321"/>
      <c r="N435" s="321"/>
      <c r="O435" s="321"/>
      <c r="P435" s="321"/>
      <c r="Q435" s="321"/>
      <c r="R435" s="321"/>
      <c r="S435" s="321"/>
      <c r="T435" s="321"/>
      <c r="U435" s="321"/>
      <c r="V435" s="321"/>
      <c r="W435" s="46"/>
    </row>
    <row r="436" spans="1:23" ht="15" x14ac:dyDescent="0.25">
      <c r="A436" s="320"/>
      <c r="B436" s="321"/>
      <c r="C436" s="321"/>
      <c r="D436" s="321"/>
      <c r="E436" s="321"/>
      <c r="F436" s="321"/>
      <c r="G436" s="321"/>
      <c r="H436" s="321"/>
      <c r="I436" s="321"/>
      <c r="J436" s="321"/>
      <c r="K436" s="321"/>
      <c r="L436" s="321"/>
      <c r="M436" s="321"/>
      <c r="N436" s="321"/>
      <c r="O436" s="321"/>
      <c r="P436" s="321"/>
      <c r="Q436" s="321"/>
      <c r="R436" s="321"/>
      <c r="S436" s="321"/>
      <c r="T436" s="321"/>
      <c r="U436" s="321"/>
      <c r="V436" s="321"/>
      <c r="W436" s="46"/>
    </row>
    <row r="437" spans="1:23" ht="15" x14ac:dyDescent="0.25">
      <c r="A437" s="320"/>
      <c r="B437" s="321"/>
      <c r="C437" s="321"/>
      <c r="D437" s="321"/>
      <c r="E437" s="321"/>
      <c r="F437" s="321"/>
      <c r="G437" s="321"/>
      <c r="H437" s="321"/>
      <c r="I437" s="321"/>
      <c r="J437" s="321"/>
      <c r="K437" s="321"/>
      <c r="L437" s="321"/>
      <c r="M437" s="321"/>
      <c r="N437" s="321"/>
      <c r="O437" s="321"/>
      <c r="P437" s="321"/>
      <c r="Q437" s="321"/>
      <c r="R437" s="321"/>
      <c r="S437" s="321"/>
      <c r="T437" s="321"/>
      <c r="U437" s="321"/>
      <c r="V437" s="321"/>
      <c r="W437" s="46"/>
    </row>
    <row r="438" spans="1:23" ht="15" x14ac:dyDescent="0.25">
      <c r="A438" s="320"/>
      <c r="B438" s="321"/>
      <c r="C438" s="321"/>
      <c r="D438" s="321"/>
      <c r="E438" s="321"/>
      <c r="F438" s="321"/>
      <c r="G438" s="321"/>
      <c r="H438" s="321"/>
      <c r="I438" s="321"/>
      <c r="J438" s="321"/>
      <c r="K438" s="321"/>
      <c r="L438" s="321"/>
      <c r="M438" s="321"/>
      <c r="N438" s="321"/>
      <c r="O438" s="321"/>
      <c r="P438" s="321"/>
      <c r="Q438" s="321"/>
      <c r="R438" s="321"/>
      <c r="S438" s="321"/>
      <c r="T438" s="321"/>
      <c r="U438" s="321"/>
      <c r="V438" s="321"/>
      <c r="W438" s="46"/>
    </row>
    <row r="439" spans="1:23" ht="15" x14ac:dyDescent="0.25">
      <c r="A439" s="320"/>
      <c r="B439" s="321"/>
      <c r="C439" s="321"/>
      <c r="D439" s="321"/>
      <c r="E439" s="321"/>
      <c r="F439" s="321"/>
      <c r="G439" s="321"/>
      <c r="H439" s="321"/>
      <c r="I439" s="321"/>
      <c r="J439" s="321"/>
      <c r="K439" s="321"/>
      <c r="L439" s="321"/>
      <c r="M439" s="321"/>
      <c r="N439" s="321"/>
      <c r="O439" s="321"/>
      <c r="P439" s="321"/>
      <c r="Q439" s="321"/>
      <c r="R439" s="321"/>
      <c r="S439" s="321"/>
      <c r="T439" s="321"/>
      <c r="U439" s="321"/>
      <c r="V439" s="321"/>
      <c r="W439" s="46"/>
    </row>
    <row r="440" spans="1:23" ht="15" x14ac:dyDescent="0.25">
      <c r="A440" s="320"/>
      <c r="B440" s="321"/>
      <c r="C440" s="321"/>
      <c r="D440" s="321"/>
      <c r="E440" s="321"/>
      <c r="F440" s="321"/>
      <c r="G440" s="321"/>
      <c r="H440" s="321"/>
      <c r="I440" s="321"/>
      <c r="J440" s="321"/>
      <c r="K440" s="321"/>
      <c r="L440" s="321"/>
      <c r="M440" s="321"/>
      <c r="N440" s="321"/>
      <c r="O440" s="321"/>
      <c r="P440" s="321"/>
      <c r="Q440" s="321"/>
      <c r="R440" s="321"/>
      <c r="S440" s="321"/>
      <c r="T440" s="321"/>
      <c r="U440" s="321"/>
      <c r="V440" s="321"/>
      <c r="W440" s="46"/>
    </row>
    <row r="441" spans="1:23" ht="15" x14ac:dyDescent="0.25">
      <c r="A441" s="320"/>
      <c r="B441" s="321"/>
      <c r="C441" s="321"/>
      <c r="D441" s="321"/>
      <c r="E441" s="321"/>
      <c r="F441" s="321"/>
      <c r="G441" s="321"/>
      <c r="H441" s="321"/>
      <c r="I441" s="321"/>
      <c r="J441" s="321"/>
      <c r="K441" s="321"/>
      <c r="L441" s="321"/>
      <c r="M441" s="321"/>
      <c r="N441" s="321"/>
      <c r="O441" s="321"/>
      <c r="P441" s="321"/>
      <c r="Q441" s="321"/>
      <c r="R441" s="321"/>
      <c r="S441" s="321"/>
      <c r="T441" s="321"/>
      <c r="U441" s="321"/>
      <c r="V441" s="321"/>
      <c r="W441" s="46"/>
    </row>
    <row r="442" spans="1:23" ht="15" x14ac:dyDescent="0.25">
      <c r="A442" s="320"/>
      <c r="B442" s="321"/>
      <c r="C442" s="321"/>
      <c r="D442" s="321"/>
      <c r="E442" s="321"/>
      <c r="F442" s="321"/>
      <c r="G442" s="321"/>
      <c r="H442" s="321"/>
      <c r="I442" s="321"/>
      <c r="J442" s="321"/>
      <c r="K442" s="321"/>
      <c r="L442" s="321"/>
      <c r="M442" s="321"/>
      <c r="N442" s="321"/>
      <c r="O442" s="321"/>
      <c r="P442" s="321"/>
      <c r="Q442" s="321"/>
      <c r="R442" s="321"/>
      <c r="S442" s="321"/>
      <c r="T442" s="321"/>
      <c r="U442" s="321"/>
      <c r="V442" s="321"/>
      <c r="W442" s="46"/>
    </row>
    <row r="443" spans="1:23" ht="15" x14ac:dyDescent="0.25">
      <c r="A443" s="320"/>
      <c r="B443" s="321"/>
      <c r="C443" s="321"/>
      <c r="D443" s="321"/>
      <c r="E443" s="321"/>
      <c r="F443" s="321"/>
      <c r="G443" s="321"/>
      <c r="H443" s="321"/>
      <c r="I443" s="321"/>
      <c r="J443" s="321"/>
      <c r="K443" s="321"/>
      <c r="L443" s="321"/>
      <c r="M443" s="321"/>
      <c r="N443" s="321"/>
      <c r="O443" s="321"/>
      <c r="P443" s="321"/>
      <c r="Q443" s="321"/>
      <c r="R443" s="321"/>
      <c r="S443" s="321"/>
      <c r="T443" s="321"/>
      <c r="U443" s="321"/>
      <c r="V443" s="321"/>
      <c r="W443" s="46"/>
    </row>
    <row r="444" spans="1:23" ht="15" x14ac:dyDescent="0.25">
      <c r="A444" s="320"/>
      <c r="B444" s="321"/>
      <c r="C444" s="321"/>
      <c r="D444" s="321"/>
      <c r="E444" s="321"/>
      <c r="F444" s="321"/>
      <c r="G444" s="321"/>
      <c r="H444" s="321"/>
      <c r="I444" s="321"/>
      <c r="J444" s="321"/>
      <c r="K444" s="321"/>
      <c r="L444" s="321"/>
      <c r="M444" s="321"/>
      <c r="N444" s="321"/>
      <c r="O444" s="321"/>
      <c r="P444" s="321"/>
      <c r="Q444" s="321"/>
      <c r="R444" s="321"/>
      <c r="S444" s="321"/>
      <c r="T444" s="321"/>
      <c r="U444" s="321"/>
      <c r="V444" s="321"/>
      <c r="W444" s="46"/>
    </row>
    <row r="445" spans="1:23" ht="15" x14ac:dyDescent="0.25">
      <c r="A445" s="320"/>
      <c r="B445" s="321"/>
      <c r="C445" s="321"/>
      <c r="D445" s="321"/>
      <c r="E445" s="321"/>
      <c r="F445" s="321"/>
      <c r="G445" s="321"/>
      <c r="H445" s="321"/>
      <c r="I445" s="321"/>
      <c r="J445" s="321"/>
      <c r="K445" s="321"/>
      <c r="L445" s="321"/>
      <c r="M445" s="321"/>
      <c r="N445" s="321"/>
      <c r="O445" s="321"/>
      <c r="P445" s="321"/>
      <c r="Q445" s="321"/>
      <c r="R445" s="321"/>
      <c r="S445" s="321"/>
      <c r="T445" s="321"/>
      <c r="U445" s="321"/>
      <c r="V445" s="321"/>
      <c r="W445" s="46"/>
    </row>
    <row r="446" spans="1:23" ht="15" x14ac:dyDescent="0.25">
      <c r="A446" s="320"/>
      <c r="B446" s="321"/>
      <c r="C446" s="321"/>
      <c r="D446" s="321"/>
      <c r="E446" s="321"/>
      <c r="F446" s="321"/>
      <c r="G446" s="321"/>
      <c r="H446" s="321"/>
      <c r="I446" s="321"/>
      <c r="J446" s="321"/>
      <c r="K446" s="321"/>
      <c r="L446" s="321"/>
      <c r="M446" s="321"/>
      <c r="N446" s="321"/>
      <c r="O446" s="321"/>
      <c r="P446" s="321"/>
      <c r="Q446" s="321"/>
      <c r="R446" s="321"/>
      <c r="S446" s="321"/>
      <c r="T446" s="321"/>
      <c r="U446" s="321"/>
      <c r="V446" s="321"/>
      <c r="W446" s="46"/>
    </row>
    <row r="447" spans="1:23" ht="15" x14ac:dyDescent="0.25">
      <c r="A447" s="320"/>
      <c r="B447" s="321"/>
      <c r="C447" s="321"/>
      <c r="D447" s="321"/>
      <c r="E447" s="321"/>
      <c r="F447" s="321"/>
      <c r="G447" s="321"/>
      <c r="H447" s="321"/>
      <c r="I447" s="321"/>
      <c r="J447" s="321"/>
      <c r="K447" s="321"/>
      <c r="L447" s="321"/>
      <c r="M447" s="321"/>
      <c r="N447" s="321"/>
      <c r="O447" s="321"/>
      <c r="P447" s="321"/>
      <c r="Q447" s="321"/>
      <c r="R447" s="321"/>
      <c r="S447" s="321"/>
      <c r="T447" s="321"/>
      <c r="U447" s="321"/>
      <c r="V447" s="321"/>
      <c r="W447" s="46"/>
    </row>
    <row r="448" spans="1:23" ht="15" x14ac:dyDescent="0.25">
      <c r="A448" s="320"/>
      <c r="B448" s="321"/>
      <c r="C448" s="321"/>
      <c r="D448" s="321"/>
      <c r="E448" s="321"/>
      <c r="F448" s="321"/>
      <c r="G448" s="321"/>
      <c r="H448" s="321"/>
      <c r="I448" s="321"/>
      <c r="J448" s="321"/>
      <c r="K448" s="321"/>
      <c r="L448" s="321"/>
      <c r="M448" s="321"/>
      <c r="N448" s="321"/>
      <c r="O448" s="321"/>
      <c r="P448" s="321"/>
      <c r="Q448" s="321"/>
      <c r="R448" s="321"/>
      <c r="S448" s="321"/>
      <c r="T448" s="321"/>
      <c r="U448" s="321"/>
      <c r="V448" s="321"/>
      <c r="W448" s="46"/>
    </row>
    <row r="449" spans="1:23" ht="15" x14ac:dyDescent="0.25">
      <c r="A449" s="320"/>
      <c r="B449" s="321"/>
      <c r="C449" s="321"/>
      <c r="D449" s="321"/>
      <c r="E449" s="321"/>
      <c r="F449" s="321"/>
      <c r="G449" s="321"/>
      <c r="H449" s="321"/>
      <c r="I449" s="321"/>
      <c r="J449" s="321"/>
      <c r="K449" s="321"/>
      <c r="L449" s="321"/>
      <c r="M449" s="321"/>
      <c r="N449" s="321"/>
      <c r="O449" s="321"/>
      <c r="P449" s="321"/>
      <c r="Q449" s="321"/>
      <c r="R449" s="321"/>
      <c r="S449" s="321"/>
      <c r="T449" s="321"/>
      <c r="U449" s="321"/>
      <c r="V449" s="321"/>
      <c r="W449" s="46"/>
    </row>
    <row r="450" spans="1:23" ht="15" x14ac:dyDescent="0.25">
      <c r="A450" s="320"/>
      <c r="B450" s="321"/>
      <c r="C450" s="321"/>
      <c r="D450" s="321"/>
      <c r="E450" s="321"/>
      <c r="F450" s="321"/>
      <c r="G450" s="321"/>
      <c r="H450" s="321"/>
      <c r="I450" s="321"/>
      <c r="J450" s="321"/>
      <c r="K450" s="321"/>
      <c r="L450" s="321"/>
      <c r="M450" s="321"/>
      <c r="N450" s="321"/>
      <c r="O450" s="321"/>
      <c r="P450" s="321"/>
      <c r="Q450" s="321"/>
      <c r="R450" s="321"/>
      <c r="S450" s="321"/>
      <c r="T450" s="321"/>
      <c r="U450" s="321"/>
      <c r="V450" s="321"/>
      <c r="W450" s="46"/>
    </row>
    <row r="451" spans="1:23" ht="15" x14ac:dyDescent="0.25">
      <c r="A451" s="320"/>
      <c r="B451" s="321"/>
      <c r="C451" s="321"/>
      <c r="D451" s="321"/>
      <c r="E451" s="321"/>
      <c r="F451" s="321"/>
      <c r="G451" s="321"/>
      <c r="H451" s="321"/>
      <c r="I451" s="321"/>
      <c r="J451" s="321"/>
      <c r="K451" s="321"/>
      <c r="L451" s="321"/>
      <c r="M451" s="321"/>
      <c r="N451" s="321"/>
      <c r="O451" s="321"/>
      <c r="P451" s="321"/>
      <c r="Q451" s="321"/>
      <c r="R451" s="321"/>
      <c r="S451" s="321"/>
      <c r="T451" s="321"/>
      <c r="U451" s="321"/>
      <c r="V451" s="321"/>
      <c r="W451" s="46"/>
    </row>
    <row r="452" spans="1:23" ht="15" x14ac:dyDescent="0.25">
      <c r="A452" s="320"/>
      <c r="B452" s="321"/>
      <c r="C452" s="321"/>
      <c r="D452" s="321"/>
      <c r="E452" s="321"/>
      <c r="F452" s="321"/>
      <c r="G452" s="321"/>
      <c r="H452" s="321"/>
      <c r="I452" s="321"/>
      <c r="J452" s="321"/>
      <c r="K452" s="321"/>
      <c r="L452" s="321"/>
      <c r="M452" s="321"/>
      <c r="N452" s="321"/>
      <c r="O452" s="321"/>
      <c r="P452" s="321"/>
      <c r="Q452" s="321"/>
      <c r="R452" s="321"/>
      <c r="S452" s="321"/>
      <c r="T452" s="321"/>
      <c r="U452" s="321"/>
      <c r="V452" s="321"/>
      <c r="W452" s="46"/>
    </row>
    <row r="453" spans="1:23" ht="15" x14ac:dyDescent="0.25">
      <c r="A453" s="320"/>
      <c r="B453" s="321"/>
      <c r="C453" s="321"/>
      <c r="D453" s="321"/>
      <c r="E453" s="321"/>
      <c r="F453" s="321"/>
      <c r="G453" s="321"/>
      <c r="H453" s="321"/>
      <c r="I453" s="321"/>
      <c r="J453" s="321"/>
      <c r="K453" s="321"/>
      <c r="L453" s="321"/>
      <c r="M453" s="321"/>
      <c r="N453" s="321"/>
      <c r="O453" s="321"/>
      <c r="P453" s="321"/>
      <c r="Q453" s="321"/>
      <c r="R453" s="321"/>
      <c r="S453" s="321"/>
      <c r="T453" s="321"/>
      <c r="U453" s="321"/>
      <c r="V453" s="321"/>
      <c r="W453" s="46"/>
    </row>
    <row r="454" spans="1:23" ht="15" x14ac:dyDescent="0.25">
      <c r="A454" s="320"/>
      <c r="B454" s="321"/>
      <c r="C454" s="321"/>
      <c r="D454" s="321"/>
      <c r="E454" s="321"/>
      <c r="F454" s="321"/>
      <c r="G454" s="321"/>
      <c r="H454" s="321"/>
      <c r="I454" s="321"/>
      <c r="J454" s="321"/>
      <c r="K454" s="321"/>
      <c r="L454" s="321"/>
      <c r="M454" s="321"/>
      <c r="N454" s="321"/>
      <c r="O454" s="321"/>
      <c r="P454" s="321"/>
      <c r="Q454" s="321"/>
      <c r="R454" s="321"/>
      <c r="S454" s="321"/>
      <c r="T454" s="321"/>
      <c r="U454" s="321"/>
      <c r="V454" s="321"/>
      <c r="W454" s="46"/>
    </row>
    <row r="455" spans="1:23" ht="15" x14ac:dyDescent="0.25">
      <c r="A455" s="320"/>
      <c r="B455" s="321"/>
      <c r="C455" s="321"/>
      <c r="D455" s="321"/>
      <c r="E455" s="321"/>
      <c r="F455" s="321"/>
      <c r="G455" s="321"/>
      <c r="H455" s="321"/>
      <c r="I455" s="321"/>
      <c r="J455" s="321"/>
      <c r="K455" s="321"/>
      <c r="L455" s="321"/>
      <c r="M455" s="321"/>
      <c r="N455" s="321"/>
      <c r="O455" s="321"/>
      <c r="P455" s="321"/>
      <c r="Q455" s="321"/>
      <c r="R455" s="321"/>
      <c r="S455" s="321"/>
      <c r="T455" s="321"/>
      <c r="U455" s="321"/>
      <c r="V455" s="321"/>
      <c r="W455" s="46"/>
    </row>
    <row r="456" spans="1:23" ht="15" x14ac:dyDescent="0.25">
      <c r="A456" s="320"/>
      <c r="B456" s="321"/>
      <c r="C456" s="321"/>
      <c r="D456" s="321"/>
      <c r="E456" s="321"/>
      <c r="F456" s="321"/>
      <c r="G456" s="321"/>
      <c r="H456" s="321"/>
      <c r="I456" s="321"/>
      <c r="J456" s="321"/>
      <c r="K456" s="321"/>
      <c r="L456" s="321"/>
      <c r="M456" s="321"/>
      <c r="N456" s="321"/>
      <c r="O456" s="321"/>
      <c r="P456" s="321"/>
      <c r="Q456" s="321"/>
      <c r="R456" s="321"/>
      <c r="S456" s="321"/>
      <c r="T456" s="321"/>
      <c r="U456" s="321"/>
      <c r="V456" s="321"/>
      <c r="W456" s="46"/>
    </row>
    <row r="457" spans="1:23" ht="15" x14ac:dyDescent="0.25">
      <c r="A457" s="320"/>
      <c r="B457" s="321"/>
      <c r="C457" s="321"/>
      <c r="D457" s="321"/>
      <c r="E457" s="321"/>
      <c r="F457" s="321"/>
      <c r="G457" s="321"/>
      <c r="H457" s="321"/>
      <c r="I457" s="321"/>
      <c r="J457" s="321"/>
      <c r="K457" s="321"/>
      <c r="L457" s="321"/>
      <c r="M457" s="321"/>
      <c r="N457" s="321"/>
      <c r="O457" s="321"/>
      <c r="P457" s="321"/>
      <c r="Q457" s="321"/>
      <c r="R457" s="321"/>
      <c r="S457" s="321"/>
      <c r="T457" s="321"/>
      <c r="U457" s="321"/>
      <c r="V457" s="321"/>
      <c r="W457" s="46"/>
    </row>
    <row r="458" spans="1:23" ht="15" x14ac:dyDescent="0.25">
      <c r="A458" s="320"/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321"/>
      <c r="N458" s="321"/>
      <c r="O458" s="321"/>
      <c r="P458" s="321"/>
      <c r="Q458" s="321"/>
      <c r="R458" s="321"/>
      <c r="S458" s="321"/>
      <c r="T458" s="321"/>
      <c r="U458" s="321"/>
      <c r="V458" s="321"/>
      <c r="W458" s="46"/>
    </row>
    <row r="459" spans="1:23" ht="15" x14ac:dyDescent="0.25">
      <c r="A459" s="320"/>
      <c r="B459" s="321"/>
      <c r="C459" s="321"/>
      <c r="D459" s="321"/>
      <c r="E459" s="321"/>
      <c r="F459" s="321"/>
      <c r="G459" s="321"/>
      <c r="H459" s="321"/>
      <c r="I459" s="321"/>
      <c r="J459" s="321"/>
      <c r="K459" s="321"/>
      <c r="L459" s="321"/>
      <c r="M459" s="321"/>
      <c r="N459" s="321"/>
      <c r="O459" s="321"/>
      <c r="P459" s="321"/>
      <c r="Q459" s="321"/>
      <c r="R459" s="321"/>
      <c r="S459" s="321"/>
      <c r="T459" s="321"/>
      <c r="U459" s="321"/>
      <c r="V459" s="321"/>
      <c r="W459" s="46"/>
    </row>
    <row r="460" spans="1:23" ht="15" x14ac:dyDescent="0.25">
      <c r="A460" s="320"/>
      <c r="B460" s="321"/>
      <c r="C460" s="321"/>
      <c r="D460" s="321"/>
      <c r="E460" s="321"/>
      <c r="F460" s="321"/>
      <c r="G460" s="321"/>
      <c r="H460" s="321"/>
      <c r="I460" s="321"/>
      <c r="J460" s="321"/>
      <c r="K460" s="321"/>
      <c r="L460" s="321"/>
      <c r="M460" s="321"/>
      <c r="N460" s="321"/>
      <c r="O460" s="321"/>
      <c r="P460" s="321"/>
      <c r="Q460" s="321"/>
      <c r="R460" s="321"/>
      <c r="S460" s="321"/>
      <c r="T460" s="321"/>
      <c r="U460" s="321"/>
      <c r="V460" s="321"/>
      <c r="W460" s="46"/>
    </row>
    <row r="461" spans="1:23" ht="15" x14ac:dyDescent="0.25">
      <c r="A461" s="320"/>
      <c r="B461" s="321"/>
      <c r="C461" s="321"/>
      <c r="D461" s="321"/>
      <c r="E461" s="321"/>
      <c r="F461" s="321"/>
      <c r="G461" s="321"/>
      <c r="H461" s="321"/>
      <c r="I461" s="321"/>
      <c r="J461" s="321"/>
      <c r="K461" s="321"/>
      <c r="L461" s="321"/>
      <c r="M461" s="321"/>
      <c r="N461" s="321"/>
      <c r="O461" s="321"/>
      <c r="P461" s="321"/>
      <c r="Q461" s="321"/>
      <c r="R461" s="321"/>
      <c r="S461" s="321"/>
      <c r="T461" s="321"/>
      <c r="U461" s="321"/>
      <c r="V461" s="321"/>
      <c r="W461" s="46"/>
    </row>
    <row r="462" spans="1:23" ht="15" x14ac:dyDescent="0.25">
      <c r="A462" s="320"/>
      <c r="B462" s="321"/>
      <c r="C462" s="321"/>
      <c r="D462" s="321"/>
      <c r="E462" s="321"/>
      <c r="F462" s="321"/>
      <c r="G462" s="321"/>
      <c r="H462" s="321"/>
      <c r="I462" s="321"/>
      <c r="J462" s="321"/>
      <c r="K462" s="321"/>
      <c r="L462" s="321"/>
      <c r="M462" s="321"/>
      <c r="N462" s="321"/>
      <c r="O462" s="321"/>
      <c r="P462" s="321"/>
      <c r="Q462" s="321"/>
      <c r="R462" s="321"/>
      <c r="S462" s="321"/>
      <c r="T462" s="321"/>
      <c r="U462" s="321"/>
      <c r="V462" s="321"/>
      <c r="W462" s="46"/>
    </row>
    <row r="463" spans="1:23" ht="15" x14ac:dyDescent="0.25">
      <c r="A463" s="320"/>
      <c r="B463" s="321"/>
      <c r="C463" s="321"/>
      <c r="D463" s="321"/>
      <c r="E463" s="321"/>
      <c r="F463" s="321"/>
      <c r="G463" s="321"/>
      <c r="H463" s="321"/>
      <c r="I463" s="321"/>
      <c r="J463" s="321"/>
      <c r="K463" s="321"/>
      <c r="L463" s="321"/>
      <c r="M463" s="321"/>
      <c r="N463" s="321"/>
      <c r="O463" s="321"/>
      <c r="P463" s="321"/>
      <c r="Q463" s="321"/>
      <c r="R463" s="321"/>
      <c r="S463" s="321"/>
      <c r="T463" s="321"/>
      <c r="U463" s="321"/>
      <c r="V463" s="321"/>
      <c r="W463" s="46"/>
    </row>
    <row r="464" spans="1:23" ht="15" x14ac:dyDescent="0.25">
      <c r="A464" s="320"/>
      <c r="B464" s="321"/>
      <c r="C464" s="321"/>
      <c r="D464" s="321"/>
      <c r="E464" s="321"/>
      <c r="F464" s="321"/>
      <c r="G464" s="321"/>
      <c r="H464" s="321"/>
      <c r="I464" s="321"/>
      <c r="J464" s="321"/>
      <c r="K464" s="321"/>
      <c r="L464" s="321"/>
      <c r="M464" s="321"/>
      <c r="N464" s="321"/>
      <c r="O464" s="321"/>
      <c r="P464" s="321"/>
      <c r="Q464" s="321"/>
      <c r="R464" s="321"/>
      <c r="S464" s="321"/>
      <c r="T464" s="321"/>
      <c r="U464" s="321"/>
      <c r="V464" s="321"/>
      <c r="W464" s="46"/>
    </row>
    <row r="465" spans="1:23" ht="15" x14ac:dyDescent="0.25">
      <c r="A465" s="320"/>
      <c r="B465" s="321"/>
      <c r="C465" s="321"/>
      <c r="D465" s="321"/>
      <c r="E465" s="321"/>
      <c r="F465" s="321"/>
      <c r="G465" s="321"/>
      <c r="H465" s="321"/>
      <c r="I465" s="321"/>
      <c r="J465" s="321"/>
      <c r="K465" s="321"/>
      <c r="L465" s="321"/>
      <c r="M465" s="321"/>
      <c r="N465" s="321"/>
      <c r="O465" s="321"/>
      <c r="P465" s="321"/>
      <c r="Q465" s="321"/>
      <c r="R465" s="321"/>
      <c r="S465" s="321"/>
      <c r="T465" s="321"/>
      <c r="U465" s="321"/>
      <c r="V465" s="321"/>
      <c r="W465" s="46"/>
    </row>
    <row r="466" spans="1:23" ht="15" x14ac:dyDescent="0.25">
      <c r="A466" s="320"/>
      <c r="B466" s="321"/>
      <c r="C466" s="321"/>
      <c r="D466" s="321"/>
      <c r="E466" s="321"/>
      <c r="F466" s="321"/>
      <c r="G466" s="321"/>
      <c r="H466" s="321"/>
      <c r="I466" s="321"/>
      <c r="J466" s="321"/>
      <c r="K466" s="321"/>
      <c r="L466" s="321"/>
      <c r="M466" s="321"/>
      <c r="N466" s="321"/>
      <c r="O466" s="321"/>
      <c r="P466" s="321"/>
      <c r="Q466" s="321"/>
      <c r="R466" s="321"/>
      <c r="S466" s="321"/>
      <c r="T466" s="321"/>
      <c r="U466" s="321"/>
      <c r="V466" s="321"/>
      <c r="W466" s="46"/>
    </row>
    <row r="467" spans="1:23" ht="15" x14ac:dyDescent="0.25">
      <c r="A467" s="320"/>
      <c r="B467" s="321"/>
      <c r="C467" s="321"/>
      <c r="D467" s="321"/>
      <c r="E467" s="321"/>
      <c r="F467" s="321"/>
      <c r="G467" s="321"/>
      <c r="H467" s="321"/>
      <c r="I467" s="321"/>
      <c r="J467" s="321"/>
      <c r="K467" s="321"/>
      <c r="L467" s="321"/>
      <c r="M467" s="321"/>
      <c r="N467" s="321"/>
      <c r="O467" s="321"/>
      <c r="P467" s="321"/>
      <c r="Q467" s="321"/>
      <c r="R467" s="321"/>
      <c r="S467" s="321"/>
      <c r="T467" s="321"/>
      <c r="U467" s="321"/>
      <c r="V467" s="321"/>
      <c r="W467" s="46"/>
    </row>
    <row r="468" spans="1:23" ht="15" x14ac:dyDescent="0.25">
      <c r="A468" s="320"/>
      <c r="B468" s="321"/>
      <c r="C468" s="321"/>
      <c r="D468" s="321"/>
      <c r="E468" s="321"/>
      <c r="F468" s="321"/>
      <c r="G468" s="321"/>
      <c r="H468" s="321"/>
      <c r="I468" s="321"/>
      <c r="J468" s="321"/>
      <c r="K468" s="321"/>
      <c r="L468" s="321"/>
      <c r="M468" s="321"/>
      <c r="N468" s="321"/>
      <c r="O468" s="321"/>
      <c r="P468" s="321"/>
      <c r="Q468" s="321"/>
      <c r="R468" s="321"/>
      <c r="S468" s="321"/>
      <c r="T468" s="321"/>
      <c r="U468" s="321"/>
      <c r="V468" s="321"/>
      <c r="W468" s="46"/>
    </row>
    <row r="469" spans="1:23" ht="15" x14ac:dyDescent="0.25">
      <c r="A469" s="320"/>
      <c r="B469" s="321"/>
      <c r="C469" s="321"/>
      <c r="D469" s="321"/>
      <c r="E469" s="321"/>
      <c r="F469" s="321"/>
      <c r="G469" s="321"/>
      <c r="H469" s="321"/>
      <c r="I469" s="321"/>
      <c r="J469" s="321"/>
      <c r="K469" s="321"/>
      <c r="L469" s="321"/>
      <c r="M469" s="321"/>
      <c r="N469" s="321"/>
      <c r="O469" s="321"/>
      <c r="P469" s="321"/>
      <c r="Q469" s="321"/>
      <c r="R469" s="321"/>
      <c r="S469" s="321"/>
      <c r="T469" s="321"/>
      <c r="U469" s="321"/>
      <c r="V469" s="321"/>
      <c r="W469" s="46"/>
    </row>
    <row r="470" spans="1:23" ht="15" x14ac:dyDescent="0.25">
      <c r="A470" s="320"/>
      <c r="B470" s="321"/>
      <c r="C470" s="321"/>
      <c r="D470" s="321"/>
      <c r="E470" s="321"/>
      <c r="F470" s="321"/>
      <c r="G470" s="321"/>
      <c r="H470" s="321"/>
      <c r="I470" s="321"/>
      <c r="J470" s="321"/>
      <c r="K470" s="321"/>
      <c r="L470" s="321"/>
      <c r="M470" s="321"/>
      <c r="N470" s="321"/>
      <c r="O470" s="321"/>
      <c r="P470" s="321"/>
      <c r="Q470" s="321"/>
      <c r="R470" s="321"/>
      <c r="S470" s="321"/>
      <c r="T470" s="321"/>
      <c r="U470" s="321"/>
      <c r="V470" s="321"/>
      <c r="W470" s="46"/>
    </row>
    <row r="471" spans="1:23" ht="15" x14ac:dyDescent="0.25">
      <c r="A471" s="320"/>
      <c r="B471" s="321"/>
      <c r="C471" s="321"/>
      <c r="D471" s="321"/>
      <c r="E471" s="321"/>
      <c r="F471" s="321"/>
      <c r="G471" s="321"/>
      <c r="H471" s="321"/>
      <c r="I471" s="321"/>
      <c r="J471" s="321"/>
      <c r="K471" s="321"/>
      <c r="L471" s="321"/>
      <c r="M471" s="321"/>
      <c r="N471" s="321"/>
      <c r="O471" s="321"/>
      <c r="P471" s="321"/>
      <c r="Q471" s="321"/>
      <c r="R471" s="321"/>
      <c r="S471" s="321"/>
      <c r="T471" s="321"/>
      <c r="U471" s="321"/>
      <c r="V471" s="321"/>
      <c r="W471" s="46"/>
    </row>
    <row r="472" spans="1:23" ht="15" x14ac:dyDescent="0.25">
      <c r="A472" s="320"/>
      <c r="B472" s="321"/>
      <c r="C472" s="321"/>
      <c r="D472" s="321"/>
      <c r="E472" s="321"/>
      <c r="F472" s="321"/>
      <c r="G472" s="321"/>
      <c r="H472" s="321"/>
      <c r="I472" s="321"/>
      <c r="J472" s="321"/>
      <c r="K472" s="321"/>
      <c r="L472" s="321"/>
      <c r="M472" s="321"/>
      <c r="N472" s="321"/>
      <c r="O472" s="321"/>
      <c r="P472" s="321"/>
      <c r="Q472" s="321"/>
      <c r="R472" s="321"/>
      <c r="S472" s="321"/>
      <c r="T472" s="321"/>
      <c r="U472" s="321"/>
      <c r="V472" s="321"/>
      <c r="W472" s="46"/>
    </row>
    <row r="473" spans="1:23" ht="15" x14ac:dyDescent="0.25">
      <c r="A473" s="320"/>
      <c r="B473" s="321"/>
      <c r="C473" s="321"/>
      <c r="D473" s="321"/>
      <c r="E473" s="321"/>
      <c r="F473" s="321"/>
      <c r="G473" s="321"/>
      <c r="H473" s="321"/>
      <c r="I473" s="321"/>
      <c r="J473" s="321"/>
      <c r="K473" s="321"/>
      <c r="L473" s="321"/>
      <c r="M473" s="321"/>
      <c r="N473" s="321"/>
      <c r="O473" s="321"/>
      <c r="P473" s="321"/>
      <c r="Q473" s="321"/>
      <c r="R473" s="321"/>
      <c r="S473" s="321"/>
      <c r="T473" s="321"/>
      <c r="U473" s="321"/>
      <c r="V473" s="321"/>
      <c r="W473" s="46"/>
    </row>
    <row r="474" spans="1:23" ht="15" x14ac:dyDescent="0.25">
      <c r="A474" s="320"/>
      <c r="B474" s="321"/>
      <c r="C474" s="321"/>
      <c r="D474" s="321"/>
      <c r="E474" s="321"/>
      <c r="F474" s="321"/>
      <c r="G474" s="321"/>
      <c r="H474" s="321"/>
      <c r="I474" s="321"/>
      <c r="J474" s="321"/>
      <c r="K474" s="321"/>
      <c r="L474" s="321"/>
      <c r="M474" s="321"/>
      <c r="N474" s="321"/>
      <c r="O474" s="321"/>
      <c r="P474" s="321"/>
      <c r="Q474" s="321"/>
      <c r="R474" s="321"/>
      <c r="S474" s="321"/>
      <c r="T474" s="321"/>
      <c r="U474" s="321"/>
      <c r="V474" s="321"/>
      <c r="W474" s="46"/>
    </row>
    <row r="475" spans="1:23" ht="15" x14ac:dyDescent="0.25">
      <c r="A475" s="320"/>
      <c r="B475" s="321"/>
      <c r="C475" s="321"/>
      <c r="D475" s="321"/>
      <c r="E475" s="321"/>
      <c r="F475" s="321"/>
      <c r="G475" s="321"/>
      <c r="H475" s="321"/>
      <c r="I475" s="321"/>
      <c r="J475" s="321"/>
      <c r="K475" s="321"/>
      <c r="L475" s="321"/>
      <c r="M475" s="321"/>
      <c r="N475" s="321"/>
      <c r="O475" s="321"/>
      <c r="P475" s="321"/>
      <c r="Q475" s="321"/>
      <c r="R475" s="321"/>
      <c r="S475" s="321"/>
      <c r="T475" s="321"/>
      <c r="U475" s="321"/>
      <c r="V475" s="321"/>
      <c r="W475" s="46"/>
    </row>
    <row r="476" spans="1:23" ht="15" x14ac:dyDescent="0.25">
      <c r="A476" s="320"/>
      <c r="B476" s="321"/>
      <c r="C476" s="321"/>
      <c r="D476" s="321"/>
      <c r="E476" s="321"/>
      <c r="F476" s="321"/>
      <c r="G476" s="321"/>
      <c r="H476" s="321"/>
      <c r="I476" s="321"/>
      <c r="J476" s="321"/>
      <c r="K476" s="321"/>
      <c r="L476" s="321"/>
      <c r="M476" s="321"/>
      <c r="N476" s="321"/>
      <c r="O476" s="321"/>
      <c r="P476" s="321"/>
      <c r="Q476" s="321"/>
      <c r="R476" s="321"/>
      <c r="S476" s="321"/>
      <c r="T476" s="321"/>
      <c r="U476" s="321"/>
      <c r="V476" s="321"/>
      <c r="W476" s="46"/>
    </row>
    <row r="477" spans="1:23" ht="15" x14ac:dyDescent="0.25">
      <c r="A477" s="320"/>
      <c r="B477" s="321"/>
      <c r="C477" s="321"/>
      <c r="D477" s="321"/>
      <c r="E477" s="321"/>
      <c r="F477" s="321"/>
      <c r="G477" s="321"/>
      <c r="H477" s="321"/>
      <c r="I477" s="321"/>
      <c r="J477" s="321"/>
      <c r="K477" s="321"/>
      <c r="L477" s="321"/>
      <c r="M477" s="321"/>
      <c r="N477" s="321"/>
      <c r="O477" s="321"/>
      <c r="P477" s="321"/>
      <c r="Q477" s="321"/>
      <c r="R477" s="321"/>
      <c r="S477" s="321"/>
      <c r="T477" s="321"/>
      <c r="U477" s="321"/>
      <c r="V477" s="321"/>
      <c r="W477" s="46"/>
    </row>
    <row r="478" spans="1:23" ht="15" x14ac:dyDescent="0.25">
      <c r="A478" s="320"/>
      <c r="B478" s="321"/>
      <c r="C478" s="321"/>
      <c r="D478" s="321"/>
      <c r="E478" s="321"/>
      <c r="F478" s="321"/>
      <c r="G478" s="321"/>
      <c r="H478" s="321"/>
      <c r="I478" s="321"/>
      <c r="J478" s="321"/>
      <c r="K478" s="321"/>
      <c r="L478" s="321"/>
      <c r="M478" s="321"/>
      <c r="N478" s="321"/>
      <c r="O478" s="321"/>
      <c r="P478" s="321"/>
      <c r="Q478" s="321"/>
      <c r="R478" s="321"/>
      <c r="S478" s="321"/>
      <c r="T478" s="321"/>
      <c r="U478" s="321"/>
      <c r="V478" s="321"/>
      <c r="W478" s="46"/>
    </row>
    <row r="479" spans="1:23" ht="15" x14ac:dyDescent="0.25">
      <c r="A479" s="320"/>
      <c r="B479" s="321"/>
      <c r="C479" s="321"/>
      <c r="D479" s="321"/>
      <c r="E479" s="321"/>
      <c r="F479" s="321"/>
      <c r="G479" s="321"/>
      <c r="H479" s="321"/>
      <c r="I479" s="321"/>
      <c r="J479" s="321"/>
      <c r="K479" s="321"/>
      <c r="L479" s="321"/>
      <c r="M479" s="321"/>
      <c r="N479" s="321"/>
      <c r="O479" s="321"/>
      <c r="P479" s="321"/>
      <c r="Q479" s="321"/>
      <c r="R479" s="321"/>
      <c r="S479" s="321"/>
      <c r="T479" s="321"/>
      <c r="U479" s="321"/>
      <c r="V479" s="321"/>
      <c r="W479" s="46"/>
    </row>
    <row r="480" spans="1:23" ht="15" x14ac:dyDescent="0.25">
      <c r="A480" s="320"/>
      <c r="B480" s="321"/>
      <c r="C480" s="321"/>
      <c r="D480" s="321"/>
      <c r="E480" s="321"/>
      <c r="F480" s="321"/>
      <c r="G480" s="321"/>
      <c r="H480" s="321"/>
      <c r="I480" s="321"/>
      <c r="J480" s="321"/>
      <c r="K480" s="321"/>
      <c r="L480" s="321"/>
      <c r="M480" s="321"/>
      <c r="N480" s="321"/>
      <c r="O480" s="321"/>
      <c r="P480" s="321"/>
      <c r="Q480" s="321"/>
      <c r="R480" s="321"/>
      <c r="S480" s="321"/>
      <c r="T480" s="321"/>
      <c r="U480" s="321"/>
      <c r="V480" s="321"/>
      <c r="W480" s="46"/>
    </row>
    <row r="481" spans="1:23" ht="15" x14ac:dyDescent="0.25">
      <c r="A481" s="320"/>
      <c r="B481" s="321"/>
      <c r="C481" s="321"/>
      <c r="D481" s="321"/>
      <c r="E481" s="321"/>
      <c r="F481" s="321"/>
      <c r="G481" s="321"/>
      <c r="H481" s="321"/>
      <c r="I481" s="321"/>
      <c r="J481" s="321"/>
      <c r="K481" s="321"/>
      <c r="L481" s="321"/>
      <c r="M481" s="321"/>
      <c r="N481" s="321"/>
      <c r="O481" s="321"/>
      <c r="P481" s="321"/>
      <c r="Q481" s="321"/>
      <c r="R481" s="321"/>
      <c r="S481" s="321"/>
      <c r="T481" s="321"/>
      <c r="U481" s="321"/>
      <c r="V481" s="321"/>
      <c r="W481" s="46"/>
    </row>
    <row r="482" spans="1:23" ht="15" x14ac:dyDescent="0.25">
      <c r="A482" s="320"/>
      <c r="B482" s="321"/>
      <c r="C482" s="321"/>
      <c r="D482" s="321"/>
      <c r="E482" s="321"/>
      <c r="F482" s="321"/>
      <c r="G482" s="321"/>
      <c r="H482" s="321"/>
      <c r="I482" s="321"/>
      <c r="J482" s="321"/>
      <c r="K482" s="321"/>
      <c r="L482" s="321"/>
      <c r="M482" s="321"/>
      <c r="N482" s="321"/>
      <c r="O482" s="321"/>
      <c r="P482" s="321"/>
      <c r="Q482" s="321"/>
      <c r="R482" s="321"/>
      <c r="S482" s="321"/>
      <c r="T482" s="321"/>
      <c r="U482" s="321"/>
      <c r="V482" s="321"/>
      <c r="W482" s="46"/>
    </row>
    <row r="483" spans="1:23" ht="15" x14ac:dyDescent="0.25">
      <c r="A483" s="320"/>
      <c r="B483" s="321"/>
      <c r="C483" s="321"/>
      <c r="D483" s="321"/>
      <c r="E483" s="321"/>
      <c r="F483" s="321"/>
      <c r="G483" s="321"/>
      <c r="H483" s="321"/>
      <c r="I483" s="321"/>
      <c r="J483" s="321"/>
      <c r="K483" s="321"/>
      <c r="L483" s="321"/>
      <c r="M483" s="321"/>
      <c r="N483" s="321"/>
      <c r="O483" s="321"/>
      <c r="P483" s="321"/>
      <c r="Q483" s="321"/>
      <c r="R483" s="321"/>
      <c r="S483" s="321"/>
      <c r="T483" s="321"/>
      <c r="U483" s="321"/>
      <c r="V483" s="321"/>
      <c r="W483" s="46"/>
    </row>
    <row r="484" spans="1:23" ht="15" x14ac:dyDescent="0.25">
      <c r="A484" s="320"/>
      <c r="B484" s="321"/>
      <c r="C484" s="321"/>
      <c r="D484" s="321"/>
      <c r="E484" s="321"/>
      <c r="F484" s="321"/>
      <c r="G484" s="321"/>
      <c r="H484" s="321"/>
      <c r="I484" s="321"/>
      <c r="J484" s="321"/>
      <c r="K484" s="321"/>
      <c r="L484" s="321"/>
      <c r="M484" s="321"/>
      <c r="N484" s="321"/>
      <c r="O484" s="321"/>
      <c r="P484" s="321"/>
      <c r="Q484" s="321"/>
      <c r="R484" s="321"/>
      <c r="S484" s="321"/>
      <c r="T484" s="321"/>
      <c r="U484" s="321"/>
      <c r="V484" s="321"/>
      <c r="W484" s="46"/>
    </row>
    <row r="485" spans="1:23" ht="15" x14ac:dyDescent="0.25">
      <c r="A485" s="320"/>
      <c r="B485" s="321"/>
      <c r="C485" s="321"/>
      <c r="D485" s="321"/>
      <c r="E485" s="321"/>
      <c r="F485" s="321"/>
      <c r="G485" s="321"/>
      <c r="H485" s="321"/>
      <c r="I485" s="321"/>
      <c r="J485" s="321"/>
      <c r="K485" s="321"/>
      <c r="L485" s="321"/>
      <c r="M485" s="321"/>
      <c r="N485" s="321"/>
      <c r="O485" s="321"/>
      <c r="P485" s="321"/>
      <c r="Q485" s="321"/>
      <c r="R485" s="321"/>
      <c r="S485" s="321"/>
      <c r="T485" s="321"/>
      <c r="U485" s="321"/>
      <c r="V485" s="321"/>
      <c r="W485" s="46"/>
    </row>
    <row r="486" spans="1:23" ht="15" x14ac:dyDescent="0.25">
      <c r="A486" s="320"/>
      <c r="B486" s="321"/>
      <c r="C486" s="321"/>
      <c r="D486" s="321"/>
      <c r="E486" s="321"/>
      <c r="F486" s="321"/>
      <c r="G486" s="321"/>
      <c r="H486" s="321"/>
      <c r="I486" s="321"/>
      <c r="J486" s="321"/>
      <c r="K486" s="321"/>
      <c r="L486" s="321"/>
      <c r="M486" s="321"/>
      <c r="N486" s="321"/>
      <c r="O486" s="321"/>
      <c r="P486" s="321"/>
      <c r="Q486" s="321"/>
      <c r="R486" s="321"/>
      <c r="S486" s="321"/>
      <c r="T486" s="321"/>
      <c r="U486" s="321"/>
      <c r="V486" s="321"/>
      <c r="W486" s="46"/>
    </row>
    <row r="487" spans="1:23" ht="15" x14ac:dyDescent="0.25">
      <c r="A487" s="320"/>
      <c r="B487" s="321"/>
      <c r="C487" s="321"/>
      <c r="D487" s="321"/>
      <c r="E487" s="321"/>
      <c r="F487" s="321"/>
      <c r="G487" s="321"/>
      <c r="H487" s="321"/>
      <c r="I487" s="321"/>
      <c r="J487" s="321"/>
      <c r="K487" s="321"/>
      <c r="L487" s="321"/>
      <c r="M487" s="321"/>
      <c r="N487" s="321"/>
      <c r="O487" s="321"/>
      <c r="P487" s="321"/>
      <c r="Q487" s="321"/>
      <c r="R487" s="321"/>
      <c r="S487" s="321"/>
      <c r="T487" s="321"/>
      <c r="U487" s="321"/>
      <c r="V487" s="321"/>
      <c r="W487" s="46"/>
    </row>
    <row r="488" spans="1:23" ht="15" x14ac:dyDescent="0.25">
      <c r="A488" s="320"/>
      <c r="B488" s="321"/>
      <c r="C488" s="321"/>
      <c r="D488" s="321"/>
      <c r="E488" s="321"/>
      <c r="F488" s="321"/>
      <c r="G488" s="321"/>
      <c r="H488" s="321"/>
      <c r="I488" s="321"/>
      <c r="J488" s="321"/>
      <c r="K488" s="321"/>
      <c r="L488" s="321"/>
      <c r="M488" s="321"/>
      <c r="N488" s="321"/>
      <c r="O488" s="321"/>
      <c r="P488" s="321"/>
      <c r="Q488" s="321"/>
      <c r="R488" s="321"/>
      <c r="S488" s="321"/>
      <c r="T488" s="321"/>
      <c r="U488" s="321"/>
      <c r="V488" s="321"/>
      <c r="W488" s="46"/>
    </row>
    <row r="489" spans="1:23" ht="15" x14ac:dyDescent="0.25">
      <c r="A489" s="320"/>
      <c r="B489" s="321"/>
      <c r="C489" s="321"/>
      <c r="D489" s="321"/>
      <c r="E489" s="321"/>
      <c r="F489" s="321"/>
      <c r="G489" s="321"/>
      <c r="H489" s="321"/>
      <c r="I489" s="321"/>
      <c r="J489" s="321"/>
      <c r="K489" s="321"/>
      <c r="L489" s="321"/>
      <c r="M489" s="321"/>
      <c r="N489" s="321"/>
      <c r="O489" s="321"/>
      <c r="P489" s="321"/>
      <c r="Q489" s="321"/>
      <c r="R489" s="321"/>
      <c r="S489" s="321"/>
      <c r="T489" s="321"/>
      <c r="U489" s="321"/>
      <c r="V489" s="321"/>
      <c r="W489" s="46"/>
    </row>
    <row r="490" spans="1:23" ht="15" x14ac:dyDescent="0.25">
      <c r="A490" s="320"/>
      <c r="B490" s="321"/>
      <c r="C490" s="321"/>
      <c r="D490" s="321"/>
      <c r="E490" s="321"/>
      <c r="F490" s="321"/>
      <c r="G490" s="321"/>
      <c r="H490" s="321"/>
      <c r="I490" s="321"/>
      <c r="J490" s="321"/>
      <c r="K490" s="321"/>
      <c r="L490" s="321"/>
      <c r="M490" s="321"/>
      <c r="N490" s="321"/>
      <c r="O490" s="321"/>
      <c r="P490" s="321"/>
      <c r="Q490" s="321"/>
      <c r="R490" s="321"/>
      <c r="S490" s="321"/>
      <c r="T490" s="321"/>
      <c r="U490" s="321"/>
      <c r="V490" s="321"/>
      <c r="W490" s="46"/>
    </row>
    <row r="491" spans="1:23" ht="15" x14ac:dyDescent="0.25">
      <c r="A491" s="320"/>
      <c r="B491" s="321"/>
      <c r="C491" s="321"/>
      <c r="D491" s="321"/>
      <c r="E491" s="321"/>
      <c r="F491" s="321"/>
      <c r="G491" s="321"/>
      <c r="H491" s="321"/>
      <c r="I491" s="321"/>
      <c r="J491" s="321"/>
      <c r="K491" s="321"/>
      <c r="L491" s="321"/>
      <c r="M491" s="321"/>
      <c r="N491" s="321"/>
      <c r="O491" s="321"/>
      <c r="P491" s="321"/>
      <c r="Q491" s="321"/>
      <c r="R491" s="321"/>
      <c r="S491" s="321"/>
      <c r="T491" s="321"/>
      <c r="U491" s="321"/>
      <c r="V491" s="321"/>
      <c r="W491" s="46"/>
    </row>
    <row r="492" spans="1:23" ht="15" x14ac:dyDescent="0.25">
      <c r="A492" s="320"/>
      <c r="B492" s="321"/>
      <c r="C492" s="321"/>
      <c r="D492" s="321"/>
      <c r="E492" s="321"/>
      <c r="F492" s="321"/>
      <c r="G492" s="321"/>
      <c r="H492" s="321"/>
      <c r="I492" s="321"/>
      <c r="J492" s="321"/>
      <c r="K492" s="321"/>
      <c r="L492" s="321"/>
      <c r="M492" s="321"/>
      <c r="N492" s="321"/>
      <c r="O492" s="321"/>
      <c r="P492" s="321"/>
      <c r="Q492" s="321"/>
      <c r="R492" s="321"/>
      <c r="S492" s="321"/>
      <c r="T492" s="321"/>
      <c r="U492" s="321"/>
      <c r="V492" s="321"/>
      <c r="W492" s="46"/>
    </row>
    <row r="493" spans="1:23" ht="15" x14ac:dyDescent="0.25">
      <c r="A493" s="320"/>
      <c r="B493" s="321"/>
      <c r="C493" s="321"/>
      <c r="D493" s="321"/>
      <c r="E493" s="321"/>
      <c r="F493" s="321"/>
      <c r="G493" s="321"/>
      <c r="H493" s="321"/>
      <c r="I493" s="321"/>
      <c r="J493" s="321"/>
      <c r="K493" s="321"/>
      <c r="L493" s="321"/>
      <c r="M493" s="321"/>
      <c r="N493" s="321"/>
      <c r="O493" s="321"/>
      <c r="P493" s="321"/>
      <c r="Q493" s="321"/>
      <c r="R493" s="321"/>
      <c r="S493" s="321"/>
      <c r="T493" s="321"/>
      <c r="U493" s="321"/>
      <c r="V493" s="321"/>
      <c r="W493" s="46"/>
    </row>
    <row r="494" spans="1:23" ht="15" x14ac:dyDescent="0.25">
      <c r="A494" s="320"/>
      <c r="B494" s="321"/>
      <c r="C494" s="321"/>
      <c r="D494" s="321"/>
      <c r="E494" s="321"/>
      <c r="F494" s="321"/>
      <c r="G494" s="321"/>
      <c r="H494" s="321"/>
      <c r="I494" s="321"/>
      <c r="J494" s="321"/>
      <c r="K494" s="321"/>
      <c r="L494" s="321"/>
      <c r="M494" s="321"/>
      <c r="N494" s="321"/>
      <c r="O494" s="321"/>
      <c r="P494" s="321"/>
      <c r="Q494" s="321"/>
      <c r="R494" s="321"/>
      <c r="S494" s="321"/>
      <c r="T494" s="321"/>
      <c r="U494" s="321"/>
      <c r="V494" s="321"/>
      <c r="W494" s="46"/>
    </row>
    <row r="495" spans="1:23" ht="15" x14ac:dyDescent="0.25">
      <c r="A495" s="320"/>
      <c r="B495" s="321"/>
      <c r="C495" s="321"/>
      <c r="D495" s="321"/>
      <c r="E495" s="321"/>
      <c r="F495" s="321"/>
      <c r="G495" s="321"/>
      <c r="H495" s="321"/>
      <c r="I495" s="321"/>
      <c r="J495" s="321"/>
      <c r="K495" s="321"/>
      <c r="L495" s="321"/>
      <c r="M495" s="321"/>
      <c r="N495" s="321"/>
      <c r="O495" s="321"/>
      <c r="P495" s="321"/>
      <c r="Q495" s="321"/>
      <c r="R495" s="321"/>
      <c r="S495" s="321"/>
      <c r="T495" s="321"/>
      <c r="U495" s="321"/>
      <c r="V495" s="321"/>
      <c r="W495" s="46"/>
    </row>
    <row r="496" spans="1:23" ht="15" x14ac:dyDescent="0.25">
      <c r="A496" s="320"/>
      <c r="B496" s="321"/>
      <c r="C496" s="321"/>
      <c r="D496" s="321"/>
      <c r="E496" s="321"/>
      <c r="F496" s="321"/>
      <c r="G496" s="321"/>
      <c r="H496" s="321"/>
      <c r="I496" s="321"/>
      <c r="J496" s="321"/>
      <c r="K496" s="321"/>
      <c r="L496" s="321"/>
      <c r="M496" s="321"/>
      <c r="N496" s="321"/>
      <c r="O496" s="321"/>
      <c r="P496" s="321"/>
      <c r="Q496" s="321"/>
      <c r="R496" s="321"/>
      <c r="S496" s="321"/>
      <c r="T496" s="321"/>
      <c r="U496" s="321"/>
      <c r="V496" s="321"/>
      <c r="W496" s="46"/>
    </row>
    <row r="497" spans="1:23" ht="15" x14ac:dyDescent="0.25">
      <c r="A497" s="320"/>
      <c r="B497" s="321"/>
      <c r="C497" s="321"/>
      <c r="D497" s="321"/>
      <c r="E497" s="321"/>
      <c r="F497" s="321"/>
      <c r="G497" s="321"/>
      <c r="H497" s="321"/>
      <c r="I497" s="321"/>
      <c r="J497" s="321"/>
      <c r="K497" s="321"/>
      <c r="L497" s="321"/>
      <c r="M497" s="321"/>
      <c r="N497" s="321"/>
      <c r="O497" s="321"/>
      <c r="P497" s="321"/>
      <c r="Q497" s="321"/>
      <c r="R497" s="321"/>
      <c r="S497" s="321"/>
      <c r="T497" s="321"/>
      <c r="U497" s="321"/>
      <c r="V497" s="321"/>
      <c r="W497" s="46"/>
    </row>
    <row r="498" spans="1:23" ht="15" x14ac:dyDescent="0.25">
      <c r="A498" s="320"/>
      <c r="B498" s="321"/>
      <c r="C498" s="321"/>
      <c r="D498" s="321"/>
      <c r="E498" s="321"/>
      <c r="F498" s="321"/>
      <c r="G498" s="321"/>
      <c r="H498" s="321"/>
      <c r="I498" s="321"/>
      <c r="J498" s="321"/>
      <c r="K498" s="321"/>
      <c r="L498" s="321"/>
      <c r="M498" s="321"/>
      <c r="N498" s="321"/>
      <c r="O498" s="321"/>
      <c r="P498" s="321"/>
      <c r="Q498" s="321"/>
      <c r="R498" s="321"/>
      <c r="S498" s="321"/>
      <c r="T498" s="321"/>
      <c r="U498" s="321"/>
      <c r="V498" s="321"/>
      <c r="W498" s="46"/>
    </row>
    <row r="499" spans="1:23" ht="15" x14ac:dyDescent="0.25">
      <c r="A499" s="320"/>
      <c r="B499" s="321"/>
      <c r="C499" s="321"/>
      <c r="D499" s="321"/>
      <c r="E499" s="321"/>
      <c r="F499" s="321"/>
      <c r="G499" s="321"/>
      <c r="H499" s="321"/>
      <c r="I499" s="321"/>
      <c r="J499" s="321"/>
      <c r="K499" s="321"/>
      <c r="L499" s="321"/>
      <c r="M499" s="321"/>
      <c r="N499" s="321"/>
      <c r="O499" s="321"/>
      <c r="P499" s="321"/>
      <c r="Q499" s="321"/>
      <c r="R499" s="321"/>
      <c r="S499" s="321"/>
      <c r="T499" s="321"/>
      <c r="U499" s="321"/>
      <c r="V499" s="321"/>
      <c r="W499" s="46"/>
    </row>
    <row r="500" spans="1:23" ht="15" x14ac:dyDescent="0.25">
      <c r="A500" s="320"/>
      <c r="B500" s="321"/>
      <c r="C500" s="321"/>
      <c r="D500" s="321"/>
      <c r="E500" s="321"/>
      <c r="F500" s="321"/>
      <c r="G500" s="321"/>
      <c r="H500" s="321"/>
      <c r="I500" s="321"/>
      <c r="J500" s="321"/>
      <c r="K500" s="321"/>
      <c r="L500" s="321"/>
      <c r="M500" s="321"/>
      <c r="N500" s="321"/>
      <c r="O500" s="321"/>
      <c r="P500" s="321"/>
      <c r="Q500" s="321"/>
      <c r="R500" s="321"/>
      <c r="S500" s="321"/>
      <c r="T500" s="321"/>
      <c r="U500" s="321"/>
      <c r="V500" s="321"/>
      <c r="W500" s="46"/>
    </row>
    <row r="501" spans="1:23" ht="15" x14ac:dyDescent="0.25">
      <c r="A501" s="320"/>
      <c r="B501" s="321"/>
      <c r="C501" s="321"/>
      <c r="D501" s="321"/>
      <c r="E501" s="321"/>
      <c r="F501" s="321"/>
      <c r="G501" s="321"/>
      <c r="H501" s="321"/>
      <c r="I501" s="321"/>
      <c r="J501" s="321"/>
      <c r="K501" s="321"/>
      <c r="L501" s="321"/>
      <c r="M501" s="321"/>
      <c r="N501" s="321"/>
      <c r="O501" s="321"/>
      <c r="P501" s="321"/>
      <c r="Q501" s="321"/>
      <c r="R501" s="321"/>
      <c r="S501" s="321"/>
      <c r="T501" s="321"/>
      <c r="U501" s="321"/>
      <c r="V501" s="321"/>
      <c r="W501" s="46"/>
    </row>
    <row r="502" spans="1:23" ht="15" x14ac:dyDescent="0.25">
      <c r="A502" s="320"/>
      <c r="B502" s="321"/>
      <c r="C502" s="321"/>
      <c r="D502" s="321"/>
      <c r="E502" s="321"/>
      <c r="F502" s="321"/>
      <c r="G502" s="321"/>
      <c r="H502" s="321"/>
      <c r="I502" s="321"/>
      <c r="J502" s="321"/>
      <c r="K502" s="321"/>
      <c r="L502" s="321"/>
      <c r="M502" s="321"/>
      <c r="N502" s="321"/>
      <c r="O502" s="321"/>
      <c r="P502" s="321"/>
      <c r="Q502" s="321"/>
      <c r="R502" s="321"/>
      <c r="S502" s="321"/>
      <c r="T502" s="321"/>
      <c r="U502" s="321"/>
      <c r="V502" s="321"/>
      <c r="W502" s="46"/>
    </row>
    <row r="503" spans="1:23" ht="15" x14ac:dyDescent="0.25">
      <c r="A503" s="320"/>
      <c r="B503" s="321"/>
      <c r="C503" s="321"/>
      <c r="D503" s="321"/>
      <c r="E503" s="321"/>
      <c r="F503" s="321"/>
      <c r="G503" s="321"/>
      <c r="H503" s="321"/>
      <c r="I503" s="321"/>
      <c r="J503" s="321"/>
      <c r="K503" s="321"/>
      <c r="L503" s="321"/>
      <c r="M503" s="321"/>
      <c r="N503" s="321"/>
      <c r="O503" s="321"/>
      <c r="P503" s="321"/>
      <c r="Q503" s="321"/>
      <c r="R503" s="321"/>
      <c r="S503" s="321"/>
      <c r="T503" s="321"/>
      <c r="U503" s="321"/>
      <c r="V503" s="321"/>
      <c r="W503" s="46"/>
    </row>
    <row r="504" spans="1:23" ht="15" x14ac:dyDescent="0.25">
      <c r="A504" s="320"/>
      <c r="B504" s="321"/>
      <c r="C504" s="321"/>
      <c r="D504" s="321"/>
      <c r="E504" s="321"/>
      <c r="F504" s="321"/>
      <c r="G504" s="321"/>
      <c r="H504" s="321"/>
      <c r="I504" s="321"/>
      <c r="J504" s="321"/>
      <c r="K504" s="321"/>
      <c r="L504" s="321"/>
      <c r="M504" s="321"/>
      <c r="N504" s="321"/>
      <c r="O504" s="321"/>
      <c r="P504" s="321"/>
      <c r="Q504" s="321"/>
      <c r="R504" s="321"/>
      <c r="S504" s="321"/>
      <c r="T504" s="321"/>
      <c r="U504" s="321"/>
      <c r="V504" s="321"/>
      <c r="W504" s="46"/>
    </row>
    <row r="505" spans="1:23" x14ac:dyDescent="0.2">
      <c r="A505" s="250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</row>
    <row r="506" spans="1:23" x14ac:dyDescent="0.2">
      <c r="A506" s="250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</row>
    <row r="507" spans="1:23" x14ac:dyDescent="0.2">
      <c r="A507" s="250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</row>
    <row r="508" spans="1:23" x14ac:dyDescent="0.2">
      <c r="A508" s="250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</row>
    <row r="509" spans="1:23" x14ac:dyDescent="0.2">
      <c r="A509" s="250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</row>
    <row r="510" spans="1:23" x14ac:dyDescent="0.2">
      <c r="A510" s="250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</row>
    <row r="511" spans="1:23" x14ac:dyDescent="0.2">
      <c r="A511" s="250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</row>
    <row r="512" spans="1:23" x14ac:dyDescent="0.2">
      <c r="A512" s="250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</row>
    <row r="513" spans="1:23" x14ac:dyDescent="0.2">
      <c r="A513" s="250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</row>
    <row r="514" spans="1:23" x14ac:dyDescent="0.2">
      <c r="A514" s="250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</row>
    <row r="515" spans="1:23" x14ac:dyDescent="0.2">
      <c r="A515" s="250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</row>
    <row r="516" spans="1:23" x14ac:dyDescent="0.2">
      <c r="A516" s="250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</row>
    <row r="517" spans="1:23" x14ac:dyDescent="0.2">
      <c r="A517" s="250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</row>
    <row r="518" spans="1:23" x14ac:dyDescent="0.2">
      <c r="A518" s="250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</row>
    <row r="519" spans="1:23" x14ac:dyDescent="0.2">
      <c r="A519" s="250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</row>
    <row r="520" spans="1:23" x14ac:dyDescent="0.2">
      <c r="A520" s="250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</row>
    <row r="521" spans="1:23" x14ac:dyDescent="0.2">
      <c r="A521" s="250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</row>
    <row r="522" spans="1:23" x14ac:dyDescent="0.2">
      <c r="A522" s="250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</row>
    <row r="523" spans="1:23" x14ac:dyDescent="0.2">
      <c r="A523" s="250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</row>
    <row r="524" spans="1:23" x14ac:dyDescent="0.2">
      <c r="A524" s="250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</row>
    <row r="525" spans="1:23" x14ac:dyDescent="0.2">
      <c r="A525" s="250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</row>
    <row r="526" spans="1:23" x14ac:dyDescent="0.2">
      <c r="A526" s="250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</row>
    <row r="527" spans="1:23" x14ac:dyDescent="0.2">
      <c r="A527" s="250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</row>
    <row r="528" spans="1:23" x14ac:dyDescent="0.2">
      <c r="A528" s="250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</row>
    <row r="529" spans="1:23" x14ac:dyDescent="0.2">
      <c r="A529" s="250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</row>
    <row r="530" spans="1:23" x14ac:dyDescent="0.2">
      <c r="A530" s="250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</row>
    <row r="531" spans="1:23" x14ac:dyDescent="0.2">
      <c r="A531" s="250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</row>
    <row r="532" spans="1:23" x14ac:dyDescent="0.2">
      <c r="A532" s="250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</row>
    <row r="533" spans="1:23" x14ac:dyDescent="0.2">
      <c r="A533" s="250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</row>
    <row r="534" spans="1:23" x14ac:dyDescent="0.2">
      <c r="A534" s="250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</row>
    <row r="535" spans="1:23" x14ac:dyDescent="0.2">
      <c r="A535" s="250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</row>
    <row r="536" spans="1:23" x14ac:dyDescent="0.2">
      <c r="A536" s="250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</row>
    <row r="537" spans="1:23" x14ac:dyDescent="0.2">
      <c r="A537" s="250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</row>
    <row r="538" spans="1:23" x14ac:dyDescent="0.2">
      <c r="A538" s="250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</row>
    <row r="539" spans="1:23" x14ac:dyDescent="0.2">
      <c r="A539" s="250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</row>
    <row r="540" spans="1:23" x14ac:dyDescent="0.2">
      <c r="A540" s="250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</row>
    <row r="541" spans="1:23" x14ac:dyDescent="0.2">
      <c r="A541" s="250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</row>
    <row r="542" spans="1:23" x14ac:dyDescent="0.2">
      <c r="A542" s="250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</row>
    <row r="543" spans="1:23" x14ac:dyDescent="0.2">
      <c r="A543" s="250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</row>
    <row r="544" spans="1:23" x14ac:dyDescent="0.2">
      <c r="A544" s="250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</row>
    <row r="545" spans="1:23" x14ac:dyDescent="0.2">
      <c r="A545" s="250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</row>
    <row r="546" spans="1:23" x14ac:dyDescent="0.2">
      <c r="A546" s="250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</row>
  </sheetData>
  <mergeCells count="23">
    <mergeCell ref="V18:V19"/>
    <mergeCell ref="P17:P19"/>
    <mergeCell ref="Q17:Q19"/>
    <mergeCell ref="R18:R19"/>
    <mergeCell ref="S18:S19"/>
    <mergeCell ref="T18:T19"/>
    <mergeCell ref="U18:U19"/>
    <mergeCell ref="A4:K4"/>
    <mergeCell ref="F18:F19"/>
    <mergeCell ref="H18:H19"/>
    <mergeCell ref="E18:E19"/>
    <mergeCell ref="O18:O19"/>
    <mergeCell ref="N18:N19"/>
    <mergeCell ref="L18:L19"/>
    <mergeCell ref="M18:M19"/>
    <mergeCell ref="K18:K19"/>
    <mergeCell ref="G18:G19"/>
    <mergeCell ref="J17:J19"/>
    <mergeCell ref="A17:A19"/>
    <mergeCell ref="B17:B19"/>
    <mergeCell ref="D18:D19"/>
    <mergeCell ref="I17:I19"/>
    <mergeCell ref="C17:C19"/>
  </mergeCells>
  <phoneticPr fontId="0" type="noConversion"/>
  <pageMargins left="0.39370078740157483" right="0.39370078740157483" top="0.59055118110236227" bottom="0.78740157480314965" header="0.51181102362204722" footer="0.51181102362204722"/>
  <pageSetup paperSize="9" scale="70" orientation="landscape" horizontalDpi="300" verticalDpi="300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27"/>
  <sheetViews>
    <sheetView zoomScale="80" workbookViewId="0">
      <selection activeCell="X1" sqref="X1"/>
    </sheetView>
  </sheetViews>
  <sheetFormatPr defaultRowHeight="12.75" x14ac:dyDescent="0.2"/>
  <cols>
    <col min="1" max="1" width="6.85546875" style="441" customWidth="1"/>
    <col min="2" max="3" width="7.85546875" style="441" customWidth="1"/>
    <col min="4" max="4" width="13.7109375" style="441" customWidth="1"/>
    <col min="5" max="6" width="9.140625" style="441"/>
    <col min="7" max="7" width="9.5703125" style="441" customWidth="1"/>
    <col min="8" max="8" width="9.140625" style="441"/>
    <col min="9" max="9" width="6.85546875" style="441" customWidth="1"/>
    <col min="10" max="11" width="7.85546875" style="441" customWidth="1"/>
    <col min="12" max="12" width="13.42578125" style="441" customWidth="1"/>
    <col min="13" max="14" width="9.140625" style="441"/>
    <col min="15" max="15" width="7.7109375" style="441" customWidth="1"/>
    <col min="16" max="16" width="9.140625" style="441"/>
    <col min="17" max="17" width="6.85546875" style="441" customWidth="1"/>
    <col min="18" max="19" width="7.85546875" style="441" customWidth="1"/>
    <col min="20" max="20" width="13.28515625" style="441" customWidth="1"/>
    <col min="21" max="22" width="9.140625" style="441"/>
    <col min="23" max="23" width="7.7109375" style="441" customWidth="1"/>
    <col min="24" max="16384" width="9.140625" style="441"/>
  </cols>
  <sheetData>
    <row r="1" spans="1:24" ht="21" x14ac:dyDescent="0.35">
      <c r="A1" s="45" t="s">
        <v>12</v>
      </c>
      <c r="B1" s="47"/>
      <c r="C1" s="47"/>
      <c r="D1" s="49"/>
      <c r="E1" s="49"/>
      <c r="F1" s="49"/>
      <c r="G1" s="49"/>
      <c r="H1" s="46"/>
      <c r="I1" s="46"/>
      <c r="J1" s="49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8.75" x14ac:dyDescent="0.3">
      <c r="A2" s="50" t="s">
        <v>205</v>
      </c>
      <c r="B2" s="47"/>
      <c r="C2" s="47"/>
      <c r="D2" s="49"/>
      <c r="E2" s="49"/>
      <c r="F2" s="49"/>
      <c r="G2" s="49"/>
      <c r="H2" s="46"/>
      <c r="I2" s="46"/>
      <c r="J2" s="4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</row>
    <row r="3" spans="1:24" ht="4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4" ht="21" x14ac:dyDescent="0.35">
      <c r="A4" s="150" t="s">
        <v>787</v>
      </c>
      <c r="B4" s="46"/>
      <c r="C4" s="46"/>
      <c r="D4" s="46"/>
      <c r="E4" s="46"/>
      <c r="F4" s="46"/>
      <c r="G4" s="46"/>
      <c r="H4" s="47"/>
      <c r="I4" s="197"/>
      <c r="J4" s="46"/>
      <c r="K4" s="46"/>
      <c r="L4" s="46"/>
      <c r="M4" s="46"/>
      <c r="N4" s="46"/>
      <c r="O4" s="46"/>
      <c r="P4" s="47"/>
      <c r="Q4" s="197"/>
      <c r="R4" s="46"/>
      <c r="S4" s="46"/>
      <c r="T4" s="46"/>
      <c r="U4" s="46"/>
      <c r="V4" s="46"/>
      <c r="W4" s="46"/>
      <c r="X4" s="47"/>
    </row>
    <row r="5" spans="1:24" ht="6" customHeight="1" x14ac:dyDescent="0.2">
      <c r="A5" s="198"/>
      <c r="B5" s="46"/>
      <c r="C5" s="46"/>
      <c r="D5" s="46"/>
      <c r="E5" s="46"/>
      <c r="F5" s="46"/>
      <c r="G5" s="46"/>
      <c r="H5" s="46"/>
      <c r="I5" s="199"/>
      <c r="J5" s="46"/>
      <c r="K5" s="46"/>
      <c r="L5" s="46"/>
      <c r="M5" s="46"/>
      <c r="N5" s="46"/>
      <c r="O5" s="46"/>
      <c r="P5" s="46"/>
      <c r="Q5" s="198"/>
      <c r="R5" s="46"/>
      <c r="S5" s="46"/>
      <c r="T5" s="46"/>
      <c r="U5" s="46"/>
      <c r="V5" s="46"/>
      <c r="W5" s="46"/>
      <c r="X5" s="46"/>
    </row>
    <row r="6" spans="1:24" ht="15.75" customHeight="1" x14ac:dyDescent="0.3">
      <c r="A6" s="151" t="s">
        <v>201</v>
      </c>
      <c r="B6" s="153"/>
      <c r="C6" s="46"/>
      <c r="D6" s="153"/>
      <c r="E6" s="153"/>
      <c r="F6" s="153"/>
      <c r="G6" s="153"/>
      <c r="H6" s="153"/>
      <c r="I6" s="197"/>
      <c r="J6" s="46"/>
      <c r="K6" s="46"/>
      <c r="L6" s="153"/>
      <c r="M6" s="153"/>
      <c r="N6" s="153"/>
      <c r="O6" s="153"/>
      <c r="P6" s="153"/>
      <c r="Q6" s="197"/>
      <c r="R6" s="46"/>
      <c r="S6" s="46"/>
      <c r="T6" s="153"/>
      <c r="U6" s="153"/>
      <c r="V6" s="153"/>
      <c r="W6" s="153"/>
      <c r="X6" s="153"/>
    </row>
    <row r="7" spans="1:24" ht="17.25" x14ac:dyDescent="0.3">
      <c r="A7" s="152" t="s">
        <v>179</v>
      </c>
      <c r="B7" s="46"/>
      <c r="C7" s="153"/>
      <c r="D7" s="46"/>
      <c r="E7" s="46"/>
      <c r="F7" s="46"/>
      <c r="G7" s="46"/>
      <c r="H7" s="46"/>
      <c r="I7" s="161"/>
      <c r="J7" s="153"/>
      <c r="K7" s="153"/>
      <c r="L7" s="46"/>
      <c r="M7" s="46"/>
      <c r="N7" s="46"/>
      <c r="O7" s="46"/>
      <c r="P7" s="46"/>
      <c r="Q7" s="161"/>
      <c r="R7" s="153"/>
      <c r="S7" s="153"/>
      <c r="T7" s="46"/>
      <c r="U7" s="46"/>
      <c r="V7" s="46"/>
      <c r="W7" s="46"/>
      <c r="X7" s="46"/>
    </row>
    <row r="8" spans="1:24" ht="15.75" x14ac:dyDescent="0.25">
      <c r="A8" s="154"/>
      <c r="B8" s="46"/>
      <c r="C8" s="153"/>
      <c r="D8" s="46"/>
      <c r="E8" s="46"/>
      <c r="F8" s="46"/>
      <c r="G8" s="46"/>
      <c r="H8" s="46"/>
      <c r="I8" s="161"/>
      <c r="J8" s="153"/>
      <c r="K8" s="153"/>
      <c r="L8" s="46"/>
      <c r="M8" s="46"/>
      <c r="N8" s="46"/>
      <c r="O8" s="46"/>
      <c r="P8" s="46"/>
      <c r="Q8" s="161"/>
      <c r="R8" s="153"/>
      <c r="S8" s="153"/>
      <c r="T8" s="46"/>
      <c r="U8" s="46"/>
      <c r="V8" s="46"/>
      <c r="W8" s="46"/>
      <c r="X8" s="46"/>
    </row>
    <row r="9" spans="1:24" ht="16.5" thickBot="1" x14ac:dyDescent="0.3">
      <c r="A9" s="154"/>
      <c r="B9" s="46"/>
      <c r="C9" s="153"/>
      <c r="D9" s="46"/>
      <c r="E9" s="46"/>
      <c r="F9" s="46"/>
      <c r="G9" s="46"/>
      <c r="H9" s="46"/>
      <c r="I9" s="161"/>
      <c r="J9" s="153"/>
      <c r="K9" s="77" t="s">
        <v>534</v>
      </c>
      <c r="L9" s="46"/>
      <c r="M9" s="46"/>
      <c r="N9" s="46"/>
      <c r="O9" s="46"/>
      <c r="P9" s="46"/>
      <c r="Q9" s="161"/>
      <c r="R9" s="153"/>
      <c r="S9" s="153"/>
      <c r="T9" s="46"/>
      <c r="U9" s="46"/>
      <c r="V9" s="46"/>
      <c r="W9" s="46"/>
      <c r="X9" s="46"/>
    </row>
    <row r="10" spans="1:24" ht="16.5" customHeight="1" x14ac:dyDescent="0.2">
      <c r="A10" s="627" t="s">
        <v>13</v>
      </c>
      <c r="B10" s="693"/>
      <c r="C10" s="693"/>
      <c r="D10" s="693"/>
      <c r="E10" s="578" t="s">
        <v>15</v>
      </c>
      <c r="F10" s="699" t="s">
        <v>453</v>
      </c>
      <c r="G10" s="701" t="s">
        <v>441</v>
      </c>
      <c r="H10" s="590" t="s">
        <v>176</v>
      </c>
      <c r="I10" s="652" t="s">
        <v>445</v>
      </c>
      <c r="J10" s="590" t="s">
        <v>706</v>
      </c>
      <c r="K10" s="648" t="s">
        <v>177</v>
      </c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4" ht="37.5" customHeight="1" thickBot="1" x14ac:dyDescent="0.25">
      <c r="A11" s="694"/>
      <c r="B11" s="695"/>
      <c r="C11" s="695"/>
      <c r="D11" s="695"/>
      <c r="E11" s="579"/>
      <c r="F11" s="700"/>
      <c r="G11" s="702"/>
      <c r="H11" s="591"/>
      <c r="I11" s="603"/>
      <c r="J11" s="591"/>
      <c r="K11" s="58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</row>
    <row r="12" spans="1:24" ht="17.25" customHeight="1" x14ac:dyDescent="0.25">
      <c r="A12" s="697" t="s">
        <v>24</v>
      </c>
      <c r="B12" s="698"/>
      <c r="C12" s="698"/>
      <c r="D12" s="698"/>
      <c r="E12" s="85">
        <v>20</v>
      </c>
      <c r="F12" s="451">
        <v>17880</v>
      </c>
      <c r="G12" s="80">
        <f>12*(1/E12*F12)</f>
        <v>10728</v>
      </c>
      <c r="H12" s="204">
        <f>G12*34%</f>
        <v>3647.5200000000004</v>
      </c>
      <c r="I12" s="168">
        <f>G12*2%</f>
        <v>214.56</v>
      </c>
      <c r="J12" s="78">
        <v>196</v>
      </c>
      <c r="K12" s="205">
        <f>SUM(H12:J12)</f>
        <v>4058.0800000000004</v>
      </c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</row>
    <row r="13" spans="1:24" ht="17.25" customHeight="1" thickBot="1" x14ac:dyDescent="0.3">
      <c r="A13" s="625" t="s">
        <v>25</v>
      </c>
      <c r="B13" s="696"/>
      <c r="C13" s="696"/>
      <c r="D13" s="696"/>
      <c r="E13" s="99">
        <v>40</v>
      </c>
      <c r="F13" s="452">
        <v>17880</v>
      </c>
      <c r="G13" s="95">
        <f>12*(1/E13*F13)</f>
        <v>5364</v>
      </c>
      <c r="H13" s="104">
        <f>G13*34%</f>
        <v>1823.7600000000002</v>
      </c>
      <c r="I13" s="72">
        <f>G13*2%</f>
        <v>107.28</v>
      </c>
      <c r="J13" s="93">
        <v>96</v>
      </c>
      <c r="K13" s="96">
        <f>SUM(H13:J13)</f>
        <v>2027.0400000000002</v>
      </c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</row>
    <row r="14" spans="1:24" ht="15.75" x14ac:dyDescent="0.25">
      <c r="A14" s="154"/>
      <c r="B14" s="46"/>
      <c r="C14" s="153"/>
      <c r="D14" s="46"/>
      <c r="E14" s="46"/>
      <c r="F14" s="46"/>
      <c r="G14" s="46"/>
      <c r="H14" s="46"/>
      <c r="I14" s="161"/>
      <c r="J14" s="153"/>
      <c r="K14" s="153"/>
      <c r="L14" s="46"/>
      <c r="M14" s="46"/>
      <c r="N14" s="46"/>
      <c r="O14" s="46"/>
      <c r="P14" s="46"/>
      <c r="Q14" s="161"/>
      <c r="R14" s="153"/>
      <c r="S14" s="153"/>
      <c r="T14" s="46"/>
      <c r="U14" s="46"/>
      <c r="V14" s="46"/>
      <c r="W14" s="46"/>
      <c r="X14" s="46"/>
    </row>
    <row r="15" spans="1:24" ht="15.75" x14ac:dyDescent="0.25">
      <c r="A15" s="154"/>
      <c r="B15" s="46"/>
      <c r="C15" s="153"/>
      <c r="D15" s="46"/>
      <c r="E15" s="46"/>
      <c r="F15" s="46"/>
      <c r="G15" s="46"/>
      <c r="H15" s="46"/>
      <c r="I15" s="161"/>
      <c r="J15" s="153"/>
      <c r="K15" s="153"/>
      <c r="L15" s="46"/>
      <c r="M15" s="46"/>
      <c r="N15" s="46"/>
      <c r="O15" s="46"/>
      <c r="P15" s="46"/>
      <c r="Q15" s="161"/>
      <c r="R15" s="153"/>
      <c r="S15" s="153"/>
      <c r="T15" s="46"/>
      <c r="U15" s="46"/>
      <c r="V15" s="46"/>
      <c r="W15" s="46"/>
      <c r="X15" s="46"/>
    </row>
    <row r="16" spans="1:24" ht="15.75" x14ac:dyDescent="0.25">
      <c r="A16" s="154"/>
      <c r="B16" s="46"/>
      <c r="C16" s="153"/>
      <c r="D16" s="46"/>
      <c r="E16" s="46"/>
      <c r="F16" s="47" t="s">
        <v>15</v>
      </c>
      <c r="G16" s="46"/>
      <c r="H16" s="161"/>
      <c r="I16" s="153"/>
      <c r="J16" s="153"/>
      <c r="K16" s="46"/>
      <c r="L16" s="46"/>
      <c r="M16" s="47" t="s">
        <v>15</v>
      </c>
      <c r="N16" s="46"/>
      <c r="O16" s="161"/>
      <c r="P16" s="153"/>
      <c r="Q16" s="153"/>
      <c r="R16" s="46"/>
      <c r="S16" s="46"/>
      <c r="T16" s="47" t="s">
        <v>15</v>
      </c>
      <c r="U16" s="46"/>
      <c r="V16" s="46"/>
      <c r="W16" s="46"/>
      <c r="X16" s="46"/>
    </row>
    <row r="17" spans="1:24" s="16" customFormat="1" ht="15.75" x14ac:dyDescent="0.25">
      <c r="A17" s="200" t="s">
        <v>560</v>
      </c>
      <c r="B17" s="201"/>
      <c r="C17" s="158"/>
      <c r="D17" s="158"/>
      <c r="E17" s="158"/>
      <c r="F17" s="201">
        <v>29</v>
      </c>
      <c r="G17" s="158"/>
      <c r="H17" s="200" t="s">
        <v>566</v>
      </c>
      <c r="I17" s="201"/>
      <c r="J17" s="158"/>
      <c r="K17" s="158"/>
      <c r="L17" s="158"/>
      <c r="M17" s="201">
        <v>44.6</v>
      </c>
      <c r="N17" s="158"/>
      <c r="O17" s="200" t="s">
        <v>572</v>
      </c>
      <c r="P17" s="201"/>
      <c r="Q17" s="158"/>
      <c r="R17" s="158"/>
      <c r="S17" s="158"/>
      <c r="T17" s="201">
        <v>82.9</v>
      </c>
      <c r="U17" s="158"/>
      <c r="V17" s="158"/>
      <c r="W17" s="158"/>
      <c r="X17" s="158"/>
    </row>
    <row r="18" spans="1:24" s="16" customFormat="1" ht="15.75" x14ac:dyDescent="0.25">
      <c r="A18" s="200" t="s">
        <v>561</v>
      </c>
      <c r="B18" s="201"/>
      <c r="C18" s="158"/>
      <c r="D18" s="158"/>
      <c r="E18" s="158"/>
      <c r="F18" s="201" t="s">
        <v>658</v>
      </c>
      <c r="G18" s="158"/>
      <c r="H18" s="200" t="s">
        <v>567</v>
      </c>
      <c r="I18" s="201"/>
      <c r="J18" s="158"/>
      <c r="K18" s="158"/>
      <c r="L18" s="158"/>
      <c r="M18" s="201" t="s">
        <v>662</v>
      </c>
      <c r="N18" s="158"/>
      <c r="O18" s="200" t="s">
        <v>573</v>
      </c>
      <c r="P18" s="201"/>
      <c r="Q18" s="158"/>
      <c r="R18" s="158"/>
      <c r="S18" s="158"/>
      <c r="T18" s="201" t="s">
        <v>666</v>
      </c>
      <c r="U18" s="158"/>
      <c r="V18" s="158"/>
      <c r="W18" s="158"/>
      <c r="X18" s="158"/>
    </row>
    <row r="19" spans="1:24" s="16" customFormat="1" ht="15.75" x14ac:dyDescent="0.25">
      <c r="A19" s="200" t="s">
        <v>562</v>
      </c>
      <c r="B19" s="201"/>
      <c r="C19" s="158"/>
      <c r="D19" s="158"/>
      <c r="E19" s="158"/>
      <c r="F19" s="201" t="s">
        <v>659</v>
      </c>
      <c r="G19" s="158"/>
      <c r="H19" s="200" t="s">
        <v>568</v>
      </c>
      <c r="I19" s="201"/>
      <c r="J19" s="158"/>
      <c r="K19" s="158"/>
      <c r="L19" s="158"/>
      <c r="M19" s="201" t="s">
        <v>663</v>
      </c>
      <c r="N19" s="158"/>
      <c r="O19" s="200" t="s">
        <v>574</v>
      </c>
      <c r="P19" s="201"/>
      <c r="Q19" s="158"/>
      <c r="R19" s="158"/>
      <c r="S19" s="158"/>
      <c r="T19" s="201" t="s">
        <v>667</v>
      </c>
      <c r="U19" s="158"/>
      <c r="V19" s="158"/>
      <c r="W19" s="158"/>
      <c r="X19" s="158"/>
    </row>
    <row r="20" spans="1:24" s="16" customFormat="1" ht="15.75" x14ac:dyDescent="0.25">
      <c r="A20" s="200" t="s">
        <v>563</v>
      </c>
      <c r="B20" s="201"/>
      <c r="C20" s="158"/>
      <c r="D20" s="158"/>
      <c r="E20" s="158"/>
      <c r="F20" s="201" t="s">
        <v>660</v>
      </c>
      <c r="G20" s="158"/>
      <c r="H20" s="200" t="s">
        <v>569</v>
      </c>
      <c r="I20" s="201"/>
      <c r="J20" s="158"/>
      <c r="K20" s="158"/>
      <c r="L20" s="158"/>
      <c r="M20" s="201" t="s">
        <v>664</v>
      </c>
      <c r="N20" s="158"/>
      <c r="O20" s="200" t="s">
        <v>575</v>
      </c>
      <c r="P20" s="201"/>
      <c r="Q20" s="158"/>
      <c r="R20" s="158"/>
      <c r="S20" s="158"/>
      <c r="T20" s="201" t="s">
        <v>668</v>
      </c>
      <c r="U20" s="158"/>
      <c r="V20" s="158"/>
      <c r="W20" s="158"/>
      <c r="X20" s="158"/>
    </row>
    <row r="21" spans="1:24" s="16" customFormat="1" ht="15.75" x14ac:dyDescent="0.25">
      <c r="A21" s="200" t="s">
        <v>564</v>
      </c>
      <c r="B21" s="201"/>
      <c r="C21" s="158"/>
      <c r="D21" s="158"/>
      <c r="E21" s="158"/>
      <c r="F21" s="201" t="s">
        <v>661</v>
      </c>
      <c r="G21" s="158"/>
      <c r="H21" s="200" t="s">
        <v>570</v>
      </c>
      <c r="I21" s="201"/>
      <c r="J21" s="158"/>
      <c r="K21" s="158"/>
      <c r="L21" s="158"/>
      <c r="M21" s="201" t="s">
        <v>665</v>
      </c>
      <c r="N21" s="158"/>
      <c r="O21" s="200" t="s">
        <v>576</v>
      </c>
      <c r="P21" s="201"/>
      <c r="Q21" s="158"/>
      <c r="R21" s="158"/>
      <c r="S21" s="158"/>
      <c r="T21" s="201" t="s">
        <v>669</v>
      </c>
      <c r="U21" s="158"/>
      <c r="V21" s="158"/>
      <c r="W21" s="158"/>
      <c r="X21" s="158"/>
    </row>
    <row r="22" spans="1:24" s="16" customFormat="1" ht="15.75" x14ac:dyDescent="0.25">
      <c r="A22" s="200" t="s">
        <v>565</v>
      </c>
      <c r="B22" s="201"/>
      <c r="C22" s="158"/>
      <c r="D22" s="158"/>
      <c r="E22" s="158"/>
      <c r="F22" s="201">
        <v>81.93</v>
      </c>
      <c r="G22" s="158"/>
      <c r="H22" s="200" t="s">
        <v>571</v>
      </c>
      <c r="I22" s="201"/>
      <c r="J22" s="158"/>
      <c r="K22" s="158"/>
      <c r="L22" s="158"/>
      <c r="M22" s="201">
        <v>126.04</v>
      </c>
      <c r="N22" s="158"/>
      <c r="O22" s="200" t="s">
        <v>577</v>
      </c>
      <c r="P22" s="201"/>
      <c r="Q22" s="158"/>
      <c r="R22" s="158"/>
      <c r="S22" s="158"/>
      <c r="T22" s="201">
        <v>234.08</v>
      </c>
      <c r="U22" s="158"/>
      <c r="V22" s="158"/>
      <c r="W22" s="158"/>
      <c r="X22" s="158"/>
    </row>
    <row r="23" spans="1:24" x14ac:dyDescent="0.2">
      <c r="A23" s="202"/>
      <c r="B23" s="203"/>
      <c r="C23" s="46"/>
      <c r="D23" s="46"/>
      <c r="E23" s="46"/>
      <c r="F23" s="46"/>
      <c r="G23" s="46"/>
      <c r="H23" s="203"/>
      <c r="I23" s="161"/>
      <c r="J23" s="153"/>
      <c r="K23" s="153"/>
      <c r="L23" s="46"/>
      <c r="M23" s="46"/>
      <c r="N23" s="46"/>
      <c r="O23" s="46"/>
      <c r="P23" s="46"/>
      <c r="Q23" s="161"/>
      <c r="R23" s="153"/>
      <c r="S23" s="153"/>
      <c r="T23" s="46"/>
      <c r="U23" s="46"/>
      <c r="V23" s="46"/>
      <c r="W23" s="46"/>
      <c r="X23" s="46"/>
    </row>
    <row r="24" spans="1:24" ht="13.5" thickBot="1" x14ac:dyDescent="0.25">
      <c r="A24" s="161"/>
      <c r="B24" s="46"/>
      <c r="C24" s="153"/>
      <c r="D24" s="46"/>
      <c r="E24" s="46"/>
      <c r="F24" s="46"/>
      <c r="G24" s="46"/>
      <c r="H24" s="77" t="s">
        <v>534</v>
      </c>
      <c r="I24" s="206"/>
      <c r="J24" s="207"/>
      <c r="K24" s="207"/>
      <c r="L24" s="208"/>
      <c r="M24" s="208"/>
      <c r="N24" s="208"/>
      <c r="O24" s="208"/>
      <c r="P24" s="77" t="s">
        <v>534</v>
      </c>
      <c r="Q24" s="161"/>
      <c r="R24" s="153"/>
      <c r="S24" s="153"/>
      <c r="T24" s="46"/>
      <c r="U24" s="46"/>
      <c r="V24" s="46"/>
      <c r="W24" s="46"/>
      <c r="X24" s="77" t="s">
        <v>534</v>
      </c>
    </row>
    <row r="25" spans="1:24" ht="15.75" thickBot="1" x14ac:dyDescent="0.3">
      <c r="A25" s="687" t="s">
        <v>538</v>
      </c>
      <c r="B25" s="688"/>
      <c r="C25" s="688"/>
      <c r="D25" s="688"/>
      <c r="E25" s="688"/>
      <c r="F25" s="688"/>
      <c r="G25" s="688"/>
      <c r="H25" s="689"/>
      <c r="I25" s="687" t="s">
        <v>537</v>
      </c>
      <c r="J25" s="688"/>
      <c r="K25" s="688"/>
      <c r="L25" s="688"/>
      <c r="M25" s="688"/>
      <c r="N25" s="688"/>
      <c r="O25" s="688"/>
      <c r="P25" s="689"/>
      <c r="Q25" s="687" t="s">
        <v>536</v>
      </c>
      <c r="R25" s="688"/>
      <c r="S25" s="688"/>
      <c r="T25" s="688"/>
      <c r="U25" s="688"/>
      <c r="V25" s="688"/>
      <c r="W25" s="688"/>
      <c r="X25" s="689"/>
    </row>
    <row r="26" spans="1:24" ht="12.75" customHeight="1" x14ac:dyDescent="0.2">
      <c r="A26" s="608" t="s">
        <v>180</v>
      </c>
      <c r="B26" s="635" t="s">
        <v>15</v>
      </c>
      <c r="C26" s="691" t="s">
        <v>671</v>
      </c>
      <c r="D26" s="690" t="s">
        <v>441</v>
      </c>
      <c r="E26" s="592" t="s">
        <v>176</v>
      </c>
      <c r="F26" s="602" t="s">
        <v>445</v>
      </c>
      <c r="G26" s="592" t="s">
        <v>706</v>
      </c>
      <c r="H26" s="612" t="s">
        <v>177</v>
      </c>
      <c r="I26" s="608" t="s">
        <v>180</v>
      </c>
      <c r="J26" s="635" t="s">
        <v>15</v>
      </c>
      <c r="K26" s="691" t="s">
        <v>671</v>
      </c>
      <c r="L26" s="690" t="s">
        <v>441</v>
      </c>
      <c r="M26" s="592" t="s">
        <v>176</v>
      </c>
      <c r="N26" s="602" t="s">
        <v>445</v>
      </c>
      <c r="O26" s="592" t="s">
        <v>580</v>
      </c>
      <c r="P26" s="612" t="s">
        <v>177</v>
      </c>
      <c r="Q26" s="608" t="s">
        <v>180</v>
      </c>
      <c r="R26" s="635" t="s">
        <v>15</v>
      </c>
      <c r="S26" s="691" t="s">
        <v>579</v>
      </c>
      <c r="T26" s="690" t="s">
        <v>441</v>
      </c>
      <c r="U26" s="592" t="s">
        <v>176</v>
      </c>
      <c r="V26" s="602" t="s">
        <v>445</v>
      </c>
      <c r="W26" s="592" t="s">
        <v>580</v>
      </c>
      <c r="X26" s="612" t="s">
        <v>177</v>
      </c>
    </row>
    <row r="27" spans="1:24" ht="45.75" customHeight="1" thickBot="1" x14ac:dyDescent="0.25">
      <c r="A27" s="609"/>
      <c r="B27" s="636"/>
      <c r="C27" s="692"/>
      <c r="D27" s="588"/>
      <c r="E27" s="591"/>
      <c r="F27" s="603"/>
      <c r="G27" s="591"/>
      <c r="H27" s="586"/>
      <c r="I27" s="609"/>
      <c r="J27" s="636"/>
      <c r="K27" s="692"/>
      <c r="L27" s="588"/>
      <c r="M27" s="591"/>
      <c r="N27" s="603"/>
      <c r="O27" s="591"/>
      <c r="P27" s="586"/>
      <c r="Q27" s="609"/>
      <c r="R27" s="636"/>
      <c r="S27" s="692"/>
      <c r="T27" s="588"/>
      <c r="U27" s="591"/>
      <c r="V27" s="603"/>
      <c r="W27" s="591"/>
      <c r="X27" s="586"/>
    </row>
    <row r="28" spans="1:24" s="442" customFormat="1" ht="15.75" customHeight="1" x14ac:dyDescent="0.2">
      <c r="A28" s="209">
        <v>1</v>
      </c>
      <c r="B28" s="210">
        <v>29</v>
      </c>
      <c r="C28" s="453">
        <v>17880</v>
      </c>
      <c r="D28" s="211">
        <f t="shared" ref="D28:D91" si="0">12*1/B28*C28</f>
        <v>7398.6206896551721</v>
      </c>
      <c r="E28" s="212">
        <f>D28*34%</f>
        <v>2515.5310344827585</v>
      </c>
      <c r="F28" s="168">
        <f>D28*2%</f>
        <v>147.97241379310344</v>
      </c>
      <c r="G28" s="213">
        <v>68</v>
      </c>
      <c r="H28" s="170">
        <f>SUM(D28:G28)</f>
        <v>10130.124137931034</v>
      </c>
      <c r="I28" s="209">
        <v>1</v>
      </c>
      <c r="J28" s="210">
        <f t="shared" ref="J28:J56" si="1">29/0.65</f>
        <v>44.615384615384613</v>
      </c>
      <c r="K28" s="453">
        <v>17880</v>
      </c>
      <c r="L28" s="211">
        <f t="shared" ref="L28:L91" si="2">12*1/J28*K28</f>
        <v>4809.1034482758623</v>
      </c>
      <c r="M28" s="214">
        <f>L28*34%</f>
        <v>1635.0951724137933</v>
      </c>
      <c r="N28" s="214">
        <f>L28*2%</f>
        <v>96.182068965517246</v>
      </c>
      <c r="O28" s="169">
        <v>44</v>
      </c>
      <c r="P28" s="170">
        <f>SUM(L28:O28)</f>
        <v>6584.3806896551723</v>
      </c>
      <c r="Q28" s="209">
        <v>1</v>
      </c>
      <c r="R28" s="210">
        <f t="shared" ref="R28:R56" si="3">29/0.35</f>
        <v>82.857142857142861</v>
      </c>
      <c r="S28" s="453">
        <v>17880</v>
      </c>
      <c r="T28" s="211">
        <f t="shared" ref="T28:T91" si="4">12*1/R28*S28</f>
        <v>2589.5172413793102</v>
      </c>
      <c r="U28" s="214">
        <f>T28*34%</f>
        <v>880.43586206896555</v>
      </c>
      <c r="V28" s="214">
        <f>T28*2%</f>
        <v>51.790344827586203</v>
      </c>
      <c r="W28" s="169">
        <v>24</v>
      </c>
      <c r="X28" s="170">
        <f>SUM(T28:W28)</f>
        <v>3545.7434482758617</v>
      </c>
    </row>
    <row r="29" spans="1:24" s="442" customFormat="1" ht="15.75" customHeight="1" x14ac:dyDescent="0.2">
      <c r="A29" s="215">
        <v>2</v>
      </c>
      <c r="B29" s="216">
        <v>29</v>
      </c>
      <c r="C29" s="454">
        <v>17880</v>
      </c>
      <c r="D29" s="217">
        <f t="shared" si="0"/>
        <v>7398.6206896551721</v>
      </c>
      <c r="E29" s="212">
        <f t="shared" ref="E29:E92" si="5">D29*34%</f>
        <v>2515.5310344827585</v>
      </c>
      <c r="F29" s="168">
        <f t="shared" ref="F29:F92" si="6">D29*2%</f>
        <v>147.97241379310344</v>
      </c>
      <c r="G29" s="169">
        <v>68</v>
      </c>
      <c r="H29" s="170">
        <f t="shared" ref="H29:H92" si="7">SUM(D29:G29)</f>
        <v>10130.124137931034</v>
      </c>
      <c r="I29" s="215">
        <v>2</v>
      </c>
      <c r="J29" s="216">
        <f t="shared" si="1"/>
        <v>44.615384615384613</v>
      </c>
      <c r="K29" s="454">
        <v>17880</v>
      </c>
      <c r="L29" s="217">
        <f t="shared" si="2"/>
        <v>4809.1034482758623</v>
      </c>
      <c r="M29" s="214">
        <f t="shared" ref="M29:M92" si="8">L29*34%</f>
        <v>1635.0951724137933</v>
      </c>
      <c r="N29" s="212">
        <f t="shared" ref="N29:N92" si="9">L29*2%</f>
        <v>96.182068965517246</v>
      </c>
      <c r="O29" s="169">
        <v>44</v>
      </c>
      <c r="P29" s="170">
        <f t="shared" ref="P29:P92" si="10">SUM(L29:O29)</f>
        <v>6584.3806896551723</v>
      </c>
      <c r="Q29" s="215">
        <v>2</v>
      </c>
      <c r="R29" s="216">
        <f t="shared" si="3"/>
        <v>82.857142857142861</v>
      </c>
      <c r="S29" s="454">
        <v>17880</v>
      </c>
      <c r="T29" s="217">
        <f t="shared" si="4"/>
        <v>2589.5172413793102</v>
      </c>
      <c r="U29" s="214">
        <f t="shared" ref="U29:U92" si="11">T29*34%</f>
        <v>880.43586206896555</v>
      </c>
      <c r="V29" s="212">
        <f t="shared" ref="V29:V92" si="12">T29*2%</f>
        <v>51.790344827586203</v>
      </c>
      <c r="W29" s="169">
        <v>24</v>
      </c>
      <c r="X29" s="170">
        <f t="shared" ref="X29:X92" si="13">SUM(T29:W29)</f>
        <v>3545.7434482758617</v>
      </c>
    </row>
    <row r="30" spans="1:24" s="442" customFormat="1" ht="15.75" customHeight="1" x14ac:dyDescent="0.2">
      <c r="A30" s="215">
        <v>3</v>
      </c>
      <c r="B30" s="216">
        <v>29</v>
      </c>
      <c r="C30" s="454">
        <v>17880</v>
      </c>
      <c r="D30" s="217">
        <f t="shared" si="0"/>
        <v>7398.6206896551721</v>
      </c>
      <c r="E30" s="212">
        <f t="shared" si="5"/>
        <v>2515.5310344827585</v>
      </c>
      <c r="F30" s="168">
        <f t="shared" si="6"/>
        <v>147.97241379310344</v>
      </c>
      <c r="G30" s="169">
        <v>68</v>
      </c>
      <c r="H30" s="170">
        <f t="shared" si="7"/>
        <v>10130.124137931034</v>
      </c>
      <c r="I30" s="215">
        <v>3</v>
      </c>
      <c r="J30" s="216">
        <f t="shared" si="1"/>
        <v>44.615384615384613</v>
      </c>
      <c r="K30" s="454">
        <v>17880</v>
      </c>
      <c r="L30" s="217">
        <f t="shared" si="2"/>
        <v>4809.1034482758623</v>
      </c>
      <c r="M30" s="214">
        <f t="shared" si="8"/>
        <v>1635.0951724137933</v>
      </c>
      <c r="N30" s="212">
        <f t="shared" si="9"/>
        <v>96.182068965517246</v>
      </c>
      <c r="O30" s="169">
        <v>44</v>
      </c>
      <c r="P30" s="170">
        <f t="shared" si="10"/>
        <v>6584.3806896551723</v>
      </c>
      <c r="Q30" s="215">
        <v>3</v>
      </c>
      <c r="R30" s="216">
        <f t="shared" si="3"/>
        <v>82.857142857142861</v>
      </c>
      <c r="S30" s="454">
        <v>17880</v>
      </c>
      <c r="T30" s="217">
        <f t="shared" si="4"/>
        <v>2589.5172413793102</v>
      </c>
      <c r="U30" s="214">
        <f t="shared" si="11"/>
        <v>880.43586206896555</v>
      </c>
      <c r="V30" s="212">
        <f t="shared" si="12"/>
        <v>51.790344827586203</v>
      </c>
      <c r="W30" s="169">
        <v>24</v>
      </c>
      <c r="X30" s="170">
        <f t="shared" si="13"/>
        <v>3545.7434482758617</v>
      </c>
    </row>
    <row r="31" spans="1:24" s="442" customFormat="1" ht="15.75" customHeight="1" x14ac:dyDescent="0.2">
      <c r="A31" s="215">
        <v>4</v>
      </c>
      <c r="B31" s="216">
        <v>29</v>
      </c>
      <c r="C31" s="454">
        <v>17880</v>
      </c>
      <c r="D31" s="217">
        <f t="shared" si="0"/>
        <v>7398.6206896551721</v>
      </c>
      <c r="E31" s="212">
        <f t="shared" si="5"/>
        <v>2515.5310344827585</v>
      </c>
      <c r="F31" s="168">
        <f t="shared" si="6"/>
        <v>147.97241379310344</v>
      </c>
      <c r="G31" s="169">
        <v>68</v>
      </c>
      <c r="H31" s="170">
        <f t="shared" si="7"/>
        <v>10130.124137931034</v>
      </c>
      <c r="I31" s="215">
        <v>4</v>
      </c>
      <c r="J31" s="216">
        <f t="shared" si="1"/>
        <v>44.615384615384613</v>
      </c>
      <c r="K31" s="454">
        <v>17880</v>
      </c>
      <c r="L31" s="217">
        <f t="shared" si="2"/>
        <v>4809.1034482758623</v>
      </c>
      <c r="M31" s="214">
        <f t="shared" si="8"/>
        <v>1635.0951724137933</v>
      </c>
      <c r="N31" s="212">
        <f t="shared" si="9"/>
        <v>96.182068965517246</v>
      </c>
      <c r="O31" s="169">
        <v>44</v>
      </c>
      <c r="P31" s="170">
        <f t="shared" si="10"/>
        <v>6584.3806896551723</v>
      </c>
      <c r="Q31" s="215">
        <v>4</v>
      </c>
      <c r="R31" s="216">
        <f t="shared" si="3"/>
        <v>82.857142857142861</v>
      </c>
      <c r="S31" s="454">
        <v>17880</v>
      </c>
      <c r="T31" s="217">
        <f t="shared" si="4"/>
        <v>2589.5172413793102</v>
      </c>
      <c r="U31" s="214">
        <f t="shared" si="11"/>
        <v>880.43586206896555</v>
      </c>
      <c r="V31" s="212">
        <f t="shared" si="12"/>
        <v>51.790344827586203</v>
      </c>
      <c r="W31" s="169">
        <v>24</v>
      </c>
      <c r="X31" s="170">
        <f t="shared" si="13"/>
        <v>3545.7434482758617</v>
      </c>
    </row>
    <row r="32" spans="1:24" s="442" customFormat="1" ht="15.75" customHeight="1" x14ac:dyDescent="0.2">
      <c r="A32" s="215">
        <v>5</v>
      </c>
      <c r="B32" s="216">
        <v>29</v>
      </c>
      <c r="C32" s="454">
        <v>17880</v>
      </c>
      <c r="D32" s="217">
        <f t="shared" si="0"/>
        <v>7398.6206896551721</v>
      </c>
      <c r="E32" s="212">
        <f t="shared" si="5"/>
        <v>2515.5310344827585</v>
      </c>
      <c r="F32" s="168">
        <f t="shared" si="6"/>
        <v>147.97241379310344</v>
      </c>
      <c r="G32" s="169">
        <v>68</v>
      </c>
      <c r="H32" s="170">
        <f t="shared" si="7"/>
        <v>10130.124137931034</v>
      </c>
      <c r="I32" s="215">
        <v>5</v>
      </c>
      <c r="J32" s="216">
        <f t="shared" si="1"/>
        <v>44.615384615384613</v>
      </c>
      <c r="K32" s="454">
        <v>17880</v>
      </c>
      <c r="L32" s="217">
        <f t="shared" si="2"/>
        <v>4809.1034482758623</v>
      </c>
      <c r="M32" s="214">
        <f t="shared" si="8"/>
        <v>1635.0951724137933</v>
      </c>
      <c r="N32" s="212">
        <f t="shared" si="9"/>
        <v>96.182068965517246</v>
      </c>
      <c r="O32" s="169">
        <v>44</v>
      </c>
      <c r="P32" s="170">
        <f t="shared" si="10"/>
        <v>6584.3806896551723</v>
      </c>
      <c r="Q32" s="215">
        <v>5</v>
      </c>
      <c r="R32" s="216">
        <f t="shared" si="3"/>
        <v>82.857142857142861</v>
      </c>
      <c r="S32" s="454">
        <v>17880</v>
      </c>
      <c r="T32" s="217">
        <f t="shared" si="4"/>
        <v>2589.5172413793102</v>
      </c>
      <c r="U32" s="214">
        <f t="shared" si="11"/>
        <v>880.43586206896555</v>
      </c>
      <c r="V32" s="212">
        <f t="shared" si="12"/>
        <v>51.790344827586203</v>
      </c>
      <c r="W32" s="169">
        <v>24</v>
      </c>
      <c r="X32" s="170">
        <f t="shared" si="13"/>
        <v>3545.7434482758617</v>
      </c>
    </row>
    <row r="33" spans="1:24" s="442" customFormat="1" ht="15.75" customHeight="1" x14ac:dyDescent="0.2">
      <c r="A33" s="215">
        <v>6</v>
      </c>
      <c r="B33" s="216">
        <v>29</v>
      </c>
      <c r="C33" s="454">
        <v>17880</v>
      </c>
      <c r="D33" s="217">
        <f t="shared" si="0"/>
        <v>7398.6206896551721</v>
      </c>
      <c r="E33" s="212">
        <f t="shared" si="5"/>
        <v>2515.5310344827585</v>
      </c>
      <c r="F33" s="168">
        <f t="shared" si="6"/>
        <v>147.97241379310344</v>
      </c>
      <c r="G33" s="169">
        <v>68</v>
      </c>
      <c r="H33" s="170">
        <f t="shared" si="7"/>
        <v>10130.124137931034</v>
      </c>
      <c r="I33" s="215">
        <v>6</v>
      </c>
      <c r="J33" s="216">
        <f t="shared" si="1"/>
        <v>44.615384615384613</v>
      </c>
      <c r="K33" s="454">
        <v>17880</v>
      </c>
      <c r="L33" s="217">
        <f t="shared" si="2"/>
        <v>4809.1034482758623</v>
      </c>
      <c r="M33" s="214">
        <f t="shared" si="8"/>
        <v>1635.0951724137933</v>
      </c>
      <c r="N33" s="212">
        <f t="shared" si="9"/>
        <v>96.182068965517246</v>
      </c>
      <c r="O33" s="169">
        <v>44</v>
      </c>
      <c r="P33" s="170">
        <f t="shared" si="10"/>
        <v>6584.3806896551723</v>
      </c>
      <c r="Q33" s="215">
        <v>6</v>
      </c>
      <c r="R33" s="216">
        <f t="shared" si="3"/>
        <v>82.857142857142861</v>
      </c>
      <c r="S33" s="454">
        <v>17880</v>
      </c>
      <c r="T33" s="217">
        <f t="shared" si="4"/>
        <v>2589.5172413793102</v>
      </c>
      <c r="U33" s="214">
        <f t="shared" si="11"/>
        <v>880.43586206896555</v>
      </c>
      <c r="V33" s="212">
        <f t="shared" si="12"/>
        <v>51.790344827586203</v>
      </c>
      <c r="W33" s="169">
        <v>24</v>
      </c>
      <c r="X33" s="170">
        <f t="shared" si="13"/>
        <v>3545.7434482758617</v>
      </c>
    </row>
    <row r="34" spans="1:24" s="442" customFormat="1" ht="15.75" customHeight="1" x14ac:dyDescent="0.2">
      <c r="A34" s="215">
        <v>7</v>
      </c>
      <c r="B34" s="216">
        <v>29</v>
      </c>
      <c r="C34" s="454">
        <v>17880</v>
      </c>
      <c r="D34" s="217">
        <f t="shared" si="0"/>
        <v>7398.6206896551721</v>
      </c>
      <c r="E34" s="212">
        <f t="shared" si="5"/>
        <v>2515.5310344827585</v>
      </c>
      <c r="F34" s="168">
        <f t="shared" si="6"/>
        <v>147.97241379310344</v>
      </c>
      <c r="G34" s="169">
        <v>68</v>
      </c>
      <c r="H34" s="170">
        <f t="shared" si="7"/>
        <v>10130.124137931034</v>
      </c>
      <c r="I34" s="215">
        <v>7</v>
      </c>
      <c r="J34" s="216">
        <f t="shared" si="1"/>
        <v>44.615384615384613</v>
      </c>
      <c r="K34" s="454">
        <v>17880</v>
      </c>
      <c r="L34" s="217">
        <f t="shared" si="2"/>
        <v>4809.1034482758623</v>
      </c>
      <c r="M34" s="214">
        <f t="shared" si="8"/>
        <v>1635.0951724137933</v>
      </c>
      <c r="N34" s="212">
        <f t="shared" si="9"/>
        <v>96.182068965517246</v>
      </c>
      <c r="O34" s="169">
        <v>44</v>
      </c>
      <c r="P34" s="170">
        <f t="shared" si="10"/>
        <v>6584.3806896551723</v>
      </c>
      <c r="Q34" s="215">
        <v>7</v>
      </c>
      <c r="R34" s="216">
        <f t="shared" si="3"/>
        <v>82.857142857142861</v>
      </c>
      <c r="S34" s="454">
        <v>17880</v>
      </c>
      <c r="T34" s="217">
        <f t="shared" si="4"/>
        <v>2589.5172413793102</v>
      </c>
      <c r="U34" s="214">
        <f t="shared" si="11"/>
        <v>880.43586206896555</v>
      </c>
      <c r="V34" s="212">
        <f t="shared" si="12"/>
        <v>51.790344827586203</v>
      </c>
      <c r="W34" s="169">
        <v>24</v>
      </c>
      <c r="X34" s="170">
        <f t="shared" si="13"/>
        <v>3545.7434482758617</v>
      </c>
    </row>
    <row r="35" spans="1:24" s="442" customFormat="1" ht="15.75" customHeight="1" x14ac:dyDescent="0.2">
      <c r="A35" s="215">
        <v>8</v>
      </c>
      <c r="B35" s="216">
        <v>29</v>
      </c>
      <c r="C35" s="454">
        <v>17880</v>
      </c>
      <c r="D35" s="217">
        <f t="shared" si="0"/>
        <v>7398.6206896551721</v>
      </c>
      <c r="E35" s="212">
        <f t="shared" si="5"/>
        <v>2515.5310344827585</v>
      </c>
      <c r="F35" s="168">
        <f t="shared" si="6"/>
        <v>147.97241379310344</v>
      </c>
      <c r="G35" s="169">
        <v>68</v>
      </c>
      <c r="H35" s="170">
        <f t="shared" si="7"/>
        <v>10130.124137931034</v>
      </c>
      <c r="I35" s="215">
        <v>8</v>
      </c>
      <c r="J35" s="216">
        <f t="shared" si="1"/>
        <v>44.615384615384613</v>
      </c>
      <c r="K35" s="454">
        <v>17880</v>
      </c>
      <c r="L35" s="217">
        <f t="shared" si="2"/>
        <v>4809.1034482758623</v>
      </c>
      <c r="M35" s="214">
        <f t="shared" si="8"/>
        <v>1635.0951724137933</v>
      </c>
      <c r="N35" s="212">
        <f t="shared" si="9"/>
        <v>96.182068965517246</v>
      </c>
      <c r="O35" s="169">
        <v>44</v>
      </c>
      <c r="P35" s="170">
        <f t="shared" si="10"/>
        <v>6584.3806896551723</v>
      </c>
      <c r="Q35" s="215">
        <v>8</v>
      </c>
      <c r="R35" s="216">
        <f t="shared" si="3"/>
        <v>82.857142857142861</v>
      </c>
      <c r="S35" s="454">
        <v>17880</v>
      </c>
      <c r="T35" s="217">
        <f t="shared" si="4"/>
        <v>2589.5172413793102</v>
      </c>
      <c r="U35" s="214">
        <f t="shared" si="11"/>
        <v>880.43586206896555</v>
      </c>
      <c r="V35" s="212">
        <f t="shared" si="12"/>
        <v>51.790344827586203</v>
      </c>
      <c r="W35" s="169">
        <v>24</v>
      </c>
      <c r="X35" s="170">
        <f t="shared" si="13"/>
        <v>3545.7434482758617</v>
      </c>
    </row>
    <row r="36" spans="1:24" s="442" customFormat="1" ht="15.75" customHeight="1" x14ac:dyDescent="0.2">
      <c r="A36" s="215">
        <v>9</v>
      </c>
      <c r="B36" s="216">
        <v>29</v>
      </c>
      <c r="C36" s="454">
        <v>17880</v>
      </c>
      <c r="D36" s="217">
        <f t="shared" si="0"/>
        <v>7398.6206896551721</v>
      </c>
      <c r="E36" s="212">
        <f t="shared" si="5"/>
        <v>2515.5310344827585</v>
      </c>
      <c r="F36" s="168">
        <f t="shared" si="6"/>
        <v>147.97241379310344</v>
      </c>
      <c r="G36" s="169">
        <v>68</v>
      </c>
      <c r="H36" s="170">
        <f t="shared" si="7"/>
        <v>10130.124137931034</v>
      </c>
      <c r="I36" s="215">
        <v>9</v>
      </c>
      <c r="J36" s="216">
        <f t="shared" si="1"/>
        <v>44.615384615384613</v>
      </c>
      <c r="K36" s="454">
        <v>17880</v>
      </c>
      <c r="L36" s="217">
        <f t="shared" si="2"/>
        <v>4809.1034482758623</v>
      </c>
      <c r="M36" s="214">
        <f t="shared" si="8"/>
        <v>1635.0951724137933</v>
      </c>
      <c r="N36" s="212">
        <f t="shared" si="9"/>
        <v>96.182068965517246</v>
      </c>
      <c r="O36" s="169">
        <v>44</v>
      </c>
      <c r="P36" s="170">
        <f t="shared" si="10"/>
        <v>6584.3806896551723</v>
      </c>
      <c r="Q36" s="215">
        <v>9</v>
      </c>
      <c r="R36" s="216">
        <f t="shared" si="3"/>
        <v>82.857142857142861</v>
      </c>
      <c r="S36" s="454">
        <v>17880</v>
      </c>
      <c r="T36" s="217">
        <f t="shared" si="4"/>
        <v>2589.5172413793102</v>
      </c>
      <c r="U36" s="214">
        <f t="shared" si="11"/>
        <v>880.43586206896555</v>
      </c>
      <c r="V36" s="212">
        <f t="shared" si="12"/>
        <v>51.790344827586203</v>
      </c>
      <c r="W36" s="169">
        <v>24</v>
      </c>
      <c r="X36" s="170">
        <f t="shared" si="13"/>
        <v>3545.7434482758617</v>
      </c>
    </row>
    <row r="37" spans="1:24" s="442" customFormat="1" ht="15.75" customHeight="1" x14ac:dyDescent="0.2">
      <c r="A37" s="218">
        <v>10</v>
      </c>
      <c r="B37" s="216">
        <v>29</v>
      </c>
      <c r="C37" s="454">
        <v>17880</v>
      </c>
      <c r="D37" s="217">
        <f t="shared" si="0"/>
        <v>7398.6206896551721</v>
      </c>
      <c r="E37" s="212">
        <f t="shared" si="5"/>
        <v>2515.5310344827585</v>
      </c>
      <c r="F37" s="168">
        <f t="shared" si="6"/>
        <v>147.97241379310344</v>
      </c>
      <c r="G37" s="169">
        <v>68</v>
      </c>
      <c r="H37" s="170">
        <f t="shared" si="7"/>
        <v>10130.124137931034</v>
      </c>
      <c r="I37" s="218">
        <v>10</v>
      </c>
      <c r="J37" s="216">
        <f t="shared" si="1"/>
        <v>44.615384615384613</v>
      </c>
      <c r="K37" s="454">
        <v>17880</v>
      </c>
      <c r="L37" s="217">
        <f t="shared" si="2"/>
        <v>4809.1034482758623</v>
      </c>
      <c r="M37" s="214">
        <f t="shared" si="8"/>
        <v>1635.0951724137933</v>
      </c>
      <c r="N37" s="212">
        <f t="shared" si="9"/>
        <v>96.182068965517246</v>
      </c>
      <c r="O37" s="169">
        <v>44</v>
      </c>
      <c r="P37" s="170">
        <f t="shared" si="10"/>
        <v>6584.3806896551723</v>
      </c>
      <c r="Q37" s="218">
        <v>10</v>
      </c>
      <c r="R37" s="216">
        <f t="shared" si="3"/>
        <v>82.857142857142861</v>
      </c>
      <c r="S37" s="454">
        <v>17880</v>
      </c>
      <c r="T37" s="217">
        <f t="shared" si="4"/>
        <v>2589.5172413793102</v>
      </c>
      <c r="U37" s="214">
        <f t="shared" si="11"/>
        <v>880.43586206896555</v>
      </c>
      <c r="V37" s="212">
        <f t="shared" si="12"/>
        <v>51.790344827586203</v>
      </c>
      <c r="W37" s="169">
        <v>24</v>
      </c>
      <c r="X37" s="170">
        <f t="shared" si="13"/>
        <v>3545.7434482758617</v>
      </c>
    </row>
    <row r="38" spans="1:24" s="442" customFormat="1" ht="15.75" customHeight="1" x14ac:dyDescent="0.2">
      <c r="A38" s="215">
        <v>11</v>
      </c>
      <c r="B38" s="216">
        <v>29</v>
      </c>
      <c r="C38" s="454">
        <v>17880</v>
      </c>
      <c r="D38" s="217">
        <f t="shared" si="0"/>
        <v>7398.6206896551721</v>
      </c>
      <c r="E38" s="212">
        <f t="shared" si="5"/>
        <v>2515.5310344827585</v>
      </c>
      <c r="F38" s="168">
        <f t="shared" si="6"/>
        <v>147.97241379310344</v>
      </c>
      <c r="G38" s="169">
        <v>68</v>
      </c>
      <c r="H38" s="170">
        <f t="shared" si="7"/>
        <v>10130.124137931034</v>
      </c>
      <c r="I38" s="215">
        <v>11</v>
      </c>
      <c r="J38" s="216">
        <f t="shared" si="1"/>
        <v>44.615384615384613</v>
      </c>
      <c r="K38" s="454">
        <v>17880</v>
      </c>
      <c r="L38" s="217">
        <f t="shared" si="2"/>
        <v>4809.1034482758623</v>
      </c>
      <c r="M38" s="214">
        <f t="shared" si="8"/>
        <v>1635.0951724137933</v>
      </c>
      <c r="N38" s="212">
        <f t="shared" si="9"/>
        <v>96.182068965517246</v>
      </c>
      <c r="O38" s="169">
        <v>44</v>
      </c>
      <c r="P38" s="170">
        <f t="shared" si="10"/>
        <v>6584.3806896551723</v>
      </c>
      <c r="Q38" s="215">
        <v>11</v>
      </c>
      <c r="R38" s="216">
        <f t="shared" si="3"/>
        <v>82.857142857142861</v>
      </c>
      <c r="S38" s="454">
        <v>17880</v>
      </c>
      <c r="T38" s="217">
        <f t="shared" si="4"/>
        <v>2589.5172413793102</v>
      </c>
      <c r="U38" s="214">
        <f t="shared" si="11"/>
        <v>880.43586206896555</v>
      </c>
      <c r="V38" s="212">
        <f t="shared" si="12"/>
        <v>51.790344827586203</v>
      </c>
      <c r="W38" s="169">
        <v>24</v>
      </c>
      <c r="X38" s="170">
        <f t="shared" si="13"/>
        <v>3545.7434482758617</v>
      </c>
    </row>
    <row r="39" spans="1:24" s="442" customFormat="1" ht="15.75" customHeight="1" x14ac:dyDescent="0.2">
      <c r="A39" s="215">
        <v>12</v>
      </c>
      <c r="B39" s="216">
        <v>29</v>
      </c>
      <c r="C39" s="454">
        <v>17880</v>
      </c>
      <c r="D39" s="217">
        <f t="shared" si="0"/>
        <v>7398.6206896551721</v>
      </c>
      <c r="E39" s="212">
        <f t="shared" si="5"/>
        <v>2515.5310344827585</v>
      </c>
      <c r="F39" s="168">
        <f t="shared" si="6"/>
        <v>147.97241379310344</v>
      </c>
      <c r="G39" s="169">
        <v>68</v>
      </c>
      <c r="H39" s="170">
        <f t="shared" si="7"/>
        <v>10130.124137931034</v>
      </c>
      <c r="I39" s="215">
        <v>12</v>
      </c>
      <c r="J39" s="216">
        <f t="shared" si="1"/>
        <v>44.615384615384613</v>
      </c>
      <c r="K39" s="454">
        <v>17880</v>
      </c>
      <c r="L39" s="217">
        <f t="shared" si="2"/>
        <v>4809.1034482758623</v>
      </c>
      <c r="M39" s="214">
        <f t="shared" si="8"/>
        <v>1635.0951724137933</v>
      </c>
      <c r="N39" s="212">
        <f t="shared" si="9"/>
        <v>96.182068965517246</v>
      </c>
      <c r="O39" s="169">
        <v>44</v>
      </c>
      <c r="P39" s="170">
        <f t="shared" si="10"/>
        <v>6584.3806896551723</v>
      </c>
      <c r="Q39" s="215">
        <v>12</v>
      </c>
      <c r="R39" s="216">
        <f t="shared" si="3"/>
        <v>82.857142857142861</v>
      </c>
      <c r="S39" s="454">
        <v>17880</v>
      </c>
      <c r="T39" s="217">
        <f t="shared" si="4"/>
        <v>2589.5172413793102</v>
      </c>
      <c r="U39" s="214">
        <f t="shared" si="11"/>
        <v>880.43586206896555</v>
      </c>
      <c r="V39" s="212">
        <f t="shared" si="12"/>
        <v>51.790344827586203</v>
      </c>
      <c r="W39" s="169">
        <v>24</v>
      </c>
      <c r="X39" s="170">
        <f t="shared" si="13"/>
        <v>3545.7434482758617</v>
      </c>
    </row>
    <row r="40" spans="1:24" s="442" customFormat="1" ht="15.75" customHeight="1" x14ac:dyDescent="0.2">
      <c r="A40" s="215">
        <v>13</v>
      </c>
      <c r="B40" s="216">
        <v>29</v>
      </c>
      <c r="C40" s="454">
        <v>17880</v>
      </c>
      <c r="D40" s="217">
        <f t="shared" si="0"/>
        <v>7398.6206896551721</v>
      </c>
      <c r="E40" s="212">
        <f t="shared" si="5"/>
        <v>2515.5310344827585</v>
      </c>
      <c r="F40" s="168">
        <f t="shared" si="6"/>
        <v>147.97241379310344</v>
      </c>
      <c r="G40" s="169">
        <v>68</v>
      </c>
      <c r="H40" s="170">
        <f t="shared" si="7"/>
        <v>10130.124137931034</v>
      </c>
      <c r="I40" s="215">
        <v>13</v>
      </c>
      <c r="J40" s="216">
        <f t="shared" si="1"/>
        <v>44.615384615384613</v>
      </c>
      <c r="K40" s="454">
        <v>17880</v>
      </c>
      <c r="L40" s="217">
        <f t="shared" si="2"/>
        <v>4809.1034482758623</v>
      </c>
      <c r="M40" s="214">
        <f t="shared" si="8"/>
        <v>1635.0951724137933</v>
      </c>
      <c r="N40" s="212">
        <f t="shared" si="9"/>
        <v>96.182068965517246</v>
      </c>
      <c r="O40" s="169">
        <v>44</v>
      </c>
      <c r="P40" s="170">
        <f t="shared" si="10"/>
        <v>6584.3806896551723</v>
      </c>
      <c r="Q40" s="215">
        <v>13</v>
      </c>
      <c r="R40" s="216">
        <f t="shared" si="3"/>
        <v>82.857142857142861</v>
      </c>
      <c r="S40" s="454">
        <v>17880</v>
      </c>
      <c r="T40" s="217">
        <f t="shared" si="4"/>
        <v>2589.5172413793102</v>
      </c>
      <c r="U40" s="214">
        <f t="shared" si="11"/>
        <v>880.43586206896555</v>
      </c>
      <c r="V40" s="212">
        <f t="shared" si="12"/>
        <v>51.790344827586203</v>
      </c>
      <c r="W40" s="169">
        <v>24</v>
      </c>
      <c r="X40" s="170">
        <f t="shared" si="13"/>
        <v>3545.7434482758617</v>
      </c>
    </row>
    <row r="41" spans="1:24" s="442" customFormat="1" ht="15.75" customHeight="1" x14ac:dyDescent="0.2">
      <c r="A41" s="215">
        <v>14</v>
      </c>
      <c r="B41" s="216">
        <v>29</v>
      </c>
      <c r="C41" s="454">
        <v>17880</v>
      </c>
      <c r="D41" s="217">
        <f t="shared" si="0"/>
        <v>7398.6206896551721</v>
      </c>
      <c r="E41" s="212">
        <f t="shared" si="5"/>
        <v>2515.5310344827585</v>
      </c>
      <c r="F41" s="168">
        <f t="shared" si="6"/>
        <v>147.97241379310344</v>
      </c>
      <c r="G41" s="169">
        <v>68</v>
      </c>
      <c r="H41" s="170">
        <f t="shared" si="7"/>
        <v>10130.124137931034</v>
      </c>
      <c r="I41" s="215">
        <v>14</v>
      </c>
      <c r="J41" s="216">
        <f t="shared" si="1"/>
        <v>44.615384615384613</v>
      </c>
      <c r="K41" s="454">
        <v>17880</v>
      </c>
      <c r="L41" s="217">
        <f t="shared" si="2"/>
        <v>4809.1034482758623</v>
      </c>
      <c r="M41" s="214">
        <f t="shared" si="8"/>
        <v>1635.0951724137933</v>
      </c>
      <c r="N41" s="212">
        <f t="shared" si="9"/>
        <v>96.182068965517246</v>
      </c>
      <c r="O41" s="169">
        <v>44</v>
      </c>
      <c r="P41" s="170">
        <f t="shared" si="10"/>
        <v>6584.3806896551723</v>
      </c>
      <c r="Q41" s="215">
        <v>14</v>
      </c>
      <c r="R41" s="216">
        <f t="shared" si="3"/>
        <v>82.857142857142861</v>
      </c>
      <c r="S41" s="454">
        <v>17880</v>
      </c>
      <c r="T41" s="217">
        <f t="shared" si="4"/>
        <v>2589.5172413793102</v>
      </c>
      <c r="U41" s="214">
        <f t="shared" si="11"/>
        <v>880.43586206896555</v>
      </c>
      <c r="V41" s="212">
        <f t="shared" si="12"/>
        <v>51.790344827586203</v>
      </c>
      <c r="W41" s="169">
        <v>24</v>
      </c>
      <c r="X41" s="170">
        <f t="shared" si="13"/>
        <v>3545.7434482758617</v>
      </c>
    </row>
    <row r="42" spans="1:24" s="442" customFormat="1" ht="15.75" customHeight="1" x14ac:dyDescent="0.2">
      <c r="A42" s="215">
        <v>15</v>
      </c>
      <c r="B42" s="216">
        <v>29</v>
      </c>
      <c r="C42" s="454">
        <v>17880</v>
      </c>
      <c r="D42" s="217">
        <f t="shared" si="0"/>
        <v>7398.6206896551721</v>
      </c>
      <c r="E42" s="212">
        <f t="shared" si="5"/>
        <v>2515.5310344827585</v>
      </c>
      <c r="F42" s="168">
        <f t="shared" si="6"/>
        <v>147.97241379310344</v>
      </c>
      <c r="G42" s="169">
        <v>68</v>
      </c>
      <c r="H42" s="170">
        <f t="shared" si="7"/>
        <v>10130.124137931034</v>
      </c>
      <c r="I42" s="215">
        <v>15</v>
      </c>
      <c r="J42" s="216">
        <f t="shared" si="1"/>
        <v>44.615384615384613</v>
      </c>
      <c r="K42" s="454">
        <v>17880</v>
      </c>
      <c r="L42" s="217">
        <f t="shared" si="2"/>
        <v>4809.1034482758623</v>
      </c>
      <c r="M42" s="214">
        <f t="shared" si="8"/>
        <v>1635.0951724137933</v>
      </c>
      <c r="N42" s="212">
        <f t="shared" si="9"/>
        <v>96.182068965517246</v>
      </c>
      <c r="O42" s="169">
        <v>44</v>
      </c>
      <c r="P42" s="170">
        <f t="shared" si="10"/>
        <v>6584.3806896551723</v>
      </c>
      <c r="Q42" s="215">
        <v>15</v>
      </c>
      <c r="R42" s="216">
        <f t="shared" si="3"/>
        <v>82.857142857142861</v>
      </c>
      <c r="S42" s="454">
        <v>17880</v>
      </c>
      <c r="T42" s="217">
        <f t="shared" si="4"/>
        <v>2589.5172413793102</v>
      </c>
      <c r="U42" s="214">
        <f t="shared" si="11"/>
        <v>880.43586206896555</v>
      </c>
      <c r="V42" s="212">
        <f t="shared" si="12"/>
        <v>51.790344827586203</v>
      </c>
      <c r="W42" s="169">
        <v>24</v>
      </c>
      <c r="X42" s="170">
        <f t="shared" si="13"/>
        <v>3545.7434482758617</v>
      </c>
    </row>
    <row r="43" spans="1:24" s="442" customFormat="1" ht="15.75" customHeight="1" x14ac:dyDescent="0.2">
      <c r="A43" s="215">
        <v>16</v>
      </c>
      <c r="B43" s="216">
        <v>29</v>
      </c>
      <c r="C43" s="454">
        <v>17880</v>
      </c>
      <c r="D43" s="217">
        <f t="shared" si="0"/>
        <v>7398.6206896551721</v>
      </c>
      <c r="E43" s="212">
        <f t="shared" si="5"/>
        <v>2515.5310344827585</v>
      </c>
      <c r="F43" s="168">
        <f t="shared" si="6"/>
        <v>147.97241379310344</v>
      </c>
      <c r="G43" s="169">
        <v>68</v>
      </c>
      <c r="H43" s="170">
        <f t="shared" si="7"/>
        <v>10130.124137931034</v>
      </c>
      <c r="I43" s="215">
        <v>16</v>
      </c>
      <c r="J43" s="216">
        <f t="shared" si="1"/>
        <v>44.615384615384613</v>
      </c>
      <c r="K43" s="454">
        <v>17880</v>
      </c>
      <c r="L43" s="217">
        <f t="shared" si="2"/>
        <v>4809.1034482758623</v>
      </c>
      <c r="M43" s="214">
        <f t="shared" si="8"/>
        <v>1635.0951724137933</v>
      </c>
      <c r="N43" s="212">
        <f t="shared" si="9"/>
        <v>96.182068965517246</v>
      </c>
      <c r="O43" s="169">
        <v>44</v>
      </c>
      <c r="P43" s="170">
        <f t="shared" si="10"/>
        <v>6584.3806896551723</v>
      </c>
      <c r="Q43" s="215">
        <v>16</v>
      </c>
      <c r="R43" s="216">
        <f t="shared" si="3"/>
        <v>82.857142857142861</v>
      </c>
      <c r="S43" s="454">
        <v>17880</v>
      </c>
      <c r="T43" s="217">
        <f t="shared" si="4"/>
        <v>2589.5172413793102</v>
      </c>
      <c r="U43" s="214">
        <f t="shared" si="11"/>
        <v>880.43586206896555</v>
      </c>
      <c r="V43" s="212">
        <f t="shared" si="12"/>
        <v>51.790344827586203</v>
      </c>
      <c r="W43" s="169">
        <v>24</v>
      </c>
      <c r="X43" s="170">
        <f t="shared" si="13"/>
        <v>3545.7434482758617</v>
      </c>
    </row>
    <row r="44" spans="1:24" s="442" customFormat="1" ht="15.75" customHeight="1" x14ac:dyDescent="0.2">
      <c r="A44" s="215">
        <v>17</v>
      </c>
      <c r="B44" s="216">
        <v>29</v>
      </c>
      <c r="C44" s="454">
        <v>17880</v>
      </c>
      <c r="D44" s="217">
        <f t="shared" si="0"/>
        <v>7398.6206896551721</v>
      </c>
      <c r="E44" s="212">
        <f t="shared" si="5"/>
        <v>2515.5310344827585</v>
      </c>
      <c r="F44" s="168">
        <f t="shared" si="6"/>
        <v>147.97241379310344</v>
      </c>
      <c r="G44" s="169">
        <v>68</v>
      </c>
      <c r="H44" s="170">
        <f t="shared" si="7"/>
        <v>10130.124137931034</v>
      </c>
      <c r="I44" s="215">
        <v>17</v>
      </c>
      <c r="J44" s="216">
        <f t="shared" si="1"/>
        <v>44.615384615384613</v>
      </c>
      <c r="K44" s="454">
        <v>17880</v>
      </c>
      <c r="L44" s="217">
        <f t="shared" si="2"/>
        <v>4809.1034482758623</v>
      </c>
      <c r="M44" s="214">
        <f t="shared" si="8"/>
        <v>1635.0951724137933</v>
      </c>
      <c r="N44" s="212">
        <f t="shared" si="9"/>
        <v>96.182068965517246</v>
      </c>
      <c r="O44" s="169">
        <v>44</v>
      </c>
      <c r="P44" s="170">
        <f t="shared" si="10"/>
        <v>6584.3806896551723</v>
      </c>
      <c r="Q44" s="215">
        <v>17</v>
      </c>
      <c r="R44" s="216">
        <f t="shared" si="3"/>
        <v>82.857142857142861</v>
      </c>
      <c r="S44" s="454">
        <v>17880</v>
      </c>
      <c r="T44" s="217">
        <f t="shared" si="4"/>
        <v>2589.5172413793102</v>
      </c>
      <c r="U44" s="214">
        <f t="shared" si="11"/>
        <v>880.43586206896555</v>
      </c>
      <c r="V44" s="212">
        <f t="shared" si="12"/>
        <v>51.790344827586203</v>
      </c>
      <c r="W44" s="169">
        <v>24</v>
      </c>
      <c r="X44" s="170">
        <f t="shared" si="13"/>
        <v>3545.7434482758617</v>
      </c>
    </row>
    <row r="45" spans="1:24" s="442" customFormat="1" ht="15.75" customHeight="1" x14ac:dyDescent="0.2">
      <c r="A45" s="215">
        <v>18</v>
      </c>
      <c r="B45" s="216">
        <v>29</v>
      </c>
      <c r="C45" s="454">
        <v>17880</v>
      </c>
      <c r="D45" s="217">
        <f t="shared" si="0"/>
        <v>7398.6206896551721</v>
      </c>
      <c r="E45" s="212">
        <f t="shared" si="5"/>
        <v>2515.5310344827585</v>
      </c>
      <c r="F45" s="168">
        <f t="shared" si="6"/>
        <v>147.97241379310344</v>
      </c>
      <c r="G45" s="169">
        <v>68</v>
      </c>
      <c r="H45" s="170">
        <f t="shared" si="7"/>
        <v>10130.124137931034</v>
      </c>
      <c r="I45" s="215">
        <v>18</v>
      </c>
      <c r="J45" s="216">
        <f t="shared" si="1"/>
        <v>44.615384615384613</v>
      </c>
      <c r="K45" s="454">
        <v>17880</v>
      </c>
      <c r="L45" s="217">
        <f t="shared" si="2"/>
        <v>4809.1034482758623</v>
      </c>
      <c r="M45" s="214">
        <f t="shared" si="8"/>
        <v>1635.0951724137933</v>
      </c>
      <c r="N45" s="212">
        <f t="shared" si="9"/>
        <v>96.182068965517246</v>
      </c>
      <c r="O45" s="169">
        <v>44</v>
      </c>
      <c r="P45" s="170">
        <f t="shared" si="10"/>
        <v>6584.3806896551723</v>
      </c>
      <c r="Q45" s="215">
        <v>18</v>
      </c>
      <c r="R45" s="216">
        <f t="shared" si="3"/>
        <v>82.857142857142861</v>
      </c>
      <c r="S45" s="454">
        <v>17880</v>
      </c>
      <c r="T45" s="217">
        <f t="shared" si="4"/>
        <v>2589.5172413793102</v>
      </c>
      <c r="U45" s="214">
        <f t="shared" si="11"/>
        <v>880.43586206896555</v>
      </c>
      <c r="V45" s="212">
        <f t="shared" si="12"/>
        <v>51.790344827586203</v>
      </c>
      <c r="W45" s="169">
        <v>24</v>
      </c>
      <c r="X45" s="170">
        <f t="shared" si="13"/>
        <v>3545.7434482758617</v>
      </c>
    </row>
    <row r="46" spans="1:24" s="442" customFormat="1" ht="15.75" customHeight="1" x14ac:dyDescent="0.2">
      <c r="A46" s="215">
        <v>19</v>
      </c>
      <c r="B46" s="216">
        <v>29</v>
      </c>
      <c r="C46" s="454">
        <v>17880</v>
      </c>
      <c r="D46" s="217">
        <f t="shared" si="0"/>
        <v>7398.6206896551721</v>
      </c>
      <c r="E46" s="212">
        <f t="shared" si="5"/>
        <v>2515.5310344827585</v>
      </c>
      <c r="F46" s="168">
        <f t="shared" si="6"/>
        <v>147.97241379310344</v>
      </c>
      <c r="G46" s="169">
        <v>68</v>
      </c>
      <c r="H46" s="170">
        <f t="shared" si="7"/>
        <v>10130.124137931034</v>
      </c>
      <c r="I46" s="215">
        <v>19</v>
      </c>
      <c r="J46" s="216">
        <f t="shared" si="1"/>
        <v>44.615384615384613</v>
      </c>
      <c r="K46" s="454">
        <v>17880</v>
      </c>
      <c r="L46" s="217">
        <f t="shared" si="2"/>
        <v>4809.1034482758623</v>
      </c>
      <c r="M46" s="214">
        <f t="shared" si="8"/>
        <v>1635.0951724137933</v>
      </c>
      <c r="N46" s="212">
        <f t="shared" si="9"/>
        <v>96.182068965517246</v>
      </c>
      <c r="O46" s="169">
        <v>44</v>
      </c>
      <c r="P46" s="170">
        <f t="shared" si="10"/>
        <v>6584.3806896551723</v>
      </c>
      <c r="Q46" s="215">
        <v>19</v>
      </c>
      <c r="R46" s="216">
        <f t="shared" si="3"/>
        <v>82.857142857142861</v>
      </c>
      <c r="S46" s="454">
        <v>17880</v>
      </c>
      <c r="T46" s="217">
        <f t="shared" si="4"/>
        <v>2589.5172413793102</v>
      </c>
      <c r="U46" s="214">
        <f t="shared" si="11"/>
        <v>880.43586206896555</v>
      </c>
      <c r="V46" s="212">
        <f t="shared" si="12"/>
        <v>51.790344827586203</v>
      </c>
      <c r="W46" s="169">
        <v>24</v>
      </c>
      <c r="X46" s="170">
        <f t="shared" si="13"/>
        <v>3545.7434482758617</v>
      </c>
    </row>
    <row r="47" spans="1:24" s="442" customFormat="1" ht="15.75" customHeight="1" x14ac:dyDescent="0.2">
      <c r="A47" s="218">
        <v>20</v>
      </c>
      <c r="B47" s="216">
        <v>29</v>
      </c>
      <c r="C47" s="454">
        <v>17880</v>
      </c>
      <c r="D47" s="217">
        <f t="shared" si="0"/>
        <v>7398.6206896551721</v>
      </c>
      <c r="E47" s="212">
        <f t="shared" si="5"/>
        <v>2515.5310344827585</v>
      </c>
      <c r="F47" s="168">
        <f t="shared" si="6"/>
        <v>147.97241379310344</v>
      </c>
      <c r="G47" s="169">
        <v>68</v>
      </c>
      <c r="H47" s="170">
        <f t="shared" si="7"/>
        <v>10130.124137931034</v>
      </c>
      <c r="I47" s="218">
        <v>20</v>
      </c>
      <c r="J47" s="216">
        <f t="shared" si="1"/>
        <v>44.615384615384613</v>
      </c>
      <c r="K47" s="454">
        <v>17880</v>
      </c>
      <c r="L47" s="217">
        <f t="shared" si="2"/>
        <v>4809.1034482758623</v>
      </c>
      <c r="M47" s="214">
        <f t="shared" si="8"/>
        <v>1635.0951724137933</v>
      </c>
      <c r="N47" s="212">
        <f t="shared" si="9"/>
        <v>96.182068965517246</v>
      </c>
      <c r="O47" s="169">
        <v>44</v>
      </c>
      <c r="P47" s="170">
        <f t="shared" si="10"/>
        <v>6584.3806896551723</v>
      </c>
      <c r="Q47" s="218">
        <v>20</v>
      </c>
      <c r="R47" s="216">
        <f t="shared" si="3"/>
        <v>82.857142857142861</v>
      </c>
      <c r="S47" s="454">
        <v>17880</v>
      </c>
      <c r="T47" s="217">
        <f t="shared" si="4"/>
        <v>2589.5172413793102</v>
      </c>
      <c r="U47" s="214">
        <f t="shared" si="11"/>
        <v>880.43586206896555</v>
      </c>
      <c r="V47" s="212">
        <f t="shared" si="12"/>
        <v>51.790344827586203</v>
      </c>
      <c r="W47" s="169">
        <v>24</v>
      </c>
      <c r="X47" s="170">
        <f t="shared" si="13"/>
        <v>3545.7434482758617</v>
      </c>
    </row>
    <row r="48" spans="1:24" s="442" customFormat="1" ht="15.75" customHeight="1" x14ac:dyDescent="0.2">
      <c r="A48" s="215">
        <v>21</v>
      </c>
      <c r="B48" s="216">
        <v>29</v>
      </c>
      <c r="C48" s="454">
        <v>17880</v>
      </c>
      <c r="D48" s="217">
        <f t="shared" si="0"/>
        <v>7398.6206896551721</v>
      </c>
      <c r="E48" s="212">
        <f t="shared" si="5"/>
        <v>2515.5310344827585</v>
      </c>
      <c r="F48" s="168">
        <f t="shared" si="6"/>
        <v>147.97241379310344</v>
      </c>
      <c r="G48" s="169">
        <v>68</v>
      </c>
      <c r="H48" s="170">
        <f t="shared" si="7"/>
        <v>10130.124137931034</v>
      </c>
      <c r="I48" s="215">
        <v>21</v>
      </c>
      <c r="J48" s="216">
        <f t="shared" si="1"/>
        <v>44.615384615384613</v>
      </c>
      <c r="K48" s="454">
        <v>17880</v>
      </c>
      <c r="L48" s="217">
        <f t="shared" si="2"/>
        <v>4809.1034482758623</v>
      </c>
      <c r="M48" s="214">
        <f t="shared" si="8"/>
        <v>1635.0951724137933</v>
      </c>
      <c r="N48" s="212">
        <f t="shared" si="9"/>
        <v>96.182068965517246</v>
      </c>
      <c r="O48" s="169">
        <v>44</v>
      </c>
      <c r="P48" s="170">
        <f t="shared" si="10"/>
        <v>6584.3806896551723</v>
      </c>
      <c r="Q48" s="215">
        <v>21</v>
      </c>
      <c r="R48" s="216">
        <f t="shared" si="3"/>
        <v>82.857142857142861</v>
      </c>
      <c r="S48" s="454">
        <v>17880</v>
      </c>
      <c r="T48" s="217">
        <f t="shared" si="4"/>
        <v>2589.5172413793102</v>
      </c>
      <c r="U48" s="214">
        <f t="shared" si="11"/>
        <v>880.43586206896555</v>
      </c>
      <c r="V48" s="212">
        <f t="shared" si="12"/>
        <v>51.790344827586203</v>
      </c>
      <c r="W48" s="169">
        <v>24</v>
      </c>
      <c r="X48" s="170">
        <f t="shared" si="13"/>
        <v>3545.7434482758617</v>
      </c>
    </row>
    <row r="49" spans="1:24" s="442" customFormat="1" ht="15.75" customHeight="1" x14ac:dyDescent="0.2">
      <c r="A49" s="215">
        <v>22</v>
      </c>
      <c r="B49" s="216">
        <v>29</v>
      </c>
      <c r="C49" s="454">
        <v>17880</v>
      </c>
      <c r="D49" s="217">
        <f t="shared" si="0"/>
        <v>7398.6206896551721</v>
      </c>
      <c r="E49" s="212">
        <f t="shared" si="5"/>
        <v>2515.5310344827585</v>
      </c>
      <c r="F49" s="168">
        <f t="shared" si="6"/>
        <v>147.97241379310344</v>
      </c>
      <c r="G49" s="169">
        <v>68</v>
      </c>
      <c r="H49" s="170">
        <f t="shared" si="7"/>
        <v>10130.124137931034</v>
      </c>
      <c r="I49" s="215">
        <v>22</v>
      </c>
      <c r="J49" s="216">
        <f t="shared" si="1"/>
        <v>44.615384615384613</v>
      </c>
      <c r="K49" s="454">
        <v>17880</v>
      </c>
      <c r="L49" s="217">
        <f t="shared" si="2"/>
        <v>4809.1034482758623</v>
      </c>
      <c r="M49" s="214">
        <f t="shared" si="8"/>
        <v>1635.0951724137933</v>
      </c>
      <c r="N49" s="212">
        <f t="shared" si="9"/>
        <v>96.182068965517246</v>
      </c>
      <c r="O49" s="169">
        <v>44</v>
      </c>
      <c r="P49" s="170">
        <f t="shared" si="10"/>
        <v>6584.3806896551723</v>
      </c>
      <c r="Q49" s="215">
        <v>22</v>
      </c>
      <c r="R49" s="216">
        <f t="shared" si="3"/>
        <v>82.857142857142861</v>
      </c>
      <c r="S49" s="454">
        <v>17880</v>
      </c>
      <c r="T49" s="217">
        <f t="shared" si="4"/>
        <v>2589.5172413793102</v>
      </c>
      <c r="U49" s="214">
        <f t="shared" si="11"/>
        <v>880.43586206896555</v>
      </c>
      <c r="V49" s="212">
        <f t="shared" si="12"/>
        <v>51.790344827586203</v>
      </c>
      <c r="W49" s="169">
        <v>24</v>
      </c>
      <c r="X49" s="170">
        <f t="shared" si="13"/>
        <v>3545.7434482758617</v>
      </c>
    </row>
    <row r="50" spans="1:24" s="442" customFormat="1" ht="15.75" customHeight="1" x14ac:dyDescent="0.2">
      <c r="A50" s="215">
        <v>23</v>
      </c>
      <c r="B50" s="216">
        <v>29</v>
      </c>
      <c r="C50" s="454">
        <v>17880</v>
      </c>
      <c r="D50" s="217">
        <f t="shared" si="0"/>
        <v>7398.6206896551721</v>
      </c>
      <c r="E50" s="212">
        <f t="shared" si="5"/>
        <v>2515.5310344827585</v>
      </c>
      <c r="F50" s="168">
        <f t="shared" si="6"/>
        <v>147.97241379310344</v>
      </c>
      <c r="G50" s="169">
        <v>68</v>
      </c>
      <c r="H50" s="170">
        <f t="shared" si="7"/>
        <v>10130.124137931034</v>
      </c>
      <c r="I50" s="215">
        <v>23</v>
      </c>
      <c r="J50" s="216">
        <f t="shared" si="1"/>
        <v>44.615384615384613</v>
      </c>
      <c r="K50" s="454">
        <v>17880</v>
      </c>
      <c r="L50" s="217">
        <f t="shared" si="2"/>
        <v>4809.1034482758623</v>
      </c>
      <c r="M50" s="214">
        <f t="shared" si="8"/>
        <v>1635.0951724137933</v>
      </c>
      <c r="N50" s="212">
        <f t="shared" si="9"/>
        <v>96.182068965517246</v>
      </c>
      <c r="O50" s="169">
        <v>44</v>
      </c>
      <c r="P50" s="170">
        <f t="shared" si="10"/>
        <v>6584.3806896551723</v>
      </c>
      <c r="Q50" s="215">
        <v>23</v>
      </c>
      <c r="R50" s="216">
        <f t="shared" si="3"/>
        <v>82.857142857142861</v>
      </c>
      <c r="S50" s="454">
        <v>17880</v>
      </c>
      <c r="T50" s="217">
        <f t="shared" si="4"/>
        <v>2589.5172413793102</v>
      </c>
      <c r="U50" s="214">
        <f t="shared" si="11"/>
        <v>880.43586206896555</v>
      </c>
      <c r="V50" s="212">
        <f t="shared" si="12"/>
        <v>51.790344827586203</v>
      </c>
      <c r="W50" s="169">
        <v>24</v>
      </c>
      <c r="X50" s="170">
        <f t="shared" si="13"/>
        <v>3545.7434482758617</v>
      </c>
    </row>
    <row r="51" spans="1:24" s="442" customFormat="1" ht="15.75" customHeight="1" x14ac:dyDescent="0.2">
      <c r="A51" s="215">
        <v>24</v>
      </c>
      <c r="B51" s="216">
        <v>29</v>
      </c>
      <c r="C51" s="454">
        <v>17880</v>
      </c>
      <c r="D51" s="217">
        <f t="shared" si="0"/>
        <v>7398.6206896551721</v>
      </c>
      <c r="E51" s="212">
        <f t="shared" si="5"/>
        <v>2515.5310344827585</v>
      </c>
      <c r="F51" s="168">
        <f t="shared" si="6"/>
        <v>147.97241379310344</v>
      </c>
      <c r="G51" s="169">
        <v>68</v>
      </c>
      <c r="H51" s="170">
        <f t="shared" si="7"/>
        <v>10130.124137931034</v>
      </c>
      <c r="I51" s="215">
        <v>24</v>
      </c>
      <c r="J51" s="216">
        <f t="shared" si="1"/>
        <v>44.615384615384613</v>
      </c>
      <c r="K51" s="454">
        <v>17880</v>
      </c>
      <c r="L51" s="217">
        <f t="shared" si="2"/>
        <v>4809.1034482758623</v>
      </c>
      <c r="M51" s="214">
        <f t="shared" si="8"/>
        <v>1635.0951724137933</v>
      </c>
      <c r="N51" s="212">
        <f t="shared" si="9"/>
        <v>96.182068965517246</v>
      </c>
      <c r="O51" s="169">
        <v>44</v>
      </c>
      <c r="P51" s="170">
        <f t="shared" si="10"/>
        <v>6584.3806896551723</v>
      </c>
      <c r="Q51" s="215">
        <v>24</v>
      </c>
      <c r="R51" s="216">
        <f t="shared" si="3"/>
        <v>82.857142857142861</v>
      </c>
      <c r="S51" s="454">
        <v>17880</v>
      </c>
      <c r="T51" s="217">
        <f t="shared" si="4"/>
        <v>2589.5172413793102</v>
      </c>
      <c r="U51" s="214">
        <f t="shared" si="11"/>
        <v>880.43586206896555</v>
      </c>
      <c r="V51" s="212">
        <f t="shared" si="12"/>
        <v>51.790344827586203</v>
      </c>
      <c r="W51" s="169">
        <v>24</v>
      </c>
      <c r="X51" s="170">
        <f t="shared" si="13"/>
        <v>3545.7434482758617</v>
      </c>
    </row>
    <row r="52" spans="1:24" s="442" customFormat="1" ht="15.75" customHeight="1" x14ac:dyDescent="0.2">
      <c r="A52" s="215">
        <v>25</v>
      </c>
      <c r="B52" s="216">
        <v>29</v>
      </c>
      <c r="C52" s="454">
        <v>17880</v>
      </c>
      <c r="D52" s="217">
        <f t="shared" si="0"/>
        <v>7398.6206896551721</v>
      </c>
      <c r="E52" s="212">
        <f t="shared" si="5"/>
        <v>2515.5310344827585</v>
      </c>
      <c r="F52" s="168">
        <f t="shared" si="6"/>
        <v>147.97241379310344</v>
      </c>
      <c r="G52" s="169">
        <v>68</v>
      </c>
      <c r="H52" s="170">
        <f t="shared" si="7"/>
        <v>10130.124137931034</v>
      </c>
      <c r="I52" s="215">
        <v>25</v>
      </c>
      <c r="J52" s="216">
        <f t="shared" si="1"/>
        <v>44.615384615384613</v>
      </c>
      <c r="K52" s="454">
        <v>17880</v>
      </c>
      <c r="L52" s="217">
        <f t="shared" si="2"/>
        <v>4809.1034482758623</v>
      </c>
      <c r="M52" s="214">
        <f t="shared" si="8"/>
        <v>1635.0951724137933</v>
      </c>
      <c r="N52" s="212">
        <f t="shared" si="9"/>
        <v>96.182068965517246</v>
      </c>
      <c r="O52" s="169">
        <v>44</v>
      </c>
      <c r="P52" s="170">
        <f t="shared" si="10"/>
        <v>6584.3806896551723</v>
      </c>
      <c r="Q52" s="215">
        <v>25</v>
      </c>
      <c r="R52" s="216">
        <f t="shared" si="3"/>
        <v>82.857142857142861</v>
      </c>
      <c r="S52" s="454">
        <v>17880</v>
      </c>
      <c r="T52" s="217">
        <f t="shared" si="4"/>
        <v>2589.5172413793102</v>
      </c>
      <c r="U52" s="214">
        <f t="shared" si="11"/>
        <v>880.43586206896555</v>
      </c>
      <c r="V52" s="212">
        <f t="shared" si="12"/>
        <v>51.790344827586203</v>
      </c>
      <c r="W52" s="169">
        <v>24</v>
      </c>
      <c r="X52" s="170">
        <f t="shared" si="13"/>
        <v>3545.7434482758617</v>
      </c>
    </row>
    <row r="53" spans="1:24" s="442" customFormat="1" ht="15.75" customHeight="1" x14ac:dyDescent="0.2">
      <c r="A53" s="215">
        <v>26</v>
      </c>
      <c r="B53" s="216">
        <v>29</v>
      </c>
      <c r="C53" s="454">
        <v>17880</v>
      </c>
      <c r="D53" s="217">
        <f t="shared" si="0"/>
        <v>7398.6206896551721</v>
      </c>
      <c r="E53" s="212">
        <f t="shared" si="5"/>
        <v>2515.5310344827585</v>
      </c>
      <c r="F53" s="168">
        <f t="shared" si="6"/>
        <v>147.97241379310344</v>
      </c>
      <c r="G53" s="169">
        <v>68</v>
      </c>
      <c r="H53" s="170">
        <f t="shared" si="7"/>
        <v>10130.124137931034</v>
      </c>
      <c r="I53" s="215">
        <v>26</v>
      </c>
      <c r="J53" s="216">
        <f t="shared" si="1"/>
        <v>44.615384615384613</v>
      </c>
      <c r="K53" s="454">
        <v>17880</v>
      </c>
      <c r="L53" s="217">
        <f t="shared" si="2"/>
        <v>4809.1034482758623</v>
      </c>
      <c r="M53" s="214">
        <f t="shared" si="8"/>
        <v>1635.0951724137933</v>
      </c>
      <c r="N53" s="212">
        <f t="shared" si="9"/>
        <v>96.182068965517246</v>
      </c>
      <c r="O53" s="169">
        <v>44</v>
      </c>
      <c r="P53" s="170">
        <f t="shared" si="10"/>
        <v>6584.3806896551723</v>
      </c>
      <c r="Q53" s="215">
        <v>26</v>
      </c>
      <c r="R53" s="216">
        <f t="shared" si="3"/>
        <v>82.857142857142861</v>
      </c>
      <c r="S53" s="454">
        <v>17880</v>
      </c>
      <c r="T53" s="217">
        <f t="shared" si="4"/>
        <v>2589.5172413793102</v>
      </c>
      <c r="U53" s="214">
        <f t="shared" si="11"/>
        <v>880.43586206896555</v>
      </c>
      <c r="V53" s="212">
        <f t="shared" si="12"/>
        <v>51.790344827586203</v>
      </c>
      <c r="W53" s="169">
        <v>24</v>
      </c>
      <c r="X53" s="170">
        <f t="shared" si="13"/>
        <v>3545.7434482758617</v>
      </c>
    </row>
    <row r="54" spans="1:24" s="442" customFormat="1" ht="15.75" customHeight="1" x14ac:dyDescent="0.2">
      <c r="A54" s="215">
        <v>27</v>
      </c>
      <c r="B54" s="216">
        <v>29</v>
      </c>
      <c r="C54" s="454">
        <v>17880</v>
      </c>
      <c r="D54" s="217">
        <f t="shared" si="0"/>
        <v>7398.6206896551721</v>
      </c>
      <c r="E54" s="212">
        <f t="shared" si="5"/>
        <v>2515.5310344827585</v>
      </c>
      <c r="F54" s="168">
        <f t="shared" si="6"/>
        <v>147.97241379310344</v>
      </c>
      <c r="G54" s="169">
        <v>68</v>
      </c>
      <c r="H54" s="170">
        <f t="shared" si="7"/>
        <v>10130.124137931034</v>
      </c>
      <c r="I54" s="215">
        <v>27</v>
      </c>
      <c r="J54" s="216">
        <f t="shared" si="1"/>
        <v>44.615384615384613</v>
      </c>
      <c r="K54" s="454">
        <v>17880</v>
      </c>
      <c r="L54" s="217">
        <f t="shared" si="2"/>
        <v>4809.1034482758623</v>
      </c>
      <c r="M54" s="214">
        <f t="shared" si="8"/>
        <v>1635.0951724137933</v>
      </c>
      <c r="N54" s="212">
        <f t="shared" si="9"/>
        <v>96.182068965517246</v>
      </c>
      <c r="O54" s="169">
        <v>44</v>
      </c>
      <c r="P54" s="170">
        <f t="shared" si="10"/>
        <v>6584.3806896551723</v>
      </c>
      <c r="Q54" s="215">
        <v>27</v>
      </c>
      <c r="R54" s="216">
        <f t="shared" si="3"/>
        <v>82.857142857142861</v>
      </c>
      <c r="S54" s="454">
        <v>17880</v>
      </c>
      <c r="T54" s="217">
        <f t="shared" si="4"/>
        <v>2589.5172413793102</v>
      </c>
      <c r="U54" s="214">
        <f t="shared" si="11"/>
        <v>880.43586206896555</v>
      </c>
      <c r="V54" s="212">
        <f t="shared" si="12"/>
        <v>51.790344827586203</v>
      </c>
      <c r="W54" s="169">
        <v>24</v>
      </c>
      <c r="X54" s="170">
        <f t="shared" si="13"/>
        <v>3545.7434482758617</v>
      </c>
    </row>
    <row r="55" spans="1:24" s="442" customFormat="1" ht="15.75" customHeight="1" x14ac:dyDescent="0.2">
      <c r="A55" s="215">
        <v>28</v>
      </c>
      <c r="B55" s="216">
        <v>29</v>
      </c>
      <c r="C55" s="454">
        <v>17880</v>
      </c>
      <c r="D55" s="217">
        <f t="shared" si="0"/>
        <v>7398.6206896551721</v>
      </c>
      <c r="E55" s="212">
        <f t="shared" si="5"/>
        <v>2515.5310344827585</v>
      </c>
      <c r="F55" s="168">
        <f t="shared" si="6"/>
        <v>147.97241379310344</v>
      </c>
      <c r="G55" s="169">
        <v>68</v>
      </c>
      <c r="H55" s="170">
        <f t="shared" si="7"/>
        <v>10130.124137931034</v>
      </c>
      <c r="I55" s="215">
        <v>28</v>
      </c>
      <c r="J55" s="216">
        <f t="shared" si="1"/>
        <v>44.615384615384613</v>
      </c>
      <c r="K55" s="454">
        <v>17880</v>
      </c>
      <c r="L55" s="217">
        <f t="shared" si="2"/>
        <v>4809.1034482758623</v>
      </c>
      <c r="M55" s="214">
        <f t="shared" si="8"/>
        <v>1635.0951724137933</v>
      </c>
      <c r="N55" s="212">
        <f t="shared" si="9"/>
        <v>96.182068965517246</v>
      </c>
      <c r="O55" s="169">
        <v>44</v>
      </c>
      <c r="P55" s="170">
        <f t="shared" si="10"/>
        <v>6584.3806896551723</v>
      </c>
      <c r="Q55" s="215">
        <v>28</v>
      </c>
      <c r="R55" s="216">
        <f t="shared" si="3"/>
        <v>82.857142857142861</v>
      </c>
      <c r="S55" s="454">
        <v>17880</v>
      </c>
      <c r="T55" s="217">
        <f t="shared" si="4"/>
        <v>2589.5172413793102</v>
      </c>
      <c r="U55" s="214">
        <f t="shared" si="11"/>
        <v>880.43586206896555</v>
      </c>
      <c r="V55" s="212">
        <f t="shared" si="12"/>
        <v>51.790344827586203</v>
      </c>
      <c r="W55" s="169">
        <v>24</v>
      </c>
      <c r="X55" s="170">
        <f t="shared" si="13"/>
        <v>3545.7434482758617</v>
      </c>
    </row>
    <row r="56" spans="1:24" s="442" customFormat="1" ht="15.75" customHeight="1" thickBot="1" x14ac:dyDescent="0.25">
      <c r="A56" s="219">
        <v>29</v>
      </c>
      <c r="B56" s="220">
        <v>29</v>
      </c>
      <c r="C56" s="455">
        <v>17880</v>
      </c>
      <c r="D56" s="221">
        <f t="shared" si="0"/>
        <v>7398.6206896551721</v>
      </c>
      <c r="E56" s="222">
        <f t="shared" si="5"/>
        <v>2515.5310344827585</v>
      </c>
      <c r="F56" s="94">
        <f t="shared" si="6"/>
        <v>147.97241379310344</v>
      </c>
      <c r="G56" s="93">
        <v>68</v>
      </c>
      <c r="H56" s="96">
        <f t="shared" si="7"/>
        <v>10130.124137931034</v>
      </c>
      <c r="I56" s="219">
        <v>29</v>
      </c>
      <c r="J56" s="220">
        <f t="shared" si="1"/>
        <v>44.615384615384613</v>
      </c>
      <c r="K56" s="455">
        <v>17880</v>
      </c>
      <c r="L56" s="221">
        <f t="shared" si="2"/>
        <v>4809.1034482758623</v>
      </c>
      <c r="M56" s="223">
        <f t="shared" si="8"/>
        <v>1635.0951724137933</v>
      </c>
      <c r="N56" s="222">
        <f t="shared" si="9"/>
        <v>96.182068965517246</v>
      </c>
      <c r="O56" s="93">
        <v>44</v>
      </c>
      <c r="P56" s="96">
        <f t="shared" si="10"/>
        <v>6584.3806896551723</v>
      </c>
      <c r="Q56" s="219">
        <v>29</v>
      </c>
      <c r="R56" s="220">
        <f t="shared" si="3"/>
        <v>82.857142857142861</v>
      </c>
      <c r="S56" s="455">
        <v>17880</v>
      </c>
      <c r="T56" s="221">
        <f t="shared" si="4"/>
        <v>2589.5172413793102</v>
      </c>
      <c r="U56" s="223">
        <f t="shared" si="11"/>
        <v>880.43586206896555</v>
      </c>
      <c r="V56" s="222">
        <f t="shared" si="12"/>
        <v>51.790344827586203</v>
      </c>
      <c r="W56" s="93">
        <v>24</v>
      </c>
      <c r="X56" s="96">
        <f t="shared" si="13"/>
        <v>3545.7434482758617</v>
      </c>
    </row>
    <row r="57" spans="1:24" s="442" customFormat="1" ht="15.75" customHeight="1" x14ac:dyDescent="0.2">
      <c r="A57" s="224">
        <v>30</v>
      </c>
      <c r="B57" s="225">
        <f t="shared" ref="B57:B88" si="14">0.15493*A57+24.50704</f>
        <v>29.15494</v>
      </c>
      <c r="C57" s="456">
        <v>17880</v>
      </c>
      <c r="D57" s="211">
        <f t="shared" si="0"/>
        <v>7359.3017169646037</v>
      </c>
      <c r="E57" s="212">
        <f t="shared" si="5"/>
        <v>2502.1625837679653</v>
      </c>
      <c r="F57" s="168">
        <f t="shared" si="6"/>
        <v>147.18603433929206</v>
      </c>
      <c r="G57" s="169">
        <v>68</v>
      </c>
      <c r="H57" s="170">
        <f t="shared" si="7"/>
        <v>10076.650335071861</v>
      </c>
      <c r="I57" s="224">
        <v>30</v>
      </c>
      <c r="J57" s="225">
        <f t="shared" ref="J57:J120" si="15">(0.15493*I57+24.50704)/0.65</f>
        <v>44.853753846153843</v>
      </c>
      <c r="K57" s="456">
        <v>17880</v>
      </c>
      <c r="L57" s="211">
        <f t="shared" si="2"/>
        <v>4783.5461160269924</v>
      </c>
      <c r="M57" s="214">
        <f t="shared" si="8"/>
        <v>1626.4056794491776</v>
      </c>
      <c r="N57" s="212">
        <f t="shared" si="9"/>
        <v>95.670922320539844</v>
      </c>
      <c r="O57" s="169">
        <v>44</v>
      </c>
      <c r="P57" s="170">
        <f t="shared" si="10"/>
        <v>6549.6227177967103</v>
      </c>
      <c r="Q57" s="224">
        <v>30</v>
      </c>
      <c r="R57" s="225">
        <f t="shared" ref="R57:R120" si="16">(0.15493*Q57+24.50704)/0.35</f>
        <v>83.299828571428577</v>
      </c>
      <c r="S57" s="456">
        <v>17880</v>
      </c>
      <c r="T57" s="211">
        <f t="shared" si="4"/>
        <v>2575.7556009376112</v>
      </c>
      <c r="U57" s="214">
        <f t="shared" si="11"/>
        <v>875.75690431878786</v>
      </c>
      <c r="V57" s="212">
        <f t="shared" si="12"/>
        <v>51.515112018752227</v>
      </c>
      <c r="W57" s="169">
        <v>24</v>
      </c>
      <c r="X57" s="170">
        <f t="shared" si="13"/>
        <v>3527.027617275151</v>
      </c>
    </row>
    <row r="58" spans="1:24" s="442" customFormat="1" ht="15.75" customHeight="1" x14ac:dyDescent="0.2">
      <c r="A58" s="215">
        <v>31</v>
      </c>
      <c r="B58" s="216">
        <f t="shared" si="14"/>
        <v>29.30987</v>
      </c>
      <c r="C58" s="456">
        <v>17880</v>
      </c>
      <c r="D58" s="226">
        <f t="shared" si="0"/>
        <v>7320.4009434364607</v>
      </c>
      <c r="E58" s="212">
        <f t="shared" si="5"/>
        <v>2488.9363207683969</v>
      </c>
      <c r="F58" s="168">
        <f t="shared" si="6"/>
        <v>146.40801886872922</v>
      </c>
      <c r="G58" s="169">
        <v>68</v>
      </c>
      <c r="H58" s="170">
        <f t="shared" si="7"/>
        <v>10023.745283073587</v>
      </c>
      <c r="I58" s="215">
        <v>31</v>
      </c>
      <c r="J58" s="216">
        <f t="shared" si="15"/>
        <v>45.092107692307692</v>
      </c>
      <c r="K58" s="456">
        <v>17880</v>
      </c>
      <c r="L58" s="226">
        <f t="shared" si="2"/>
        <v>4758.2606132336987</v>
      </c>
      <c r="M58" s="214">
        <f t="shared" si="8"/>
        <v>1617.8086084994577</v>
      </c>
      <c r="N58" s="212">
        <f t="shared" si="9"/>
        <v>95.165212264673968</v>
      </c>
      <c r="O58" s="169">
        <v>44</v>
      </c>
      <c r="P58" s="170">
        <f t="shared" si="10"/>
        <v>6515.2344339978299</v>
      </c>
      <c r="Q58" s="215">
        <v>31</v>
      </c>
      <c r="R58" s="216">
        <f t="shared" si="16"/>
        <v>83.742485714285721</v>
      </c>
      <c r="S58" s="456">
        <v>17880</v>
      </c>
      <c r="T58" s="226">
        <f t="shared" si="4"/>
        <v>2562.1403302027611</v>
      </c>
      <c r="U58" s="214">
        <f t="shared" si="11"/>
        <v>871.12771226893881</v>
      </c>
      <c r="V58" s="212">
        <f t="shared" si="12"/>
        <v>51.242806604055225</v>
      </c>
      <c r="W58" s="169">
        <v>24</v>
      </c>
      <c r="X58" s="170">
        <f t="shared" si="13"/>
        <v>3508.5108490757552</v>
      </c>
    </row>
    <row r="59" spans="1:24" s="442" customFormat="1" ht="15.75" customHeight="1" x14ac:dyDescent="0.2">
      <c r="A59" s="215">
        <v>32</v>
      </c>
      <c r="B59" s="216">
        <f t="shared" si="14"/>
        <v>29.4648</v>
      </c>
      <c r="C59" s="454">
        <v>17880</v>
      </c>
      <c r="D59" s="217">
        <f t="shared" si="0"/>
        <v>7281.9092612201675</v>
      </c>
      <c r="E59" s="212">
        <f t="shared" si="5"/>
        <v>2475.849148814857</v>
      </c>
      <c r="F59" s="168">
        <f t="shared" si="6"/>
        <v>145.63818522440334</v>
      </c>
      <c r="G59" s="169">
        <v>68</v>
      </c>
      <c r="H59" s="170">
        <f t="shared" si="7"/>
        <v>9971.3965952594281</v>
      </c>
      <c r="I59" s="215">
        <v>32</v>
      </c>
      <c r="J59" s="216">
        <f t="shared" si="15"/>
        <v>45.330461538461535</v>
      </c>
      <c r="K59" s="454">
        <v>17880</v>
      </c>
      <c r="L59" s="217">
        <f t="shared" si="2"/>
        <v>4733.2410197931094</v>
      </c>
      <c r="M59" s="214">
        <f t="shared" si="8"/>
        <v>1609.3019467296574</v>
      </c>
      <c r="N59" s="212">
        <f t="shared" si="9"/>
        <v>94.664820395862193</v>
      </c>
      <c r="O59" s="169">
        <v>44</v>
      </c>
      <c r="P59" s="170">
        <f t="shared" si="10"/>
        <v>6481.2077869186287</v>
      </c>
      <c r="Q59" s="215">
        <v>32</v>
      </c>
      <c r="R59" s="216">
        <f t="shared" si="16"/>
        <v>84.185142857142864</v>
      </c>
      <c r="S59" s="454">
        <v>17880</v>
      </c>
      <c r="T59" s="217">
        <f t="shared" si="4"/>
        <v>2548.6682414270585</v>
      </c>
      <c r="U59" s="214">
        <f t="shared" si="11"/>
        <v>866.54720208519996</v>
      </c>
      <c r="V59" s="212">
        <f t="shared" si="12"/>
        <v>50.973364828541172</v>
      </c>
      <c r="W59" s="169">
        <v>24</v>
      </c>
      <c r="X59" s="170">
        <f t="shared" si="13"/>
        <v>3490.1888083407994</v>
      </c>
    </row>
    <row r="60" spans="1:24" s="442" customFormat="1" ht="15.75" customHeight="1" x14ac:dyDescent="0.2">
      <c r="A60" s="215">
        <v>33</v>
      </c>
      <c r="B60" s="216">
        <f t="shared" si="14"/>
        <v>29.619730000000001</v>
      </c>
      <c r="C60" s="454">
        <v>17880</v>
      </c>
      <c r="D60" s="217">
        <f t="shared" si="0"/>
        <v>7243.8202508935765</v>
      </c>
      <c r="E60" s="212">
        <f t="shared" si="5"/>
        <v>2462.8988853038163</v>
      </c>
      <c r="F60" s="168">
        <f t="shared" si="6"/>
        <v>144.87640501787152</v>
      </c>
      <c r="G60" s="169">
        <v>68</v>
      </c>
      <c r="H60" s="170">
        <f t="shared" si="7"/>
        <v>9919.5955412152634</v>
      </c>
      <c r="I60" s="215">
        <v>33</v>
      </c>
      <c r="J60" s="216">
        <f t="shared" si="15"/>
        <v>45.568815384615384</v>
      </c>
      <c r="K60" s="454">
        <v>17880</v>
      </c>
      <c r="L60" s="217">
        <f t="shared" si="2"/>
        <v>4708.4831630808258</v>
      </c>
      <c r="M60" s="214">
        <f t="shared" si="8"/>
        <v>1600.8842754474808</v>
      </c>
      <c r="N60" s="212">
        <f t="shared" si="9"/>
        <v>94.16966326161652</v>
      </c>
      <c r="O60" s="169">
        <v>44</v>
      </c>
      <c r="P60" s="170">
        <f t="shared" si="10"/>
        <v>6447.5371017899233</v>
      </c>
      <c r="Q60" s="215">
        <v>33</v>
      </c>
      <c r="R60" s="216">
        <f t="shared" si="16"/>
        <v>84.627800000000008</v>
      </c>
      <c r="S60" s="454">
        <v>17880</v>
      </c>
      <c r="T60" s="217">
        <f t="shared" si="4"/>
        <v>2535.3370878127516</v>
      </c>
      <c r="U60" s="214">
        <f t="shared" si="11"/>
        <v>862.0146098563356</v>
      </c>
      <c r="V60" s="212">
        <f t="shared" si="12"/>
        <v>50.706741756255035</v>
      </c>
      <c r="W60" s="169">
        <v>24</v>
      </c>
      <c r="X60" s="170">
        <f t="shared" si="13"/>
        <v>3472.0584394253419</v>
      </c>
    </row>
    <row r="61" spans="1:24" s="442" customFormat="1" ht="15.75" customHeight="1" x14ac:dyDescent="0.2">
      <c r="A61" s="215">
        <v>34</v>
      </c>
      <c r="B61" s="216">
        <f t="shared" si="14"/>
        <v>29.774660000000001</v>
      </c>
      <c r="C61" s="454">
        <v>17880</v>
      </c>
      <c r="D61" s="217">
        <f t="shared" si="0"/>
        <v>7206.1276266462819</v>
      </c>
      <c r="E61" s="212">
        <f t="shared" si="5"/>
        <v>2450.083393059736</v>
      </c>
      <c r="F61" s="168">
        <f t="shared" si="6"/>
        <v>144.12255253292565</v>
      </c>
      <c r="G61" s="169">
        <v>68</v>
      </c>
      <c r="H61" s="170">
        <f t="shared" si="7"/>
        <v>9868.3335722389438</v>
      </c>
      <c r="I61" s="215">
        <v>34</v>
      </c>
      <c r="J61" s="216">
        <f t="shared" si="15"/>
        <v>45.807169230769233</v>
      </c>
      <c r="K61" s="454">
        <v>17880</v>
      </c>
      <c r="L61" s="217">
        <f t="shared" si="2"/>
        <v>4683.9829573200832</v>
      </c>
      <c r="M61" s="214">
        <f t="shared" si="8"/>
        <v>1592.5542054888283</v>
      </c>
      <c r="N61" s="212">
        <f t="shared" si="9"/>
        <v>93.679659146401661</v>
      </c>
      <c r="O61" s="169">
        <v>44</v>
      </c>
      <c r="P61" s="170">
        <f t="shared" si="10"/>
        <v>6414.2168219553132</v>
      </c>
      <c r="Q61" s="215">
        <v>34</v>
      </c>
      <c r="R61" s="216">
        <f t="shared" si="16"/>
        <v>85.070457142857151</v>
      </c>
      <c r="S61" s="454">
        <v>17880</v>
      </c>
      <c r="T61" s="217">
        <f t="shared" si="4"/>
        <v>2522.1446693261987</v>
      </c>
      <c r="U61" s="214">
        <f t="shared" si="11"/>
        <v>857.52918757090765</v>
      </c>
      <c r="V61" s="212">
        <f t="shared" si="12"/>
        <v>50.442893386523977</v>
      </c>
      <c r="W61" s="169">
        <v>24</v>
      </c>
      <c r="X61" s="170">
        <f t="shared" si="13"/>
        <v>3454.1167502836302</v>
      </c>
    </row>
    <row r="62" spans="1:24" s="442" customFormat="1" ht="15.75" customHeight="1" x14ac:dyDescent="0.2">
      <c r="A62" s="215">
        <v>35</v>
      </c>
      <c r="B62" s="216">
        <f t="shared" si="14"/>
        <v>29.929590000000001</v>
      </c>
      <c r="C62" s="454">
        <v>17880</v>
      </c>
      <c r="D62" s="217">
        <f t="shared" si="0"/>
        <v>7168.8252328214321</v>
      </c>
      <c r="E62" s="212">
        <f t="shared" si="5"/>
        <v>2437.4005791592872</v>
      </c>
      <c r="F62" s="168">
        <f t="shared" si="6"/>
        <v>143.37650465642864</v>
      </c>
      <c r="G62" s="169">
        <v>68</v>
      </c>
      <c r="H62" s="170">
        <f t="shared" si="7"/>
        <v>9817.6023166371488</v>
      </c>
      <c r="I62" s="215">
        <v>35</v>
      </c>
      <c r="J62" s="216">
        <f t="shared" si="15"/>
        <v>46.045523076923075</v>
      </c>
      <c r="K62" s="454">
        <v>17880</v>
      </c>
      <c r="L62" s="217">
        <f t="shared" si="2"/>
        <v>4659.7364013339302</v>
      </c>
      <c r="M62" s="214">
        <f t="shared" si="8"/>
        <v>1584.3103764535365</v>
      </c>
      <c r="N62" s="212">
        <f t="shared" si="9"/>
        <v>93.194728026678604</v>
      </c>
      <c r="O62" s="169">
        <v>44</v>
      </c>
      <c r="P62" s="170">
        <f t="shared" si="10"/>
        <v>6381.2415058141451</v>
      </c>
      <c r="Q62" s="215">
        <v>35</v>
      </c>
      <c r="R62" s="216">
        <f t="shared" si="16"/>
        <v>85.513114285714295</v>
      </c>
      <c r="S62" s="454">
        <v>17880</v>
      </c>
      <c r="T62" s="217">
        <f t="shared" si="4"/>
        <v>2509.088831487501</v>
      </c>
      <c r="U62" s="214">
        <f t="shared" si="11"/>
        <v>853.09020270575036</v>
      </c>
      <c r="V62" s="212">
        <f t="shared" si="12"/>
        <v>50.181776629750019</v>
      </c>
      <c r="W62" s="169">
        <v>24</v>
      </c>
      <c r="X62" s="170">
        <f t="shared" si="13"/>
        <v>3436.3608108230014</v>
      </c>
    </row>
    <row r="63" spans="1:24" s="442" customFormat="1" ht="15.75" customHeight="1" x14ac:dyDescent="0.2">
      <c r="A63" s="215">
        <v>36</v>
      </c>
      <c r="B63" s="216">
        <f t="shared" si="14"/>
        <v>30.084520000000001</v>
      </c>
      <c r="C63" s="454">
        <v>17880</v>
      </c>
      <c r="D63" s="217">
        <f t="shared" si="0"/>
        <v>7131.9070405643834</v>
      </c>
      <c r="E63" s="212">
        <f t="shared" si="5"/>
        <v>2424.8483937918904</v>
      </c>
      <c r="F63" s="168">
        <f t="shared" si="6"/>
        <v>142.63814081128768</v>
      </c>
      <c r="G63" s="169">
        <v>68</v>
      </c>
      <c r="H63" s="170">
        <f t="shared" si="7"/>
        <v>9767.3935751675617</v>
      </c>
      <c r="I63" s="215">
        <v>36</v>
      </c>
      <c r="J63" s="216">
        <f t="shared" si="15"/>
        <v>46.283876923076924</v>
      </c>
      <c r="K63" s="454">
        <v>17880</v>
      </c>
      <c r="L63" s="217">
        <f t="shared" si="2"/>
        <v>4635.7395763668492</v>
      </c>
      <c r="M63" s="214">
        <f t="shared" si="8"/>
        <v>1576.1514559647289</v>
      </c>
      <c r="N63" s="212">
        <f t="shared" si="9"/>
        <v>92.714791527336985</v>
      </c>
      <c r="O63" s="169">
        <v>44</v>
      </c>
      <c r="P63" s="170">
        <f t="shared" si="10"/>
        <v>6348.6058238589148</v>
      </c>
      <c r="Q63" s="215">
        <v>36</v>
      </c>
      <c r="R63" s="216">
        <f t="shared" si="16"/>
        <v>85.955771428571438</v>
      </c>
      <c r="S63" s="454">
        <v>17880</v>
      </c>
      <c r="T63" s="217">
        <f t="shared" si="4"/>
        <v>2496.1674641975342</v>
      </c>
      <c r="U63" s="214">
        <f t="shared" si="11"/>
        <v>848.69693782716172</v>
      </c>
      <c r="V63" s="212">
        <f t="shared" si="12"/>
        <v>49.923349283950685</v>
      </c>
      <c r="W63" s="169">
        <v>24</v>
      </c>
      <c r="X63" s="170">
        <f t="shared" si="13"/>
        <v>3418.7877513086464</v>
      </c>
    </row>
    <row r="64" spans="1:24" s="442" customFormat="1" ht="15.75" customHeight="1" x14ac:dyDescent="0.2">
      <c r="A64" s="215">
        <v>37</v>
      </c>
      <c r="B64" s="216">
        <f t="shared" si="14"/>
        <v>30.239450000000001</v>
      </c>
      <c r="C64" s="454">
        <v>17880</v>
      </c>
      <c r="D64" s="217">
        <f t="shared" si="0"/>
        <v>7095.3671445743885</v>
      </c>
      <c r="E64" s="212">
        <f t="shared" si="5"/>
        <v>2412.4248291552922</v>
      </c>
      <c r="F64" s="168">
        <f t="shared" si="6"/>
        <v>141.90734289148779</v>
      </c>
      <c r="G64" s="169">
        <v>68</v>
      </c>
      <c r="H64" s="170">
        <f t="shared" si="7"/>
        <v>9717.6993166211669</v>
      </c>
      <c r="I64" s="215">
        <v>37</v>
      </c>
      <c r="J64" s="216">
        <f t="shared" si="15"/>
        <v>46.522230769230767</v>
      </c>
      <c r="K64" s="454">
        <v>17880</v>
      </c>
      <c r="L64" s="217">
        <f t="shared" si="2"/>
        <v>4611.9886439733536</v>
      </c>
      <c r="M64" s="214">
        <f t="shared" si="8"/>
        <v>1568.0761389509403</v>
      </c>
      <c r="N64" s="212">
        <f t="shared" si="9"/>
        <v>92.239772879467068</v>
      </c>
      <c r="O64" s="169">
        <v>44</v>
      </c>
      <c r="P64" s="170">
        <f t="shared" si="10"/>
        <v>6316.3045558037602</v>
      </c>
      <c r="Q64" s="215">
        <v>37</v>
      </c>
      <c r="R64" s="216">
        <f t="shared" si="16"/>
        <v>86.398428571428582</v>
      </c>
      <c r="S64" s="454">
        <v>17880</v>
      </c>
      <c r="T64" s="217">
        <f t="shared" si="4"/>
        <v>2483.3785006010357</v>
      </c>
      <c r="U64" s="214">
        <f t="shared" si="11"/>
        <v>844.34869020435224</v>
      </c>
      <c r="V64" s="212">
        <f t="shared" si="12"/>
        <v>49.667570012020718</v>
      </c>
      <c r="W64" s="169">
        <v>24</v>
      </c>
      <c r="X64" s="170">
        <f t="shared" si="13"/>
        <v>3401.394760817409</v>
      </c>
    </row>
    <row r="65" spans="1:24" s="442" customFormat="1" ht="15.75" customHeight="1" x14ac:dyDescent="0.2">
      <c r="A65" s="215">
        <v>38</v>
      </c>
      <c r="B65" s="216">
        <f t="shared" si="14"/>
        <v>30.394379999999998</v>
      </c>
      <c r="C65" s="454">
        <v>17880</v>
      </c>
      <c r="D65" s="217">
        <f t="shared" si="0"/>
        <v>7059.1997599556234</v>
      </c>
      <c r="E65" s="212">
        <f t="shared" si="5"/>
        <v>2400.1279183849119</v>
      </c>
      <c r="F65" s="168">
        <f t="shared" si="6"/>
        <v>141.18399519911247</v>
      </c>
      <c r="G65" s="169">
        <v>68</v>
      </c>
      <c r="H65" s="170">
        <f t="shared" si="7"/>
        <v>9668.5116735396477</v>
      </c>
      <c r="I65" s="215">
        <v>38</v>
      </c>
      <c r="J65" s="216">
        <f t="shared" si="15"/>
        <v>46.760584615384609</v>
      </c>
      <c r="K65" s="454">
        <v>17880</v>
      </c>
      <c r="L65" s="217">
        <f t="shared" si="2"/>
        <v>4588.4798439711558</v>
      </c>
      <c r="M65" s="214">
        <f t="shared" si="8"/>
        <v>1560.0831469501932</v>
      </c>
      <c r="N65" s="212">
        <f t="shared" si="9"/>
        <v>91.769596879423119</v>
      </c>
      <c r="O65" s="169">
        <v>44</v>
      </c>
      <c r="P65" s="170">
        <f t="shared" si="10"/>
        <v>6284.3325878007727</v>
      </c>
      <c r="Q65" s="215">
        <v>38</v>
      </c>
      <c r="R65" s="216">
        <f t="shared" si="16"/>
        <v>86.841085714285711</v>
      </c>
      <c r="S65" s="454">
        <v>17880</v>
      </c>
      <c r="T65" s="217">
        <f t="shared" si="4"/>
        <v>2470.7199159844681</v>
      </c>
      <c r="U65" s="214">
        <f t="shared" si="11"/>
        <v>840.04477143471922</v>
      </c>
      <c r="V65" s="212">
        <f t="shared" si="12"/>
        <v>49.414398319689361</v>
      </c>
      <c r="W65" s="169">
        <v>24</v>
      </c>
      <c r="X65" s="170">
        <f t="shared" si="13"/>
        <v>3384.1790857388769</v>
      </c>
    </row>
    <row r="66" spans="1:24" s="442" customFormat="1" ht="15.75" customHeight="1" x14ac:dyDescent="0.2">
      <c r="A66" s="215">
        <v>39</v>
      </c>
      <c r="B66" s="216">
        <f t="shared" si="14"/>
        <v>30.549309999999998</v>
      </c>
      <c r="C66" s="454">
        <v>17880</v>
      </c>
      <c r="D66" s="217">
        <f t="shared" si="0"/>
        <v>7023.3992191640336</v>
      </c>
      <c r="E66" s="212">
        <f t="shared" si="5"/>
        <v>2387.9557345157714</v>
      </c>
      <c r="F66" s="168">
        <f t="shared" si="6"/>
        <v>140.46798438328068</v>
      </c>
      <c r="G66" s="169">
        <v>68</v>
      </c>
      <c r="H66" s="170">
        <f t="shared" si="7"/>
        <v>9619.8229380630855</v>
      </c>
      <c r="I66" s="215">
        <v>39</v>
      </c>
      <c r="J66" s="216">
        <f t="shared" si="15"/>
        <v>46.998938461538458</v>
      </c>
      <c r="K66" s="454">
        <v>17880</v>
      </c>
      <c r="L66" s="217">
        <f t="shared" si="2"/>
        <v>4565.2094924566227</v>
      </c>
      <c r="M66" s="214">
        <f t="shared" si="8"/>
        <v>1552.1712274352519</v>
      </c>
      <c r="N66" s="212">
        <f t="shared" si="9"/>
        <v>91.304189849132456</v>
      </c>
      <c r="O66" s="169">
        <v>44</v>
      </c>
      <c r="P66" s="170">
        <f t="shared" si="10"/>
        <v>6252.6849097410077</v>
      </c>
      <c r="Q66" s="215">
        <v>39</v>
      </c>
      <c r="R66" s="216">
        <f t="shared" si="16"/>
        <v>87.283742857142855</v>
      </c>
      <c r="S66" s="454">
        <v>17880</v>
      </c>
      <c r="T66" s="217">
        <f t="shared" si="4"/>
        <v>2458.1897267074119</v>
      </c>
      <c r="U66" s="214">
        <f t="shared" si="11"/>
        <v>835.78450708052014</v>
      </c>
      <c r="V66" s="212">
        <f t="shared" si="12"/>
        <v>49.163794534148238</v>
      </c>
      <c r="W66" s="169">
        <v>24</v>
      </c>
      <c r="X66" s="170">
        <f t="shared" si="13"/>
        <v>3367.1380283220801</v>
      </c>
    </row>
    <row r="67" spans="1:24" s="442" customFormat="1" ht="15.75" customHeight="1" x14ac:dyDescent="0.2">
      <c r="A67" s="218">
        <v>40</v>
      </c>
      <c r="B67" s="216">
        <f t="shared" si="14"/>
        <v>30.704239999999999</v>
      </c>
      <c r="C67" s="454">
        <v>17880</v>
      </c>
      <c r="D67" s="217">
        <f t="shared" si="0"/>
        <v>6987.9599690466202</v>
      </c>
      <c r="E67" s="212">
        <f t="shared" si="5"/>
        <v>2375.906389475851</v>
      </c>
      <c r="F67" s="168">
        <f t="shared" si="6"/>
        <v>139.75919938093242</v>
      </c>
      <c r="G67" s="169">
        <v>68</v>
      </c>
      <c r="H67" s="170">
        <f t="shared" si="7"/>
        <v>9571.6255579034041</v>
      </c>
      <c r="I67" s="218">
        <v>40</v>
      </c>
      <c r="J67" s="216">
        <f t="shared" si="15"/>
        <v>47.237292307692307</v>
      </c>
      <c r="K67" s="454">
        <v>17880</v>
      </c>
      <c r="L67" s="217">
        <f t="shared" si="2"/>
        <v>4542.1739798803037</v>
      </c>
      <c r="M67" s="214">
        <f t="shared" si="8"/>
        <v>1544.3391531593034</v>
      </c>
      <c r="N67" s="212">
        <f t="shared" si="9"/>
        <v>90.843479597606077</v>
      </c>
      <c r="O67" s="169">
        <v>44</v>
      </c>
      <c r="P67" s="170">
        <f t="shared" si="10"/>
        <v>6221.3566126372134</v>
      </c>
      <c r="Q67" s="218">
        <v>40</v>
      </c>
      <c r="R67" s="216">
        <f t="shared" si="16"/>
        <v>87.726399999999998</v>
      </c>
      <c r="S67" s="454">
        <v>17880</v>
      </c>
      <c r="T67" s="217">
        <f t="shared" si="4"/>
        <v>2445.785989166317</v>
      </c>
      <c r="U67" s="214">
        <f t="shared" si="11"/>
        <v>831.56723631654779</v>
      </c>
      <c r="V67" s="212">
        <f t="shared" si="12"/>
        <v>48.915719783326338</v>
      </c>
      <c r="W67" s="169">
        <v>24</v>
      </c>
      <c r="X67" s="170">
        <f t="shared" si="13"/>
        <v>3350.2689452661912</v>
      </c>
    </row>
    <row r="68" spans="1:24" s="442" customFormat="1" ht="15.75" customHeight="1" x14ac:dyDescent="0.2">
      <c r="A68" s="215">
        <v>41</v>
      </c>
      <c r="B68" s="216">
        <f t="shared" si="14"/>
        <v>30.859169999999999</v>
      </c>
      <c r="C68" s="454">
        <v>17880</v>
      </c>
      <c r="D68" s="217">
        <f t="shared" si="0"/>
        <v>6952.8765679699109</v>
      </c>
      <c r="E68" s="212">
        <f t="shared" si="5"/>
        <v>2363.97803310977</v>
      </c>
      <c r="F68" s="168">
        <f t="shared" si="6"/>
        <v>139.05753135939821</v>
      </c>
      <c r="G68" s="169">
        <v>68</v>
      </c>
      <c r="H68" s="170">
        <f t="shared" si="7"/>
        <v>9523.9121324390799</v>
      </c>
      <c r="I68" s="215">
        <v>41</v>
      </c>
      <c r="J68" s="216">
        <f t="shared" si="15"/>
        <v>47.475646153846149</v>
      </c>
      <c r="K68" s="454">
        <v>17880</v>
      </c>
      <c r="L68" s="217">
        <f t="shared" si="2"/>
        <v>4519.3697691804418</v>
      </c>
      <c r="M68" s="214">
        <f t="shared" si="8"/>
        <v>1536.5857215213503</v>
      </c>
      <c r="N68" s="212">
        <f t="shared" si="9"/>
        <v>90.387395383608833</v>
      </c>
      <c r="O68" s="169">
        <v>44</v>
      </c>
      <c r="P68" s="170">
        <f t="shared" si="10"/>
        <v>6190.342886085401</v>
      </c>
      <c r="Q68" s="215">
        <v>41</v>
      </c>
      <c r="R68" s="216">
        <f t="shared" si="16"/>
        <v>88.169057142857142</v>
      </c>
      <c r="S68" s="454">
        <v>17880</v>
      </c>
      <c r="T68" s="217">
        <f t="shared" si="4"/>
        <v>2433.5067987894686</v>
      </c>
      <c r="U68" s="214">
        <f t="shared" si="11"/>
        <v>827.39231158841937</v>
      </c>
      <c r="V68" s="212">
        <f t="shared" si="12"/>
        <v>48.670135975789371</v>
      </c>
      <c r="W68" s="169">
        <v>24</v>
      </c>
      <c r="X68" s="170">
        <f t="shared" si="13"/>
        <v>3333.5692463536775</v>
      </c>
    </row>
    <row r="69" spans="1:24" s="442" customFormat="1" ht="15.75" customHeight="1" x14ac:dyDescent="0.2">
      <c r="A69" s="215">
        <v>42</v>
      </c>
      <c r="B69" s="216">
        <f t="shared" si="14"/>
        <v>31.014099999999999</v>
      </c>
      <c r="C69" s="454">
        <v>17880</v>
      </c>
      <c r="D69" s="217">
        <f t="shared" si="0"/>
        <v>6918.1436830344901</v>
      </c>
      <c r="E69" s="212">
        <f t="shared" si="5"/>
        <v>2352.1688522317268</v>
      </c>
      <c r="F69" s="168">
        <f t="shared" si="6"/>
        <v>138.36287366068981</v>
      </c>
      <c r="G69" s="169">
        <v>68</v>
      </c>
      <c r="H69" s="170">
        <f t="shared" si="7"/>
        <v>9476.675408926907</v>
      </c>
      <c r="I69" s="215">
        <v>42</v>
      </c>
      <c r="J69" s="216">
        <f t="shared" si="15"/>
        <v>47.713999999999999</v>
      </c>
      <c r="K69" s="454">
        <v>17880</v>
      </c>
      <c r="L69" s="217">
        <f t="shared" si="2"/>
        <v>4496.7933939724189</v>
      </c>
      <c r="M69" s="214">
        <f t="shared" si="8"/>
        <v>1528.9097539506226</v>
      </c>
      <c r="N69" s="212">
        <f t="shared" si="9"/>
        <v>89.935867879448381</v>
      </c>
      <c r="O69" s="169">
        <v>44</v>
      </c>
      <c r="P69" s="170">
        <f t="shared" si="10"/>
        <v>6159.6390158024906</v>
      </c>
      <c r="Q69" s="215">
        <v>42</v>
      </c>
      <c r="R69" s="216">
        <f t="shared" si="16"/>
        <v>88.611714285714285</v>
      </c>
      <c r="S69" s="454">
        <v>17880</v>
      </c>
      <c r="T69" s="217">
        <f t="shared" si="4"/>
        <v>2421.3502890620716</v>
      </c>
      <c r="U69" s="214">
        <f t="shared" si="11"/>
        <v>823.25909828110446</v>
      </c>
      <c r="V69" s="212">
        <f t="shared" si="12"/>
        <v>48.427005781241434</v>
      </c>
      <c r="W69" s="169">
        <v>24</v>
      </c>
      <c r="X69" s="170">
        <f t="shared" si="13"/>
        <v>3317.0363931244174</v>
      </c>
    </row>
    <row r="70" spans="1:24" s="442" customFormat="1" ht="15.75" customHeight="1" x14ac:dyDescent="0.2">
      <c r="A70" s="215">
        <v>43</v>
      </c>
      <c r="B70" s="216">
        <f t="shared" si="14"/>
        <v>31.169029999999999</v>
      </c>
      <c r="C70" s="454">
        <v>17880</v>
      </c>
      <c r="D70" s="217">
        <f t="shared" si="0"/>
        <v>6883.7560873726261</v>
      </c>
      <c r="E70" s="212">
        <f t="shared" si="5"/>
        <v>2340.4770697066929</v>
      </c>
      <c r="F70" s="168">
        <f t="shared" si="6"/>
        <v>137.67512174745252</v>
      </c>
      <c r="G70" s="169">
        <v>68</v>
      </c>
      <c r="H70" s="170">
        <f t="shared" si="7"/>
        <v>9429.9082788267715</v>
      </c>
      <c r="I70" s="215">
        <v>43</v>
      </c>
      <c r="J70" s="216">
        <f t="shared" si="15"/>
        <v>47.952353846153841</v>
      </c>
      <c r="K70" s="454">
        <v>17880</v>
      </c>
      <c r="L70" s="217">
        <f t="shared" si="2"/>
        <v>4474.4414567922076</v>
      </c>
      <c r="M70" s="214">
        <f t="shared" si="8"/>
        <v>1521.3100953093508</v>
      </c>
      <c r="N70" s="212">
        <f t="shared" si="9"/>
        <v>89.488829135844156</v>
      </c>
      <c r="O70" s="169">
        <v>44</v>
      </c>
      <c r="P70" s="170">
        <f t="shared" si="10"/>
        <v>6129.2403812374023</v>
      </c>
      <c r="Q70" s="215">
        <v>43</v>
      </c>
      <c r="R70" s="216">
        <f t="shared" si="16"/>
        <v>89.054371428571429</v>
      </c>
      <c r="S70" s="454">
        <v>17880</v>
      </c>
      <c r="T70" s="217">
        <f t="shared" si="4"/>
        <v>2409.3146305804189</v>
      </c>
      <c r="U70" s="214">
        <f t="shared" si="11"/>
        <v>819.16697439734253</v>
      </c>
      <c r="V70" s="212">
        <f t="shared" si="12"/>
        <v>48.18629261160838</v>
      </c>
      <c r="W70" s="169">
        <v>24</v>
      </c>
      <c r="X70" s="170">
        <f t="shared" si="13"/>
        <v>3300.6678975893697</v>
      </c>
    </row>
    <row r="71" spans="1:24" s="442" customFormat="1" ht="15.75" customHeight="1" x14ac:dyDescent="0.2">
      <c r="A71" s="215">
        <v>44</v>
      </c>
      <c r="B71" s="216">
        <f t="shared" si="14"/>
        <v>31.32396</v>
      </c>
      <c r="C71" s="454">
        <v>17880</v>
      </c>
      <c r="D71" s="217">
        <f t="shared" si="0"/>
        <v>6849.7086575260601</v>
      </c>
      <c r="E71" s="212">
        <f t="shared" si="5"/>
        <v>2328.9009435588605</v>
      </c>
      <c r="F71" s="168">
        <f t="shared" si="6"/>
        <v>136.99417315052119</v>
      </c>
      <c r="G71" s="169">
        <v>68</v>
      </c>
      <c r="H71" s="170">
        <f t="shared" si="7"/>
        <v>9383.603774235442</v>
      </c>
      <c r="I71" s="215">
        <v>44</v>
      </c>
      <c r="J71" s="216">
        <f t="shared" si="15"/>
        <v>48.19070769230769</v>
      </c>
      <c r="K71" s="454">
        <v>17880</v>
      </c>
      <c r="L71" s="217">
        <f t="shared" si="2"/>
        <v>4452.3106273919393</v>
      </c>
      <c r="M71" s="214">
        <f t="shared" si="8"/>
        <v>1513.7856133132595</v>
      </c>
      <c r="N71" s="212">
        <f t="shared" si="9"/>
        <v>89.046212547838792</v>
      </c>
      <c r="O71" s="169">
        <v>44</v>
      </c>
      <c r="P71" s="170">
        <f t="shared" si="10"/>
        <v>6099.1424532530382</v>
      </c>
      <c r="Q71" s="215">
        <v>44</v>
      </c>
      <c r="R71" s="216">
        <f t="shared" si="16"/>
        <v>89.497028571428572</v>
      </c>
      <c r="S71" s="454">
        <v>17880</v>
      </c>
      <c r="T71" s="217">
        <f t="shared" si="4"/>
        <v>2397.3980301341207</v>
      </c>
      <c r="U71" s="214">
        <f t="shared" si="11"/>
        <v>815.11533024560106</v>
      </c>
      <c r="V71" s="212">
        <f t="shared" si="12"/>
        <v>47.947960602682414</v>
      </c>
      <c r="W71" s="169">
        <v>24</v>
      </c>
      <c r="X71" s="170">
        <f t="shared" si="13"/>
        <v>3284.4613209824042</v>
      </c>
    </row>
    <row r="72" spans="1:24" s="442" customFormat="1" ht="15.75" customHeight="1" x14ac:dyDescent="0.2">
      <c r="A72" s="215">
        <v>45</v>
      </c>
      <c r="B72" s="216">
        <f t="shared" si="14"/>
        <v>31.47889</v>
      </c>
      <c r="C72" s="454">
        <v>17880</v>
      </c>
      <c r="D72" s="217">
        <f t="shared" si="0"/>
        <v>6815.9963709012618</v>
      </c>
      <c r="E72" s="212">
        <f t="shared" si="5"/>
        <v>2317.4387661064293</v>
      </c>
      <c r="F72" s="168">
        <f t="shared" si="6"/>
        <v>136.31992741802523</v>
      </c>
      <c r="G72" s="169">
        <v>68</v>
      </c>
      <c r="H72" s="170">
        <f t="shared" si="7"/>
        <v>9337.7550644257171</v>
      </c>
      <c r="I72" s="215">
        <v>45</v>
      </c>
      <c r="J72" s="216">
        <f t="shared" si="15"/>
        <v>48.429061538461539</v>
      </c>
      <c r="K72" s="454">
        <v>17880</v>
      </c>
      <c r="L72" s="217">
        <f t="shared" si="2"/>
        <v>4430.3976410858195</v>
      </c>
      <c r="M72" s="214">
        <f t="shared" si="8"/>
        <v>1506.3351979691788</v>
      </c>
      <c r="N72" s="212">
        <f t="shared" si="9"/>
        <v>88.607952821716395</v>
      </c>
      <c r="O72" s="169">
        <v>44</v>
      </c>
      <c r="P72" s="170">
        <f t="shared" si="10"/>
        <v>6069.3407918767143</v>
      </c>
      <c r="Q72" s="215">
        <v>45</v>
      </c>
      <c r="R72" s="216">
        <f t="shared" si="16"/>
        <v>89.939685714285716</v>
      </c>
      <c r="S72" s="454">
        <v>17880</v>
      </c>
      <c r="T72" s="217">
        <f t="shared" si="4"/>
        <v>2385.5987298154414</v>
      </c>
      <c r="U72" s="214">
        <f t="shared" si="11"/>
        <v>811.10356813725014</v>
      </c>
      <c r="V72" s="212">
        <f t="shared" si="12"/>
        <v>47.711974596308828</v>
      </c>
      <c r="W72" s="169">
        <v>24</v>
      </c>
      <c r="X72" s="170">
        <f t="shared" si="13"/>
        <v>3268.4142725490001</v>
      </c>
    </row>
    <row r="73" spans="1:24" s="442" customFormat="1" ht="15.75" customHeight="1" x14ac:dyDescent="0.2">
      <c r="A73" s="215">
        <v>46</v>
      </c>
      <c r="B73" s="216">
        <f t="shared" si="14"/>
        <v>31.63382</v>
      </c>
      <c r="C73" s="454">
        <v>17880</v>
      </c>
      <c r="D73" s="217">
        <f t="shared" si="0"/>
        <v>6782.6143032994432</v>
      </c>
      <c r="E73" s="212">
        <f t="shared" si="5"/>
        <v>2306.0888631218108</v>
      </c>
      <c r="F73" s="168">
        <f t="shared" si="6"/>
        <v>135.65228606598887</v>
      </c>
      <c r="G73" s="169">
        <v>68</v>
      </c>
      <c r="H73" s="170">
        <f t="shared" si="7"/>
        <v>9292.3554524872434</v>
      </c>
      <c r="I73" s="215">
        <v>46</v>
      </c>
      <c r="J73" s="216">
        <f t="shared" si="15"/>
        <v>48.667415384615381</v>
      </c>
      <c r="K73" s="454">
        <v>17880</v>
      </c>
      <c r="L73" s="217">
        <f t="shared" si="2"/>
        <v>4408.6992971446389</v>
      </c>
      <c r="M73" s="214">
        <f t="shared" si="8"/>
        <v>1498.9577610291774</v>
      </c>
      <c r="N73" s="212">
        <f t="shared" si="9"/>
        <v>88.173985942892784</v>
      </c>
      <c r="O73" s="169">
        <v>44</v>
      </c>
      <c r="P73" s="170">
        <f t="shared" si="10"/>
        <v>6039.8310441167087</v>
      </c>
      <c r="Q73" s="215">
        <v>46</v>
      </c>
      <c r="R73" s="216">
        <f t="shared" si="16"/>
        <v>90.382342857142859</v>
      </c>
      <c r="S73" s="454">
        <v>17880</v>
      </c>
      <c r="T73" s="217">
        <f t="shared" si="4"/>
        <v>2373.9150061548053</v>
      </c>
      <c r="U73" s="214">
        <f t="shared" si="11"/>
        <v>807.1311020926338</v>
      </c>
      <c r="V73" s="212">
        <f t="shared" si="12"/>
        <v>47.478300123096105</v>
      </c>
      <c r="W73" s="169">
        <v>24</v>
      </c>
      <c r="X73" s="170">
        <f t="shared" si="13"/>
        <v>3252.5244083705352</v>
      </c>
    </row>
    <row r="74" spans="1:24" s="442" customFormat="1" ht="15.75" customHeight="1" x14ac:dyDescent="0.2">
      <c r="A74" s="215">
        <v>47</v>
      </c>
      <c r="B74" s="216">
        <f t="shared" si="14"/>
        <v>31.78875</v>
      </c>
      <c r="C74" s="454">
        <v>17880</v>
      </c>
      <c r="D74" s="217">
        <f t="shared" si="0"/>
        <v>6749.5576265188156</v>
      </c>
      <c r="E74" s="212">
        <f t="shared" si="5"/>
        <v>2294.8495930163976</v>
      </c>
      <c r="F74" s="168">
        <f t="shared" si="6"/>
        <v>134.99115253037633</v>
      </c>
      <c r="G74" s="169">
        <v>68</v>
      </c>
      <c r="H74" s="170">
        <f t="shared" si="7"/>
        <v>9247.3983720655888</v>
      </c>
      <c r="I74" s="215">
        <v>47</v>
      </c>
      <c r="J74" s="216">
        <f t="shared" si="15"/>
        <v>48.905769230769231</v>
      </c>
      <c r="K74" s="454">
        <v>17880</v>
      </c>
      <c r="L74" s="217">
        <f t="shared" si="2"/>
        <v>4387.2124572372304</v>
      </c>
      <c r="M74" s="214">
        <f t="shared" si="8"/>
        <v>1491.6522354606584</v>
      </c>
      <c r="N74" s="212">
        <f t="shared" si="9"/>
        <v>87.744249144744614</v>
      </c>
      <c r="O74" s="169">
        <v>44</v>
      </c>
      <c r="P74" s="170">
        <f t="shared" si="10"/>
        <v>6010.6089418426336</v>
      </c>
      <c r="Q74" s="215">
        <v>47</v>
      </c>
      <c r="R74" s="216">
        <f t="shared" si="16"/>
        <v>90.825000000000003</v>
      </c>
      <c r="S74" s="454">
        <v>17880</v>
      </c>
      <c r="T74" s="217">
        <f t="shared" si="4"/>
        <v>2362.3451692815852</v>
      </c>
      <c r="U74" s="214">
        <f t="shared" si="11"/>
        <v>803.19735755573902</v>
      </c>
      <c r="V74" s="212">
        <f t="shared" si="12"/>
        <v>47.246903385631704</v>
      </c>
      <c r="W74" s="169">
        <v>24</v>
      </c>
      <c r="X74" s="170">
        <f t="shared" si="13"/>
        <v>3236.7894302229561</v>
      </c>
    </row>
    <row r="75" spans="1:24" s="442" customFormat="1" ht="15.75" customHeight="1" x14ac:dyDescent="0.2">
      <c r="A75" s="215">
        <v>48</v>
      </c>
      <c r="B75" s="216">
        <f t="shared" si="14"/>
        <v>31.943680000000001</v>
      </c>
      <c r="C75" s="454">
        <v>17880</v>
      </c>
      <c r="D75" s="217">
        <f t="shared" si="0"/>
        <v>6716.8216060266068</v>
      </c>
      <c r="E75" s="212">
        <f t="shared" si="5"/>
        <v>2283.7193460490466</v>
      </c>
      <c r="F75" s="168">
        <f t="shared" si="6"/>
        <v>134.33643212053215</v>
      </c>
      <c r="G75" s="169">
        <v>68</v>
      </c>
      <c r="H75" s="170">
        <f t="shared" si="7"/>
        <v>9202.8773841961847</v>
      </c>
      <c r="I75" s="215">
        <v>48</v>
      </c>
      <c r="J75" s="216">
        <f t="shared" si="15"/>
        <v>49.144123076923073</v>
      </c>
      <c r="K75" s="454">
        <v>17880</v>
      </c>
      <c r="L75" s="217">
        <f t="shared" si="2"/>
        <v>4365.9340439172947</v>
      </c>
      <c r="M75" s="214">
        <f t="shared" si="8"/>
        <v>1484.4175749318804</v>
      </c>
      <c r="N75" s="212">
        <f t="shared" si="9"/>
        <v>87.318680878345901</v>
      </c>
      <c r="O75" s="169">
        <v>44</v>
      </c>
      <c r="P75" s="170">
        <f t="shared" si="10"/>
        <v>5981.6702997275206</v>
      </c>
      <c r="Q75" s="215">
        <v>48</v>
      </c>
      <c r="R75" s="216">
        <f t="shared" si="16"/>
        <v>91.267657142857146</v>
      </c>
      <c r="S75" s="454">
        <v>17880</v>
      </c>
      <c r="T75" s="217">
        <f t="shared" si="4"/>
        <v>2350.8875621093125</v>
      </c>
      <c r="U75" s="214">
        <f t="shared" si="11"/>
        <v>799.30177111716637</v>
      </c>
      <c r="V75" s="212">
        <f t="shared" si="12"/>
        <v>47.01775124218625</v>
      </c>
      <c r="W75" s="169">
        <v>24</v>
      </c>
      <c r="X75" s="170">
        <f t="shared" si="13"/>
        <v>3221.207084468665</v>
      </c>
    </row>
    <row r="76" spans="1:24" s="442" customFormat="1" ht="15.75" customHeight="1" x14ac:dyDescent="0.2">
      <c r="A76" s="215">
        <v>49</v>
      </c>
      <c r="B76" s="216">
        <f t="shared" si="14"/>
        <v>32.098610000000001</v>
      </c>
      <c r="C76" s="454">
        <v>17880</v>
      </c>
      <c r="D76" s="217">
        <f t="shared" si="0"/>
        <v>6684.4015986985105</v>
      </c>
      <c r="E76" s="212">
        <f t="shared" si="5"/>
        <v>2272.6965435574939</v>
      </c>
      <c r="F76" s="168">
        <f t="shared" si="6"/>
        <v>133.68803197397023</v>
      </c>
      <c r="G76" s="169">
        <v>68</v>
      </c>
      <c r="H76" s="170">
        <f t="shared" si="7"/>
        <v>9158.7861742299738</v>
      </c>
      <c r="I76" s="215">
        <v>49</v>
      </c>
      <c r="J76" s="216">
        <f t="shared" si="15"/>
        <v>49.382476923076922</v>
      </c>
      <c r="K76" s="454">
        <v>17880</v>
      </c>
      <c r="L76" s="217">
        <f t="shared" si="2"/>
        <v>4344.8610391540324</v>
      </c>
      <c r="M76" s="214">
        <f t="shared" si="8"/>
        <v>1477.2527533123712</v>
      </c>
      <c r="N76" s="212">
        <f t="shared" si="9"/>
        <v>86.897220783080655</v>
      </c>
      <c r="O76" s="169">
        <v>44</v>
      </c>
      <c r="P76" s="170">
        <f t="shared" si="10"/>
        <v>5953.0110132494838</v>
      </c>
      <c r="Q76" s="215">
        <v>49</v>
      </c>
      <c r="R76" s="216">
        <f t="shared" si="16"/>
        <v>91.71031428571429</v>
      </c>
      <c r="S76" s="454">
        <v>17880</v>
      </c>
      <c r="T76" s="217">
        <f t="shared" si="4"/>
        <v>2339.5405595444786</v>
      </c>
      <c r="U76" s="214">
        <f t="shared" si="11"/>
        <v>795.44379024512273</v>
      </c>
      <c r="V76" s="212">
        <f t="shared" si="12"/>
        <v>46.790811190889571</v>
      </c>
      <c r="W76" s="169">
        <v>24</v>
      </c>
      <c r="X76" s="170">
        <f t="shared" si="13"/>
        <v>3205.7751609804909</v>
      </c>
    </row>
    <row r="77" spans="1:24" s="442" customFormat="1" ht="15.75" customHeight="1" x14ac:dyDescent="0.2">
      <c r="A77" s="218">
        <v>50</v>
      </c>
      <c r="B77" s="216">
        <f t="shared" si="14"/>
        <v>32.253540000000001</v>
      </c>
      <c r="C77" s="454">
        <v>17880</v>
      </c>
      <c r="D77" s="217">
        <f t="shared" si="0"/>
        <v>6652.2930506232797</v>
      </c>
      <c r="E77" s="212">
        <f t="shared" si="5"/>
        <v>2261.7796372119151</v>
      </c>
      <c r="F77" s="168">
        <f t="shared" si="6"/>
        <v>133.04586101246559</v>
      </c>
      <c r="G77" s="169">
        <v>68</v>
      </c>
      <c r="H77" s="170">
        <f t="shared" si="7"/>
        <v>9115.1185488476603</v>
      </c>
      <c r="I77" s="218">
        <v>50</v>
      </c>
      <c r="J77" s="216">
        <f t="shared" si="15"/>
        <v>49.620830769230771</v>
      </c>
      <c r="K77" s="454">
        <v>17880</v>
      </c>
      <c r="L77" s="217">
        <f t="shared" si="2"/>
        <v>4323.990482905132</v>
      </c>
      <c r="M77" s="214">
        <f t="shared" si="8"/>
        <v>1470.156764187745</v>
      </c>
      <c r="N77" s="212">
        <f t="shared" si="9"/>
        <v>86.479809658102639</v>
      </c>
      <c r="O77" s="169">
        <v>44</v>
      </c>
      <c r="P77" s="170">
        <f t="shared" si="10"/>
        <v>5924.6270567509791</v>
      </c>
      <c r="Q77" s="218">
        <v>50</v>
      </c>
      <c r="R77" s="216">
        <f t="shared" si="16"/>
        <v>92.152971428571433</v>
      </c>
      <c r="S77" s="454">
        <v>17880</v>
      </c>
      <c r="T77" s="217">
        <f t="shared" si="4"/>
        <v>2328.3025677181477</v>
      </c>
      <c r="U77" s="214">
        <f t="shared" si="11"/>
        <v>791.6228730241703</v>
      </c>
      <c r="V77" s="212">
        <f t="shared" si="12"/>
        <v>46.566051354362955</v>
      </c>
      <c r="W77" s="169">
        <v>24</v>
      </c>
      <c r="X77" s="170">
        <f t="shared" si="13"/>
        <v>3190.4914920966808</v>
      </c>
    </row>
    <row r="78" spans="1:24" s="442" customFormat="1" ht="15.75" customHeight="1" x14ac:dyDescent="0.2">
      <c r="A78" s="215">
        <v>51</v>
      </c>
      <c r="B78" s="216">
        <f t="shared" si="14"/>
        <v>32.408470000000001</v>
      </c>
      <c r="C78" s="454">
        <v>17880</v>
      </c>
      <c r="D78" s="217">
        <f t="shared" si="0"/>
        <v>6620.4914949702961</v>
      </c>
      <c r="E78" s="212">
        <f t="shared" si="5"/>
        <v>2250.9671082899008</v>
      </c>
      <c r="F78" s="168">
        <f t="shared" si="6"/>
        <v>132.40982989940593</v>
      </c>
      <c r="G78" s="169">
        <v>68</v>
      </c>
      <c r="H78" s="170">
        <f t="shared" si="7"/>
        <v>9071.8684331596032</v>
      </c>
      <c r="I78" s="215">
        <v>51</v>
      </c>
      <c r="J78" s="216">
        <f t="shared" si="15"/>
        <v>49.859184615384613</v>
      </c>
      <c r="K78" s="454">
        <v>17880</v>
      </c>
      <c r="L78" s="217">
        <f t="shared" si="2"/>
        <v>4303.3194717306924</v>
      </c>
      <c r="M78" s="214">
        <f t="shared" si="8"/>
        <v>1463.1286203884356</v>
      </c>
      <c r="N78" s="212">
        <f t="shared" si="9"/>
        <v>86.066389434613853</v>
      </c>
      <c r="O78" s="169">
        <v>44</v>
      </c>
      <c r="P78" s="170">
        <f t="shared" si="10"/>
        <v>5896.5144815537415</v>
      </c>
      <c r="Q78" s="215">
        <v>51</v>
      </c>
      <c r="R78" s="216">
        <f t="shared" si="16"/>
        <v>92.595628571428577</v>
      </c>
      <c r="S78" s="454">
        <v>17880</v>
      </c>
      <c r="T78" s="217">
        <f t="shared" si="4"/>
        <v>2317.1720232396037</v>
      </c>
      <c r="U78" s="214">
        <f t="shared" si="11"/>
        <v>787.83848790146533</v>
      </c>
      <c r="V78" s="212">
        <f t="shared" si="12"/>
        <v>46.343440464792074</v>
      </c>
      <c r="W78" s="169">
        <v>24</v>
      </c>
      <c r="X78" s="170">
        <f t="shared" si="13"/>
        <v>3175.3539516058609</v>
      </c>
    </row>
    <row r="79" spans="1:24" s="442" customFormat="1" ht="15.75" customHeight="1" x14ac:dyDescent="0.2">
      <c r="A79" s="215">
        <v>52</v>
      </c>
      <c r="B79" s="216">
        <f t="shared" si="14"/>
        <v>32.563400000000001</v>
      </c>
      <c r="C79" s="454">
        <v>17880</v>
      </c>
      <c r="D79" s="217">
        <f t="shared" si="0"/>
        <v>6588.9925499180054</v>
      </c>
      <c r="E79" s="212">
        <f t="shared" si="5"/>
        <v>2240.2574669721221</v>
      </c>
      <c r="F79" s="168">
        <f t="shared" si="6"/>
        <v>131.7798509983601</v>
      </c>
      <c r="G79" s="169">
        <v>68</v>
      </c>
      <c r="H79" s="170">
        <f t="shared" si="7"/>
        <v>9029.0298678884883</v>
      </c>
      <c r="I79" s="215">
        <v>52</v>
      </c>
      <c r="J79" s="216">
        <f t="shared" si="15"/>
        <v>50.097538461538463</v>
      </c>
      <c r="K79" s="454">
        <v>17880</v>
      </c>
      <c r="L79" s="217">
        <f t="shared" si="2"/>
        <v>4282.8451574467035</v>
      </c>
      <c r="M79" s="214">
        <f t="shared" si="8"/>
        <v>1456.1673535318794</v>
      </c>
      <c r="N79" s="212">
        <f t="shared" si="9"/>
        <v>85.656903148934077</v>
      </c>
      <c r="O79" s="169">
        <v>44</v>
      </c>
      <c r="P79" s="170">
        <f t="shared" si="10"/>
        <v>5868.6694141275175</v>
      </c>
      <c r="Q79" s="215">
        <v>52</v>
      </c>
      <c r="R79" s="216">
        <f t="shared" si="16"/>
        <v>93.03828571428572</v>
      </c>
      <c r="S79" s="454">
        <v>17880</v>
      </c>
      <c r="T79" s="217">
        <f t="shared" si="4"/>
        <v>2306.1473924713018</v>
      </c>
      <c r="U79" s="214">
        <f t="shared" si="11"/>
        <v>784.0901134402427</v>
      </c>
      <c r="V79" s="212">
        <f t="shared" si="12"/>
        <v>46.122947849426041</v>
      </c>
      <c r="W79" s="169">
        <v>24</v>
      </c>
      <c r="X79" s="170">
        <f t="shared" si="13"/>
        <v>3160.3604537609708</v>
      </c>
    </row>
    <row r="80" spans="1:24" s="442" customFormat="1" ht="15.75" customHeight="1" x14ac:dyDescent="0.2">
      <c r="A80" s="215">
        <v>53</v>
      </c>
      <c r="B80" s="216">
        <f t="shared" si="14"/>
        <v>32.718330000000002</v>
      </c>
      <c r="C80" s="454">
        <v>17880</v>
      </c>
      <c r="D80" s="217">
        <f t="shared" si="0"/>
        <v>6557.7919166412221</v>
      </c>
      <c r="E80" s="212">
        <f t="shared" si="5"/>
        <v>2229.6492516580156</v>
      </c>
      <c r="F80" s="168">
        <f t="shared" si="6"/>
        <v>131.15583833282443</v>
      </c>
      <c r="G80" s="169">
        <v>68</v>
      </c>
      <c r="H80" s="170">
        <f t="shared" si="7"/>
        <v>8986.5970066320624</v>
      </c>
      <c r="I80" s="215">
        <v>53</v>
      </c>
      <c r="J80" s="216">
        <f t="shared" si="15"/>
        <v>50.335892307692312</v>
      </c>
      <c r="K80" s="454">
        <v>17880</v>
      </c>
      <c r="L80" s="217">
        <f t="shared" si="2"/>
        <v>4262.5647458167941</v>
      </c>
      <c r="M80" s="214">
        <f t="shared" si="8"/>
        <v>1449.2720135777101</v>
      </c>
      <c r="N80" s="212">
        <f t="shared" si="9"/>
        <v>85.25129491633588</v>
      </c>
      <c r="O80" s="169">
        <v>44</v>
      </c>
      <c r="P80" s="170">
        <f t="shared" si="10"/>
        <v>5841.0880543108397</v>
      </c>
      <c r="Q80" s="215">
        <v>53</v>
      </c>
      <c r="R80" s="216">
        <f t="shared" si="16"/>
        <v>93.480942857142864</v>
      </c>
      <c r="S80" s="454">
        <v>17880</v>
      </c>
      <c r="T80" s="217">
        <f t="shared" si="4"/>
        <v>2295.2271708244275</v>
      </c>
      <c r="U80" s="214">
        <f t="shared" si="11"/>
        <v>780.37723808030546</v>
      </c>
      <c r="V80" s="212">
        <f t="shared" si="12"/>
        <v>45.904543416488551</v>
      </c>
      <c r="W80" s="169">
        <v>24</v>
      </c>
      <c r="X80" s="170">
        <f t="shared" si="13"/>
        <v>3145.5089523212214</v>
      </c>
    </row>
    <row r="81" spans="1:24" s="442" customFormat="1" ht="15.75" customHeight="1" x14ac:dyDescent="0.2">
      <c r="A81" s="215">
        <v>54</v>
      </c>
      <c r="B81" s="216">
        <f t="shared" si="14"/>
        <v>32.873260000000002</v>
      </c>
      <c r="C81" s="454">
        <v>17880</v>
      </c>
      <c r="D81" s="217">
        <f t="shared" si="0"/>
        <v>6526.8853773553337</v>
      </c>
      <c r="E81" s="212">
        <f t="shared" si="5"/>
        <v>2219.1410283008136</v>
      </c>
      <c r="F81" s="168">
        <f t="shared" si="6"/>
        <v>130.53770754710666</v>
      </c>
      <c r="G81" s="169">
        <v>68</v>
      </c>
      <c r="H81" s="170">
        <f t="shared" si="7"/>
        <v>8944.5641132032524</v>
      </c>
      <c r="I81" s="215">
        <v>54</v>
      </c>
      <c r="J81" s="216">
        <f t="shared" si="15"/>
        <v>50.574246153846154</v>
      </c>
      <c r="K81" s="454">
        <v>17880</v>
      </c>
      <c r="L81" s="217">
        <f t="shared" si="2"/>
        <v>4242.4754952809672</v>
      </c>
      <c r="M81" s="214">
        <f t="shared" si="8"/>
        <v>1442.4416683955289</v>
      </c>
      <c r="N81" s="212">
        <f t="shared" si="9"/>
        <v>84.849509905619342</v>
      </c>
      <c r="O81" s="169">
        <v>44</v>
      </c>
      <c r="P81" s="170">
        <f t="shared" si="10"/>
        <v>5813.7666735821149</v>
      </c>
      <c r="Q81" s="215">
        <v>54</v>
      </c>
      <c r="R81" s="216">
        <f t="shared" si="16"/>
        <v>93.923600000000008</v>
      </c>
      <c r="S81" s="454">
        <v>17880</v>
      </c>
      <c r="T81" s="217">
        <f t="shared" si="4"/>
        <v>2284.4098820743666</v>
      </c>
      <c r="U81" s="214">
        <f t="shared" si="11"/>
        <v>776.69935990528472</v>
      </c>
      <c r="V81" s="212">
        <f t="shared" si="12"/>
        <v>45.688197641487335</v>
      </c>
      <c r="W81" s="169">
        <v>24</v>
      </c>
      <c r="X81" s="170">
        <f t="shared" si="13"/>
        <v>3130.7974396211389</v>
      </c>
    </row>
    <row r="82" spans="1:24" s="442" customFormat="1" ht="15.75" customHeight="1" x14ac:dyDescent="0.2">
      <c r="A82" s="215">
        <v>55</v>
      </c>
      <c r="B82" s="216">
        <f t="shared" si="14"/>
        <v>33.028190000000002</v>
      </c>
      <c r="C82" s="454">
        <v>17880</v>
      </c>
      <c r="D82" s="217">
        <f t="shared" si="0"/>
        <v>6496.2687934155638</v>
      </c>
      <c r="E82" s="212">
        <f t="shared" si="5"/>
        <v>2208.7313897612917</v>
      </c>
      <c r="F82" s="168">
        <f t="shared" si="6"/>
        <v>129.92537586831128</v>
      </c>
      <c r="G82" s="169">
        <v>68</v>
      </c>
      <c r="H82" s="170">
        <f t="shared" si="7"/>
        <v>8902.9255590451667</v>
      </c>
      <c r="I82" s="215">
        <v>55</v>
      </c>
      <c r="J82" s="216">
        <f t="shared" si="15"/>
        <v>50.812600000000003</v>
      </c>
      <c r="K82" s="454">
        <v>17880</v>
      </c>
      <c r="L82" s="217">
        <f t="shared" si="2"/>
        <v>4222.5747157201167</v>
      </c>
      <c r="M82" s="214">
        <f t="shared" si="8"/>
        <v>1435.6754033448399</v>
      </c>
      <c r="N82" s="212">
        <f t="shared" si="9"/>
        <v>84.451494314402339</v>
      </c>
      <c r="O82" s="169">
        <v>44</v>
      </c>
      <c r="P82" s="170">
        <f t="shared" si="10"/>
        <v>5786.7016133793586</v>
      </c>
      <c r="Q82" s="215">
        <v>55</v>
      </c>
      <c r="R82" s="216">
        <f t="shared" si="16"/>
        <v>94.366257142857151</v>
      </c>
      <c r="S82" s="454">
        <v>17880</v>
      </c>
      <c r="T82" s="217">
        <f t="shared" si="4"/>
        <v>2273.694077695447</v>
      </c>
      <c r="U82" s="214">
        <f t="shared" si="11"/>
        <v>773.05598641645201</v>
      </c>
      <c r="V82" s="212">
        <f t="shared" si="12"/>
        <v>45.473881553908939</v>
      </c>
      <c r="W82" s="169">
        <v>24</v>
      </c>
      <c r="X82" s="170">
        <f t="shared" si="13"/>
        <v>3116.2239456658081</v>
      </c>
    </row>
    <row r="83" spans="1:24" s="442" customFormat="1" ht="15.75" customHeight="1" x14ac:dyDescent="0.2">
      <c r="A83" s="215">
        <v>56</v>
      </c>
      <c r="B83" s="216">
        <f t="shared" si="14"/>
        <v>33.183120000000002</v>
      </c>
      <c r="C83" s="454">
        <v>17880</v>
      </c>
      <c r="D83" s="217">
        <f t="shared" si="0"/>
        <v>6465.9381034694743</v>
      </c>
      <c r="E83" s="212">
        <f t="shared" si="5"/>
        <v>2198.4189551796212</v>
      </c>
      <c r="F83" s="168">
        <f t="shared" si="6"/>
        <v>129.31876206938949</v>
      </c>
      <c r="G83" s="169">
        <v>68</v>
      </c>
      <c r="H83" s="170">
        <f t="shared" si="7"/>
        <v>8861.6758207184848</v>
      </c>
      <c r="I83" s="215">
        <v>56</v>
      </c>
      <c r="J83" s="216">
        <f t="shared" si="15"/>
        <v>51.050953846153845</v>
      </c>
      <c r="K83" s="454">
        <v>17880</v>
      </c>
      <c r="L83" s="217">
        <f t="shared" si="2"/>
        <v>4202.8597672551587</v>
      </c>
      <c r="M83" s="214">
        <f t="shared" si="8"/>
        <v>1428.972320866754</v>
      </c>
      <c r="N83" s="212">
        <f t="shared" si="9"/>
        <v>84.057195345103182</v>
      </c>
      <c r="O83" s="169">
        <v>44</v>
      </c>
      <c r="P83" s="170">
        <f t="shared" si="10"/>
        <v>5759.889283467016</v>
      </c>
      <c r="Q83" s="215">
        <v>56</v>
      </c>
      <c r="R83" s="216">
        <f t="shared" si="16"/>
        <v>94.808914285714295</v>
      </c>
      <c r="S83" s="454">
        <v>17880</v>
      </c>
      <c r="T83" s="217">
        <f t="shared" si="4"/>
        <v>2263.0783362143161</v>
      </c>
      <c r="U83" s="214">
        <f t="shared" si="11"/>
        <v>769.44663431286756</v>
      </c>
      <c r="V83" s="212">
        <f t="shared" si="12"/>
        <v>45.261566724286325</v>
      </c>
      <c r="W83" s="169">
        <v>24</v>
      </c>
      <c r="X83" s="170">
        <f t="shared" si="13"/>
        <v>3101.7865372514698</v>
      </c>
    </row>
    <row r="84" spans="1:24" s="442" customFormat="1" ht="15.75" customHeight="1" x14ac:dyDescent="0.2">
      <c r="A84" s="215">
        <v>57</v>
      </c>
      <c r="B84" s="216">
        <f t="shared" si="14"/>
        <v>33.338050000000003</v>
      </c>
      <c r="C84" s="454">
        <v>17880</v>
      </c>
      <c r="D84" s="217">
        <f t="shared" si="0"/>
        <v>6435.889321660984</v>
      </c>
      <c r="E84" s="212">
        <f t="shared" si="5"/>
        <v>2188.2023693647347</v>
      </c>
      <c r="F84" s="168">
        <f t="shared" si="6"/>
        <v>128.71778643321969</v>
      </c>
      <c r="G84" s="169">
        <v>68</v>
      </c>
      <c r="H84" s="170">
        <f t="shared" si="7"/>
        <v>8820.8094774589372</v>
      </c>
      <c r="I84" s="215">
        <v>57</v>
      </c>
      <c r="J84" s="216">
        <f t="shared" si="15"/>
        <v>51.289307692307695</v>
      </c>
      <c r="K84" s="454">
        <v>17880</v>
      </c>
      <c r="L84" s="217">
        <f t="shared" si="2"/>
        <v>4183.3280590796403</v>
      </c>
      <c r="M84" s="214">
        <f t="shared" si="8"/>
        <v>1422.3315400870779</v>
      </c>
      <c r="N84" s="212">
        <f t="shared" si="9"/>
        <v>83.666561181592812</v>
      </c>
      <c r="O84" s="169">
        <v>44</v>
      </c>
      <c r="P84" s="170">
        <f t="shared" si="10"/>
        <v>5733.3261603483106</v>
      </c>
      <c r="Q84" s="215">
        <v>57</v>
      </c>
      <c r="R84" s="216">
        <f t="shared" si="16"/>
        <v>95.251571428571438</v>
      </c>
      <c r="S84" s="454">
        <v>17880</v>
      </c>
      <c r="T84" s="217">
        <f t="shared" si="4"/>
        <v>2252.5612625813446</v>
      </c>
      <c r="U84" s="214">
        <f t="shared" si="11"/>
        <v>765.87082927765721</v>
      </c>
      <c r="V84" s="212">
        <f t="shared" si="12"/>
        <v>45.051225251626896</v>
      </c>
      <c r="W84" s="169">
        <v>24</v>
      </c>
      <c r="X84" s="170">
        <f t="shared" si="13"/>
        <v>3087.4833171106288</v>
      </c>
    </row>
    <row r="85" spans="1:24" s="442" customFormat="1" ht="15.75" customHeight="1" x14ac:dyDescent="0.2">
      <c r="A85" s="215">
        <v>58</v>
      </c>
      <c r="B85" s="216">
        <f t="shared" si="14"/>
        <v>33.492980000000003</v>
      </c>
      <c r="C85" s="454">
        <v>17880</v>
      </c>
      <c r="D85" s="217">
        <f t="shared" si="0"/>
        <v>6406.1185358842358</v>
      </c>
      <c r="E85" s="212">
        <f t="shared" si="5"/>
        <v>2178.0803022006403</v>
      </c>
      <c r="F85" s="168">
        <f t="shared" si="6"/>
        <v>128.12237071768473</v>
      </c>
      <c r="G85" s="169">
        <v>68</v>
      </c>
      <c r="H85" s="170">
        <f t="shared" si="7"/>
        <v>8780.3212088025612</v>
      </c>
      <c r="I85" s="215">
        <v>58</v>
      </c>
      <c r="J85" s="216">
        <f t="shared" si="15"/>
        <v>51.527661538461544</v>
      </c>
      <c r="K85" s="454">
        <v>17880</v>
      </c>
      <c r="L85" s="217">
        <f t="shared" si="2"/>
        <v>4163.977048324753</v>
      </c>
      <c r="M85" s="214">
        <f t="shared" si="8"/>
        <v>1415.7521964304162</v>
      </c>
      <c r="N85" s="212">
        <f t="shared" si="9"/>
        <v>83.279540966495063</v>
      </c>
      <c r="O85" s="169">
        <v>44</v>
      </c>
      <c r="P85" s="170">
        <f t="shared" si="10"/>
        <v>5707.008785721664</v>
      </c>
      <c r="Q85" s="215">
        <v>58</v>
      </c>
      <c r="R85" s="216">
        <f t="shared" si="16"/>
        <v>95.694228571428582</v>
      </c>
      <c r="S85" s="454">
        <v>17880</v>
      </c>
      <c r="T85" s="217">
        <f t="shared" si="4"/>
        <v>2242.1414875594824</v>
      </c>
      <c r="U85" s="214">
        <f t="shared" si="11"/>
        <v>762.32810577022406</v>
      </c>
      <c r="V85" s="212">
        <f t="shared" si="12"/>
        <v>44.842829751189647</v>
      </c>
      <c r="W85" s="169">
        <v>24</v>
      </c>
      <c r="X85" s="170">
        <f t="shared" si="13"/>
        <v>3073.3124230808958</v>
      </c>
    </row>
    <row r="86" spans="1:24" s="442" customFormat="1" ht="15.75" customHeight="1" x14ac:dyDescent="0.2">
      <c r="A86" s="215">
        <v>59</v>
      </c>
      <c r="B86" s="216">
        <f t="shared" si="14"/>
        <v>33.647910000000003</v>
      </c>
      <c r="C86" s="454">
        <v>17880</v>
      </c>
      <c r="D86" s="217">
        <f t="shared" si="0"/>
        <v>6376.6219060856965</v>
      </c>
      <c r="E86" s="212">
        <f t="shared" si="5"/>
        <v>2168.0514480691368</v>
      </c>
      <c r="F86" s="168">
        <f t="shared" si="6"/>
        <v>127.53243812171394</v>
      </c>
      <c r="G86" s="169">
        <v>68</v>
      </c>
      <c r="H86" s="170">
        <f t="shared" si="7"/>
        <v>8740.2057922765471</v>
      </c>
      <c r="I86" s="215">
        <v>59</v>
      </c>
      <c r="J86" s="216">
        <f t="shared" si="15"/>
        <v>51.766015384615386</v>
      </c>
      <c r="K86" s="454">
        <v>17880</v>
      </c>
      <c r="L86" s="217">
        <f t="shared" si="2"/>
        <v>4144.8042389557031</v>
      </c>
      <c r="M86" s="214">
        <f t="shared" si="8"/>
        <v>1409.2334412449391</v>
      </c>
      <c r="N86" s="212">
        <f t="shared" si="9"/>
        <v>82.896084779114062</v>
      </c>
      <c r="O86" s="169">
        <v>44</v>
      </c>
      <c r="P86" s="170">
        <f t="shared" si="10"/>
        <v>5680.9337649797562</v>
      </c>
      <c r="Q86" s="215">
        <v>59</v>
      </c>
      <c r="R86" s="216">
        <f t="shared" si="16"/>
        <v>96.136885714285725</v>
      </c>
      <c r="S86" s="454">
        <v>17880</v>
      </c>
      <c r="T86" s="217">
        <f t="shared" si="4"/>
        <v>2231.8176671299939</v>
      </c>
      <c r="U86" s="214">
        <f t="shared" si="11"/>
        <v>758.81800682419794</v>
      </c>
      <c r="V86" s="212">
        <f t="shared" si="12"/>
        <v>44.636353342599875</v>
      </c>
      <c r="W86" s="169">
        <v>24</v>
      </c>
      <c r="X86" s="170">
        <f t="shared" si="13"/>
        <v>3059.2720272967913</v>
      </c>
    </row>
    <row r="87" spans="1:24" s="442" customFormat="1" ht="15.75" customHeight="1" x14ac:dyDescent="0.2">
      <c r="A87" s="218">
        <v>60</v>
      </c>
      <c r="B87" s="216">
        <f t="shared" si="14"/>
        <v>33.802840000000003</v>
      </c>
      <c r="C87" s="454">
        <v>17880</v>
      </c>
      <c r="D87" s="217">
        <f t="shared" si="0"/>
        <v>6347.395662612963</v>
      </c>
      <c r="E87" s="212">
        <f t="shared" si="5"/>
        <v>2158.1145252884075</v>
      </c>
      <c r="F87" s="168">
        <f t="shared" si="6"/>
        <v>126.94791325225926</v>
      </c>
      <c r="G87" s="169">
        <v>68</v>
      </c>
      <c r="H87" s="170">
        <f t="shared" si="7"/>
        <v>8700.4581011536302</v>
      </c>
      <c r="I87" s="218">
        <v>60</v>
      </c>
      <c r="J87" s="216">
        <f t="shared" si="15"/>
        <v>52.004369230769235</v>
      </c>
      <c r="K87" s="454">
        <v>17880</v>
      </c>
      <c r="L87" s="217">
        <f t="shared" si="2"/>
        <v>4125.8071806984262</v>
      </c>
      <c r="M87" s="214">
        <f t="shared" si="8"/>
        <v>1402.7744414374649</v>
      </c>
      <c r="N87" s="212">
        <f t="shared" si="9"/>
        <v>82.516143613968524</v>
      </c>
      <c r="O87" s="169">
        <v>44</v>
      </c>
      <c r="P87" s="170">
        <f t="shared" si="10"/>
        <v>5655.0977657498597</v>
      </c>
      <c r="Q87" s="218">
        <v>60</v>
      </c>
      <c r="R87" s="216">
        <f t="shared" si="16"/>
        <v>96.579542857142869</v>
      </c>
      <c r="S87" s="454">
        <v>17880</v>
      </c>
      <c r="T87" s="217">
        <f t="shared" si="4"/>
        <v>2221.5884819145372</v>
      </c>
      <c r="U87" s="214">
        <f t="shared" si="11"/>
        <v>755.34008385094273</v>
      </c>
      <c r="V87" s="212">
        <f t="shared" si="12"/>
        <v>44.431769638290746</v>
      </c>
      <c r="W87" s="169">
        <v>24</v>
      </c>
      <c r="X87" s="170">
        <f t="shared" si="13"/>
        <v>3045.3603354037709</v>
      </c>
    </row>
    <row r="88" spans="1:24" s="442" customFormat="1" ht="15.75" customHeight="1" x14ac:dyDescent="0.2">
      <c r="A88" s="215">
        <v>61</v>
      </c>
      <c r="B88" s="216">
        <f t="shared" si="14"/>
        <v>33.957769999999996</v>
      </c>
      <c r="C88" s="454">
        <v>17880</v>
      </c>
      <c r="D88" s="217">
        <f t="shared" si="0"/>
        <v>6318.4361046087542</v>
      </c>
      <c r="E88" s="212">
        <f t="shared" si="5"/>
        <v>2148.2682755669766</v>
      </c>
      <c r="F88" s="168">
        <f t="shared" si="6"/>
        <v>126.36872209217509</v>
      </c>
      <c r="G88" s="169">
        <v>68</v>
      </c>
      <c r="H88" s="170">
        <f t="shared" si="7"/>
        <v>8661.0731022679065</v>
      </c>
      <c r="I88" s="215">
        <v>61</v>
      </c>
      <c r="J88" s="216">
        <f t="shared" si="15"/>
        <v>52.24272307692307</v>
      </c>
      <c r="K88" s="454">
        <v>17880</v>
      </c>
      <c r="L88" s="217">
        <f t="shared" si="2"/>
        <v>4106.9834679956903</v>
      </c>
      <c r="M88" s="214">
        <f t="shared" si="8"/>
        <v>1396.3743791185348</v>
      </c>
      <c r="N88" s="212">
        <f t="shared" si="9"/>
        <v>82.13966935991381</v>
      </c>
      <c r="O88" s="169">
        <v>44</v>
      </c>
      <c r="P88" s="170">
        <f t="shared" si="10"/>
        <v>5629.4975164741381</v>
      </c>
      <c r="Q88" s="215">
        <v>61</v>
      </c>
      <c r="R88" s="216">
        <f t="shared" si="16"/>
        <v>97.022199999999998</v>
      </c>
      <c r="S88" s="454">
        <v>17880</v>
      </c>
      <c r="T88" s="217">
        <f t="shared" si="4"/>
        <v>2211.4526366130635</v>
      </c>
      <c r="U88" s="214">
        <f t="shared" si="11"/>
        <v>751.89389644844164</v>
      </c>
      <c r="V88" s="212">
        <f t="shared" si="12"/>
        <v>44.229052732261273</v>
      </c>
      <c r="W88" s="169">
        <v>24</v>
      </c>
      <c r="X88" s="170">
        <f t="shared" si="13"/>
        <v>3031.5755857937665</v>
      </c>
    </row>
    <row r="89" spans="1:24" s="442" customFormat="1" ht="15.75" customHeight="1" x14ac:dyDescent="0.2">
      <c r="A89" s="215">
        <v>62</v>
      </c>
      <c r="B89" s="216">
        <f t="shared" ref="B89:B120" si="17">0.15493*A89+24.50704</f>
        <v>34.112700000000004</v>
      </c>
      <c r="C89" s="454">
        <v>17880</v>
      </c>
      <c r="D89" s="217">
        <f t="shared" si="0"/>
        <v>6289.7395984486702</v>
      </c>
      <c r="E89" s="212">
        <f t="shared" si="5"/>
        <v>2138.5114634725478</v>
      </c>
      <c r="F89" s="168">
        <f t="shared" si="6"/>
        <v>125.79479196897341</v>
      </c>
      <c r="G89" s="169">
        <v>68</v>
      </c>
      <c r="H89" s="170">
        <f t="shared" si="7"/>
        <v>8622.045853890193</v>
      </c>
      <c r="I89" s="215">
        <v>62</v>
      </c>
      <c r="J89" s="216">
        <f t="shared" si="15"/>
        <v>52.481076923076927</v>
      </c>
      <c r="K89" s="454">
        <v>17880</v>
      </c>
      <c r="L89" s="217">
        <f t="shared" si="2"/>
        <v>4088.3307389916358</v>
      </c>
      <c r="M89" s="214">
        <f t="shared" si="8"/>
        <v>1390.0324512571563</v>
      </c>
      <c r="N89" s="212">
        <f t="shared" si="9"/>
        <v>81.766614779832722</v>
      </c>
      <c r="O89" s="169">
        <v>44</v>
      </c>
      <c r="P89" s="170">
        <f t="shared" si="10"/>
        <v>5604.129805028625</v>
      </c>
      <c r="Q89" s="215">
        <v>62</v>
      </c>
      <c r="R89" s="216">
        <f t="shared" si="16"/>
        <v>97.464857142857156</v>
      </c>
      <c r="S89" s="454">
        <v>17880</v>
      </c>
      <c r="T89" s="217">
        <f t="shared" si="4"/>
        <v>2201.4088594570349</v>
      </c>
      <c r="U89" s="214">
        <f t="shared" si="11"/>
        <v>748.47901221539189</v>
      </c>
      <c r="V89" s="212">
        <f t="shared" si="12"/>
        <v>44.028177189140699</v>
      </c>
      <c r="W89" s="169">
        <v>24</v>
      </c>
      <c r="X89" s="170">
        <f t="shared" si="13"/>
        <v>3017.9160488615671</v>
      </c>
    </row>
    <row r="90" spans="1:24" s="442" customFormat="1" ht="15.75" customHeight="1" x14ac:dyDescent="0.2">
      <c r="A90" s="215">
        <v>63</v>
      </c>
      <c r="B90" s="216">
        <f t="shared" si="17"/>
        <v>34.267629999999997</v>
      </c>
      <c r="C90" s="454">
        <v>17880</v>
      </c>
      <c r="D90" s="217">
        <f t="shared" si="0"/>
        <v>6261.3025762213501</v>
      </c>
      <c r="E90" s="212">
        <f t="shared" si="5"/>
        <v>2128.8428759152594</v>
      </c>
      <c r="F90" s="168">
        <f t="shared" si="6"/>
        <v>125.22605152442701</v>
      </c>
      <c r="G90" s="169">
        <v>68</v>
      </c>
      <c r="H90" s="170">
        <f t="shared" si="7"/>
        <v>8583.3715036610374</v>
      </c>
      <c r="I90" s="215">
        <v>63</v>
      </c>
      <c r="J90" s="216">
        <f t="shared" si="15"/>
        <v>52.719430769230762</v>
      </c>
      <c r="K90" s="454">
        <v>17880</v>
      </c>
      <c r="L90" s="217">
        <f t="shared" si="2"/>
        <v>4069.8466745438777</v>
      </c>
      <c r="M90" s="214">
        <f t="shared" si="8"/>
        <v>1383.7478693449186</v>
      </c>
      <c r="N90" s="212">
        <f t="shared" si="9"/>
        <v>81.396933490877558</v>
      </c>
      <c r="O90" s="169">
        <v>44</v>
      </c>
      <c r="P90" s="170">
        <f t="shared" si="10"/>
        <v>5578.9914773796745</v>
      </c>
      <c r="Q90" s="215">
        <v>63</v>
      </c>
      <c r="R90" s="216">
        <f t="shared" si="16"/>
        <v>97.907514285714285</v>
      </c>
      <c r="S90" s="454">
        <v>17880</v>
      </c>
      <c r="T90" s="217">
        <f t="shared" si="4"/>
        <v>2191.4559016774724</v>
      </c>
      <c r="U90" s="214">
        <f t="shared" si="11"/>
        <v>745.09500657034073</v>
      </c>
      <c r="V90" s="212">
        <f t="shared" si="12"/>
        <v>43.829118033549449</v>
      </c>
      <c r="W90" s="169">
        <v>24</v>
      </c>
      <c r="X90" s="170">
        <f t="shared" si="13"/>
        <v>3004.3800262813625</v>
      </c>
    </row>
    <row r="91" spans="1:24" s="442" customFormat="1" ht="15.75" customHeight="1" x14ac:dyDescent="0.2">
      <c r="A91" s="215">
        <v>64</v>
      </c>
      <c r="B91" s="216">
        <f t="shared" si="17"/>
        <v>34.422560000000004</v>
      </c>
      <c r="C91" s="454">
        <v>17880</v>
      </c>
      <c r="D91" s="217">
        <f t="shared" si="0"/>
        <v>6233.1215342496307</v>
      </c>
      <c r="E91" s="212">
        <f t="shared" si="5"/>
        <v>2119.2613216448744</v>
      </c>
      <c r="F91" s="168">
        <f t="shared" si="6"/>
        <v>124.66243068499261</v>
      </c>
      <c r="G91" s="169">
        <v>68</v>
      </c>
      <c r="H91" s="170">
        <f t="shared" si="7"/>
        <v>8545.0452865794978</v>
      </c>
      <c r="I91" s="215">
        <v>64</v>
      </c>
      <c r="J91" s="216">
        <f t="shared" si="15"/>
        <v>52.957784615384618</v>
      </c>
      <c r="K91" s="454">
        <v>17880</v>
      </c>
      <c r="L91" s="217">
        <f t="shared" si="2"/>
        <v>4051.5289972622604</v>
      </c>
      <c r="M91" s="214">
        <f t="shared" si="8"/>
        <v>1377.5198590691687</v>
      </c>
      <c r="N91" s="212">
        <f t="shared" si="9"/>
        <v>81.030579945245208</v>
      </c>
      <c r="O91" s="169">
        <v>44</v>
      </c>
      <c r="P91" s="170">
        <f t="shared" si="10"/>
        <v>5554.0794362766746</v>
      </c>
      <c r="Q91" s="215">
        <v>64</v>
      </c>
      <c r="R91" s="216">
        <f t="shared" si="16"/>
        <v>98.350171428571443</v>
      </c>
      <c r="S91" s="454">
        <v>17880</v>
      </c>
      <c r="T91" s="217">
        <f t="shared" si="4"/>
        <v>2181.5925369873707</v>
      </c>
      <c r="U91" s="214">
        <f t="shared" si="11"/>
        <v>741.74146257570612</v>
      </c>
      <c r="V91" s="212">
        <f t="shared" si="12"/>
        <v>43.631850739747414</v>
      </c>
      <c r="W91" s="169">
        <v>24</v>
      </c>
      <c r="X91" s="170">
        <f t="shared" si="13"/>
        <v>2990.965850302824</v>
      </c>
    </row>
    <row r="92" spans="1:24" s="442" customFormat="1" ht="15.75" customHeight="1" x14ac:dyDescent="0.2">
      <c r="A92" s="215">
        <v>65</v>
      </c>
      <c r="B92" s="216">
        <f t="shared" si="17"/>
        <v>34.577489999999997</v>
      </c>
      <c r="C92" s="454">
        <v>17880</v>
      </c>
      <c r="D92" s="217">
        <f t="shared" ref="D92:D155" si="18">12*1/B92*C92</f>
        <v>6205.1930316515172</v>
      </c>
      <c r="E92" s="212">
        <f t="shared" si="5"/>
        <v>2109.7656307615161</v>
      </c>
      <c r="F92" s="168">
        <f t="shared" si="6"/>
        <v>124.10386063303035</v>
      </c>
      <c r="G92" s="169">
        <v>68</v>
      </c>
      <c r="H92" s="170">
        <f t="shared" si="7"/>
        <v>8507.0625230460646</v>
      </c>
      <c r="I92" s="215">
        <v>65</v>
      </c>
      <c r="J92" s="216">
        <f t="shared" si="15"/>
        <v>53.196138461538453</v>
      </c>
      <c r="K92" s="454">
        <v>17880</v>
      </c>
      <c r="L92" s="217">
        <f t="shared" ref="L92:L155" si="19">12*1/J92*K92</f>
        <v>4033.3754705734864</v>
      </c>
      <c r="M92" s="214">
        <f t="shared" si="8"/>
        <v>1371.3476599949854</v>
      </c>
      <c r="N92" s="212">
        <f t="shared" si="9"/>
        <v>80.667509411469723</v>
      </c>
      <c r="O92" s="169">
        <v>44</v>
      </c>
      <c r="P92" s="170">
        <f t="shared" si="10"/>
        <v>5529.3906399799416</v>
      </c>
      <c r="Q92" s="215">
        <v>65</v>
      </c>
      <c r="R92" s="216">
        <f t="shared" si="16"/>
        <v>98.792828571428572</v>
      </c>
      <c r="S92" s="454">
        <v>17880</v>
      </c>
      <c r="T92" s="217">
        <f t="shared" ref="T92:T155" si="20">12*1/R92*S92</f>
        <v>2171.8175610780308</v>
      </c>
      <c r="U92" s="214">
        <f t="shared" si="11"/>
        <v>738.41797076653052</v>
      </c>
      <c r="V92" s="212">
        <f t="shared" si="12"/>
        <v>43.436351221560621</v>
      </c>
      <c r="W92" s="169">
        <v>24</v>
      </c>
      <c r="X92" s="170">
        <f t="shared" si="13"/>
        <v>2977.6718830661221</v>
      </c>
    </row>
    <row r="93" spans="1:24" s="442" customFormat="1" ht="15.75" customHeight="1" x14ac:dyDescent="0.2">
      <c r="A93" s="215">
        <v>66</v>
      </c>
      <c r="B93" s="216">
        <f t="shared" si="17"/>
        <v>34.732420000000005</v>
      </c>
      <c r="C93" s="454">
        <v>17880</v>
      </c>
      <c r="D93" s="217">
        <f t="shared" si="18"/>
        <v>6177.5136889396126</v>
      </c>
      <c r="E93" s="212">
        <f t="shared" ref="E93:E156" si="21">D93*34%</f>
        <v>2100.3546542394683</v>
      </c>
      <c r="F93" s="168">
        <f t="shared" ref="F93:F156" si="22">D93*2%</f>
        <v>123.55027377879226</v>
      </c>
      <c r="G93" s="169">
        <v>68</v>
      </c>
      <c r="H93" s="170">
        <f t="shared" ref="H93:H156" si="23">SUM(D93:G93)</f>
        <v>8469.4186169578734</v>
      </c>
      <c r="I93" s="215">
        <v>66</v>
      </c>
      <c r="J93" s="216">
        <f t="shared" si="15"/>
        <v>53.434492307692317</v>
      </c>
      <c r="K93" s="454">
        <v>17880</v>
      </c>
      <c r="L93" s="217">
        <f t="shared" si="19"/>
        <v>4015.3838978107483</v>
      </c>
      <c r="M93" s="214">
        <f t="shared" ref="M93:M156" si="24">L93*34%</f>
        <v>1365.2305252556546</v>
      </c>
      <c r="N93" s="212">
        <f t="shared" ref="N93:N156" si="25">L93*2%</f>
        <v>80.307677956214974</v>
      </c>
      <c r="O93" s="169">
        <v>44</v>
      </c>
      <c r="P93" s="170">
        <f t="shared" ref="P93:P156" si="26">SUM(L93:O93)</f>
        <v>5504.9221010226183</v>
      </c>
      <c r="Q93" s="215">
        <v>66</v>
      </c>
      <c r="R93" s="216">
        <f t="shared" si="16"/>
        <v>99.23548571428573</v>
      </c>
      <c r="S93" s="454">
        <v>17880</v>
      </c>
      <c r="T93" s="217">
        <f t="shared" si="20"/>
        <v>2162.1297911288643</v>
      </c>
      <c r="U93" s="214">
        <f t="shared" ref="U93:U156" si="27">T93*34%</f>
        <v>735.12412898381388</v>
      </c>
      <c r="V93" s="212">
        <f t="shared" ref="V93:V156" si="28">T93*2%</f>
        <v>43.242595822577286</v>
      </c>
      <c r="W93" s="169">
        <v>24</v>
      </c>
      <c r="X93" s="170">
        <f t="shared" ref="X93:X156" si="29">SUM(T93:W93)</f>
        <v>2964.4965159352555</v>
      </c>
    </row>
    <row r="94" spans="1:24" s="442" customFormat="1" ht="15.75" customHeight="1" x14ac:dyDescent="0.2">
      <c r="A94" s="215">
        <v>67</v>
      </c>
      <c r="B94" s="216">
        <f t="shared" si="17"/>
        <v>34.887349999999998</v>
      </c>
      <c r="C94" s="454">
        <v>17880</v>
      </c>
      <c r="D94" s="217">
        <f t="shared" si="18"/>
        <v>6150.080186657915</v>
      </c>
      <c r="E94" s="212">
        <f t="shared" si="21"/>
        <v>2091.0272634636913</v>
      </c>
      <c r="F94" s="168">
        <f t="shared" si="22"/>
        <v>123.0016037331583</v>
      </c>
      <c r="G94" s="169">
        <v>68</v>
      </c>
      <c r="H94" s="170">
        <f t="shared" si="23"/>
        <v>8432.1090538547651</v>
      </c>
      <c r="I94" s="215">
        <v>67</v>
      </c>
      <c r="J94" s="216">
        <f t="shared" si="15"/>
        <v>53.672846153846152</v>
      </c>
      <c r="K94" s="454">
        <v>17880</v>
      </c>
      <c r="L94" s="217">
        <f t="shared" si="19"/>
        <v>3997.5521213276447</v>
      </c>
      <c r="M94" s="214">
        <f t="shared" si="24"/>
        <v>1359.1677212513994</v>
      </c>
      <c r="N94" s="212">
        <f t="shared" si="25"/>
        <v>79.951042426552902</v>
      </c>
      <c r="O94" s="169">
        <v>44</v>
      </c>
      <c r="P94" s="170">
        <f t="shared" si="26"/>
        <v>5480.6708850055966</v>
      </c>
      <c r="Q94" s="215">
        <v>67</v>
      </c>
      <c r="R94" s="216">
        <f t="shared" si="16"/>
        <v>99.678142857142859</v>
      </c>
      <c r="S94" s="454">
        <v>17880</v>
      </c>
      <c r="T94" s="217">
        <f t="shared" si="20"/>
        <v>2152.5280653302698</v>
      </c>
      <c r="U94" s="214">
        <f t="shared" si="27"/>
        <v>731.85954221229179</v>
      </c>
      <c r="V94" s="212">
        <f t="shared" si="28"/>
        <v>43.050561306605395</v>
      </c>
      <c r="W94" s="169">
        <v>24</v>
      </c>
      <c r="X94" s="170">
        <f t="shared" si="29"/>
        <v>2951.4381688491667</v>
      </c>
    </row>
    <row r="95" spans="1:24" s="442" customFormat="1" ht="15.75" customHeight="1" x14ac:dyDescent="0.2">
      <c r="A95" s="215">
        <v>68</v>
      </c>
      <c r="B95" s="216">
        <f t="shared" si="17"/>
        <v>35.042280000000005</v>
      </c>
      <c r="C95" s="454">
        <v>17880</v>
      </c>
      <c r="D95" s="217">
        <f t="shared" si="18"/>
        <v>6122.8892640547356</v>
      </c>
      <c r="E95" s="212">
        <f t="shared" si="21"/>
        <v>2081.7823497786103</v>
      </c>
      <c r="F95" s="168">
        <f t="shared" si="22"/>
        <v>122.45778528109471</v>
      </c>
      <c r="G95" s="169">
        <v>68</v>
      </c>
      <c r="H95" s="170">
        <f t="shared" si="23"/>
        <v>8395.1293991144412</v>
      </c>
      <c r="I95" s="215">
        <v>68</v>
      </c>
      <c r="J95" s="216">
        <f t="shared" si="15"/>
        <v>53.911200000000008</v>
      </c>
      <c r="K95" s="454">
        <v>17880</v>
      </c>
      <c r="L95" s="217">
        <f t="shared" si="19"/>
        <v>3979.8780216355776</v>
      </c>
      <c r="M95" s="214">
        <f t="shared" si="24"/>
        <v>1353.1585273560966</v>
      </c>
      <c r="N95" s="212">
        <f t="shared" si="25"/>
        <v>79.59756043271156</v>
      </c>
      <c r="O95" s="169">
        <v>44</v>
      </c>
      <c r="P95" s="170">
        <f t="shared" si="26"/>
        <v>5456.6341094243853</v>
      </c>
      <c r="Q95" s="215">
        <v>68</v>
      </c>
      <c r="R95" s="216">
        <f t="shared" si="16"/>
        <v>100.12080000000002</v>
      </c>
      <c r="S95" s="454">
        <v>17880</v>
      </c>
      <c r="T95" s="217">
        <f t="shared" si="20"/>
        <v>2143.0112424191575</v>
      </c>
      <c r="U95" s="214">
        <f t="shared" si="27"/>
        <v>728.62382242251363</v>
      </c>
      <c r="V95" s="212">
        <f t="shared" si="28"/>
        <v>42.860224848383147</v>
      </c>
      <c r="W95" s="169">
        <v>24</v>
      </c>
      <c r="X95" s="170">
        <f t="shared" si="29"/>
        <v>2938.4952896900541</v>
      </c>
    </row>
    <row r="96" spans="1:24" s="442" customFormat="1" ht="15.75" customHeight="1" x14ac:dyDescent="0.2">
      <c r="A96" s="215">
        <v>69</v>
      </c>
      <c r="B96" s="216">
        <f t="shared" si="17"/>
        <v>35.197209999999998</v>
      </c>
      <c r="C96" s="454">
        <v>17880</v>
      </c>
      <c r="D96" s="217">
        <f t="shared" si="18"/>
        <v>6095.9377177906999</v>
      </c>
      <c r="E96" s="212">
        <f t="shared" si="21"/>
        <v>2072.6188240488382</v>
      </c>
      <c r="F96" s="168">
        <f t="shared" si="22"/>
        <v>121.918754355814</v>
      </c>
      <c r="G96" s="169">
        <v>68</v>
      </c>
      <c r="H96" s="170">
        <f t="shared" si="23"/>
        <v>8358.4752961953527</v>
      </c>
      <c r="I96" s="215">
        <v>69</v>
      </c>
      <c r="J96" s="216">
        <f t="shared" si="15"/>
        <v>54.149553846153843</v>
      </c>
      <c r="K96" s="454">
        <v>17880</v>
      </c>
      <c r="L96" s="217">
        <f t="shared" si="19"/>
        <v>3962.3595165639554</v>
      </c>
      <c r="M96" s="214">
        <f t="shared" si="24"/>
        <v>1347.202235631745</v>
      </c>
      <c r="N96" s="212">
        <f t="shared" si="25"/>
        <v>79.247190331279114</v>
      </c>
      <c r="O96" s="169">
        <v>44</v>
      </c>
      <c r="P96" s="170">
        <f t="shared" si="26"/>
        <v>5432.8089425269791</v>
      </c>
      <c r="Q96" s="215">
        <v>69</v>
      </c>
      <c r="R96" s="216">
        <f t="shared" si="16"/>
        <v>100.56345714285715</v>
      </c>
      <c r="S96" s="454">
        <v>17880</v>
      </c>
      <c r="T96" s="217">
        <f t="shared" si="20"/>
        <v>2133.578201226745</v>
      </c>
      <c r="U96" s="214">
        <f t="shared" si="27"/>
        <v>725.41658841709341</v>
      </c>
      <c r="V96" s="212">
        <f t="shared" si="28"/>
        <v>42.671564024534902</v>
      </c>
      <c r="W96" s="169">
        <v>24</v>
      </c>
      <c r="X96" s="170">
        <f t="shared" si="29"/>
        <v>2925.6663536683732</v>
      </c>
    </row>
    <row r="97" spans="1:24" s="442" customFormat="1" ht="15.75" customHeight="1" x14ac:dyDescent="0.2">
      <c r="A97" s="218">
        <v>70</v>
      </c>
      <c r="B97" s="216">
        <f t="shared" si="17"/>
        <v>35.352139999999999</v>
      </c>
      <c r="C97" s="454">
        <v>17880</v>
      </c>
      <c r="D97" s="217">
        <f t="shared" si="18"/>
        <v>6069.2224006806937</v>
      </c>
      <c r="E97" s="212">
        <f t="shared" si="21"/>
        <v>2063.5356162314361</v>
      </c>
      <c r="F97" s="168">
        <f t="shared" si="22"/>
        <v>121.38444801361388</v>
      </c>
      <c r="G97" s="169">
        <v>68</v>
      </c>
      <c r="H97" s="170">
        <f t="shared" si="23"/>
        <v>8322.1424649257442</v>
      </c>
      <c r="I97" s="218">
        <v>70</v>
      </c>
      <c r="J97" s="216">
        <f t="shared" si="15"/>
        <v>54.387907692307685</v>
      </c>
      <c r="K97" s="454">
        <v>17880</v>
      </c>
      <c r="L97" s="217">
        <f t="shared" si="19"/>
        <v>3944.994560442452</v>
      </c>
      <c r="M97" s="214">
        <f t="shared" si="24"/>
        <v>1341.2981505504338</v>
      </c>
      <c r="N97" s="212">
        <f t="shared" si="25"/>
        <v>78.899891208849041</v>
      </c>
      <c r="O97" s="169">
        <v>44</v>
      </c>
      <c r="P97" s="170">
        <f t="shared" si="26"/>
        <v>5409.1926022017351</v>
      </c>
      <c r="Q97" s="218">
        <v>70</v>
      </c>
      <c r="R97" s="216">
        <f t="shared" si="16"/>
        <v>101.00611428571429</v>
      </c>
      <c r="S97" s="454">
        <v>17880</v>
      </c>
      <c r="T97" s="217">
        <f t="shared" si="20"/>
        <v>2124.2278402382431</v>
      </c>
      <c r="U97" s="214">
        <f t="shared" si="27"/>
        <v>722.23746568100273</v>
      </c>
      <c r="V97" s="212">
        <f t="shared" si="28"/>
        <v>42.484556804764864</v>
      </c>
      <c r="W97" s="169">
        <v>24</v>
      </c>
      <c r="X97" s="170">
        <f t="shared" si="29"/>
        <v>2912.9498627240109</v>
      </c>
    </row>
    <row r="98" spans="1:24" s="442" customFormat="1" ht="15.75" customHeight="1" x14ac:dyDescent="0.2">
      <c r="A98" s="215">
        <v>71</v>
      </c>
      <c r="B98" s="216">
        <f t="shared" si="17"/>
        <v>35.507069999999999</v>
      </c>
      <c r="C98" s="454">
        <v>17880</v>
      </c>
      <c r="D98" s="217">
        <f t="shared" si="18"/>
        <v>6042.7402204687687</v>
      </c>
      <c r="E98" s="212">
        <f t="shared" si="21"/>
        <v>2054.5316749593817</v>
      </c>
      <c r="F98" s="168">
        <f t="shared" si="22"/>
        <v>120.85480440937538</v>
      </c>
      <c r="G98" s="169">
        <v>68</v>
      </c>
      <c r="H98" s="170">
        <f t="shared" si="23"/>
        <v>8286.1266998375249</v>
      </c>
      <c r="I98" s="215">
        <v>71</v>
      </c>
      <c r="J98" s="216">
        <f t="shared" si="15"/>
        <v>54.626261538461534</v>
      </c>
      <c r="K98" s="454">
        <v>17880</v>
      </c>
      <c r="L98" s="217">
        <f t="shared" si="19"/>
        <v>3927.7811433046995</v>
      </c>
      <c r="M98" s="214">
        <f t="shared" si="24"/>
        <v>1335.4455887235979</v>
      </c>
      <c r="N98" s="212">
        <f t="shared" si="25"/>
        <v>78.555622866093998</v>
      </c>
      <c r="O98" s="169">
        <v>44</v>
      </c>
      <c r="P98" s="170">
        <f t="shared" si="26"/>
        <v>5385.7823548943916</v>
      </c>
      <c r="Q98" s="215">
        <v>71</v>
      </c>
      <c r="R98" s="216">
        <f t="shared" si="16"/>
        <v>101.44877142857143</v>
      </c>
      <c r="S98" s="454">
        <v>17880</v>
      </c>
      <c r="T98" s="217">
        <f t="shared" si="20"/>
        <v>2114.9590771640692</v>
      </c>
      <c r="U98" s="214">
        <f t="shared" si="27"/>
        <v>719.08608623578357</v>
      </c>
      <c r="V98" s="212">
        <f t="shared" si="28"/>
        <v>42.299181543281385</v>
      </c>
      <c r="W98" s="169">
        <v>24</v>
      </c>
      <c r="X98" s="170">
        <f t="shared" si="29"/>
        <v>2900.3443449431343</v>
      </c>
    </row>
    <row r="99" spans="1:24" s="442" customFormat="1" ht="15.75" customHeight="1" x14ac:dyDescent="0.2">
      <c r="A99" s="215">
        <v>72</v>
      </c>
      <c r="B99" s="216">
        <f t="shared" si="17"/>
        <v>35.661999999999999</v>
      </c>
      <c r="C99" s="454">
        <v>17880</v>
      </c>
      <c r="D99" s="217">
        <f t="shared" si="18"/>
        <v>6016.4881386349616</v>
      </c>
      <c r="E99" s="212">
        <f t="shared" si="21"/>
        <v>2045.6059671358871</v>
      </c>
      <c r="F99" s="168">
        <f t="shared" si="22"/>
        <v>120.32976277269924</v>
      </c>
      <c r="G99" s="169">
        <v>68</v>
      </c>
      <c r="H99" s="170">
        <f t="shared" si="23"/>
        <v>8250.4238685435485</v>
      </c>
      <c r="I99" s="215">
        <v>72</v>
      </c>
      <c r="J99" s="216">
        <f t="shared" si="15"/>
        <v>54.864615384615384</v>
      </c>
      <c r="K99" s="454">
        <v>17880</v>
      </c>
      <c r="L99" s="217">
        <f t="shared" si="19"/>
        <v>3910.7172901127251</v>
      </c>
      <c r="M99" s="214">
        <f t="shared" si="24"/>
        <v>1329.6438786383267</v>
      </c>
      <c r="N99" s="212">
        <f t="shared" si="25"/>
        <v>78.214345802254499</v>
      </c>
      <c r="O99" s="169">
        <v>44</v>
      </c>
      <c r="P99" s="170">
        <f t="shared" si="26"/>
        <v>5362.5755145533067</v>
      </c>
      <c r="Q99" s="215">
        <v>72</v>
      </c>
      <c r="R99" s="216">
        <f t="shared" si="16"/>
        <v>101.89142857142858</v>
      </c>
      <c r="S99" s="454">
        <v>17880</v>
      </c>
      <c r="T99" s="217">
        <f t="shared" si="20"/>
        <v>2105.7708485222365</v>
      </c>
      <c r="U99" s="214">
        <f t="shared" si="27"/>
        <v>715.96208849756044</v>
      </c>
      <c r="V99" s="212">
        <f t="shared" si="28"/>
        <v>42.115416970444734</v>
      </c>
      <c r="W99" s="169">
        <v>24</v>
      </c>
      <c r="X99" s="170">
        <f t="shared" si="29"/>
        <v>2887.8483539902413</v>
      </c>
    </row>
    <row r="100" spans="1:24" s="442" customFormat="1" ht="15.75" customHeight="1" x14ac:dyDescent="0.2">
      <c r="A100" s="215">
        <v>73</v>
      </c>
      <c r="B100" s="216">
        <f t="shared" si="17"/>
        <v>35.816929999999999</v>
      </c>
      <c r="C100" s="454">
        <v>17880</v>
      </c>
      <c r="D100" s="217">
        <f t="shared" si="18"/>
        <v>5990.4631692330977</v>
      </c>
      <c r="E100" s="212">
        <f t="shared" si="21"/>
        <v>2036.7574775392534</v>
      </c>
      <c r="F100" s="168">
        <f t="shared" si="22"/>
        <v>119.80926338466196</v>
      </c>
      <c r="G100" s="169">
        <v>68</v>
      </c>
      <c r="H100" s="170">
        <f t="shared" si="23"/>
        <v>8215.0299101570126</v>
      </c>
      <c r="I100" s="215">
        <v>73</v>
      </c>
      <c r="J100" s="216">
        <f t="shared" si="15"/>
        <v>55.102969230769226</v>
      </c>
      <c r="K100" s="454">
        <v>17880</v>
      </c>
      <c r="L100" s="217">
        <f t="shared" si="19"/>
        <v>3893.8010600015136</v>
      </c>
      <c r="M100" s="214">
        <f t="shared" si="24"/>
        <v>1323.8923604005147</v>
      </c>
      <c r="N100" s="212">
        <f t="shared" si="25"/>
        <v>77.87602120003028</v>
      </c>
      <c r="O100" s="169">
        <v>44</v>
      </c>
      <c r="P100" s="170">
        <f t="shared" si="26"/>
        <v>5339.5694416020588</v>
      </c>
      <c r="Q100" s="215">
        <v>73</v>
      </c>
      <c r="R100" s="216">
        <f t="shared" si="16"/>
        <v>102.33408571428572</v>
      </c>
      <c r="S100" s="454">
        <v>17880</v>
      </c>
      <c r="T100" s="217">
        <f t="shared" si="20"/>
        <v>2096.6621092315841</v>
      </c>
      <c r="U100" s="214">
        <f t="shared" si="27"/>
        <v>712.86511713873858</v>
      </c>
      <c r="V100" s="212">
        <f t="shared" si="28"/>
        <v>41.933242184631681</v>
      </c>
      <c r="W100" s="169">
        <v>24</v>
      </c>
      <c r="X100" s="170">
        <f t="shared" si="29"/>
        <v>2875.4604685549543</v>
      </c>
    </row>
    <row r="101" spans="1:24" s="442" customFormat="1" ht="15.75" customHeight="1" x14ac:dyDescent="0.2">
      <c r="A101" s="215">
        <v>74</v>
      </c>
      <c r="B101" s="216">
        <f t="shared" si="17"/>
        <v>35.97186</v>
      </c>
      <c r="C101" s="454">
        <v>17880</v>
      </c>
      <c r="D101" s="217">
        <f t="shared" si="18"/>
        <v>5964.6623777586146</v>
      </c>
      <c r="E101" s="212">
        <f t="shared" si="21"/>
        <v>2027.985208437929</v>
      </c>
      <c r="F101" s="168">
        <f t="shared" si="22"/>
        <v>119.2932475551723</v>
      </c>
      <c r="G101" s="169">
        <v>68</v>
      </c>
      <c r="H101" s="170">
        <f t="shared" si="23"/>
        <v>8179.9408337517161</v>
      </c>
      <c r="I101" s="215">
        <v>74</v>
      </c>
      <c r="J101" s="216">
        <f t="shared" si="15"/>
        <v>55.341323076923075</v>
      </c>
      <c r="K101" s="454">
        <v>17880</v>
      </c>
      <c r="L101" s="217">
        <f t="shared" si="19"/>
        <v>3877.0305455430994</v>
      </c>
      <c r="M101" s="214">
        <f t="shared" si="24"/>
        <v>1318.1903854846539</v>
      </c>
      <c r="N101" s="212">
        <f t="shared" si="25"/>
        <v>77.540610910861986</v>
      </c>
      <c r="O101" s="169">
        <v>44</v>
      </c>
      <c r="P101" s="170">
        <f t="shared" si="26"/>
        <v>5316.7615419386148</v>
      </c>
      <c r="Q101" s="215">
        <v>74</v>
      </c>
      <c r="R101" s="216">
        <f t="shared" si="16"/>
        <v>102.77674285714286</v>
      </c>
      <c r="S101" s="454">
        <v>17880</v>
      </c>
      <c r="T101" s="217">
        <f t="shared" si="20"/>
        <v>2087.6318322155153</v>
      </c>
      <c r="U101" s="214">
        <f t="shared" si="27"/>
        <v>709.79482295327523</v>
      </c>
      <c r="V101" s="212">
        <f t="shared" si="28"/>
        <v>41.752636644310307</v>
      </c>
      <c r="W101" s="169">
        <v>24</v>
      </c>
      <c r="X101" s="170">
        <f t="shared" si="29"/>
        <v>2863.1792918131009</v>
      </c>
    </row>
    <row r="102" spans="1:24" s="442" customFormat="1" ht="15.75" customHeight="1" x14ac:dyDescent="0.2">
      <c r="A102" s="215">
        <v>75</v>
      </c>
      <c r="B102" s="216">
        <f t="shared" si="17"/>
        <v>36.12679</v>
      </c>
      <c r="C102" s="454">
        <v>17880</v>
      </c>
      <c r="D102" s="217">
        <f t="shared" si="18"/>
        <v>5939.0828800455283</v>
      </c>
      <c r="E102" s="212">
        <f t="shared" si="21"/>
        <v>2019.2881792154799</v>
      </c>
      <c r="F102" s="168">
        <f t="shared" si="22"/>
        <v>118.78165760091056</v>
      </c>
      <c r="G102" s="169">
        <v>68</v>
      </c>
      <c r="H102" s="170">
        <f t="shared" si="23"/>
        <v>8145.1527168619186</v>
      </c>
      <c r="I102" s="215">
        <v>75</v>
      </c>
      <c r="J102" s="216">
        <f t="shared" si="15"/>
        <v>55.579676923076924</v>
      </c>
      <c r="K102" s="454">
        <v>17880</v>
      </c>
      <c r="L102" s="217">
        <f t="shared" si="19"/>
        <v>3860.4038720295935</v>
      </c>
      <c r="M102" s="214">
        <f t="shared" si="24"/>
        <v>1312.5373164900618</v>
      </c>
      <c r="N102" s="212">
        <f t="shared" si="25"/>
        <v>77.208077440591865</v>
      </c>
      <c r="O102" s="169">
        <v>44</v>
      </c>
      <c r="P102" s="170">
        <f t="shared" si="26"/>
        <v>5294.1492659602472</v>
      </c>
      <c r="Q102" s="215">
        <v>75</v>
      </c>
      <c r="R102" s="216">
        <f t="shared" si="16"/>
        <v>103.21940000000001</v>
      </c>
      <c r="S102" s="454">
        <v>17880</v>
      </c>
      <c r="T102" s="217">
        <f t="shared" si="20"/>
        <v>2078.6790080159349</v>
      </c>
      <c r="U102" s="214">
        <f t="shared" si="27"/>
        <v>706.75086272541796</v>
      </c>
      <c r="V102" s="212">
        <f t="shared" si="28"/>
        <v>41.573580160318699</v>
      </c>
      <c r="W102" s="169">
        <v>24</v>
      </c>
      <c r="X102" s="170">
        <f t="shared" si="29"/>
        <v>2851.0034509016714</v>
      </c>
    </row>
    <row r="103" spans="1:24" s="442" customFormat="1" ht="15.75" customHeight="1" x14ac:dyDescent="0.2">
      <c r="A103" s="215">
        <v>76</v>
      </c>
      <c r="B103" s="216">
        <f t="shared" si="17"/>
        <v>36.28172</v>
      </c>
      <c r="C103" s="454">
        <v>17880</v>
      </c>
      <c r="D103" s="217">
        <f t="shared" si="18"/>
        <v>5913.7218411916529</v>
      </c>
      <c r="E103" s="212">
        <f t="shared" si="21"/>
        <v>2010.6654260051621</v>
      </c>
      <c r="F103" s="168">
        <f t="shared" si="22"/>
        <v>118.27443682383306</v>
      </c>
      <c r="G103" s="169">
        <v>68</v>
      </c>
      <c r="H103" s="170">
        <f t="shared" si="23"/>
        <v>8110.6617040206474</v>
      </c>
      <c r="I103" s="215">
        <v>76</v>
      </c>
      <c r="J103" s="216">
        <f t="shared" si="15"/>
        <v>55.818030769230766</v>
      </c>
      <c r="K103" s="454">
        <v>17880</v>
      </c>
      <c r="L103" s="217">
        <f t="shared" si="19"/>
        <v>3843.9191967745742</v>
      </c>
      <c r="M103" s="214">
        <f t="shared" si="24"/>
        <v>1306.9325269033552</v>
      </c>
      <c r="N103" s="212">
        <f t="shared" si="25"/>
        <v>76.878383935491485</v>
      </c>
      <c r="O103" s="169">
        <v>44</v>
      </c>
      <c r="P103" s="170">
        <f t="shared" si="26"/>
        <v>5271.7301076134218</v>
      </c>
      <c r="Q103" s="215">
        <v>76</v>
      </c>
      <c r="R103" s="216">
        <f t="shared" si="16"/>
        <v>103.66205714285715</v>
      </c>
      <c r="S103" s="454">
        <v>17880</v>
      </c>
      <c r="T103" s="217">
        <f t="shared" si="20"/>
        <v>2069.8026444170782</v>
      </c>
      <c r="U103" s="214">
        <f t="shared" si="27"/>
        <v>703.73289910180665</v>
      </c>
      <c r="V103" s="212">
        <f t="shared" si="28"/>
        <v>41.396052888341565</v>
      </c>
      <c r="W103" s="169">
        <v>24</v>
      </c>
      <c r="X103" s="170">
        <f t="shared" si="29"/>
        <v>2838.9315964072266</v>
      </c>
    </row>
    <row r="104" spans="1:24" s="442" customFormat="1" ht="15.75" customHeight="1" x14ac:dyDescent="0.2">
      <c r="A104" s="215">
        <v>77</v>
      </c>
      <c r="B104" s="216">
        <f t="shared" si="17"/>
        <v>36.43665</v>
      </c>
      <c r="C104" s="454">
        <v>17880</v>
      </c>
      <c r="D104" s="217">
        <f t="shared" si="18"/>
        <v>5888.576474511241</v>
      </c>
      <c r="E104" s="212">
        <f t="shared" si="21"/>
        <v>2002.1160013338222</v>
      </c>
      <c r="F104" s="168">
        <f t="shared" si="22"/>
        <v>117.77152949022482</v>
      </c>
      <c r="G104" s="169">
        <v>68</v>
      </c>
      <c r="H104" s="170">
        <f t="shared" si="23"/>
        <v>8076.4640053352878</v>
      </c>
      <c r="I104" s="215">
        <v>77</v>
      </c>
      <c r="J104" s="216">
        <f t="shared" si="15"/>
        <v>56.056384615384616</v>
      </c>
      <c r="K104" s="454">
        <v>17880</v>
      </c>
      <c r="L104" s="217">
        <f t="shared" si="19"/>
        <v>3827.5747084323066</v>
      </c>
      <c r="M104" s="214">
        <f t="shared" si="24"/>
        <v>1301.3754008669844</v>
      </c>
      <c r="N104" s="212">
        <f t="shared" si="25"/>
        <v>76.55149416864613</v>
      </c>
      <c r="O104" s="169">
        <v>44</v>
      </c>
      <c r="P104" s="170">
        <f t="shared" si="26"/>
        <v>5249.5016034679365</v>
      </c>
      <c r="Q104" s="215">
        <v>77</v>
      </c>
      <c r="R104" s="216">
        <f t="shared" si="16"/>
        <v>104.10471428571429</v>
      </c>
      <c r="S104" s="454">
        <v>17880</v>
      </c>
      <c r="T104" s="217">
        <f t="shared" si="20"/>
        <v>2061.001766078934</v>
      </c>
      <c r="U104" s="214">
        <f t="shared" si="27"/>
        <v>700.74060046683758</v>
      </c>
      <c r="V104" s="212">
        <f t="shared" si="28"/>
        <v>41.220035321578678</v>
      </c>
      <c r="W104" s="169">
        <v>24</v>
      </c>
      <c r="X104" s="170">
        <f t="shared" si="29"/>
        <v>2826.9624018673503</v>
      </c>
    </row>
    <row r="105" spans="1:24" s="442" customFormat="1" ht="15.75" customHeight="1" x14ac:dyDescent="0.2">
      <c r="A105" s="215">
        <v>78</v>
      </c>
      <c r="B105" s="216">
        <f t="shared" si="17"/>
        <v>36.59158</v>
      </c>
      <c r="C105" s="454">
        <v>17880</v>
      </c>
      <c r="D105" s="217">
        <f t="shared" si="18"/>
        <v>5863.6440405142384</v>
      </c>
      <c r="E105" s="212">
        <f t="shared" si="21"/>
        <v>1993.6389737748411</v>
      </c>
      <c r="F105" s="168">
        <f t="shared" si="22"/>
        <v>117.27288081028478</v>
      </c>
      <c r="G105" s="169">
        <v>68</v>
      </c>
      <c r="H105" s="170">
        <f t="shared" si="23"/>
        <v>8042.5558950993645</v>
      </c>
      <c r="I105" s="215">
        <v>78</v>
      </c>
      <c r="J105" s="216">
        <f t="shared" si="15"/>
        <v>56.294738461538458</v>
      </c>
      <c r="K105" s="454">
        <v>17880</v>
      </c>
      <c r="L105" s="217">
        <f t="shared" si="19"/>
        <v>3811.3686263342552</v>
      </c>
      <c r="M105" s="214">
        <f t="shared" si="24"/>
        <v>1295.8653329536469</v>
      </c>
      <c r="N105" s="212">
        <f t="shared" si="25"/>
        <v>76.227372526685102</v>
      </c>
      <c r="O105" s="169">
        <v>44</v>
      </c>
      <c r="P105" s="170">
        <f t="shared" si="26"/>
        <v>5227.4613318145866</v>
      </c>
      <c r="Q105" s="215">
        <v>78</v>
      </c>
      <c r="R105" s="216">
        <f t="shared" si="16"/>
        <v>104.54737142857144</v>
      </c>
      <c r="S105" s="454">
        <v>17880</v>
      </c>
      <c r="T105" s="217">
        <f t="shared" si="20"/>
        <v>2052.2754141799833</v>
      </c>
      <c r="U105" s="214">
        <f t="shared" si="27"/>
        <v>697.77364082119436</v>
      </c>
      <c r="V105" s="212">
        <f t="shared" si="28"/>
        <v>41.045508283599666</v>
      </c>
      <c r="W105" s="169">
        <v>24</v>
      </c>
      <c r="X105" s="170">
        <f t="shared" si="29"/>
        <v>2815.0945632847775</v>
      </c>
    </row>
    <row r="106" spans="1:24" s="442" customFormat="1" ht="15.75" customHeight="1" x14ac:dyDescent="0.2">
      <c r="A106" s="215">
        <v>79</v>
      </c>
      <c r="B106" s="216">
        <f t="shared" si="17"/>
        <v>36.746510000000001</v>
      </c>
      <c r="C106" s="454">
        <v>17880</v>
      </c>
      <c r="D106" s="217">
        <f t="shared" si="18"/>
        <v>5838.9218459113526</v>
      </c>
      <c r="E106" s="212">
        <f t="shared" si="21"/>
        <v>1985.23342760986</v>
      </c>
      <c r="F106" s="168">
        <f t="shared" si="22"/>
        <v>116.77843691822706</v>
      </c>
      <c r="G106" s="169">
        <v>68</v>
      </c>
      <c r="H106" s="170">
        <f t="shared" si="23"/>
        <v>8008.9337104394399</v>
      </c>
      <c r="I106" s="215">
        <v>79</v>
      </c>
      <c r="J106" s="216">
        <f t="shared" si="15"/>
        <v>56.533092307692307</v>
      </c>
      <c r="K106" s="454">
        <v>17880</v>
      </c>
      <c r="L106" s="217">
        <f t="shared" si="19"/>
        <v>3795.2991998423799</v>
      </c>
      <c r="M106" s="214">
        <f t="shared" si="24"/>
        <v>1290.4017279464092</v>
      </c>
      <c r="N106" s="212">
        <f t="shared" si="25"/>
        <v>75.905983996847596</v>
      </c>
      <c r="O106" s="169">
        <v>44</v>
      </c>
      <c r="P106" s="170">
        <f t="shared" si="26"/>
        <v>5205.6069117856368</v>
      </c>
      <c r="Q106" s="215">
        <v>79</v>
      </c>
      <c r="R106" s="216">
        <f t="shared" si="16"/>
        <v>104.99002857142858</v>
      </c>
      <c r="S106" s="454">
        <v>17880</v>
      </c>
      <c r="T106" s="217">
        <f t="shared" si="20"/>
        <v>2043.6226460689734</v>
      </c>
      <c r="U106" s="214">
        <f t="shared" si="27"/>
        <v>694.83169966345099</v>
      </c>
      <c r="V106" s="212">
        <f t="shared" si="28"/>
        <v>40.87245292137947</v>
      </c>
      <c r="W106" s="169">
        <v>24</v>
      </c>
      <c r="X106" s="170">
        <f t="shared" si="29"/>
        <v>2803.326798653804</v>
      </c>
    </row>
    <row r="107" spans="1:24" s="442" customFormat="1" ht="15.75" customHeight="1" x14ac:dyDescent="0.2">
      <c r="A107" s="218">
        <v>80</v>
      </c>
      <c r="B107" s="216">
        <f t="shared" si="17"/>
        <v>36.901440000000001</v>
      </c>
      <c r="C107" s="454">
        <v>17880</v>
      </c>
      <c r="D107" s="217">
        <f t="shared" si="18"/>
        <v>5814.4072426441899</v>
      </c>
      <c r="E107" s="212">
        <f t="shared" si="21"/>
        <v>1976.8984624990246</v>
      </c>
      <c r="F107" s="168">
        <f t="shared" si="22"/>
        <v>116.2881448528838</v>
      </c>
      <c r="G107" s="169">
        <v>68</v>
      </c>
      <c r="H107" s="170">
        <f t="shared" si="23"/>
        <v>7975.5938499960985</v>
      </c>
      <c r="I107" s="218">
        <v>80</v>
      </c>
      <c r="J107" s="216">
        <f t="shared" si="15"/>
        <v>56.771446153846156</v>
      </c>
      <c r="K107" s="454">
        <v>17880</v>
      </c>
      <c r="L107" s="217">
        <f t="shared" si="19"/>
        <v>3779.3647077187229</v>
      </c>
      <c r="M107" s="214">
        <f t="shared" si="24"/>
        <v>1284.984000624366</v>
      </c>
      <c r="N107" s="212">
        <f t="shared" si="25"/>
        <v>75.587294154374462</v>
      </c>
      <c r="O107" s="169">
        <v>44</v>
      </c>
      <c r="P107" s="170">
        <f t="shared" si="26"/>
        <v>5183.936002497464</v>
      </c>
      <c r="Q107" s="218">
        <v>80</v>
      </c>
      <c r="R107" s="216">
        <f t="shared" si="16"/>
        <v>105.43268571428572</v>
      </c>
      <c r="S107" s="454">
        <v>17880</v>
      </c>
      <c r="T107" s="217">
        <f t="shared" si="20"/>
        <v>2035.042534925466</v>
      </c>
      <c r="U107" s="214">
        <f t="shared" si="27"/>
        <v>691.91446187465851</v>
      </c>
      <c r="V107" s="212">
        <f t="shared" si="28"/>
        <v>40.700850698509321</v>
      </c>
      <c r="W107" s="169">
        <v>24</v>
      </c>
      <c r="X107" s="170">
        <f t="shared" si="29"/>
        <v>2791.6578474986341</v>
      </c>
    </row>
    <row r="108" spans="1:24" s="442" customFormat="1" ht="15.75" customHeight="1" x14ac:dyDescent="0.2">
      <c r="A108" s="215">
        <v>81</v>
      </c>
      <c r="B108" s="216">
        <f t="shared" si="17"/>
        <v>37.056370000000001</v>
      </c>
      <c r="C108" s="454">
        <v>17880</v>
      </c>
      <c r="D108" s="217">
        <f t="shared" si="18"/>
        <v>5790.0976269397133</v>
      </c>
      <c r="E108" s="212">
        <f t="shared" si="21"/>
        <v>1968.6331931595028</v>
      </c>
      <c r="F108" s="168">
        <f t="shared" si="22"/>
        <v>115.80195253879427</v>
      </c>
      <c r="G108" s="169">
        <v>68</v>
      </c>
      <c r="H108" s="170">
        <f t="shared" si="23"/>
        <v>7942.5327726380101</v>
      </c>
      <c r="I108" s="215">
        <v>81</v>
      </c>
      <c r="J108" s="216">
        <f t="shared" si="15"/>
        <v>57.009799999999998</v>
      </c>
      <c r="K108" s="454">
        <v>17880</v>
      </c>
      <c r="L108" s="217">
        <f t="shared" si="19"/>
        <v>3763.5634575108143</v>
      </c>
      <c r="M108" s="214">
        <f t="shared" si="24"/>
        <v>1279.6115755536769</v>
      </c>
      <c r="N108" s="212">
        <f t="shared" si="25"/>
        <v>75.271269150216284</v>
      </c>
      <c r="O108" s="169">
        <v>44</v>
      </c>
      <c r="P108" s="170">
        <f t="shared" si="26"/>
        <v>5162.4463022147074</v>
      </c>
      <c r="Q108" s="215">
        <v>81</v>
      </c>
      <c r="R108" s="216">
        <f t="shared" si="16"/>
        <v>105.87534285714287</v>
      </c>
      <c r="S108" s="454">
        <v>17880</v>
      </c>
      <c r="T108" s="217">
        <f t="shared" si="20"/>
        <v>2026.5341694288998</v>
      </c>
      <c r="U108" s="214">
        <f t="shared" si="27"/>
        <v>689.02161760582601</v>
      </c>
      <c r="V108" s="212">
        <f t="shared" si="28"/>
        <v>40.530683388577998</v>
      </c>
      <c r="W108" s="169">
        <v>24</v>
      </c>
      <c r="X108" s="170">
        <f t="shared" si="29"/>
        <v>2780.0864704233036</v>
      </c>
    </row>
    <row r="109" spans="1:24" s="442" customFormat="1" ht="15.75" customHeight="1" x14ac:dyDescent="0.2">
      <c r="A109" s="215">
        <v>82</v>
      </c>
      <c r="B109" s="216">
        <f t="shared" si="17"/>
        <v>37.211300000000001</v>
      </c>
      <c r="C109" s="454">
        <v>17880</v>
      </c>
      <c r="D109" s="217">
        <f t="shared" si="18"/>
        <v>5765.9904383883386</v>
      </c>
      <c r="E109" s="212">
        <f t="shared" si="21"/>
        <v>1960.4367490520353</v>
      </c>
      <c r="F109" s="168">
        <f t="shared" si="22"/>
        <v>115.31980876776677</v>
      </c>
      <c r="G109" s="169">
        <v>68</v>
      </c>
      <c r="H109" s="170">
        <f t="shared" si="23"/>
        <v>7909.7469962081404</v>
      </c>
      <c r="I109" s="215">
        <v>82</v>
      </c>
      <c r="J109" s="216">
        <f t="shared" si="15"/>
        <v>57.248153846153848</v>
      </c>
      <c r="K109" s="454">
        <v>17880</v>
      </c>
      <c r="L109" s="217">
        <f t="shared" si="19"/>
        <v>3747.89378495242</v>
      </c>
      <c r="M109" s="214">
        <f t="shared" si="24"/>
        <v>1274.2838868838228</v>
      </c>
      <c r="N109" s="212">
        <f t="shared" si="25"/>
        <v>74.957875699048401</v>
      </c>
      <c r="O109" s="169">
        <v>44</v>
      </c>
      <c r="P109" s="170">
        <f t="shared" si="26"/>
        <v>5141.1355475352912</v>
      </c>
      <c r="Q109" s="215">
        <v>82</v>
      </c>
      <c r="R109" s="216">
        <f t="shared" si="16"/>
        <v>106.31800000000001</v>
      </c>
      <c r="S109" s="454">
        <v>17880</v>
      </c>
      <c r="T109" s="217">
        <f t="shared" si="20"/>
        <v>2018.0966534359186</v>
      </c>
      <c r="U109" s="214">
        <f t="shared" si="27"/>
        <v>686.15286216821232</v>
      </c>
      <c r="V109" s="212">
        <f t="shared" si="28"/>
        <v>40.361933068718372</v>
      </c>
      <c r="W109" s="169">
        <v>24</v>
      </c>
      <c r="X109" s="170">
        <f t="shared" si="29"/>
        <v>2768.6114486728493</v>
      </c>
    </row>
    <row r="110" spans="1:24" s="442" customFormat="1" ht="15.75" customHeight="1" x14ac:dyDescent="0.2">
      <c r="A110" s="215">
        <v>83</v>
      </c>
      <c r="B110" s="216">
        <f t="shared" si="17"/>
        <v>37.366230000000002</v>
      </c>
      <c r="C110" s="454">
        <v>17880</v>
      </c>
      <c r="D110" s="217">
        <f t="shared" si="18"/>
        <v>5742.0831590449452</v>
      </c>
      <c r="E110" s="212">
        <f t="shared" si="21"/>
        <v>1952.3082740752816</v>
      </c>
      <c r="F110" s="168">
        <f t="shared" si="22"/>
        <v>114.84166318089891</v>
      </c>
      <c r="G110" s="169">
        <v>68</v>
      </c>
      <c r="H110" s="170">
        <f t="shared" si="23"/>
        <v>7877.2330963011254</v>
      </c>
      <c r="I110" s="215">
        <v>83</v>
      </c>
      <c r="J110" s="216">
        <f t="shared" si="15"/>
        <v>57.48650769230769</v>
      </c>
      <c r="K110" s="454">
        <v>17880</v>
      </c>
      <c r="L110" s="217">
        <f t="shared" si="19"/>
        <v>3732.3540533792147</v>
      </c>
      <c r="M110" s="214">
        <f t="shared" si="24"/>
        <v>1269.0003781489331</v>
      </c>
      <c r="N110" s="212">
        <f t="shared" si="25"/>
        <v>74.647081067584296</v>
      </c>
      <c r="O110" s="169">
        <v>44</v>
      </c>
      <c r="P110" s="170">
        <f t="shared" si="26"/>
        <v>5120.0015125957325</v>
      </c>
      <c r="Q110" s="215">
        <v>83</v>
      </c>
      <c r="R110" s="216">
        <f t="shared" si="16"/>
        <v>106.76065714285716</v>
      </c>
      <c r="S110" s="454">
        <v>17880</v>
      </c>
      <c r="T110" s="217">
        <f t="shared" si="20"/>
        <v>2009.7291056657307</v>
      </c>
      <c r="U110" s="214">
        <f t="shared" si="27"/>
        <v>683.30789592634846</v>
      </c>
      <c r="V110" s="212">
        <f t="shared" si="28"/>
        <v>40.194582113314617</v>
      </c>
      <c r="W110" s="169">
        <v>24</v>
      </c>
      <c r="X110" s="170">
        <f t="shared" si="29"/>
        <v>2757.2315837053934</v>
      </c>
    </row>
    <row r="111" spans="1:24" s="442" customFormat="1" ht="15.75" customHeight="1" x14ac:dyDescent="0.2">
      <c r="A111" s="215">
        <v>84</v>
      </c>
      <c r="B111" s="216">
        <f t="shared" si="17"/>
        <v>37.521160000000002</v>
      </c>
      <c r="C111" s="454">
        <v>17880</v>
      </c>
      <c r="D111" s="217">
        <f t="shared" si="18"/>
        <v>5718.3733125521703</v>
      </c>
      <c r="E111" s="212">
        <f t="shared" si="21"/>
        <v>1944.246926267738</v>
      </c>
      <c r="F111" s="168">
        <f t="shared" si="22"/>
        <v>114.36746625104341</v>
      </c>
      <c r="G111" s="169">
        <v>68</v>
      </c>
      <c r="H111" s="170">
        <f t="shared" si="23"/>
        <v>7844.9877050709511</v>
      </c>
      <c r="I111" s="215">
        <v>84</v>
      </c>
      <c r="J111" s="216">
        <f t="shared" si="15"/>
        <v>57.724861538461539</v>
      </c>
      <c r="K111" s="454">
        <v>17880</v>
      </c>
      <c r="L111" s="217">
        <f t="shared" si="19"/>
        <v>3716.9426531589111</v>
      </c>
      <c r="M111" s="214">
        <f t="shared" si="24"/>
        <v>1263.7605020740298</v>
      </c>
      <c r="N111" s="212">
        <f t="shared" si="25"/>
        <v>74.33885306317822</v>
      </c>
      <c r="O111" s="169">
        <v>44</v>
      </c>
      <c r="P111" s="170">
        <f t="shared" si="26"/>
        <v>5099.0420082961191</v>
      </c>
      <c r="Q111" s="215">
        <v>84</v>
      </c>
      <c r="R111" s="216">
        <f t="shared" si="16"/>
        <v>107.2033142857143</v>
      </c>
      <c r="S111" s="454">
        <v>17880</v>
      </c>
      <c r="T111" s="217">
        <f t="shared" si="20"/>
        <v>2001.4306593932595</v>
      </c>
      <c r="U111" s="214">
        <f t="shared" si="27"/>
        <v>680.48642419370822</v>
      </c>
      <c r="V111" s="212">
        <f t="shared" si="28"/>
        <v>40.02861318786519</v>
      </c>
      <c r="W111" s="169">
        <v>24</v>
      </c>
      <c r="X111" s="170">
        <f t="shared" si="29"/>
        <v>2745.9456967748329</v>
      </c>
    </row>
    <row r="112" spans="1:24" s="442" customFormat="1" ht="15.75" customHeight="1" x14ac:dyDescent="0.2">
      <c r="A112" s="215">
        <v>85</v>
      </c>
      <c r="B112" s="216">
        <f t="shared" si="17"/>
        <v>37.676090000000002</v>
      </c>
      <c r="C112" s="454">
        <v>17880</v>
      </c>
      <c r="D112" s="217">
        <f t="shared" si="18"/>
        <v>5694.8584632853344</v>
      </c>
      <c r="E112" s="212">
        <f t="shared" si="21"/>
        <v>1936.2518775170138</v>
      </c>
      <c r="F112" s="168">
        <f t="shared" si="22"/>
        <v>113.89716926570669</v>
      </c>
      <c r="G112" s="169">
        <v>68</v>
      </c>
      <c r="H112" s="170">
        <f t="shared" si="23"/>
        <v>7813.0075100680551</v>
      </c>
      <c r="I112" s="215">
        <v>85</v>
      </c>
      <c r="J112" s="216">
        <f t="shared" si="15"/>
        <v>57.963215384615388</v>
      </c>
      <c r="K112" s="454">
        <v>17880</v>
      </c>
      <c r="L112" s="217">
        <f t="shared" si="19"/>
        <v>3701.6580011354681</v>
      </c>
      <c r="M112" s="214">
        <f t="shared" si="24"/>
        <v>1258.5637203860592</v>
      </c>
      <c r="N112" s="212">
        <f t="shared" si="25"/>
        <v>74.033160022709367</v>
      </c>
      <c r="O112" s="169">
        <v>44</v>
      </c>
      <c r="P112" s="170">
        <f t="shared" si="26"/>
        <v>5078.2548815442369</v>
      </c>
      <c r="Q112" s="215">
        <v>85</v>
      </c>
      <c r="R112" s="216">
        <f t="shared" si="16"/>
        <v>107.64597142857144</v>
      </c>
      <c r="S112" s="454">
        <v>17880</v>
      </c>
      <c r="T112" s="217">
        <f t="shared" si="20"/>
        <v>1993.2004621498672</v>
      </c>
      <c r="U112" s="214">
        <f t="shared" si="27"/>
        <v>677.68815713095489</v>
      </c>
      <c r="V112" s="212">
        <f t="shared" si="28"/>
        <v>39.864009242997348</v>
      </c>
      <c r="W112" s="169">
        <v>24</v>
      </c>
      <c r="X112" s="170">
        <f t="shared" si="29"/>
        <v>2734.7526285238196</v>
      </c>
    </row>
    <row r="113" spans="1:24" s="442" customFormat="1" ht="15.75" customHeight="1" x14ac:dyDescent="0.2">
      <c r="A113" s="215">
        <v>86</v>
      </c>
      <c r="B113" s="216">
        <f t="shared" si="17"/>
        <v>37.831020000000002</v>
      </c>
      <c r="C113" s="454">
        <v>17880</v>
      </c>
      <c r="D113" s="217">
        <f t="shared" si="18"/>
        <v>5671.5362155183757</v>
      </c>
      <c r="E113" s="212">
        <f t="shared" si="21"/>
        <v>1928.3223132762478</v>
      </c>
      <c r="F113" s="168">
        <f t="shared" si="22"/>
        <v>113.43072431036751</v>
      </c>
      <c r="G113" s="169">
        <v>68</v>
      </c>
      <c r="H113" s="170">
        <f t="shared" si="23"/>
        <v>7781.2892531049911</v>
      </c>
      <c r="I113" s="215">
        <v>86</v>
      </c>
      <c r="J113" s="216">
        <f t="shared" si="15"/>
        <v>58.201569230769231</v>
      </c>
      <c r="K113" s="454">
        <v>17880</v>
      </c>
      <c r="L113" s="217">
        <f t="shared" si="19"/>
        <v>3686.4985400869446</v>
      </c>
      <c r="M113" s="214">
        <f t="shared" si="24"/>
        <v>1253.4095036295612</v>
      </c>
      <c r="N113" s="212">
        <f t="shared" si="25"/>
        <v>73.729970801738887</v>
      </c>
      <c r="O113" s="169">
        <v>44</v>
      </c>
      <c r="P113" s="170">
        <f t="shared" si="26"/>
        <v>5057.6380145182447</v>
      </c>
      <c r="Q113" s="215">
        <v>86</v>
      </c>
      <c r="R113" s="216">
        <f t="shared" si="16"/>
        <v>108.08862857142859</v>
      </c>
      <c r="S113" s="454">
        <v>17880</v>
      </c>
      <c r="T113" s="217">
        <f t="shared" si="20"/>
        <v>1985.0376754314314</v>
      </c>
      <c r="U113" s="214">
        <f t="shared" si="27"/>
        <v>674.9128096466867</v>
      </c>
      <c r="V113" s="212">
        <f t="shared" si="28"/>
        <v>39.70075350862863</v>
      </c>
      <c r="W113" s="169">
        <v>24</v>
      </c>
      <c r="X113" s="170">
        <f t="shared" si="29"/>
        <v>2723.6512385867468</v>
      </c>
    </row>
    <row r="114" spans="1:24" s="442" customFormat="1" ht="15.75" customHeight="1" x14ac:dyDescent="0.2">
      <c r="A114" s="215">
        <v>87</v>
      </c>
      <c r="B114" s="216">
        <f t="shared" si="17"/>
        <v>37.985950000000003</v>
      </c>
      <c r="C114" s="454">
        <v>17880</v>
      </c>
      <c r="D114" s="217">
        <f t="shared" si="18"/>
        <v>5648.4042126101886</v>
      </c>
      <c r="E114" s="212">
        <f t="shared" si="21"/>
        <v>1920.4574322874641</v>
      </c>
      <c r="F114" s="168">
        <f t="shared" si="22"/>
        <v>112.96808425220377</v>
      </c>
      <c r="G114" s="169">
        <v>68</v>
      </c>
      <c r="H114" s="170">
        <f t="shared" si="23"/>
        <v>7749.8297291498566</v>
      </c>
      <c r="I114" s="215">
        <v>87</v>
      </c>
      <c r="J114" s="216">
        <f t="shared" si="15"/>
        <v>58.43992307692308</v>
      </c>
      <c r="K114" s="454">
        <v>17880</v>
      </c>
      <c r="L114" s="217">
        <f t="shared" si="19"/>
        <v>3671.4627381966229</v>
      </c>
      <c r="M114" s="214">
        <f t="shared" si="24"/>
        <v>1248.2973309868519</v>
      </c>
      <c r="N114" s="212">
        <f t="shared" si="25"/>
        <v>73.429254763932462</v>
      </c>
      <c r="O114" s="169">
        <v>44</v>
      </c>
      <c r="P114" s="170">
        <f t="shared" si="26"/>
        <v>5037.1893239474075</v>
      </c>
      <c r="Q114" s="215">
        <v>87</v>
      </c>
      <c r="R114" s="216">
        <f t="shared" si="16"/>
        <v>108.53128571428573</v>
      </c>
      <c r="S114" s="454">
        <v>17880</v>
      </c>
      <c r="T114" s="217">
        <f t="shared" si="20"/>
        <v>1976.9414744135659</v>
      </c>
      <c r="U114" s="214">
        <f t="shared" si="27"/>
        <v>672.1601013006125</v>
      </c>
      <c r="V114" s="212">
        <f t="shared" si="28"/>
        <v>39.538829488271318</v>
      </c>
      <c r="W114" s="169">
        <v>24</v>
      </c>
      <c r="X114" s="170">
        <f t="shared" si="29"/>
        <v>2712.64040520245</v>
      </c>
    </row>
    <row r="115" spans="1:24" s="442" customFormat="1" ht="15.75" customHeight="1" x14ac:dyDescent="0.2">
      <c r="A115" s="215">
        <v>88</v>
      </c>
      <c r="B115" s="216">
        <f t="shared" si="17"/>
        <v>38.140880000000003</v>
      </c>
      <c r="C115" s="454">
        <v>17880</v>
      </c>
      <c r="D115" s="217">
        <f t="shared" si="18"/>
        <v>5625.4601362108051</v>
      </c>
      <c r="E115" s="212">
        <f t="shared" si="21"/>
        <v>1912.6564463116738</v>
      </c>
      <c r="F115" s="168">
        <f t="shared" si="22"/>
        <v>112.50920272421611</v>
      </c>
      <c r="G115" s="169">
        <v>68</v>
      </c>
      <c r="H115" s="170">
        <f t="shared" si="23"/>
        <v>7718.6257852466952</v>
      </c>
      <c r="I115" s="215">
        <v>88</v>
      </c>
      <c r="J115" s="216">
        <f t="shared" si="15"/>
        <v>58.678276923076922</v>
      </c>
      <c r="K115" s="454">
        <v>17880</v>
      </c>
      <c r="L115" s="217">
        <f t="shared" si="19"/>
        <v>3656.5490885370241</v>
      </c>
      <c r="M115" s="214">
        <f t="shared" si="24"/>
        <v>1243.2266901025882</v>
      </c>
      <c r="N115" s="212">
        <f t="shared" si="25"/>
        <v>73.13098177074049</v>
      </c>
      <c r="O115" s="169">
        <v>44</v>
      </c>
      <c r="P115" s="170">
        <f t="shared" si="26"/>
        <v>5016.9067604103529</v>
      </c>
      <c r="Q115" s="215">
        <v>88</v>
      </c>
      <c r="R115" s="216">
        <f t="shared" si="16"/>
        <v>108.97394285714287</v>
      </c>
      <c r="S115" s="454">
        <v>17880</v>
      </c>
      <c r="T115" s="217">
        <f t="shared" si="20"/>
        <v>1968.9110476737817</v>
      </c>
      <c r="U115" s="214">
        <f t="shared" si="27"/>
        <v>669.42975620908578</v>
      </c>
      <c r="V115" s="212">
        <f t="shared" si="28"/>
        <v>39.378220953475633</v>
      </c>
      <c r="W115" s="169">
        <v>24</v>
      </c>
      <c r="X115" s="170">
        <f t="shared" si="29"/>
        <v>2701.7190248363431</v>
      </c>
    </row>
    <row r="116" spans="1:24" s="442" customFormat="1" ht="15.75" customHeight="1" x14ac:dyDescent="0.2">
      <c r="A116" s="215">
        <v>89</v>
      </c>
      <c r="B116" s="216">
        <f t="shared" si="17"/>
        <v>38.295810000000003</v>
      </c>
      <c r="C116" s="454">
        <v>17880</v>
      </c>
      <c r="D116" s="217">
        <f t="shared" si="18"/>
        <v>5602.7017054868402</v>
      </c>
      <c r="E116" s="212">
        <f t="shared" si="21"/>
        <v>1904.9185798655258</v>
      </c>
      <c r="F116" s="168">
        <f t="shared" si="22"/>
        <v>112.0540341097368</v>
      </c>
      <c r="G116" s="169">
        <v>68</v>
      </c>
      <c r="H116" s="170">
        <f t="shared" si="23"/>
        <v>7687.6743194621031</v>
      </c>
      <c r="I116" s="215">
        <v>89</v>
      </c>
      <c r="J116" s="216">
        <f t="shared" si="15"/>
        <v>58.916630769230771</v>
      </c>
      <c r="K116" s="454">
        <v>17880</v>
      </c>
      <c r="L116" s="217">
        <f t="shared" si="19"/>
        <v>3641.7561085664461</v>
      </c>
      <c r="M116" s="214">
        <f t="shared" si="24"/>
        <v>1238.1970769125917</v>
      </c>
      <c r="N116" s="212">
        <f t="shared" si="25"/>
        <v>72.835122171328919</v>
      </c>
      <c r="O116" s="169">
        <v>44</v>
      </c>
      <c r="P116" s="170">
        <f t="shared" si="26"/>
        <v>4996.7883076503667</v>
      </c>
      <c r="Q116" s="215">
        <v>89</v>
      </c>
      <c r="R116" s="216">
        <f t="shared" si="16"/>
        <v>109.41660000000002</v>
      </c>
      <c r="S116" s="454">
        <v>17880</v>
      </c>
      <c r="T116" s="217">
        <f t="shared" si="20"/>
        <v>1960.9455969203939</v>
      </c>
      <c r="U116" s="214">
        <f t="shared" si="27"/>
        <v>666.72150295293397</v>
      </c>
      <c r="V116" s="212">
        <f t="shared" si="28"/>
        <v>39.218911938407878</v>
      </c>
      <c r="W116" s="169">
        <v>24</v>
      </c>
      <c r="X116" s="170">
        <f t="shared" si="29"/>
        <v>2690.8860118117359</v>
      </c>
    </row>
    <row r="117" spans="1:24" s="442" customFormat="1" ht="15.75" customHeight="1" x14ac:dyDescent="0.2">
      <c r="A117" s="218">
        <v>90</v>
      </c>
      <c r="B117" s="216">
        <f t="shared" si="17"/>
        <v>38.450740000000003</v>
      </c>
      <c r="C117" s="454">
        <v>17880</v>
      </c>
      <c r="D117" s="217">
        <f t="shared" si="18"/>
        <v>5580.1266763656558</v>
      </c>
      <c r="E117" s="212">
        <f t="shared" si="21"/>
        <v>1897.243069964323</v>
      </c>
      <c r="F117" s="168">
        <f t="shared" si="22"/>
        <v>111.60253352731311</v>
      </c>
      <c r="G117" s="169">
        <v>68</v>
      </c>
      <c r="H117" s="170">
        <f t="shared" si="23"/>
        <v>7656.9722798572921</v>
      </c>
      <c r="I117" s="218">
        <v>90</v>
      </c>
      <c r="J117" s="216">
        <f t="shared" si="15"/>
        <v>59.15498461538462</v>
      </c>
      <c r="K117" s="454">
        <v>17880</v>
      </c>
      <c r="L117" s="217">
        <f t="shared" si="19"/>
        <v>3627.0823396376763</v>
      </c>
      <c r="M117" s="214">
        <f t="shared" si="24"/>
        <v>1233.2079954768101</v>
      </c>
      <c r="N117" s="212">
        <f t="shared" si="25"/>
        <v>72.541646792753525</v>
      </c>
      <c r="O117" s="169">
        <v>44</v>
      </c>
      <c r="P117" s="170">
        <f t="shared" si="26"/>
        <v>4976.8319819072403</v>
      </c>
      <c r="Q117" s="218">
        <v>90</v>
      </c>
      <c r="R117" s="216">
        <f t="shared" si="16"/>
        <v>109.85925714285716</v>
      </c>
      <c r="S117" s="454">
        <v>17880</v>
      </c>
      <c r="T117" s="217">
        <f t="shared" si="20"/>
        <v>1953.0443367279795</v>
      </c>
      <c r="U117" s="214">
        <f t="shared" si="27"/>
        <v>664.03507448751304</v>
      </c>
      <c r="V117" s="212">
        <f t="shared" si="28"/>
        <v>39.060886734559588</v>
      </c>
      <c r="W117" s="169">
        <v>24</v>
      </c>
      <c r="X117" s="170">
        <f t="shared" si="29"/>
        <v>2680.1402979500522</v>
      </c>
    </row>
    <row r="118" spans="1:24" s="442" customFormat="1" ht="15.75" customHeight="1" x14ac:dyDescent="0.2">
      <c r="A118" s="215">
        <v>91</v>
      </c>
      <c r="B118" s="216">
        <f t="shared" si="17"/>
        <v>38.605670000000003</v>
      </c>
      <c r="C118" s="454">
        <v>17880</v>
      </c>
      <c r="D118" s="217">
        <f t="shared" si="18"/>
        <v>5557.7328407977366</v>
      </c>
      <c r="E118" s="212">
        <f t="shared" si="21"/>
        <v>1889.6291658712305</v>
      </c>
      <c r="F118" s="168">
        <f t="shared" si="22"/>
        <v>111.15465681595474</v>
      </c>
      <c r="G118" s="169">
        <v>68</v>
      </c>
      <c r="H118" s="170">
        <f t="shared" si="23"/>
        <v>7626.516663484922</v>
      </c>
      <c r="I118" s="215">
        <v>91</v>
      </c>
      <c r="J118" s="216">
        <f t="shared" si="15"/>
        <v>59.393338461538463</v>
      </c>
      <c r="K118" s="454">
        <v>17880</v>
      </c>
      <c r="L118" s="217">
        <f t="shared" si="19"/>
        <v>3612.5263465185294</v>
      </c>
      <c r="M118" s="214">
        <f t="shared" si="24"/>
        <v>1228.2589578163002</v>
      </c>
      <c r="N118" s="212">
        <f t="shared" si="25"/>
        <v>72.250526930370583</v>
      </c>
      <c r="O118" s="169">
        <v>44</v>
      </c>
      <c r="P118" s="170">
        <f t="shared" si="26"/>
        <v>4957.0358312651997</v>
      </c>
      <c r="Q118" s="215">
        <v>91</v>
      </c>
      <c r="R118" s="216">
        <f t="shared" si="16"/>
        <v>110.3019142857143</v>
      </c>
      <c r="S118" s="454">
        <v>17880</v>
      </c>
      <c r="T118" s="217">
        <f t="shared" si="20"/>
        <v>1945.2064942792081</v>
      </c>
      <c r="U118" s="214">
        <f t="shared" si="27"/>
        <v>661.3702080549308</v>
      </c>
      <c r="V118" s="212">
        <f t="shared" si="28"/>
        <v>38.904129885584162</v>
      </c>
      <c r="W118" s="169">
        <v>24</v>
      </c>
      <c r="X118" s="170">
        <f t="shared" si="29"/>
        <v>2669.4808322197227</v>
      </c>
    </row>
    <row r="119" spans="1:24" s="442" customFormat="1" ht="15.75" customHeight="1" x14ac:dyDescent="0.2">
      <c r="A119" s="215">
        <v>92</v>
      </c>
      <c r="B119" s="216">
        <f t="shared" si="17"/>
        <v>38.760599999999997</v>
      </c>
      <c r="C119" s="454">
        <v>17880</v>
      </c>
      <c r="D119" s="217">
        <f t="shared" si="18"/>
        <v>5535.5180260367497</v>
      </c>
      <c r="E119" s="212">
        <f t="shared" si="21"/>
        <v>1882.076128852495</v>
      </c>
      <c r="F119" s="168">
        <f t="shared" si="22"/>
        <v>110.71036052073499</v>
      </c>
      <c r="G119" s="169">
        <v>68</v>
      </c>
      <c r="H119" s="170">
        <f t="shared" si="23"/>
        <v>7596.3045154099791</v>
      </c>
      <c r="I119" s="215">
        <v>92</v>
      </c>
      <c r="J119" s="216">
        <f t="shared" si="15"/>
        <v>59.631692307692298</v>
      </c>
      <c r="K119" s="454">
        <v>17880</v>
      </c>
      <c r="L119" s="217">
        <f t="shared" si="19"/>
        <v>3598.0867169238873</v>
      </c>
      <c r="M119" s="214">
        <f t="shared" si="24"/>
        <v>1223.3494837541218</v>
      </c>
      <c r="N119" s="212">
        <f t="shared" si="25"/>
        <v>71.96173433847774</v>
      </c>
      <c r="O119" s="169">
        <v>44</v>
      </c>
      <c r="P119" s="170">
        <f t="shared" si="26"/>
        <v>4937.3979350164873</v>
      </c>
      <c r="Q119" s="215">
        <v>92</v>
      </c>
      <c r="R119" s="216">
        <f t="shared" si="16"/>
        <v>110.74457142857142</v>
      </c>
      <c r="S119" s="454">
        <v>17880</v>
      </c>
      <c r="T119" s="217">
        <f t="shared" si="20"/>
        <v>1937.4313091128622</v>
      </c>
      <c r="U119" s="214">
        <f t="shared" si="27"/>
        <v>658.72664509837318</v>
      </c>
      <c r="V119" s="212">
        <f t="shared" si="28"/>
        <v>38.748626182257247</v>
      </c>
      <c r="W119" s="169">
        <v>24</v>
      </c>
      <c r="X119" s="170">
        <f t="shared" si="29"/>
        <v>2658.9065803934927</v>
      </c>
    </row>
    <row r="120" spans="1:24" s="442" customFormat="1" ht="15.75" customHeight="1" x14ac:dyDescent="0.2">
      <c r="A120" s="215">
        <v>93</v>
      </c>
      <c r="B120" s="216">
        <f t="shared" si="17"/>
        <v>38.915530000000004</v>
      </c>
      <c r="C120" s="454">
        <v>17880</v>
      </c>
      <c r="D120" s="217">
        <f t="shared" si="18"/>
        <v>5513.4800939367906</v>
      </c>
      <c r="E120" s="212">
        <f t="shared" si="21"/>
        <v>1874.583231938509</v>
      </c>
      <c r="F120" s="168">
        <f t="shared" si="22"/>
        <v>110.26960187873581</v>
      </c>
      <c r="G120" s="169">
        <v>68</v>
      </c>
      <c r="H120" s="170">
        <f t="shared" si="23"/>
        <v>7566.3329277540352</v>
      </c>
      <c r="I120" s="215">
        <v>93</v>
      </c>
      <c r="J120" s="216">
        <f t="shared" si="15"/>
        <v>59.870046153846161</v>
      </c>
      <c r="K120" s="454">
        <v>17880</v>
      </c>
      <c r="L120" s="217">
        <f t="shared" si="19"/>
        <v>3583.7620610589133</v>
      </c>
      <c r="M120" s="214">
        <f t="shared" si="24"/>
        <v>1218.4791007600306</v>
      </c>
      <c r="N120" s="212">
        <f t="shared" si="25"/>
        <v>71.675241221178268</v>
      </c>
      <c r="O120" s="169">
        <v>44</v>
      </c>
      <c r="P120" s="170">
        <f t="shared" si="26"/>
        <v>4917.9164030401216</v>
      </c>
      <c r="Q120" s="215">
        <v>93</v>
      </c>
      <c r="R120" s="216">
        <f t="shared" si="16"/>
        <v>111.18722857142859</v>
      </c>
      <c r="S120" s="454">
        <v>17880</v>
      </c>
      <c r="T120" s="217">
        <f t="shared" si="20"/>
        <v>1929.7180328778763</v>
      </c>
      <c r="U120" s="214">
        <f t="shared" si="27"/>
        <v>656.10413117847804</v>
      </c>
      <c r="V120" s="212">
        <f t="shared" si="28"/>
        <v>38.59436065755753</v>
      </c>
      <c r="W120" s="169">
        <v>24</v>
      </c>
      <c r="X120" s="170">
        <f t="shared" si="29"/>
        <v>2648.4165247139117</v>
      </c>
    </row>
    <row r="121" spans="1:24" s="442" customFormat="1" ht="15.75" customHeight="1" x14ac:dyDescent="0.2">
      <c r="A121" s="215">
        <v>94</v>
      </c>
      <c r="B121" s="216">
        <f t="shared" ref="B121:B127" si="30">0.15493*A121+24.50704</f>
        <v>39.070459999999997</v>
      </c>
      <c r="C121" s="454">
        <v>17880</v>
      </c>
      <c r="D121" s="217">
        <f t="shared" si="18"/>
        <v>5491.61694026638</v>
      </c>
      <c r="E121" s="212">
        <f t="shared" si="21"/>
        <v>1867.1497596905692</v>
      </c>
      <c r="F121" s="168">
        <f t="shared" si="22"/>
        <v>109.83233880532759</v>
      </c>
      <c r="G121" s="169">
        <v>68</v>
      </c>
      <c r="H121" s="170">
        <f t="shared" si="23"/>
        <v>7536.5990387622769</v>
      </c>
      <c r="I121" s="215">
        <v>94</v>
      </c>
      <c r="J121" s="216">
        <f t="shared" ref="J121:J127" si="31">(0.15493*I121+24.50704)/0.65</f>
        <v>60.108399999999996</v>
      </c>
      <c r="K121" s="454">
        <v>17880</v>
      </c>
      <c r="L121" s="217">
        <f t="shared" si="19"/>
        <v>3569.5510111731473</v>
      </c>
      <c r="M121" s="214">
        <f t="shared" si="24"/>
        <v>1213.6473437988702</v>
      </c>
      <c r="N121" s="212">
        <f t="shared" si="25"/>
        <v>71.391020223462945</v>
      </c>
      <c r="O121" s="169">
        <v>44</v>
      </c>
      <c r="P121" s="170">
        <f t="shared" si="26"/>
        <v>4898.58937519548</v>
      </c>
      <c r="Q121" s="215">
        <v>94</v>
      </c>
      <c r="R121" s="216">
        <f t="shared" ref="R121:R127" si="32">(0.15493*Q121+24.50704)/0.35</f>
        <v>111.62988571428571</v>
      </c>
      <c r="S121" s="454">
        <v>17880</v>
      </c>
      <c r="T121" s="217">
        <f t="shared" si="20"/>
        <v>1922.0659290932333</v>
      </c>
      <c r="U121" s="214">
        <f t="shared" si="27"/>
        <v>653.50241589169934</v>
      </c>
      <c r="V121" s="212">
        <f t="shared" si="28"/>
        <v>38.441318581864664</v>
      </c>
      <c r="W121" s="169">
        <v>24</v>
      </c>
      <c r="X121" s="170">
        <f t="shared" si="29"/>
        <v>2638.0096635667974</v>
      </c>
    </row>
    <row r="122" spans="1:24" s="442" customFormat="1" ht="15.75" customHeight="1" x14ac:dyDescent="0.2">
      <c r="A122" s="215">
        <v>95</v>
      </c>
      <c r="B122" s="216">
        <f t="shared" si="30"/>
        <v>39.225390000000004</v>
      </c>
      <c r="C122" s="454">
        <v>17880</v>
      </c>
      <c r="D122" s="217">
        <f t="shared" si="18"/>
        <v>5469.926494038682</v>
      </c>
      <c r="E122" s="212">
        <f t="shared" si="21"/>
        <v>1859.775007973152</v>
      </c>
      <c r="F122" s="168">
        <f t="shared" si="22"/>
        <v>109.39852988077364</v>
      </c>
      <c r="G122" s="169">
        <v>68</v>
      </c>
      <c r="H122" s="170">
        <f t="shared" si="23"/>
        <v>7507.1000318926081</v>
      </c>
      <c r="I122" s="215">
        <v>95</v>
      </c>
      <c r="J122" s="216">
        <f t="shared" si="31"/>
        <v>60.346753846153852</v>
      </c>
      <c r="K122" s="454">
        <v>17880</v>
      </c>
      <c r="L122" s="217">
        <f t="shared" si="19"/>
        <v>3555.4522211251433</v>
      </c>
      <c r="M122" s="214">
        <f t="shared" si="24"/>
        <v>1208.8537551825489</v>
      </c>
      <c r="N122" s="212">
        <f t="shared" si="25"/>
        <v>71.109044422502862</v>
      </c>
      <c r="O122" s="169">
        <v>44</v>
      </c>
      <c r="P122" s="170">
        <f t="shared" si="26"/>
        <v>4879.4150207301955</v>
      </c>
      <c r="Q122" s="215">
        <v>95</v>
      </c>
      <c r="R122" s="216">
        <f t="shared" si="32"/>
        <v>112.07254285714288</v>
      </c>
      <c r="S122" s="454">
        <v>17880</v>
      </c>
      <c r="T122" s="217">
        <f t="shared" si="20"/>
        <v>1914.4742729135385</v>
      </c>
      <c r="U122" s="214">
        <f t="shared" si="27"/>
        <v>650.92125279060315</v>
      </c>
      <c r="V122" s="212">
        <f t="shared" si="28"/>
        <v>38.289485458270768</v>
      </c>
      <c r="W122" s="169">
        <v>24</v>
      </c>
      <c r="X122" s="170">
        <f t="shared" si="29"/>
        <v>2627.6850111624126</v>
      </c>
    </row>
    <row r="123" spans="1:24" s="442" customFormat="1" ht="15.75" customHeight="1" x14ac:dyDescent="0.2">
      <c r="A123" s="215">
        <v>96</v>
      </c>
      <c r="B123" s="216">
        <f t="shared" si="30"/>
        <v>39.380319999999998</v>
      </c>
      <c r="C123" s="454">
        <v>17880</v>
      </c>
      <c r="D123" s="217">
        <f t="shared" si="18"/>
        <v>5448.4067168575584</v>
      </c>
      <c r="E123" s="212">
        <f t="shared" si="21"/>
        <v>1852.45828373157</v>
      </c>
      <c r="F123" s="168">
        <f t="shared" si="22"/>
        <v>108.96813433715117</v>
      </c>
      <c r="G123" s="169">
        <v>68</v>
      </c>
      <c r="H123" s="170">
        <f t="shared" si="23"/>
        <v>7477.8331349262799</v>
      </c>
      <c r="I123" s="215">
        <v>96</v>
      </c>
      <c r="J123" s="216">
        <f t="shared" si="31"/>
        <v>60.585107692307687</v>
      </c>
      <c r="K123" s="454">
        <v>17880</v>
      </c>
      <c r="L123" s="217">
        <f t="shared" si="19"/>
        <v>3541.4643659574126</v>
      </c>
      <c r="M123" s="214">
        <f t="shared" si="24"/>
        <v>1204.0978844255203</v>
      </c>
      <c r="N123" s="212">
        <f t="shared" si="25"/>
        <v>70.82928731914825</v>
      </c>
      <c r="O123" s="169">
        <v>44</v>
      </c>
      <c r="P123" s="170">
        <f t="shared" si="26"/>
        <v>4860.3915377020812</v>
      </c>
      <c r="Q123" s="215">
        <v>96</v>
      </c>
      <c r="R123" s="216">
        <f t="shared" si="32"/>
        <v>112.51520000000001</v>
      </c>
      <c r="S123" s="454">
        <v>17880</v>
      </c>
      <c r="T123" s="217">
        <f t="shared" si="20"/>
        <v>1906.9423509001451</v>
      </c>
      <c r="U123" s="214">
        <f t="shared" si="27"/>
        <v>648.36039930604943</v>
      </c>
      <c r="V123" s="212">
        <f t="shared" si="28"/>
        <v>38.138847018002906</v>
      </c>
      <c r="W123" s="169">
        <v>24</v>
      </c>
      <c r="X123" s="170">
        <f t="shared" si="29"/>
        <v>2617.4415972241973</v>
      </c>
    </row>
    <row r="124" spans="1:24" s="442" customFormat="1" ht="15.75" customHeight="1" x14ac:dyDescent="0.2">
      <c r="A124" s="215">
        <v>97</v>
      </c>
      <c r="B124" s="216">
        <f t="shared" si="30"/>
        <v>39.535250000000005</v>
      </c>
      <c r="C124" s="454">
        <v>17880</v>
      </c>
      <c r="D124" s="217">
        <f t="shared" si="18"/>
        <v>5427.0556022789779</v>
      </c>
      <c r="E124" s="212">
        <f t="shared" si="21"/>
        <v>1845.1989047748525</v>
      </c>
      <c r="F124" s="168">
        <f t="shared" si="22"/>
        <v>108.54111204557955</v>
      </c>
      <c r="G124" s="169">
        <v>68</v>
      </c>
      <c r="H124" s="170">
        <f t="shared" si="23"/>
        <v>7448.79561909941</v>
      </c>
      <c r="I124" s="215">
        <v>97</v>
      </c>
      <c r="J124" s="216">
        <f t="shared" si="31"/>
        <v>60.823461538461544</v>
      </c>
      <c r="K124" s="454">
        <v>17880</v>
      </c>
      <c r="L124" s="217">
        <f t="shared" si="19"/>
        <v>3527.5861414813357</v>
      </c>
      <c r="M124" s="214">
        <f t="shared" si="24"/>
        <v>1199.3792881036543</v>
      </c>
      <c r="N124" s="212">
        <f t="shared" si="25"/>
        <v>70.551722829626712</v>
      </c>
      <c r="O124" s="169">
        <v>44</v>
      </c>
      <c r="P124" s="170">
        <f t="shared" si="26"/>
        <v>4841.5171524146172</v>
      </c>
      <c r="Q124" s="215">
        <v>97</v>
      </c>
      <c r="R124" s="216">
        <f t="shared" si="32"/>
        <v>112.95785714285716</v>
      </c>
      <c r="S124" s="454">
        <v>17880</v>
      </c>
      <c r="T124" s="217">
        <f t="shared" si="20"/>
        <v>1899.4694607976423</v>
      </c>
      <c r="U124" s="214">
        <f t="shared" si="27"/>
        <v>645.81961667119845</v>
      </c>
      <c r="V124" s="212">
        <f t="shared" si="28"/>
        <v>37.989389215952848</v>
      </c>
      <c r="W124" s="169">
        <v>24</v>
      </c>
      <c r="X124" s="170">
        <f t="shared" si="29"/>
        <v>2607.2784666847938</v>
      </c>
    </row>
    <row r="125" spans="1:24" s="442" customFormat="1" ht="15.75" customHeight="1" x14ac:dyDescent="0.2">
      <c r="A125" s="215">
        <v>98</v>
      </c>
      <c r="B125" s="216">
        <f t="shared" si="30"/>
        <v>39.690179999999998</v>
      </c>
      <c r="C125" s="454">
        <v>17880</v>
      </c>
      <c r="D125" s="217">
        <f t="shared" si="18"/>
        <v>5405.8711751874143</v>
      </c>
      <c r="E125" s="212">
        <f t="shared" si="21"/>
        <v>1837.9961995637211</v>
      </c>
      <c r="F125" s="168">
        <f t="shared" si="22"/>
        <v>108.11742350374828</v>
      </c>
      <c r="G125" s="169">
        <v>68</v>
      </c>
      <c r="H125" s="170">
        <f t="shared" si="23"/>
        <v>7419.9847982548836</v>
      </c>
      <c r="I125" s="215">
        <v>98</v>
      </c>
      <c r="J125" s="216">
        <f t="shared" si="31"/>
        <v>61.061815384615379</v>
      </c>
      <c r="K125" s="454">
        <v>17880</v>
      </c>
      <c r="L125" s="217">
        <f t="shared" si="19"/>
        <v>3513.8162638718195</v>
      </c>
      <c r="M125" s="214">
        <f t="shared" si="24"/>
        <v>1194.6975297164188</v>
      </c>
      <c r="N125" s="212">
        <f t="shared" si="25"/>
        <v>70.276325277436385</v>
      </c>
      <c r="O125" s="169">
        <v>44</v>
      </c>
      <c r="P125" s="170">
        <f t="shared" si="26"/>
        <v>4822.7901188656751</v>
      </c>
      <c r="Q125" s="215">
        <v>98</v>
      </c>
      <c r="R125" s="216">
        <f t="shared" si="32"/>
        <v>113.40051428571429</v>
      </c>
      <c r="S125" s="454">
        <v>17880</v>
      </c>
      <c r="T125" s="217">
        <f t="shared" si="20"/>
        <v>1892.0549113155948</v>
      </c>
      <c r="U125" s="214">
        <f t="shared" si="27"/>
        <v>643.29866984730234</v>
      </c>
      <c r="V125" s="212">
        <f t="shared" si="28"/>
        <v>37.8410982263119</v>
      </c>
      <c r="W125" s="169">
        <v>24</v>
      </c>
      <c r="X125" s="170">
        <f t="shared" si="29"/>
        <v>2597.1946793892089</v>
      </c>
    </row>
    <row r="126" spans="1:24" s="442" customFormat="1" ht="15.75" customHeight="1" x14ac:dyDescent="0.2">
      <c r="A126" s="215">
        <v>99</v>
      </c>
      <c r="B126" s="216">
        <f t="shared" si="30"/>
        <v>39.845110000000005</v>
      </c>
      <c r="C126" s="454">
        <v>17880</v>
      </c>
      <c r="D126" s="217">
        <f t="shared" si="18"/>
        <v>5384.8514911867469</v>
      </c>
      <c r="E126" s="212">
        <f t="shared" si="21"/>
        <v>1830.8495070034942</v>
      </c>
      <c r="F126" s="168">
        <f t="shared" si="22"/>
        <v>107.69702982373494</v>
      </c>
      <c r="G126" s="169">
        <v>68</v>
      </c>
      <c r="H126" s="170">
        <f t="shared" si="23"/>
        <v>7391.3980280139758</v>
      </c>
      <c r="I126" s="215">
        <v>99</v>
      </c>
      <c r="J126" s="216">
        <f t="shared" si="31"/>
        <v>61.300169230769235</v>
      </c>
      <c r="K126" s="454">
        <v>17880</v>
      </c>
      <c r="L126" s="217">
        <f t="shared" si="19"/>
        <v>3500.1534692713858</v>
      </c>
      <c r="M126" s="214">
        <f t="shared" si="24"/>
        <v>1190.0521795522714</v>
      </c>
      <c r="N126" s="212">
        <f t="shared" si="25"/>
        <v>70.003069385427722</v>
      </c>
      <c r="O126" s="169">
        <v>44</v>
      </c>
      <c r="P126" s="170">
        <f t="shared" si="26"/>
        <v>4804.2087182090854</v>
      </c>
      <c r="Q126" s="215">
        <v>99</v>
      </c>
      <c r="R126" s="216">
        <f t="shared" si="32"/>
        <v>113.84317142857145</v>
      </c>
      <c r="S126" s="454">
        <v>17880</v>
      </c>
      <c r="T126" s="217">
        <f t="shared" si="20"/>
        <v>1884.6980219153613</v>
      </c>
      <c r="U126" s="214">
        <f t="shared" si="27"/>
        <v>640.79732745122294</v>
      </c>
      <c r="V126" s="212">
        <f t="shared" si="28"/>
        <v>37.693960438307229</v>
      </c>
      <c r="W126" s="169">
        <v>24</v>
      </c>
      <c r="X126" s="170">
        <f t="shared" si="29"/>
        <v>2587.1893098048918</v>
      </c>
    </row>
    <row r="127" spans="1:24" s="442" customFormat="1" ht="15.75" customHeight="1" thickBot="1" x14ac:dyDescent="0.25">
      <c r="A127" s="227">
        <v>100</v>
      </c>
      <c r="B127" s="220">
        <f t="shared" si="30"/>
        <v>40.000039999999998</v>
      </c>
      <c r="C127" s="455">
        <v>17880</v>
      </c>
      <c r="D127" s="221">
        <f t="shared" si="18"/>
        <v>5363.9946360053646</v>
      </c>
      <c r="E127" s="222">
        <f t="shared" si="21"/>
        <v>1823.758176241824</v>
      </c>
      <c r="F127" s="94">
        <f t="shared" si="22"/>
        <v>107.2798927201073</v>
      </c>
      <c r="G127" s="93">
        <v>68</v>
      </c>
      <c r="H127" s="96">
        <f t="shared" si="23"/>
        <v>7363.032704967296</v>
      </c>
      <c r="I127" s="227">
        <v>100</v>
      </c>
      <c r="J127" s="220">
        <f t="shared" si="31"/>
        <v>61.53852307692307</v>
      </c>
      <c r="K127" s="455">
        <v>17880</v>
      </c>
      <c r="L127" s="221">
        <f t="shared" si="19"/>
        <v>3486.5965134034868</v>
      </c>
      <c r="M127" s="223">
        <f t="shared" si="24"/>
        <v>1185.4428145571856</v>
      </c>
      <c r="N127" s="222">
        <f t="shared" si="25"/>
        <v>69.731930268069732</v>
      </c>
      <c r="O127" s="93">
        <v>44</v>
      </c>
      <c r="P127" s="96">
        <f t="shared" si="26"/>
        <v>4785.7712582287422</v>
      </c>
      <c r="Q127" s="227">
        <v>100</v>
      </c>
      <c r="R127" s="220">
        <f t="shared" si="32"/>
        <v>114.28582857142858</v>
      </c>
      <c r="S127" s="455">
        <v>17880</v>
      </c>
      <c r="T127" s="221">
        <f t="shared" si="20"/>
        <v>1877.3981226018773</v>
      </c>
      <c r="U127" s="223">
        <f t="shared" si="27"/>
        <v>638.31536168463833</v>
      </c>
      <c r="V127" s="222">
        <f t="shared" si="28"/>
        <v>37.547962452037545</v>
      </c>
      <c r="W127" s="93">
        <v>24</v>
      </c>
      <c r="X127" s="96">
        <f t="shared" si="29"/>
        <v>2577.2614467385533</v>
      </c>
    </row>
    <row r="128" spans="1:24" s="442" customFormat="1" ht="15.75" customHeight="1" thickBot="1" x14ac:dyDescent="0.25">
      <c r="A128" s="228">
        <v>101</v>
      </c>
      <c r="B128" s="210">
        <f t="shared" ref="B128:B159" si="33">0.1*A128+30</f>
        <v>40.1</v>
      </c>
      <c r="C128" s="457">
        <v>17880</v>
      </c>
      <c r="D128" s="211">
        <f t="shared" si="18"/>
        <v>5350.6234413965094</v>
      </c>
      <c r="E128" s="212">
        <f t="shared" si="21"/>
        <v>1819.2119700748133</v>
      </c>
      <c r="F128" s="168">
        <f t="shared" si="22"/>
        <v>107.01246882793019</v>
      </c>
      <c r="G128" s="169">
        <v>68</v>
      </c>
      <c r="H128" s="170">
        <f t="shared" si="23"/>
        <v>7344.8478802992531</v>
      </c>
      <c r="I128" s="228">
        <v>101</v>
      </c>
      <c r="J128" s="210">
        <f t="shared" ref="J128:J191" si="34">(0.1*I128+30)/0.65</f>
        <v>61.692307692307693</v>
      </c>
      <c r="K128" s="457">
        <v>17880</v>
      </c>
      <c r="L128" s="211">
        <f t="shared" si="19"/>
        <v>3477.9052369077303</v>
      </c>
      <c r="M128" s="214">
        <f t="shared" si="24"/>
        <v>1182.4877805486285</v>
      </c>
      <c r="N128" s="212">
        <f t="shared" si="25"/>
        <v>69.558104738154611</v>
      </c>
      <c r="O128" s="169">
        <v>44</v>
      </c>
      <c r="P128" s="170">
        <f t="shared" si="26"/>
        <v>4773.951122194514</v>
      </c>
      <c r="Q128" s="228">
        <v>101</v>
      </c>
      <c r="R128" s="220">
        <f t="shared" ref="R128:R191" si="35">(0.1*Q128+30)/0.35</f>
        <v>114.57142857142858</v>
      </c>
      <c r="S128" s="457">
        <v>17880</v>
      </c>
      <c r="T128" s="211">
        <f t="shared" si="20"/>
        <v>1872.7182044887777</v>
      </c>
      <c r="U128" s="214">
        <f t="shared" si="27"/>
        <v>636.72418952618443</v>
      </c>
      <c r="V128" s="212">
        <f t="shared" si="28"/>
        <v>37.454364089775552</v>
      </c>
      <c r="W128" s="169">
        <v>24</v>
      </c>
      <c r="X128" s="170">
        <f t="shared" si="29"/>
        <v>2570.8967581047377</v>
      </c>
    </row>
    <row r="129" spans="1:24" s="442" customFormat="1" ht="15.75" customHeight="1" x14ac:dyDescent="0.2">
      <c r="A129" s="215">
        <v>102</v>
      </c>
      <c r="B129" s="225">
        <f t="shared" si="33"/>
        <v>40.200000000000003</v>
      </c>
      <c r="C129" s="456">
        <v>17880</v>
      </c>
      <c r="D129" s="226">
        <f t="shared" si="18"/>
        <v>5337.3134328358201</v>
      </c>
      <c r="E129" s="212">
        <f t="shared" si="21"/>
        <v>1814.686567164179</v>
      </c>
      <c r="F129" s="168">
        <f t="shared" si="22"/>
        <v>106.74626865671641</v>
      </c>
      <c r="G129" s="169">
        <v>68</v>
      </c>
      <c r="H129" s="170">
        <f t="shared" si="23"/>
        <v>7326.7462686567151</v>
      </c>
      <c r="I129" s="215">
        <v>102</v>
      </c>
      <c r="J129" s="225">
        <f t="shared" si="34"/>
        <v>61.846153846153847</v>
      </c>
      <c r="K129" s="456">
        <v>17880</v>
      </c>
      <c r="L129" s="226">
        <f t="shared" si="19"/>
        <v>3469.2537313432836</v>
      </c>
      <c r="M129" s="214">
        <f t="shared" si="24"/>
        <v>1179.5462686567164</v>
      </c>
      <c r="N129" s="212">
        <f t="shared" si="25"/>
        <v>69.385074626865674</v>
      </c>
      <c r="O129" s="169">
        <v>44</v>
      </c>
      <c r="P129" s="170">
        <f t="shared" si="26"/>
        <v>4762.1850746268656</v>
      </c>
      <c r="Q129" s="215">
        <v>102</v>
      </c>
      <c r="R129" s="216">
        <f t="shared" si="35"/>
        <v>114.85714285714288</v>
      </c>
      <c r="S129" s="456">
        <v>17880</v>
      </c>
      <c r="T129" s="226">
        <f t="shared" si="20"/>
        <v>1868.059701492537</v>
      </c>
      <c r="U129" s="214">
        <f t="shared" si="27"/>
        <v>635.1402985074626</v>
      </c>
      <c r="V129" s="212">
        <f t="shared" si="28"/>
        <v>37.361194029850743</v>
      </c>
      <c r="W129" s="169">
        <v>24</v>
      </c>
      <c r="X129" s="170">
        <f t="shared" si="29"/>
        <v>2564.5611940298504</v>
      </c>
    </row>
    <row r="130" spans="1:24" s="442" customFormat="1" ht="15.75" customHeight="1" x14ac:dyDescent="0.2">
      <c r="A130" s="215">
        <v>103</v>
      </c>
      <c r="B130" s="216">
        <f t="shared" si="33"/>
        <v>40.299999999999997</v>
      </c>
      <c r="C130" s="454">
        <v>17880</v>
      </c>
      <c r="D130" s="217">
        <f t="shared" si="18"/>
        <v>5324.069478908189</v>
      </c>
      <c r="E130" s="212">
        <f t="shared" si="21"/>
        <v>1810.1836228287843</v>
      </c>
      <c r="F130" s="168">
        <f t="shared" si="22"/>
        <v>106.48138957816379</v>
      </c>
      <c r="G130" s="169">
        <v>68</v>
      </c>
      <c r="H130" s="170">
        <f t="shared" si="23"/>
        <v>7308.7344913151364</v>
      </c>
      <c r="I130" s="215">
        <v>103</v>
      </c>
      <c r="J130" s="216">
        <f t="shared" si="34"/>
        <v>61.999999999999993</v>
      </c>
      <c r="K130" s="454">
        <v>17880</v>
      </c>
      <c r="L130" s="217">
        <f t="shared" si="19"/>
        <v>3460.6451612903229</v>
      </c>
      <c r="M130" s="214">
        <f t="shared" si="24"/>
        <v>1176.6193548387098</v>
      </c>
      <c r="N130" s="212">
        <f t="shared" si="25"/>
        <v>69.212903225806457</v>
      </c>
      <c r="O130" s="169">
        <v>44</v>
      </c>
      <c r="P130" s="170">
        <f t="shared" si="26"/>
        <v>4750.4774193548392</v>
      </c>
      <c r="Q130" s="215">
        <v>103</v>
      </c>
      <c r="R130" s="216">
        <f t="shared" si="35"/>
        <v>115.14285714285714</v>
      </c>
      <c r="S130" s="454">
        <v>17880</v>
      </c>
      <c r="T130" s="217">
        <f t="shared" si="20"/>
        <v>1863.4243176178659</v>
      </c>
      <c r="U130" s="214">
        <f t="shared" si="27"/>
        <v>633.56426799007443</v>
      </c>
      <c r="V130" s="212">
        <f t="shared" si="28"/>
        <v>37.268486352357321</v>
      </c>
      <c r="W130" s="169">
        <v>24</v>
      </c>
      <c r="X130" s="170">
        <f t="shared" si="29"/>
        <v>2558.2570719602977</v>
      </c>
    </row>
    <row r="131" spans="1:24" s="442" customFormat="1" ht="15.75" customHeight="1" x14ac:dyDescent="0.2">
      <c r="A131" s="215">
        <v>104</v>
      </c>
      <c r="B131" s="216">
        <f t="shared" si="33"/>
        <v>40.4</v>
      </c>
      <c r="C131" s="454">
        <v>17880</v>
      </c>
      <c r="D131" s="217">
        <f t="shared" si="18"/>
        <v>5310.8910891089108</v>
      </c>
      <c r="E131" s="212">
        <f t="shared" si="21"/>
        <v>1805.7029702970299</v>
      </c>
      <c r="F131" s="168">
        <f t="shared" si="22"/>
        <v>106.21782178217822</v>
      </c>
      <c r="G131" s="169">
        <v>68</v>
      </c>
      <c r="H131" s="170">
        <f t="shared" si="23"/>
        <v>7290.8118811881195</v>
      </c>
      <c r="I131" s="215">
        <v>104</v>
      </c>
      <c r="J131" s="216">
        <f t="shared" si="34"/>
        <v>62.153846153846146</v>
      </c>
      <c r="K131" s="454">
        <v>17880</v>
      </c>
      <c r="L131" s="217">
        <f t="shared" si="19"/>
        <v>3452.0792079207927</v>
      </c>
      <c r="M131" s="214">
        <f t="shared" si="24"/>
        <v>1173.7069306930696</v>
      </c>
      <c r="N131" s="212">
        <f t="shared" si="25"/>
        <v>69.041584158415858</v>
      </c>
      <c r="O131" s="169">
        <v>44</v>
      </c>
      <c r="P131" s="170">
        <f t="shared" si="26"/>
        <v>4738.8277227722783</v>
      </c>
      <c r="Q131" s="215">
        <v>104</v>
      </c>
      <c r="R131" s="216">
        <f t="shared" si="35"/>
        <v>115.42857142857143</v>
      </c>
      <c r="S131" s="454">
        <v>17880</v>
      </c>
      <c r="T131" s="217">
        <f t="shared" si="20"/>
        <v>1858.8118811881188</v>
      </c>
      <c r="U131" s="214">
        <f t="shared" si="27"/>
        <v>631.99603960396041</v>
      </c>
      <c r="V131" s="212">
        <f t="shared" si="28"/>
        <v>37.176237623762376</v>
      </c>
      <c r="W131" s="169">
        <v>24</v>
      </c>
      <c r="X131" s="170">
        <f t="shared" si="29"/>
        <v>2551.9841584158416</v>
      </c>
    </row>
    <row r="132" spans="1:24" s="442" customFormat="1" ht="15.75" customHeight="1" x14ac:dyDescent="0.2">
      <c r="A132" s="215">
        <v>105</v>
      </c>
      <c r="B132" s="216">
        <f t="shared" si="33"/>
        <v>40.5</v>
      </c>
      <c r="C132" s="454">
        <v>17880</v>
      </c>
      <c r="D132" s="217">
        <f t="shared" si="18"/>
        <v>5297.7777777777774</v>
      </c>
      <c r="E132" s="212">
        <f t="shared" si="21"/>
        <v>1801.2444444444445</v>
      </c>
      <c r="F132" s="168">
        <f t="shared" si="22"/>
        <v>105.95555555555555</v>
      </c>
      <c r="G132" s="169">
        <v>68</v>
      </c>
      <c r="H132" s="170">
        <f t="shared" si="23"/>
        <v>7272.9777777777772</v>
      </c>
      <c r="I132" s="215">
        <v>105</v>
      </c>
      <c r="J132" s="216">
        <f t="shared" si="34"/>
        <v>62.307692307692307</v>
      </c>
      <c r="K132" s="454">
        <v>17880</v>
      </c>
      <c r="L132" s="217">
        <f t="shared" si="19"/>
        <v>3443.5555555555557</v>
      </c>
      <c r="M132" s="214">
        <f t="shared" si="24"/>
        <v>1170.808888888889</v>
      </c>
      <c r="N132" s="212">
        <f t="shared" si="25"/>
        <v>68.871111111111119</v>
      </c>
      <c r="O132" s="169">
        <v>44</v>
      </c>
      <c r="P132" s="170">
        <f t="shared" si="26"/>
        <v>4727.2355555555559</v>
      </c>
      <c r="Q132" s="215">
        <v>105</v>
      </c>
      <c r="R132" s="216">
        <f t="shared" si="35"/>
        <v>115.71428571428572</v>
      </c>
      <c r="S132" s="454">
        <v>17880</v>
      </c>
      <c r="T132" s="217">
        <f t="shared" si="20"/>
        <v>1854.2222222222222</v>
      </c>
      <c r="U132" s="214">
        <f t="shared" si="27"/>
        <v>630.43555555555554</v>
      </c>
      <c r="V132" s="212">
        <f t="shared" si="28"/>
        <v>37.084444444444443</v>
      </c>
      <c r="W132" s="169">
        <v>24</v>
      </c>
      <c r="X132" s="170">
        <f t="shared" si="29"/>
        <v>2545.7422222222222</v>
      </c>
    </row>
    <row r="133" spans="1:24" s="442" customFormat="1" ht="15.75" customHeight="1" x14ac:dyDescent="0.2">
      <c r="A133" s="215">
        <v>106</v>
      </c>
      <c r="B133" s="216">
        <f t="shared" si="33"/>
        <v>40.6</v>
      </c>
      <c r="C133" s="454">
        <v>17880</v>
      </c>
      <c r="D133" s="217">
        <f t="shared" si="18"/>
        <v>5284.7290640394085</v>
      </c>
      <c r="E133" s="212">
        <f t="shared" si="21"/>
        <v>1796.807881773399</v>
      </c>
      <c r="F133" s="168">
        <f t="shared" si="22"/>
        <v>105.69458128078817</v>
      </c>
      <c r="G133" s="169">
        <v>68</v>
      </c>
      <c r="H133" s="170">
        <f t="shared" si="23"/>
        <v>7255.231527093596</v>
      </c>
      <c r="I133" s="215">
        <v>106</v>
      </c>
      <c r="J133" s="216">
        <f t="shared" si="34"/>
        <v>62.46153846153846</v>
      </c>
      <c r="K133" s="454">
        <v>17880</v>
      </c>
      <c r="L133" s="217">
        <f t="shared" si="19"/>
        <v>3435.0738916256159</v>
      </c>
      <c r="M133" s="214">
        <f t="shared" si="24"/>
        <v>1167.9251231527096</v>
      </c>
      <c r="N133" s="212">
        <f t="shared" si="25"/>
        <v>68.701477832512325</v>
      </c>
      <c r="O133" s="169">
        <v>44</v>
      </c>
      <c r="P133" s="170">
        <f t="shared" si="26"/>
        <v>4715.7004926108375</v>
      </c>
      <c r="Q133" s="215">
        <v>106</v>
      </c>
      <c r="R133" s="216">
        <f t="shared" si="35"/>
        <v>116.00000000000001</v>
      </c>
      <c r="S133" s="454">
        <v>17880</v>
      </c>
      <c r="T133" s="217">
        <f t="shared" si="20"/>
        <v>1849.6551724137928</v>
      </c>
      <c r="U133" s="214">
        <f t="shared" si="27"/>
        <v>628.88275862068963</v>
      </c>
      <c r="V133" s="212">
        <f t="shared" si="28"/>
        <v>36.993103448275853</v>
      </c>
      <c r="W133" s="169">
        <v>24</v>
      </c>
      <c r="X133" s="170">
        <f t="shared" si="29"/>
        <v>2539.5310344827581</v>
      </c>
    </row>
    <row r="134" spans="1:24" s="442" customFormat="1" ht="15.75" customHeight="1" x14ac:dyDescent="0.2">
      <c r="A134" s="215">
        <v>107</v>
      </c>
      <c r="B134" s="216">
        <f t="shared" si="33"/>
        <v>40.700000000000003</v>
      </c>
      <c r="C134" s="454">
        <v>17880</v>
      </c>
      <c r="D134" s="217">
        <f t="shared" si="18"/>
        <v>5271.7444717444714</v>
      </c>
      <c r="E134" s="212">
        <f t="shared" si="21"/>
        <v>1792.3931203931204</v>
      </c>
      <c r="F134" s="168">
        <f t="shared" si="22"/>
        <v>105.43488943488943</v>
      </c>
      <c r="G134" s="169">
        <v>68</v>
      </c>
      <c r="H134" s="170">
        <f t="shared" si="23"/>
        <v>7237.5724815724816</v>
      </c>
      <c r="I134" s="215">
        <v>107</v>
      </c>
      <c r="J134" s="216">
        <f t="shared" si="34"/>
        <v>62.61538461538462</v>
      </c>
      <c r="K134" s="454">
        <v>17880</v>
      </c>
      <c r="L134" s="217">
        <f t="shared" si="19"/>
        <v>3426.633906633906</v>
      </c>
      <c r="M134" s="214">
        <f t="shared" si="24"/>
        <v>1165.0555282555281</v>
      </c>
      <c r="N134" s="212">
        <f t="shared" si="25"/>
        <v>68.532678132678129</v>
      </c>
      <c r="O134" s="169">
        <v>44</v>
      </c>
      <c r="P134" s="170">
        <f t="shared" si="26"/>
        <v>4704.2221130221124</v>
      </c>
      <c r="Q134" s="215">
        <v>107</v>
      </c>
      <c r="R134" s="216">
        <f t="shared" si="35"/>
        <v>116.28571428571431</v>
      </c>
      <c r="S134" s="454">
        <v>17880</v>
      </c>
      <c r="T134" s="217">
        <f t="shared" si="20"/>
        <v>1845.1105651105647</v>
      </c>
      <c r="U134" s="214">
        <f t="shared" si="27"/>
        <v>627.33759213759208</v>
      </c>
      <c r="V134" s="212">
        <f t="shared" si="28"/>
        <v>36.902211302211292</v>
      </c>
      <c r="W134" s="169">
        <v>24</v>
      </c>
      <c r="X134" s="170">
        <f t="shared" si="29"/>
        <v>2533.3503685503679</v>
      </c>
    </row>
    <row r="135" spans="1:24" s="442" customFormat="1" ht="15.75" customHeight="1" x14ac:dyDescent="0.2">
      <c r="A135" s="215">
        <v>108</v>
      </c>
      <c r="B135" s="216">
        <f t="shared" si="33"/>
        <v>40.799999999999997</v>
      </c>
      <c r="C135" s="454">
        <v>17880</v>
      </c>
      <c r="D135" s="217">
        <f t="shared" si="18"/>
        <v>5258.8235294117649</v>
      </c>
      <c r="E135" s="212">
        <f t="shared" si="21"/>
        <v>1788.0000000000002</v>
      </c>
      <c r="F135" s="168">
        <f t="shared" si="22"/>
        <v>105.1764705882353</v>
      </c>
      <c r="G135" s="169">
        <v>68</v>
      </c>
      <c r="H135" s="170">
        <f t="shared" si="23"/>
        <v>7220</v>
      </c>
      <c r="I135" s="215">
        <v>108</v>
      </c>
      <c r="J135" s="216">
        <f t="shared" si="34"/>
        <v>62.769230769230759</v>
      </c>
      <c r="K135" s="454">
        <v>17880</v>
      </c>
      <c r="L135" s="217">
        <f t="shared" si="19"/>
        <v>3418.2352941176478</v>
      </c>
      <c r="M135" s="214">
        <f t="shared" si="24"/>
        <v>1162.2000000000003</v>
      </c>
      <c r="N135" s="212">
        <f t="shared" si="25"/>
        <v>68.364705882352951</v>
      </c>
      <c r="O135" s="169">
        <v>44</v>
      </c>
      <c r="P135" s="170">
        <f t="shared" si="26"/>
        <v>4692.8</v>
      </c>
      <c r="Q135" s="215">
        <v>108</v>
      </c>
      <c r="R135" s="216">
        <f t="shared" si="35"/>
        <v>116.57142857142857</v>
      </c>
      <c r="S135" s="454">
        <v>17880</v>
      </c>
      <c r="T135" s="217">
        <f t="shared" si="20"/>
        <v>1840.5882352941176</v>
      </c>
      <c r="U135" s="214">
        <f t="shared" si="27"/>
        <v>625.80000000000007</v>
      </c>
      <c r="V135" s="212">
        <f t="shared" si="28"/>
        <v>36.811764705882354</v>
      </c>
      <c r="W135" s="169">
        <v>24</v>
      </c>
      <c r="X135" s="170">
        <f t="shared" si="29"/>
        <v>2527.2000000000003</v>
      </c>
    </row>
    <row r="136" spans="1:24" s="442" customFormat="1" ht="15.75" customHeight="1" x14ac:dyDescent="0.2">
      <c r="A136" s="215">
        <v>109</v>
      </c>
      <c r="B136" s="216">
        <f t="shared" si="33"/>
        <v>40.9</v>
      </c>
      <c r="C136" s="454">
        <v>17880</v>
      </c>
      <c r="D136" s="217">
        <f t="shared" si="18"/>
        <v>5245.9657701711494</v>
      </c>
      <c r="E136" s="212">
        <f t="shared" si="21"/>
        <v>1783.6283618581908</v>
      </c>
      <c r="F136" s="168">
        <f t="shared" si="22"/>
        <v>104.91931540342298</v>
      </c>
      <c r="G136" s="169">
        <v>68</v>
      </c>
      <c r="H136" s="170">
        <f t="shared" si="23"/>
        <v>7202.5134474327633</v>
      </c>
      <c r="I136" s="215">
        <v>109</v>
      </c>
      <c r="J136" s="216">
        <f t="shared" si="34"/>
        <v>62.92307692307692</v>
      </c>
      <c r="K136" s="454">
        <v>17880</v>
      </c>
      <c r="L136" s="217">
        <f t="shared" si="19"/>
        <v>3409.8777506112474</v>
      </c>
      <c r="M136" s="214">
        <f t="shared" si="24"/>
        <v>1159.3584352078242</v>
      </c>
      <c r="N136" s="212">
        <f t="shared" si="25"/>
        <v>68.197555012224953</v>
      </c>
      <c r="O136" s="169">
        <v>44</v>
      </c>
      <c r="P136" s="170">
        <f t="shared" si="26"/>
        <v>4681.4337408312967</v>
      </c>
      <c r="Q136" s="215">
        <v>109</v>
      </c>
      <c r="R136" s="216">
        <f t="shared" si="35"/>
        <v>116.85714285714286</v>
      </c>
      <c r="S136" s="454">
        <v>17880</v>
      </c>
      <c r="T136" s="217">
        <f t="shared" si="20"/>
        <v>1836.0880195599022</v>
      </c>
      <c r="U136" s="214">
        <f t="shared" si="27"/>
        <v>624.26992665036676</v>
      </c>
      <c r="V136" s="212">
        <f t="shared" si="28"/>
        <v>36.721760391198046</v>
      </c>
      <c r="W136" s="169">
        <v>24</v>
      </c>
      <c r="X136" s="170">
        <f t="shared" si="29"/>
        <v>2521.079706601467</v>
      </c>
    </row>
    <row r="137" spans="1:24" s="442" customFormat="1" ht="15.75" customHeight="1" x14ac:dyDescent="0.2">
      <c r="A137" s="218">
        <v>110</v>
      </c>
      <c r="B137" s="216">
        <f t="shared" si="33"/>
        <v>41</v>
      </c>
      <c r="C137" s="454">
        <v>17880</v>
      </c>
      <c r="D137" s="217">
        <f t="shared" si="18"/>
        <v>5233.1707317073169</v>
      </c>
      <c r="E137" s="212">
        <f t="shared" si="21"/>
        <v>1779.2780487804878</v>
      </c>
      <c r="F137" s="168">
        <f t="shared" si="22"/>
        <v>104.66341463414633</v>
      </c>
      <c r="G137" s="169">
        <v>68</v>
      </c>
      <c r="H137" s="170">
        <f t="shared" si="23"/>
        <v>7185.1121951219511</v>
      </c>
      <c r="I137" s="218">
        <v>110</v>
      </c>
      <c r="J137" s="216">
        <f t="shared" si="34"/>
        <v>63.076923076923073</v>
      </c>
      <c r="K137" s="454">
        <v>17880</v>
      </c>
      <c r="L137" s="217">
        <f t="shared" si="19"/>
        <v>3401.560975609756</v>
      </c>
      <c r="M137" s="214">
        <f t="shared" si="24"/>
        <v>1156.530731707317</v>
      </c>
      <c r="N137" s="212">
        <f t="shared" si="25"/>
        <v>68.031219512195122</v>
      </c>
      <c r="O137" s="169">
        <v>44</v>
      </c>
      <c r="P137" s="170">
        <f t="shared" si="26"/>
        <v>4670.1229268292682</v>
      </c>
      <c r="Q137" s="218">
        <v>110</v>
      </c>
      <c r="R137" s="216">
        <f t="shared" si="35"/>
        <v>117.14285714285715</v>
      </c>
      <c r="S137" s="454">
        <v>17880</v>
      </c>
      <c r="T137" s="217">
        <f t="shared" si="20"/>
        <v>1831.6097560975609</v>
      </c>
      <c r="U137" s="214">
        <f t="shared" si="27"/>
        <v>622.74731707317073</v>
      </c>
      <c r="V137" s="212">
        <f t="shared" si="28"/>
        <v>36.63219512195122</v>
      </c>
      <c r="W137" s="169">
        <v>24</v>
      </c>
      <c r="X137" s="170">
        <f t="shared" si="29"/>
        <v>2514.9892682926825</v>
      </c>
    </row>
    <row r="138" spans="1:24" s="442" customFormat="1" ht="15.75" customHeight="1" x14ac:dyDescent="0.2">
      <c r="A138" s="215">
        <v>111</v>
      </c>
      <c r="B138" s="216">
        <f t="shared" si="33"/>
        <v>41.1</v>
      </c>
      <c r="C138" s="454">
        <v>17880</v>
      </c>
      <c r="D138" s="217">
        <f t="shared" si="18"/>
        <v>5220.4379562043796</v>
      </c>
      <c r="E138" s="212">
        <f t="shared" si="21"/>
        <v>1774.9489051094893</v>
      </c>
      <c r="F138" s="168">
        <f t="shared" si="22"/>
        <v>104.4087591240876</v>
      </c>
      <c r="G138" s="169">
        <v>68</v>
      </c>
      <c r="H138" s="170">
        <f t="shared" si="23"/>
        <v>7167.795620437957</v>
      </c>
      <c r="I138" s="215">
        <v>111</v>
      </c>
      <c r="J138" s="216">
        <f t="shared" si="34"/>
        <v>63.230769230769234</v>
      </c>
      <c r="K138" s="454">
        <v>17880</v>
      </c>
      <c r="L138" s="217">
        <f t="shared" si="19"/>
        <v>3393.2846715328465</v>
      </c>
      <c r="M138" s="214">
        <f t="shared" si="24"/>
        <v>1153.7167883211678</v>
      </c>
      <c r="N138" s="212">
        <f t="shared" si="25"/>
        <v>67.865693430656933</v>
      </c>
      <c r="O138" s="169">
        <v>44</v>
      </c>
      <c r="P138" s="170">
        <f t="shared" si="26"/>
        <v>4658.867153284672</v>
      </c>
      <c r="Q138" s="215">
        <v>111</v>
      </c>
      <c r="R138" s="216">
        <f t="shared" si="35"/>
        <v>117.42857142857144</v>
      </c>
      <c r="S138" s="454">
        <v>17880</v>
      </c>
      <c r="T138" s="217">
        <f t="shared" si="20"/>
        <v>1827.1532846715327</v>
      </c>
      <c r="U138" s="214">
        <f t="shared" si="27"/>
        <v>621.23211678832115</v>
      </c>
      <c r="V138" s="212">
        <f t="shared" si="28"/>
        <v>36.543065693430655</v>
      </c>
      <c r="W138" s="169">
        <v>24</v>
      </c>
      <c r="X138" s="170">
        <f t="shared" si="29"/>
        <v>2508.9284671532841</v>
      </c>
    </row>
    <row r="139" spans="1:24" s="442" customFormat="1" ht="15.75" customHeight="1" x14ac:dyDescent="0.2">
      <c r="A139" s="215">
        <v>112</v>
      </c>
      <c r="B139" s="216">
        <f t="shared" si="33"/>
        <v>41.2</v>
      </c>
      <c r="C139" s="454">
        <v>17880</v>
      </c>
      <c r="D139" s="217">
        <f t="shared" si="18"/>
        <v>5207.7669902912621</v>
      </c>
      <c r="E139" s="212">
        <f t="shared" si="21"/>
        <v>1770.6407766990292</v>
      </c>
      <c r="F139" s="168">
        <f t="shared" si="22"/>
        <v>104.15533980582525</v>
      </c>
      <c r="G139" s="169">
        <v>68</v>
      </c>
      <c r="H139" s="170">
        <f t="shared" si="23"/>
        <v>7150.5631067961158</v>
      </c>
      <c r="I139" s="215">
        <v>112</v>
      </c>
      <c r="J139" s="216">
        <f t="shared" si="34"/>
        <v>63.384615384615387</v>
      </c>
      <c r="K139" s="454">
        <v>17880</v>
      </c>
      <c r="L139" s="217">
        <f t="shared" si="19"/>
        <v>3385.0485436893205</v>
      </c>
      <c r="M139" s="214">
        <f t="shared" si="24"/>
        <v>1150.9165048543691</v>
      </c>
      <c r="N139" s="212">
        <f t="shared" si="25"/>
        <v>67.700970873786417</v>
      </c>
      <c r="O139" s="169">
        <v>44</v>
      </c>
      <c r="P139" s="170">
        <f t="shared" si="26"/>
        <v>4647.6660194174756</v>
      </c>
      <c r="Q139" s="215">
        <v>112</v>
      </c>
      <c r="R139" s="216">
        <f t="shared" si="35"/>
        <v>117.71428571428574</v>
      </c>
      <c r="S139" s="454">
        <v>17880</v>
      </c>
      <c r="T139" s="217">
        <f t="shared" si="20"/>
        <v>1822.7184466019414</v>
      </c>
      <c r="U139" s="214">
        <f t="shared" si="27"/>
        <v>619.72427184466017</v>
      </c>
      <c r="V139" s="212">
        <f t="shared" si="28"/>
        <v>36.454368932038832</v>
      </c>
      <c r="W139" s="169">
        <v>24</v>
      </c>
      <c r="X139" s="170">
        <f t="shared" si="29"/>
        <v>2502.8970873786407</v>
      </c>
    </row>
    <row r="140" spans="1:24" s="442" customFormat="1" ht="15.75" customHeight="1" x14ac:dyDescent="0.2">
      <c r="A140" s="215">
        <v>113</v>
      </c>
      <c r="B140" s="216">
        <f t="shared" si="33"/>
        <v>41.3</v>
      </c>
      <c r="C140" s="454">
        <v>17880</v>
      </c>
      <c r="D140" s="217">
        <f t="shared" si="18"/>
        <v>5195.1573849878941</v>
      </c>
      <c r="E140" s="212">
        <f t="shared" si="21"/>
        <v>1766.353510895884</v>
      </c>
      <c r="F140" s="168">
        <f t="shared" si="22"/>
        <v>103.90314769975788</v>
      </c>
      <c r="G140" s="169">
        <v>68</v>
      </c>
      <c r="H140" s="170">
        <f t="shared" si="23"/>
        <v>7133.4140435835361</v>
      </c>
      <c r="I140" s="215">
        <v>113</v>
      </c>
      <c r="J140" s="216">
        <f t="shared" si="34"/>
        <v>63.538461538461533</v>
      </c>
      <c r="K140" s="454">
        <v>17880</v>
      </c>
      <c r="L140" s="217">
        <f t="shared" si="19"/>
        <v>3376.8523002421312</v>
      </c>
      <c r="M140" s="214">
        <f t="shared" si="24"/>
        <v>1148.1297820823247</v>
      </c>
      <c r="N140" s="212">
        <f t="shared" si="25"/>
        <v>67.537046004842622</v>
      </c>
      <c r="O140" s="169">
        <v>44</v>
      </c>
      <c r="P140" s="170">
        <f t="shared" si="26"/>
        <v>4636.5191283292979</v>
      </c>
      <c r="Q140" s="215">
        <v>113</v>
      </c>
      <c r="R140" s="216">
        <f t="shared" si="35"/>
        <v>118</v>
      </c>
      <c r="S140" s="454">
        <v>17880</v>
      </c>
      <c r="T140" s="217">
        <f t="shared" si="20"/>
        <v>1818.3050847457628</v>
      </c>
      <c r="U140" s="214">
        <f t="shared" si="27"/>
        <v>618.22372881355943</v>
      </c>
      <c r="V140" s="212">
        <f t="shared" si="28"/>
        <v>36.366101694915258</v>
      </c>
      <c r="W140" s="169">
        <v>24</v>
      </c>
      <c r="X140" s="170">
        <f t="shared" si="29"/>
        <v>2496.8949152542377</v>
      </c>
    </row>
    <row r="141" spans="1:24" s="442" customFormat="1" ht="15.75" customHeight="1" x14ac:dyDescent="0.2">
      <c r="A141" s="215">
        <v>114</v>
      </c>
      <c r="B141" s="216">
        <f t="shared" si="33"/>
        <v>41.4</v>
      </c>
      <c r="C141" s="454">
        <v>17880</v>
      </c>
      <c r="D141" s="217">
        <f t="shared" si="18"/>
        <v>5182.608695652174</v>
      </c>
      <c r="E141" s="212">
        <f t="shared" si="21"/>
        <v>1762.0869565217392</v>
      </c>
      <c r="F141" s="168">
        <f t="shared" si="22"/>
        <v>103.65217391304348</v>
      </c>
      <c r="G141" s="169">
        <v>68</v>
      </c>
      <c r="H141" s="170">
        <f t="shared" si="23"/>
        <v>7116.347826086956</v>
      </c>
      <c r="I141" s="215">
        <v>114</v>
      </c>
      <c r="J141" s="216">
        <f t="shared" si="34"/>
        <v>63.692307692307686</v>
      </c>
      <c r="K141" s="454">
        <v>17880</v>
      </c>
      <c r="L141" s="217">
        <f t="shared" si="19"/>
        <v>3368.695652173913</v>
      </c>
      <c r="M141" s="214">
        <f t="shared" si="24"/>
        <v>1145.3565217391306</v>
      </c>
      <c r="N141" s="212">
        <f t="shared" si="25"/>
        <v>67.373913043478268</v>
      </c>
      <c r="O141" s="169">
        <v>44</v>
      </c>
      <c r="P141" s="170">
        <f t="shared" si="26"/>
        <v>4625.4260869565214</v>
      </c>
      <c r="Q141" s="215">
        <v>114</v>
      </c>
      <c r="R141" s="216">
        <f t="shared" si="35"/>
        <v>118.28571428571429</v>
      </c>
      <c r="S141" s="454">
        <v>17880</v>
      </c>
      <c r="T141" s="217">
        <f t="shared" si="20"/>
        <v>1813.9130434782608</v>
      </c>
      <c r="U141" s="214">
        <f t="shared" si="27"/>
        <v>616.73043478260865</v>
      </c>
      <c r="V141" s="212">
        <f t="shared" si="28"/>
        <v>36.278260869565216</v>
      </c>
      <c r="W141" s="169">
        <v>24</v>
      </c>
      <c r="X141" s="170">
        <f t="shared" si="29"/>
        <v>2490.9217391304346</v>
      </c>
    </row>
    <row r="142" spans="1:24" s="442" customFormat="1" ht="15.75" customHeight="1" x14ac:dyDescent="0.2">
      <c r="A142" s="215">
        <v>115</v>
      </c>
      <c r="B142" s="216">
        <f t="shared" si="33"/>
        <v>41.5</v>
      </c>
      <c r="C142" s="454">
        <v>17880</v>
      </c>
      <c r="D142" s="217">
        <f t="shared" si="18"/>
        <v>5170.1204819277109</v>
      </c>
      <c r="E142" s="212">
        <f t="shared" si="21"/>
        <v>1757.8409638554219</v>
      </c>
      <c r="F142" s="168">
        <f t="shared" si="22"/>
        <v>103.40240963855422</v>
      </c>
      <c r="G142" s="169">
        <v>68</v>
      </c>
      <c r="H142" s="170">
        <f t="shared" si="23"/>
        <v>7099.3638554216868</v>
      </c>
      <c r="I142" s="215">
        <v>115</v>
      </c>
      <c r="J142" s="216">
        <f t="shared" si="34"/>
        <v>63.846153846153847</v>
      </c>
      <c r="K142" s="454">
        <v>17880</v>
      </c>
      <c r="L142" s="217">
        <f t="shared" si="19"/>
        <v>3360.5783132530119</v>
      </c>
      <c r="M142" s="214">
        <f t="shared" si="24"/>
        <v>1142.5966265060242</v>
      </c>
      <c r="N142" s="212">
        <f t="shared" si="25"/>
        <v>67.211566265060242</v>
      </c>
      <c r="O142" s="169">
        <v>44</v>
      </c>
      <c r="P142" s="170">
        <f t="shared" si="26"/>
        <v>4614.386506024096</v>
      </c>
      <c r="Q142" s="215">
        <v>115</v>
      </c>
      <c r="R142" s="216">
        <f t="shared" si="35"/>
        <v>118.57142857142858</v>
      </c>
      <c r="S142" s="454">
        <v>17880</v>
      </c>
      <c r="T142" s="217">
        <f t="shared" si="20"/>
        <v>1809.5421686746986</v>
      </c>
      <c r="U142" s="214">
        <f t="shared" si="27"/>
        <v>615.2443373493976</v>
      </c>
      <c r="V142" s="212">
        <f t="shared" si="28"/>
        <v>36.190843373493969</v>
      </c>
      <c r="W142" s="169">
        <v>24</v>
      </c>
      <c r="X142" s="170">
        <f t="shared" si="29"/>
        <v>2484.9773493975899</v>
      </c>
    </row>
    <row r="143" spans="1:24" s="442" customFormat="1" ht="15.75" customHeight="1" x14ac:dyDescent="0.2">
      <c r="A143" s="215">
        <v>116</v>
      </c>
      <c r="B143" s="216">
        <f t="shared" si="33"/>
        <v>41.6</v>
      </c>
      <c r="C143" s="454">
        <v>17880</v>
      </c>
      <c r="D143" s="217">
        <f t="shared" si="18"/>
        <v>5157.6923076923076</v>
      </c>
      <c r="E143" s="212">
        <f t="shared" si="21"/>
        <v>1753.6153846153848</v>
      </c>
      <c r="F143" s="168">
        <f t="shared" si="22"/>
        <v>103.15384615384616</v>
      </c>
      <c r="G143" s="169">
        <v>68</v>
      </c>
      <c r="H143" s="170">
        <f t="shared" si="23"/>
        <v>7082.4615384615381</v>
      </c>
      <c r="I143" s="215">
        <v>116</v>
      </c>
      <c r="J143" s="216">
        <f t="shared" si="34"/>
        <v>64</v>
      </c>
      <c r="K143" s="454">
        <v>17880</v>
      </c>
      <c r="L143" s="217">
        <f t="shared" si="19"/>
        <v>3352.5</v>
      </c>
      <c r="M143" s="214">
        <f t="shared" si="24"/>
        <v>1139.8500000000001</v>
      </c>
      <c r="N143" s="212">
        <f t="shared" si="25"/>
        <v>67.05</v>
      </c>
      <c r="O143" s="169">
        <v>44</v>
      </c>
      <c r="P143" s="170">
        <f t="shared" si="26"/>
        <v>4603.4000000000005</v>
      </c>
      <c r="Q143" s="215">
        <v>116</v>
      </c>
      <c r="R143" s="216">
        <f t="shared" si="35"/>
        <v>118.85714285714288</v>
      </c>
      <c r="S143" s="454">
        <v>17880</v>
      </c>
      <c r="T143" s="217">
        <f t="shared" si="20"/>
        <v>1805.1923076923074</v>
      </c>
      <c r="U143" s="214">
        <f t="shared" si="27"/>
        <v>613.76538461538451</v>
      </c>
      <c r="V143" s="212">
        <f t="shared" si="28"/>
        <v>36.103846153846149</v>
      </c>
      <c r="W143" s="169">
        <v>24</v>
      </c>
      <c r="X143" s="170">
        <f t="shared" si="29"/>
        <v>2479.061538461538</v>
      </c>
    </row>
    <row r="144" spans="1:24" s="442" customFormat="1" ht="15.75" customHeight="1" x14ac:dyDescent="0.2">
      <c r="A144" s="215">
        <v>117</v>
      </c>
      <c r="B144" s="216">
        <f t="shared" si="33"/>
        <v>41.7</v>
      </c>
      <c r="C144" s="454">
        <v>17880</v>
      </c>
      <c r="D144" s="217">
        <f t="shared" si="18"/>
        <v>5145.3237410071943</v>
      </c>
      <c r="E144" s="212">
        <f t="shared" si="21"/>
        <v>1749.4100719424462</v>
      </c>
      <c r="F144" s="168">
        <f t="shared" si="22"/>
        <v>102.90647482014388</v>
      </c>
      <c r="G144" s="169">
        <v>68</v>
      </c>
      <c r="H144" s="170">
        <f t="shared" si="23"/>
        <v>7065.6402877697838</v>
      </c>
      <c r="I144" s="215">
        <v>117</v>
      </c>
      <c r="J144" s="216">
        <f t="shared" si="34"/>
        <v>64.15384615384616</v>
      </c>
      <c r="K144" s="454">
        <v>17880</v>
      </c>
      <c r="L144" s="217">
        <f t="shared" si="19"/>
        <v>3344.4604316546756</v>
      </c>
      <c r="M144" s="214">
        <f t="shared" si="24"/>
        <v>1137.1165467625899</v>
      </c>
      <c r="N144" s="212">
        <f t="shared" si="25"/>
        <v>66.889208633093517</v>
      </c>
      <c r="O144" s="169">
        <v>44</v>
      </c>
      <c r="P144" s="170">
        <f t="shared" si="26"/>
        <v>4592.4661870503587</v>
      </c>
      <c r="Q144" s="215">
        <v>117</v>
      </c>
      <c r="R144" s="216">
        <f t="shared" si="35"/>
        <v>119.14285714285715</v>
      </c>
      <c r="S144" s="454">
        <v>17880</v>
      </c>
      <c r="T144" s="217">
        <f t="shared" si="20"/>
        <v>1800.8633093525179</v>
      </c>
      <c r="U144" s="214">
        <f t="shared" si="27"/>
        <v>612.29352517985615</v>
      </c>
      <c r="V144" s="212">
        <f t="shared" si="28"/>
        <v>36.01726618705036</v>
      </c>
      <c r="W144" s="169">
        <v>24</v>
      </c>
      <c r="X144" s="170">
        <f t="shared" si="29"/>
        <v>2473.1741007194241</v>
      </c>
    </row>
    <row r="145" spans="1:24" s="442" customFormat="1" ht="15.75" customHeight="1" x14ac:dyDescent="0.2">
      <c r="A145" s="215">
        <v>118</v>
      </c>
      <c r="B145" s="216">
        <f t="shared" si="33"/>
        <v>41.8</v>
      </c>
      <c r="C145" s="454">
        <v>17880</v>
      </c>
      <c r="D145" s="217">
        <f t="shared" si="18"/>
        <v>5133.014354066986</v>
      </c>
      <c r="E145" s="212">
        <f t="shared" si="21"/>
        <v>1745.2248803827754</v>
      </c>
      <c r="F145" s="168">
        <f t="shared" si="22"/>
        <v>102.66028708133972</v>
      </c>
      <c r="G145" s="169">
        <v>68</v>
      </c>
      <c r="H145" s="170">
        <f t="shared" si="23"/>
        <v>7048.8995215311006</v>
      </c>
      <c r="I145" s="215">
        <v>118</v>
      </c>
      <c r="J145" s="216">
        <f t="shared" si="34"/>
        <v>64.307692307692307</v>
      </c>
      <c r="K145" s="454">
        <v>17880</v>
      </c>
      <c r="L145" s="217">
        <f t="shared" si="19"/>
        <v>3336.4593301435407</v>
      </c>
      <c r="M145" s="214">
        <f t="shared" si="24"/>
        <v>1134.3961722488039</v>
      </c>
      <c r="N145" s="212">
        <f t="shared" si="25"/>
        <v>66.729186602870811</v>
      </c>
      <c r="O145" s="169">
        <v>44</v>
      </c>
      <c r="P145" s="170">
        <f t="shared" si="26"/>
        <v>4581.5846889952154</v>
      </c>
      <c r="Q145" s="215">
        <v>118</v>
      </c>
      <c r="R145" s="216">
        <f t="shared" si="35"/>
        <v>119.42857142857143</v>
      </c>
      <c r="S145" s="454">
        <v>17880</v>
      </c>
      <c r="T145" s="217">
        <f t="shared" si="20"/>
        <v>1796.5550239234449</v>
      </c>
      <c r="U145" s="214">
        <f t="shared" si="27"/>
        <v>610.8287081339713</v>
      </c>
      <c r="V145" s="212">
        <f t="shared" si="28"/>
        <v>35.931100478468899</v>
      </c>
      <c r="W145" s="169">
        <v>24</v>
      </c>
      <c r="X145" s="170">
        <f t="shared" si="29"/>
        <v>2467.3148325358852</v>
      </c>
    </row>
    <row r="146" spans="1:24" s="442" customFormat="1" ht="15.75" customHeight="1" x14ac:dyDescent="0.2">
      <c r="A146" s="215">
        <v>119</v>
      </c>
      <c r="B146" s="216">
        <f t="shared" si="33"/>
        <v>41.9</v>
      </c>
      <c r="C146" s="454">
        <v>17880</v>
      </c>
      <c r="D146" s="217">
        <f t="shared" si="18"/>
        <v>5120.7637231503577</v>
      </c>
      <c r="E146" s="212">
        <f t="shared" si="21"/>
        <v>1741.0596658711218</v>
      </c>
      <c r="F146" s="168">
        <f t="shared" si="22"/>
        <v>102.41527446300715</v>
      </c>
      <c r="G146" s="169">
        <v>68</v>
      </c>
      <c r="H146" s="170">
        <f t="shared" si="23"/>
        <v>7032.238663484487</v>
      </c>
      <c r="I146" s="215">
        <v>119</v>
      </c>
      <c r="J146" s="216">
        <f t="shared" si="34"/>
        <v>64.461538461538453</v>
      </c>
      <c r="K146" s="454">
        <v>17880</v>
      </c>
      <c r="L146" s="217">
        <f t="shared" si="19"/>
        <v>3328.4964200477334</v>
      </c>
      <c r="M146" s="214">
        <f t="shared" si="24"/>
        <v>1131.6887828162294</v>
      </c>
      <c r="N146" s="212">
        <f t="shared" si="25"/>
        <v>66.569928400954666</v>
      </c>
      <c r="O146" s="169">
        <v>44</v>
      </c>
      <c r="P146" s="170">
        <f t="shared" si="26"/>
        <v>4570.7551312649166</v>
      </c>
      <c r="Q146" s="215">
        <v>119</v>
      </c>
      <c r="R146" s="216">
        <f t="shared" si="35"/>
        <v>119.71428571428572</v>
      </c>
      <c r="S146" s="454">
        <v>17880</v>
      </c>
      <c r="T146" s="217">
        <f t="shared" si="20"/>
        <v>1792.2673031026252</v>
      </c>
      <c r="U146" s="214">
        <f t="shared" si="27"/>
        <v>609.3708830548926</v>
      </c>
      <c r="V146" s="212">
        <f t="shared" si="28"/>
        <v>35.845346062052506</v>
      </c>
      <c r="W146" s="169">
        <v>24</v>
      </c>
      <c r="X146" s="170">
        <f t="shared" si="29"/>
        <v>2461.4835322195704</v>
      </c>
    </row>
    <row r="147" spans="1:24" s="442" customFormat="1" ht="15.75" customHeight="1" x14ac:dyDescent="0.2">
      <c r="A147" s="218">
        <v>120</v>
      </c>
      <c r="B147" s="216">
        <f t="shared" si="33"/>
        <v>42</v>
      </c>
      <c r="C147" s="454">
        <v>17880</v>
      </c>
      <c r="D147" s="217">
        <f t="shared" si="18"/>
        <v>5108.5714285714284</v>
      </c>
      <c r="E147" s="212">
        <f t="shared" si="21"/>
        <v>1736.9142857142858</v>
      </c>
      <c r="F147" s="168">
        <f t="shared" si="22"/>
        <v>102.17142857142858</v>
      </c>
      <c r="G147" s="169">
        <v>68</v>
      </c>
      <c r="H147" s="170">
        <f t="shared" si="23"/>
        <v>7015.6571428571433</v>
      </c>
      <c r="I147" s="218">
        <v>120</v>
      </c>
      <c r="J147" s="216">
        <f t="shared" si="34"/>
        <v>64.615384615384613</v>
      </c>
      <c r="K147" s="454">
        <v>17880</v>
      </c>
      <c r="L147" s="217">
        <f t="shared" si="19"/>
        <v>3320.5714285714289</v>
      </c>
      <c r="M147" s="214">
        <f t="shared" si="24"/>
        <v>1128.994285714286</v>
      </c>
      <c r="N147" s="212">
        <f t="shared" si="25"/>
        <v>66.411428571428573</v>
      </c>
      <c r="O147" s="169">
        <v>44</v>
      </c>
      <c r="P147" s="170">
        <f t="shared" si="26"/>
        <v>4559.977142857143</v>
      </c>
      <c r="Q147" s="218">
        <v>120</v>
      </c>
      <c r="R147" s="216">
        <f t="shared" si="35"/>
        <v>120.00000000000001</v>
      </c>
      <c r="S147" s="454">
        <v>17880</v>
      </c>
      <c r="T147" s="217">
        <f t="shared" si="20"/>
        <v>1787.9999999999998</v>
      </c>
      <c r="U147" s="214">
        <f t="shared" si="27"/>
        <v>607.91999999999996</v>
      </c>
      <c r="V147" s="212">
        <f t="shared" si="28"/>
        <v>35.76</v>
      </c>
      <c r="W147" s="169">
        <v>24</v>
      </c>
      <c r="X147" s="170">
        <f t="shared" si="29"/>
        <v>2455.6799999999998</v>
      </c>
    </row>
    <row r="148" spans="1:24" s="442" customFormat="1" ht="15.75" customHeight="1" x14ac:dyDescent="0.2">
      <c r="A148" s="215">
        <v>121</v>
      </c>
      <c r="B148" s="216">
        <f t="shared" si="33"/>
        <v>42.1</v>
      </c>
      <c r="C148" s="454">
        <v>17880</v>
      </c>
      <c r="D148" s="217">
        <f t="shared" si="18"/>
        <v>5096.4370546318287</v>
      </c>
      <c r="E148" s="212">
        <f t="shared" si="21"/>
        <v>1732.7885985748219</v>
      </c>
      <c r="F148" s="168">
        <f t="shared" si="22"/>
        <v>101.92874109263657</v>
      </c>
      <c r="G148" s="169">
        <v>68</v>
      </c>
      <c r="H148" s="170">
        <f t="shared" si="23"/>
        <v>6999.1543942992867</v>
      </c>
      <c r="I148" s="215">
        <v>121</v>
      </c>
      <c r="J148" s="216">
        <f t="shared" si="34"/>
        <v>64.769230769230774</v>
      </c>
      <c r="K148" s="454">
        <v>17880</v>
      </c>
      <c r="L148" s="217">
        <f t="shared" si="19"/>
        <v>3312.6840855106884</v>
      </c>
      <c r="M148" s="214">
        <f t="shared" si="24"/>
        <v>1126.3125890736342</v>
      </c>
      <c r="N148" s="212">
        <f t="shared" si="25"/>
        <v>66.253681710213769</v>
      </c>
      <c r="O148" s="169">
        <v>44</v>
      </c>
      <c r="P148" s="170">
        <f t="shared" si="26"/>
        <v>4549.2503562945367</v>
      </c>
      <c r="Q148" s="215">
        <v>121</v>
      </c>
      <c r="R148" s="216">
        <f t="shared" si="35"/>
        <v>120.28571428571429</v>
      </c>
      <c r="S148" s="454">
        <v>17880</v>
      </c>
      <c r="T148" s="217">
        <f t="shared" si="20"/>
        <v>1783.75296912114</v>
      </c>
      <c r="U148" s="214">
        <f t="shared" si="27"/>
        <v>606.4760095011876</v>
      </c>
      <c r="V148" s="212">
        <f t="shared" si="28"/>
        <v>35.675059382422802</v>
      </c>
      <c r="W148" s="169">
        <v>24</v>
      </c>
      <c r="X148" s="170">
        <f t="shared" si="29"/>
        <v>2449.9040380047504</v>
      </c>
    </row>
    <row r="149" spans="1:24" s="442" customFormat="1" ht="15.75" customHeight="1" x14ac:dyDescent="0.2">
      <c r="A149" s="215">
        <v>122</v>
      </c>
      <c r="B149" s="216">
        <f t="shared" si="33"/>
        <v>42.2</v>
      </c>
      <c r="C149" s="454">
        <v>17880</v>
      </c>
      <c r="D149" s="217">
        <f t="shared" si="18"/>
        <v>5084.36018957346</v>
      </c>
      <c r="E149" s="212">
        <f t="shared" si="21"/>
        <v>1728.6824644549765</v>
      </c>
      <c r="F149" s="168">
        <f t="shared" si="22"/>
        <v>101.6872037914692</v>
      </c>
      <c r="G149" s="169">
        <v>68</v>
      </c>
      <c r="H149" s="170">
        <f t="shared" si="23"/>
        <v>6982.7298578199061</v>
      </c>
      <c r="I149" s="215">
        <v>122</v>
      </c>
      <c r="J149" s="216">
        <f t="shared" si="34"/>
        <v>64.92307692307692</v>
      </c>
      <c r="K149" s="454">
        <v>17880</v>
      </c>
      <c r="L149" s="217">
        <f t="shared" si="19"/>
        <v>3304.834123222749</v>
      </c>
      <c r="M149" s="214">
        <f t="shared" si="24"/>
        <v>1123.6436018957347</v>
      </c>
      <c r="N149" s="212">
        <f t="shared" si="25"/>
        <v>66.096682464454986</v>
      </c>
      <c r="O149" s="169">
        <v>44</v>
      </c>
      <c r="P149" s="170">
        <f t="shared" si="26"/>
        <v>4538.5744075829389</v>
      </c>
      <c r="Q149" s="215">
        <v>122</v>
      </c>
      <c r="R149" s="216">
        <f t="shared" si="35"/>
        <v>120.57142857142858</v>
      </c>
      <c r="S149" s="454">
        <v>17880</v>
      </c>
      <c r="T149" s="217">
        <f t="shared" si="20"/>
        <v>1779.5260663507106</v>
      </c>
      <c r="U149" s="214">
        <f t="shared" si="27"/>
        <v>605.03886255924169</v>
      </c>
      <c r="V149" s="212">
        <f t="shared" si="28"/>
        <v>35.590521327014216</v>
      </c>
      <c r="W149" s="169">
        <v>24</v>
      </c>
      <c r="X149" s="170">
        <f t="shared" si="29"/>
        <v>2444.1554502369668</v>
      </c>
    </row>
    <row r="150" spans="1:24" s="442" customFormat="1" ht="15.75" customHeight="1" x14ac:dyDescent="0.2">
      <c r="A150" s="215">
        <v>123</v>
      </c>
      <c r="B150" s="216">
        <f t="shared" si="33"/>
        <v>42.3</v>
      </c>
      <c r="C150" s="454">
        <v>17880</v>
      </c>
      <c r="D150" s="217">
        <f t="shared" si="18"/>
        <v>5072.3404255319156</v>
      </c>
      <c r="E150" s="212">
        <f t="shared" si="21"/>
        <v>1724.5957446808513</v>
      </c>
      <c r="F150" s="168">
        <f t="shared" si="22"/>
        <v>101.44680851063832</v>
      </c>
      <c r="G150" s="169">
        <v>68</v>
      </c>
      <c r="H150" s="170">
        <f t="shared" si="23"/>
        <v>6966.3829787234054</v>
      </c>
      <c r="I150" s="215">
        <v>123</v>
      </c>
      <c r="J150" s="216">
        <f t="shared" si="34"/>
        <v>65.076923076923066</v>
      </c>
      <c r="K150" s="454">
        <v>17880</v>
      </c>
      <c r="L150" s="217">
        <f t="shared" si="19"/>
        <v>3297.0212765957453</v>
      </c>
      <c r="M150" s="214">
        <f t="shared" si="24"/>
        <v>1120.9872340425536</v>
      </c>
      <c r="N150" s="212">
        <f t="shared" si="25"/>
        <v>65.940425531914912</v>
      </c>
      <c r="O150" s="169">
        <v>44</v>
      </c>
      <c r="P150" s="170">
        <f t="shared" si="26"/>
        <v>4527.9489361702144</v>
      </c>
      <c r="Q150" s="215">
        <v>123</v>
      </c>
      <c r="R150" s="216">
        <f t="shared" si="35"/>
        <v>120.85714285714286</v>
      </c>
      <c r="S150" s="454">
        <v>17880</v>
      </c>
      <c r="T150" s="217">
        <f t="shared" si="20"/>
        <v>1775.31914893617</v>
      </c>
      <c r="U150" s="214">
        <f t="shared" si="27"/>
        <v>603.60851063829784</v>
      </c>
      <c r="V150" s="212">
        <f t="shared" si="28"/>
        <v>35.506382978723401</v>
      </c>
      <c r="W150" s="169">
        <v>24</v>
      </c>
      <c r="X150" s="170">
        <f t="shared" si="29"/>
        <v>2438.4340425531909</v>
      </c>
    </row>
    <row r="151" spans="1:24" s="442" customFormat="1" ht="15.75" customHeight="1" x14ac:dyDescent="0.2">
      <c r="A151" s="215">
        <v>124</v>
      </c>
      <c r="B151" s="216">
        <f t="shared" si="33"/>
        <v>42.4</v>
      </c>
      <c r="C151" s="454">
        <v>17880</v>
      </c>
      <c r="D151" s="217">
        <f t="shared" si="18"/>
        <v>5060.3773584905657</v>
      </c>
      <c r="E151" s="212">
        <f t="shared" si="21"/>
        <v>1720.5283018867924</v>
      </c>
      <c r="F151" s="168">
        <f t="shared" si="22"/>
        <v>101.20754716981132</v>
      </c>
      <c r="G151" s="169">
        <v>68</v>
      </c>
      <c r="H151" s="170">
        <f t="shared" si="23"/>
        <v>6950.1132075471696</v>
      </c>
      <c r="I151" s="215">
        <v>124</v>
      </c>
      <c r="J151" s="216">
        <f t="shared" si="34"/>
        <v>65.230769230769226</v>
      </c>
      <c r="K151" s="454">
        <v>17880</v>
      </c>
      <c r="L151" s="217">
        <f t="shared" si="19"/>
        <v>3289.2452830188681</v>
      </c>
      <c r="M151" s="214">
        <f t="shared" si="24"/>
        <v>1118.3433962264153</v>
      </c>
      <c r="N151" s="212">
        <f t="shared" si="25"/>
        <v>65.784905660377362</v>
      </c>
      <c r="O151" s="169">
        <v>44</v>
      </c>
      <c r="P151" s="170">
        <f t="shared" si="26"/>
        <v>4517.3735849056611</v>
      </c>
      <c r="Q151" s="215">
        <v>124</v>
      </c>
      <c r="R151" s="216">
        <f t="shared" si="35"/>
        <v>121.14285714285715</v>
      </c>
      <c r="S151" s="454">
        <v>17880</v>
      </c>
      <c r="T151" s="217">
        <f t="shared" si="20"/>
        <v>1771.132075471698</v>
      </c>
      <c r="U151" s="214">
        <f t="shared" si="27"/>
        <v>602.18490566037735</v>
      </c>
      <c r="V151" s="212">
        <f t="shared" si="28"/>
        <v>35.422641509433959</v>
      </c>
      <c r="W151" s="169">
        <v>24</v>
      </c>
      <c r="X151" s="170">
        <f t="shared" si="29"/>
        <v>2432.7396226415094</v>
      </c>
    </row>
    <row r="152" spans="1:24" s="442" customFormat="1" ht="15.75" customHeight="1" x14ac:dyDescent="0.2">
      <c r="A152" s="215">
        <v>125</v>
      </c>
      <c r="B152" s="216">
        <f t="shared" si="33"/>
        <v>42.5</v>
      </c>
      <c r="C152" s="454">
        <v>17880</v>
      </c>
      <c r="D152" s="217">
        <f t="shared" si="18"/>
        <v>5048.4705882352937</v>
      </c>
      <c r="E152" s="212">
        <f t="shared" si="21"/>
        <v>1716.48</v>
      </c>
      <c r="F152" s="168">
        <f t="shared" si="22"/>
        <v>100.96941176470588</v>
      </c>
      <c r="G152" s="169">
        <v>68</v>
      </c>
      <c r="H152" s="170">
        <f t="shared" si="23"/>
        <v>6933.9199999999992</v>
      </c>
      <c r="I152" s="215">
        <v>125</v>
      </c>
      <c r="J152" s="216">
        <f t="shared" si="34"/>
        <v>65.384615384615387</v>
      </c>
      <c r="K152" s="454">
        <v>17880</v>
      </c>
      <c r="L152" s="217">
        <f t="shared" si="19"/>
        <v>3281.5058823529412</v>
      </c>
      <c r="M152" s="214">
        <f t="shared" si="24"/>
        <v>1115.712</v>
      </c>
      <c r="N152" s="212">
        <f t="shared" si="25"/>
        <v>65.630117647058825</v>
      </c>
      <c r="O152" s="169">
        <v>44</v>
      </c>
      <c r="P152" s="170">
        <f t="shared" si="26"/>
        <v>4506.848</v>
      </c>
      <c r="Q152" s="215">
        <v>125</v>
      </c>
      <c r="R152" s="216">
        <f t="shared" si="35"/>
        <v>121.42857142857143</v>
      </c>
      <c r="S152" s="454">
        <v>17880</v>
      </c>
      <c r="T152" s="217">
        <f t="shared" si="20"/>
        <v>1766.9647058823527</v>
      </c>
      <c r="U152" s="214">
        <f t="shared" si="27"/>
        <v>600.76800000000003</v>
      </c>
      <c r="V152" s="212">
        <f t="shared" si="28"/>
        <v>35.339294117647057</v>
      </c>
      <c r="W152" s="169">
        <v>24</v>
      </c>
      <c r="X152" s="170">
        <f t="shared" si="29"/>
        <v>2427.0720000000001</v>
      </c>
    </row>
    <row r="153" spans="1:24" s="442" customFormat="1" ht="15.75" customHeight="1" x14ac:dyDescent="0.2">
      <c r="A153" s="215">
        <v>126</v>
      </c>
      <c r="B153" s="216">
        <f t="shared" si="33"/>
        <v>42.6</v>
      </c>
      <c r="C153" s="454">
        <v>17880</v>
      </c>
      <c r="D153" s="217">
        <f t="shared" si="18"/>
        <v>5036.6197183098593</v>
      </c>
      <c r="E153" s="212">
        <f t="shared" si="21"/>
        <v>1712.4507042253522</v>
      </c>
      <c r="F153" s="168">
        <f t="shared" si="22"/>
        <v>100.73239436619718</v>
      </c>
      <c r="G153" s="169">
        <v>68</v>
      </c>
      <c r="H153" s="170">
        <f t="shared" si="23"/>
        <v>6917.8028169014078</v>
      </c>
      <c r="I153" s="215">
        <v>126</v>
      </c>
      <c r="J153" s="216">
        <f t="shared" si="34"/>
        <v>65.538461538461533</v>
      </c>
      <c r="K153" s="454">
        <v>17880</v>
      </c>
      <c r="L153" s="217">
        <f t="shared" si="19"/>
        <v>3273.8028169014087</v>
      </c>
      <c r="M153" s="214">
        <f t="shared" si="24"/>
        <v>1113.092957746479</v>
      </c>
      <c r="N153" s="212">
        <f t="shared" si="25"/>
        <v>65.476056338028172</v>
      </c>
      <c r="O153" s="169">
        <v>44</v>
      </c>
      <c r="P153" s="170">
        <f t="shared" si="26"/>
        <v>4496.3718309859159</v>
      </c>
      <c r="Q153" s="215">
        <v>126</v>
      </c>
      <c r="R153" s="216">
        <f t="shared" si="35"/>
        <v>121.71428571428572</v>
      </c>
      <c r="S153" s="454">
        <v>17880</v>
      </c>
      <c r="T153" s="217">
        <f t="shared" si="20"/>
        <v>1762.8169014084506</v>
      </c>
      <c r="U153" s="214">
        <f t="shared" si="27"/>
        <v>599.3577464788732</v>
      </c>
      <c r="V153" s="212">
        <f t="shared" si="28"/>
        <v>35.256338028169012</v>
      </c>
      <c r="W153" s="169">
        <v>24</v>
      </c>
      <c r="X153" s="170">
        <f t="shared" si="29"/>
        <v>2421.4309859154928</v>
      </c>
    </row>
    <row r="154" spans="1:24" s="442" customFormat="1" ht="15.75" customHeight="1" x14ac:dyDescent="0.2">
      <c r="A154" s="215">
        <v>127</v>
      </c>
      <c r="B154" s="216">
        <f t="shared" si="33"/>
        <v>42.7</v>
      </c>
      <c r="C154" s="454">
        <v>17880</v>
      </c>
      <c r="D154" s="217">
        <f t="shared" si="18"/>
        <v>5024.8243559718967</v>
      </c>
      <c r="E154" s="212">
        <f t="shared" si="21"/>
        <v>1708.440281030445</v>
      </c>
      <c r="F154" s="168">
        <f t="shared" si="22"/>
        <v>100.49648711943793</v>
      </c>
      <c r="G154" s="169">
        <v>68</v>
      </c>
      <c r="H154" s="170">
        <f t="shared" si="23"/>
        <v>6901.7611241217792</v>
      </c>
      <c r="I154" s="215">
        <v>127</v>
      </c>
      <c r="J154" s="216">
        <f t="shared" si="34"/>
        <v>65.692307692307693</v>
      </c>
      <c r="K154" s="454">
        <v>17880</v>
      </c>
      <c r="L154" s="217">
        <f t="shared" si="19"/>
        <v>3266.1358313817332</v>
      </c>
      <c r="M154" s="214">
        <f t="shared" si="24"/>
        <v>1110.4861826697893</v>
      </c>
      <c r="N154" s="212">
        <f t="shared" si="25"/>
        <v>65.322716627634662</v>
      </c>
      <c r="O154" s="169">
        <v>44</v>
      </c>
      <c r="P154" s="170">
        <f t="shared" si="26"/>
        <v>4485.9447306791571</v>
      </c>
      <c r="Q154" s="215">
        <v>127</v>
      </c>
      <c r="R154" s="216">
        <f t="shared" si="35"/>
        <v>122.00000000000001</v>
      </c>
      <c r="S154" s="454">
        <v>17880</v>
      </c>
      <c r="T154" s="217">
        <f t="shared" si="20"/>
        <v>1758.6885245901638</v>
      </c>
      <c r="U154" s="214">
        <f t="shared" si="27"/>
        <v>597.95409836065573</v>
      </c>
      <c r="V154" s="212">
        <f t="shared" si="28"/>
        <v>35.173770491803275</v>
      </c>
      <c r="W154" s="169">
        <v>24</v>
      </c>
      <c r="X154" s="170">
        <f t="shared" si="29"/>
        <v>2415.8163934426229</v>
      </c>
    </row>
    <row r="155" spans="1:24" s="442" customFormat="1" ht="15.75" customHeight="1" x14ac:dyDescent="0.2">
      <c r="A155" s="215">
        <v>128</v>
      </c>
      <c r="B155" s="216">
        <f t="shared" si="33"/>
        <v>42.8</v>
      </c>
      <c r="C155" s="454">
        <v>17880</v>
      </c>
      <c r="D155" s="217">
        <f t="shared" si="18"/>
        <v>5013.0841121495332</v>
      </c>
      <c r="E155" s="212">
        <f t="shared" si="21"/>
        <v>1704.4485981308414</v>
      </c>
      <c r="F155" s="168">
        <f t="shared" si="22"/>
        <v>100.26168224299067</v>
      </c>
      <c r="G155" s="169">
        <v>68</v>
      </c>
      <c r="H155" s="170">
        <f t="shared" si="23"/>
        <v>6885.7943925233658</v>
      </c>
      <c r="I155" s="215">
        <v>128</v>
      </c>
      <c r="J155" s="216">
        <f t="shared" si="34"/>
        <v>65.84615384615384</v>
      </c>
      <c r="K155" s="454">
        <v>17880</v>
      </c>
      <c r="L155" s="217">
        <f t="shared" si="19"/>
        <v>3258.5046728971965</v>
      </c>
      <c r="M155" s="214">
        <f t="shared" si="24"/>
        <v>1107.8915887850469</v>
      </c>
      <c r="N155" s="212">
        <f t="shared" si="25"/>
        <v>65.170093457943935</v>
      </c>
      <c r="O155" s="169">
        <v>44</v>
      </c>
      <c r="P155" s="170">
        <f t="shared" si="26"/>
        <v>4475.5663551401876</v>
      </c>
      <c r="Q155" s="215">
        <v>128</v>
      </c>
      <c r="R155" s="216">
        <f t="shared" si="35"/>
        <v>122.28571428571429</v>
      </c>
      <c r="S155" s="454">
        <v>17880</v>
      </c>
      <c r="T155" s="217">
        <f t="shared" si="20"/>
        <v>1754.5794392523364</v>
      </c>
      <c r="U155" s="214">
        <f t="shared" si="27"/>
        <v>596.55700934579443</v>
      </c>
      <c r="V155" s="212">
        <f t="shared" si="28"/>
        <v>35.091588785046731</v>
      </c>
      <c r="W155" s="169">
        <v>24</v>
      </c>
      <c r="X155" s="170">
        <f t="shared" si="29"/>
        <v>2410.2280373831777</v>
      </c>
    </row>
    <row r="156" spans="1:24" s="442" customFormat="1" ht="15.75" customHeight="1" x14ac:dyDescent="0.2">
      <c r="A156" s="215">
        <v>129</v>
      </c>
      <c r="B156" s="216">
        <f t="shared" si="33"/>
        <v>42.9</v>
      </c>
      <c r="C156" s="454">
        <v>17880</v>
      </c>
      <c r="D156" s="217">
        <f t="shared" ref="D156:D219" si="36">12*1/B156*C156</f>
        <v>5001.3986013986014</v>
      </c>
      <c r="E156" s="212">
        <f t="shared" si="21"/>
        <v>1700.4755244755245</v>
      </c>
      <c r="F156" s="168">
        <f t="shared" si="22"/>
        <v>100.02797202797203</v>
      </c>
      <c r="G156" s="169">
        <v>68</v>
      </c>
      <c r="H156" s="170">
        <f t="shared" si="23"/>
        <v>6869.9020979020979</v>
      </c>
      <c r="I156" s="215">
        <v>129</v>
      </c>
      <c r="J156" s="216">
        <f t="shared" si="34"/>
        <v>66</v>
      </c>
      <c r="K156" s="454">
        <v>17880</v>
      </c>
      <c r="L156" s="217">
        <f t="shared" ref="L156:L219" si="37">12*1/J156*K156</f>
        <v>3250.909090909091</v>
      </c>
      <c r="M156" s="214">
        <f t="shared" si="24"/>
        <v>1105.3090909090911</v>
      </c>
      <c r="N156" s="212">
        <f t="shared" si="25"/>
        <v>65.018181818181816</v>
      </c>
      <c r="O156" s="169">
        <v>44</v>
      </c>
      <c r="P156" s="170">
        <f t="shared" si="26"/>
        <v>4465.2363636363634</v>
      </c>
      <c r="Q156" s="215">
        <v>129</v>
      </c>
      <c r="R156" s="216">
        <f t="shared" si="35"/>
        <v>122.57142857142857</v>
      </c>
      <c r="S156" s="454">
        <v>17880</v>
      </c>
      <c r="T156" s="217">
        <f t="shared" ref="T156:T219" si="38">12*1/R156*S156</f>
        <v>1750.4895104895106</v>
      </c>
      <c r="U156" s="214">
        <f t="shared" si="27"/>
        <v>595.16643356643362</v>
      </c>
      <c r="V156" s="212">
        <f t="shared" si="28"/>
        <v>35.009790209790211</v>
      </c>
      <c r="W156" s="169">
        <v>24</v>
      </c>
      <c r="X156" s="170">
        <f t="shared" si="29"/>
        <v>2404.665734265734</v>
      </c>
    </row>
    <row r="157" spans="1:24" s="442" customFormat="1" ht="15.75" customHeight="1" x14ac:dyDescent="0.2">
      <c r="A157" s="218">
        <v>130</v>
      </c>
      <c r="B157" s="216">
        <f t="shared" si="33"/>
        <v>43</v>
      </c>
      <c r="C157" s="454">
        <v>17880</v>
      </c>
      <c r="D157" s="217">
        <f t="shared" si="36"/>
        <v>4989.7674418604647</v>
      </c>
      <c r="E157" s="212">
        <f t="shared" ref="E157:E220" si="39">D157*34%</f>
        <v>1696.5209302325582</v>
      </c>
      <c r="F157" s="168">
        <f t="shared" ref="F157:F220" si="40">D157*2%</f>
        <v>99.795348837209303</v>
      </c>
      <c r="G157" s="169">
        <v>68</v>
      </c>
      <c r="H157" s="170">
        <f t="shared" ref="H157:H220" si="41">SUM(D157:G157)</f>
        <v>6854.0837209302326</v>
      </c>
      <c r="I157" s="218">
        <v>130</v>
      </c>
      <c r="J157" s="216">
        <f t="shared" si="34"/>
        <v>66.153846153846146</v>
      </c>
      <c r="K157" s="454">
        <v>17880</v>
      </c>
      <c r="L157" s="217">
        <f t="shared" si="37"/>
        <v>3243.3488372093025</v>
      </c>
      <c r="M157" s="214">
        <f t="shared" ref="M157:M220" si="42">L157*34%</f>
        <v>1102.7386046511629</v>
      </c>
      <c r="N157" s="212">
        <f t="shared" ref="N157:N220" si="43">L157*2%</f>
        <v>64.866976744186047</v>
      </c>
      <c r="O157" s="169">
        <v>44</v>
      </c>
      <c r="P157" s="170">
        <f t="shared" ref="P157:P220" si="44">SUM(L157:O157)</f>
        <v>4454.9544186046514</v>
      </c>
      <c r="Q157" s="218">
        <v>130</v>
      </c>
      <c r="R157" s="216">
        <f t="shared" si="35"/>
        <v>122.85714285714286</v>
      </c>
      <c r="S157" s="454">
        <v>17880</v>
      </c>
      <c r="T157" s="217">
        <f t="shared" si="38"/>
        <v>1746.4186046511627</v>
      </c>
      <c r="U157" s="214">
        <f t="shared" ref="U157:U220" si="45">T157*34%</f>
        <v>593.78232558139541</v>
      </c>
      <c r="V157" s="212">
        <f t="shared" ref="V157:V220" si="46">T157*2%</f>
        <v>34.928372093023256</v>
      </c>
      <c r="W157" s="169">
        <v>24</v>
      </c>
      <c r="X157" s="170">
        <f t="shared" ref="X157:X220" si="47">SUM(T157:W157)</f>
        <v>2399.1293023255816</v>
      </c>
    </row>
    <row r="158" spans="1:24" s="442" customFormat="1" ht="15.75" customHeight="1" x14ac:dyDescent="0.2">
      <c r="A158" s="215">
        <v>131</v>
      </c>
      <c r="B158" s="216">
        <f t="shared" si="33"/>
        <v>43.1</v>
      </c>
      <c r="C158" s="454">
        <v>17880</v>
      </c>
      <c r="D158" s="217">
        <f t="shared" si="36"/>
        <v>4978.1902552204174</v>
      </c>
      <c r="E158" s="212">
        <f t="shared" si="39"/>
        <v>1692.5846867749419</v>
      </c>
      <c r="F158" s="168">
        <f t="shared" si="40"/>
        <v>99.563805104408345</v>
      </c>
      <c r="G158" s="169">
        <v>68</v>
      </c>
      <c r="H158" s="170">
        <f t="shared" si="41"/>
        <v>6838.3387470997677</v>
      </c>
      <c r="I158" s="215">
        <v>131</v>
      </c>
      <c r="J158" s="216">
        <f t="shared" si="34"/>
        <v>66.307692307692307</v>
      </c>
      <c r="K158" s="454">
        <v>17880</v>
      </c>
      <c r="L158" s="217">
        <f t="shared" si="37"/>
        <v>3235.8236658932715</v>
      </c>
      <c r="M158" s="214">
        <f t="shared" si="42"/>
        <v>1100.1800464037124</v>
      </c>
      <c r="N158" s="212">
        <f t="shared" si="43"/>
        <v>64.716473317865436</v>
      </c>
      <c r="O158" s="169">
        <v>44</v>
      </c>
      <c r="P158" s="170">
        <f t="shared" si="44"/>
        <v>4444.7201856148495</v>
      </c>
      <c r="Q158" s="215">
        <v>131</v>
      </c>
      <c r="R158" s="216">
        <f t="shared" si="35"/>
        <v>123.14285714285715</v>
      </c>
      <c r="S158" s="454">
        <v>17880</v>
      </c>
      <c r="T158" s="217">
        <f t="shared" si="38"/>
        <v>1742.3665893271461</v>
      </c>
      <c r="U158" s="214">
        <f t="shared" si="45"/>
        <v>592.40464037122968</v>
      </c>
      <c r="V158" s="212">
        <f t="shared" si="46"/>
        <v>34.847331786542924</v>
      </c>
      <c r="W158" s="169">
        <v>24</v>
      </c>
      <c r="X158" s="170">
        <f t="shared" si="47"/>
        <v>2393.6185614849187</v>
      </c>
    </row>
    <row r="159" spans="1:24" s="442" customFormat="1" ht="15.75" customHeight="1" x14ac:dyDescent="0.2">
      <c r="A159" s="215">
        <v>132</v>
      </c>
      <c r="B159" s="216">
        <f t="shared" si="33"/>
        <v>43.2</v>
      </c>
      <c r="C159" s="454">
        <v>17880</v>
      </c>
      <c r="D159" s="217">
        <f t="shared" si="36"/>
        <v>4966.6666666666661</v>
      </c>
      <c r="E159" s="212">
        <f t="shared" si="39"/>
        <v>1688.6666666666665</v>
      </c>
      <c r="F159" s="168">
        <f t="shared" si="40"/>
        <v>99.333333333333329</v>
      </c>
      <c r="G159" s="169">
        <v>68</v>
      </c>
      <c r="H159" s="170">
        <f t="shared" si="41"/>
        <v>6822.6666666666652</v>
      </c>
      <c r="I159" s="215">
        <v>132</v>
      </c>
      <c r="J159" s="216">
        <f t="shared" si="34"/>
        <v>66.461538461538467</v>
      </c>
      <c r="K159" s="454">
        <v>17880</v>
      </c>
      <c r="L159" s="217">
        <f t="shared" si="37"/>
        <v>3228.3333333333335</v>
      </c>
      <c r="M159" s="214">
        <f t="shared" si="42"/>
        <v>1097.6333333333334</v>
      </c>
      <c r="N159" s="212">
        <f t="shared" si="43"/>
        <v>64.566666666666677</v>
      </c>
      <c r="O159" s="169">
        <v>44</v>
      </c>
      <c r="P159" s="170">
        <f t="shared" si="44"/>
        <v>4434.5333333333338</v>
      </c>
      <c r="Q159" s="215">
        <v>132</v>
      </c>
      <c r="R159" s="216">
        <f t="shared" si="35"/>
        <v>123.42857142857144</v>
      </c>
      <c r="S159" s="454">
        <v>17880</v>
      </c>
      <c r="T159" s="217">
        <f t="shared" si="38"/>
        <v>1738.333333333333</v>
      </c>
      <c r="U159" s="214">
        <f t="shared" si="45"/>
        <v>591.0333333333333</v>
      </c>
      <c r="V159" s="212">
        <f t="shared" si="46"/>
        <v>34.766666666666659</v>
      </c>
      <c r="W159" s="169">
        <v>24</v>
      </c>
      <c r="X159" s="170">
        <f t="shared" si="47"/>
        <v>2388.1333333333332</v>
      </c>
    </row>
    <row r="160" spans="1:24" s="442" customFormat="1" ht="15.75" customHeight="1" x14ac:dyDescent="0.2">
      <c r="A160" s="215">
        <v>133</v>
      </c>
      <c r="B160" s="216">
        <f t="shared" ref="B160:B191" si="48">0.1*A160+30</f>
        <v>43.3</v>
      </c>
      <c r="C160" s="454">
        <v>17880</v>
      </c>
      <c r="D160" s="217">
        <f t="shared" si="36"/>
        <v>4955.1963048498856</v>
      </c>
      <c r="E160" s="212">
        <f t="shared" si="39"/>
        <v>1684.7667436489612</v>
      </c>
      <c r="F160" s="168">
        <f t="shared" si="40"/>
        <v>99.103926096997711</v>
      </c>
      <c r="G160" s="169">
        <v>68</v>
      </c>
      <c r="H160" s="170">
        <f t="shared" si="41"/>
        <v>6807.0669745958439</v>
      </c>
      <c r="I160" s="215">
        <v>133</v>
      </c>
      <c r="J160" s="216">
        <f t="shared" si="34"/>
        <v>66.615384615384613</v>
      </c>
      <c r="K160" s="454">
        <v>17880</v>
      </c>
      <c r="L160" s="217">
        <f t="shared" si="37"/>
        <v>3220.877598152425</v>
      </c>
      <c r="M160" s="214">
        <f t="shared" si="42"/>
        <v>1095.0983833718246</v>
      </c>
      <c r="N160" s="212">
        <f t="shared" si="43"/>
        <v>64.417551963048496</v>
      </c>
      <c r="O160" s="169">
        <v>44</v>
      </c>
      <c r="P160" s="170">
        <f t="shared" si="44"/>
        <v>4424.3935334872986</v>
      </c>
      <c r="Q160" s="215">
        <v>133</v>
      </c>
      <c r="R160" s="216">
        <f t="shared" si="35"/>
        <v>123.71428571428571</v>
      </c>
      <c r="S160" s="454">
        <v>17880</v>
      </c>
      <c r="T160" s="217">
        <f t="shared" si="38"/>
        <v>1734.3187066974597</v>
      </c>
      <c r="U160" s="214">
        <f t="shared" si="45"/>
        <v>589.66836027713634</v>
      </c>
      <c r="V160" s="212">
        <f t="shared" si="46"/>
        <v>34.686374133949194</v>
      </c>
      <c r="W160" s="169">
        <v>24</v>
      </c>
      <c r="X160" s="170">
        <f t="shared" si="47"/>
        <v>2382.6734411085454</v>
      </c>
    </row>
    <row r="161" spans="1:24" s="442" customFormat="1" ht="15.75" customHeight="1" x14ac:dyDescent="0.2">
      <c r="A161" s="215">
        <v>134</v>
      </c>
      <c r="B161" s="216">
        <f t="shared" si="48"/>
        <v>43.4</v>
      </c>
      <c r="C161" s="454">
        <v>17880</v>
      </c>
      <c r="D161" s="217">
        <f t="shared" si="36"/>
        <v>4943.7788018433184</v>
      </c>
      <c r="E161" s="212">
        <f t="shared" si="39"/>
        <v>1680.8847926267283</v>
      </c>
      <c r="F161" s="168">
        <f t="shared" si="40"/>
        <v>98.875576036866377</v>
      </c>
      <c r="G161" s="169">
        <v>68</v>
      </c>
      <c r="H161" s="170">
        <f t="shared" si="41"/>
        <v>6791.5391705069133</v>
      </c>
      <c r="I161" s="215">
        <v>134</v>
      </c>
      <c r="J161" s="216">
        <f t="shared" si="34"/>
        <v>66.769230769230759</v>
      </c>
      <c r="K161" s="454">
        <v>17880</v>
      </c>
      <c r="L161" s="217">
        <f t="shared" si="37"/>
        <v>3213.456221198157</v>
      </c>
      <c r="M161" s="214">
        <f t="shared" si="42"/>
        <v>1092.5751152073735</v>
      </c>
      <c r="N161" s="212">
        <f t="shared" si="43"/>
        <v>64.269124423963135</v>
      </c>
      <c r="O161" s="169">
        <v>44</v>
      </c>
      <c r="P161" s="170">
        <f t="shared" si="44"/>
        <v>4414.3004608294941</v>
      </c>
      <c r="Q161" s="215">
        <v>134</v>
      </c>
      <c r="R161" s="216">
        <f t="shared" si="35"/>
        <v>124</v>
      </c>
      <c r="S161" s="454">
        <v>17880</v>
      </c>
      <c r="T161" s="217">
        <f t="shared" si="38"/>
        <v>1730.3225806451612</v>
      </c>
      <c r="U161" s="214">
        <f t="shared" si="45"/>
        <v>588.3096774193549</v>
      </c>
      <c r="V161" s="212">
        <f t="shared" si="46"/>
        <v>34.606451612903228</v>
      </c>
      <c r="W161" s="169">
        <v>24</v>
      </c>
      <c r="X161" s="170">
        <f t="shared" si="47"/>
        <v>2377.2387096774191</v>
      </c>
    </row>
    <row r="162" spans="1:24" s="442" customFormat="1" ht="15.75" customHeight="1" x14ac:dyDescent="0.2">
      <c r="A162" s="215">
        <v>135</v>
      </c>
      <c r="B162" s="216">
        <f t="shared" si="48"/>
        <v>43.5</v>
      </c>
      <c r="C162" s="454">
        <v>17880</v>
      </c>
      <c r="D162" s="217">
        <f t="shared" si="36"/>
        <v>4932.4137931034484</v>
      </c>
      <c r="E162" s="212">
        <f t="shared" si="39"/>
        <v>1677.0206896551726</v>
      </c>
      <c r="F162" s="168">
        <f t="shared" si="40"/>
        <v>98.648275862068971</v>
      </c>
      <c r="G162" s="169">
        <v>68</v>
      </c>
      <c r="H162" s="170">
        <f t="shared" si="41"/>
        <v>6776.0827586206897</v>
      </c>
      <c r="I162" s="215">
        <v>135</v>
      </c>
      <c r="J162" s="216">
        <f t="shared" si="34"/>
        <v>66.92307692307692</v>
      </c>
      <c r="K162" s="454">
        <v>17880</v>
      </c>
      <c r="L162" s="217">
        <f t="shared" si="37"/>
        <v>3206.0689655172414</v>
      </c>
      <c r="M162" s="214">
        <f t="shared" si="42"/>
        <v>1090.0634482758621</v>
      </c>
      <c r="N162" s="212">
        <f t="shared" si="43"/>
        <v>64.121379310344835</v>
      </c>
      <c r="O162" s="169">
        <v>44</v>
      </c>
      <c r="P162" s="170">
        <f t="shared" si="44"/>
        <v>4404.2537931034485</v>
      </c>
      <c r="Q162" s="215">
        <v>135</v>
      </c>
      <c r="R162" s="216">
        <f t="shared" si="35"/>
        <v>124.28571428571429</v>
      </c>
      <c r="S162" s="454">
        <v>17880</v>
      </c>
      <c r="T162" s="217">
        <f t="shared" si="38"/>
        <v>1726.344827586207</v>
      </c>
      <c r="U162" s="214">
        <f t="shared" si="45"/>
        <v>586.9572413793104</v>
      </c>
      <c r="V162" s="212">
        <f t="shared" si="46"/>
        <v>34.526896551724143</v>
      </c>
      <c r="W162" s="169">
        <v>24</v>
      </c>
      <c r="X162" s="170">
        <f t="shared" si="47"/>
        <v>2371.8289655172416</v>
      </c>
    </row>
    <row r="163" spans="1:24" s="442" customFormat="1" ht="15.75" customHeight="1" x14ac:dyDescent="0.2">
      <c r="A163" s="215">
        <v>136</v>
      </c>
      <c r="B163" s="216">
        <f t="shared" si="48"/>
        <v>43.6</v>
      </c>
      <c r="C163" s="454">
        <v>17880</v>
      </c>
      <c r="D163" s="217">
        <f t="shared" si="36"/>
        <v>4921.100917431193</v>
      </c>
      <c r="E163" s="212">
        <f t="shared" si="39"/>
        <v>1673.1743119266057</v>
      </c>
      <c r="F163" s="168">
        <f t="shared" si="40"/>
        <v>98.422018348623865</v>
      </c>
      <c r="G163" s="169">
        <v>68</v>
      </c>
      <c r="H163" s="170">
        <f t="shared" si="41"/>
        <v>6760.6972477064228</v>
      </c>
      <c r="I163" s="215">
        <v>136</v>
      </c>
      <c r="J163" s="216">
        <f t="shared" si="34"/>
        <v>67.07692307692308</v>
      </c>
      <c r="K163" s="454">
        <v>17880</v>
      </c>
      <c r="L163" s="217">
        <f t="shared" si="37"/>
        <v>3198.7155963302748</v>
      </c>
      <c r="M163" s="214">
        <f t="shared" si="42"/>
        <v>1087.5633027522936</v>
      </c>
      <c r="N163" s="212">
        <f t="shared" si="43"/>
        <v>63.974311926605495</v>
      </c>
      <c r="O163" s="169">
        <v>44</v>
      </c>
      <c r="P163" s="170">
        <f t="shared" si="44"/>
        <v>4394.2532110091743</v>
      </c>
      <c r="Q163" s="215">
        <v>136</v>
      </c>
      <c r="R163" s="216">
        <f t="shared" si="35"/>
        <v>124.57142857142858</v>
      </c>
      <c r="S163" s="454">
        <v>17880</v>
      </c>
      <c r="T163" s="217">
        <f t="shared" si="38"/>
        <v>1722.3853211009173</v>
      </c>
      <c r="U163" s="214">
        <f t="shared" si="45"/>
        <v>585.6110091743119</v>
      </c>
      <c r="V163" s="212">
        <f t="shared" si="46"/>
        <v>34.447706422018349</v>
      </c>
      <c r="W163" s="169">
        <v>24</v>
      </c>
      <c r="X163" s="170">
        <f t="shared" si="47"/>
        <v>2366.4440366972476</v>
      </c>
    </row>
    <row r="164" spans="1:24" s="442" customFormat="1" ht="15.75" customHeight="1" x14ac:dyDescent="0.2">
      <c r="A164" s="215">
        <v>137</v>
      </c>
      <c r="B164" s="216">
        <f t="shared" si="48"/>
        <v>43.7</v>
      </c>
      <c r="C164" s="454">
        <v>17880</v>
      </c>
      <c r="D164" s="217">
        <f t="shared" si="36"/>
        <v>4909.8398169336388</v>
      </c>
      <c r="E164" s="212">
        <f t="shared" si="39"/>
        <v>1669.3455377574373</v>
      </c>
      <c r="F164" s="168">
        <f t="shared" si="40"/>
        <v>98.196796338672783</v>
      </c>
      <c r="G164" s="169">
        <v>68</v>
      </c>
      <c r="H164" s="170">
        <f t="shared" si="41"/>
        <v>6745.3821510297485</v>
      </c>
      <c r="I164" s="215">
        <v>137</v>
      </c>
      <c r="J164" s="216">
        <f t="shared" si="34"/>
        <v>67.230769230769226</v>
      </c>
      <c r="K164" s="454">
        <v>17880</v>
      </c>
      <c r="L164" s="217">
        <f t="shared" si="37"/>
        <v>3191.3958810068652</v>
      </c>
      <c r="M164" s="214">
        <f t="shared" si="42"/>
        <v>1085.0745995423342</v>
      </c>
      <c r="N164" s="212">
        <f t="shared" si="43"/>
        <v>63.827917620137306</v>
      </c>
      <c r="O164" s="169">
        <v>44</v>
      </c>
      <c r="P164" s="170">
        <f t="shared" si="44"/>
        <v>4384.2983981693369</v>
      </c>
      <c r="Q164" s="215">
        <v>137</v>
      </c>
      <c r="R164" s="216">
        <f t="shared" si="35"/>
        <v>124.85714285714288</v>
      </c>
      <c r="S164" s="454">
        <v>17880</v>
      </c>
      <c r="T164" s="217">
        <f t="shared" si="38"/>
        <v>1718.4439359267731</v>
      </c>
      <c r="U164" s="214">
        <f t="shared" si="45"/>
        <v>584.27093821510289</v>
      </c>
      <c r="V164" s="212">
        <f t="shared" si="46"/>
        <v>34.368878718535463</v>
      </c>
      <c r="W164" s="169">
        <v>24</v>
      </c>
      <c r="X164" s="170">
        <f t="shared" si="47"/>
        <v>2361.0837528604116</v>
      </c>
    </row>
    <row r="165" spans="1:24" s="442" customFormat="1" ht="15.75" customHeight="1" x14ac:dyDescent="0.2">
      <c r="A165" s="215">
        <v>138</v>
      </c>
      <c r="B165" s="216">
        <f t="shared" si="48"/>
        <v>43.8</v>
      </c>
      <c r="C165" s="454">
        <v>17880</v>
      </c>
      <c r="D165" s="217">
        <f t="shared" si="36"/>
        <v>4898.6301369863022</v>
      </c>
      <c r="E165" s="212">
        <f t="shared" si="39"/>
        <v>1665.5342465753429</v>
      </c>
      <c r="F165" s="168">
        <f t="shared" si="40"/>
        <v>97.972602739726042</v>
      </c>
      <c r="G165" s="169">
        <v>68</v>
      </c>
      <c r="H165" s="170">
        <f t="shared" si="41"/>
        <v>6730.1369863013715</v>
      </c>
      <c r="I165" s="215">
        <v>138</v>
      </c>
      <c r="J165" s="216">
        <f t="shared" si="34"/>
        <v>67.384615384615373</v>
      </c>
      <c r="K165" s="454">
        <v>17880</v>
      </c>
      <c r="L165" s="217">
        <f t="shared" si="37"/>
        <v>3184.1095890410966</v>
      </c>
      <c r="M165" s="214">
        <f t="shared" si="42"/>
        <v>1082.597260273973</v>
      </c>
      <c r="N165" s="212">
        <f t="shared" si="43"/>
        <v>63.682191780821931</v>
      </c>
      <c r="O165" s="169">
        <v>44</v>
      </c>
      <c r="P165" s="170">
        <f t="shared" si="44"/>
        <v>4374.3890410958911</v>
      </c>
      <c r="Q165" s="215">
        <v>138</v>
      </c>
      <c r="R165" s="216">
        <f t="shared" si="35"/>
        <v>125.14285714285714</v>
      </c>
      <c r="S165" s="454">
        <v>17880</v>
      </c>
      <c r="T165" s="217">
        <f t="shared" si="38"/>
        <v>1714.5205479452056</v>
      </c>
      <c r="U165" s="214">
        <f t="shared" si="45"/>
        <v>582.93698630136998</v>
      </c>
      <c r="V165" s="212">
        <f t="shared" si="46"/>
        <v>34.290410958904111</v>
      </c>
      <c r="W165" s="169">
        <v>24</v>
      </c>
      <c r="X165" s="170">
        <f t="shared" si="47"/>
        <v>2355.7479452054795</v>
      </c>
    </row>
    <row r="166" spans="1:24" s="442" customFormat="1" ht="15.75" customHeight="1" x14ac:dyDescent="0.2">
      <c r="A166" s="215">
        <v>139</v>
      </c>
      <c r="B166" s="216">
        <f t="shared" si="48"/>
        <v>43.9</v>
      </c>
      <c r="C166" s="454">
        <v>17880</v>
      </c>
      <c r="D166" s="217">
        <f t="shared" si="36"/>
        <v>4887.4715261959</v>
      </c>
      <c r="E166" s="212">
        <f t="shared" si="39"/>
        <v>1661.740318906606</v>
      </c>
      <c r="F166" s="168">
        <f t="shared" si="40"/>
        <v>97.749430523918008</v>
      </c>
      <c r="G166" s="169">
        <v>68</v>
      </c>
      <c r="H166" s="170">
        <f t="shared" si="41"/>
        <v>6714.9612756264241</v>
      </c>
      <c r="I166" s="215">
        <v>139</v>
      </c>
      <c r="J166" s="216">
        <f t="shared" si="34"/>
        <v>67.538461538461533</v>
      </c>
      <c r="K166" s="454">
        <v>17880</v>
      </c>
      <c r="L166" s="217">
        <f t="shared" si="37"/>
        <v>3176.8564920273352</v>
      </c>
      <c r="M166" s="214">
        <f t="shared" si="42"/>
        <v>1080.131207289294</v>
      </c>
      <c r="N166" s="212">
        <f t="shared" si="43"/>
        <v>63.537129840546704</v>
      </c>
      <c r="O166" s="169">
        <v>44</v>
      </c>
      <c r="P166" s="170">
        <f t="shared" si="44"/>
        <v>4364.5248291571761</v>
      </c>
      <c r="Q166" s="215">
        <v>139</v>
      </c>
      <c r="R166" s="216">
        <f t="shared" si="35"/>
        <v>125.42857142857143</v>
      </c>
      <c r="S166" s="454">
        <v>17880</v>
      </c>
      <c r="T166" s="217">
        <f t="shared" si="38"/>
        <v>1710.615034168565</v>
      </c>
      <c r="U166" s="214">
        <f t="shared" si="45"/>
        <v>581.60911161731212</v>
      </c>
      <c r="V166" s="212">
        <f t="shared" si="46"/>
        <v>34.212300683371303</v>
      </c>
      <c r="W166" s="169">
        <v>24</v>
      </c>
      <c r="X166" s="170">
        <f t="shared" si="47"/>
        <v>2350.4364464692485</v>
      </c>
    </row>
    <row r="167" spans="1:24" s="442" customFormat="1" ht="15.75" customHeight="1" x14ac:dyDescent="0.2">
      <c r="A167" s="218">
        <v>140</v>
      </c>
      <c r="B167" s="216">
        <f t="shared" si="48"/>
        <v>44</v>
      </c>
      <c r="C167" s="454">
        <v>17880</v>
      </c>
      <c r="D167" s="217">
        <f t="shared" si="36"/>
        <v>4876.363636363636</v>
      </c>
      <c r="E167" s="212">
        <f t="shared" si="39"/>
        <v>1657.9636363636364</v>
      </c>
      <c r="F167" s="168">
        <f t="shared" si="40"/>
        <v>97.527272727272717</v>
      </c>
      <c r="G167" s="169">
        <v>68</v>
      </c>
      <c r="H167" s="170">
        <f t="shared" si="41"/>
        <v>6699.8545454545456</v>
      </c>
      <c r="I167" s="218">
        <v>140</v>
      </c>
      <c r="J167" s="216">
        <f t="shared" si="34"/>
        <v>67.692307692307693</v>
      </c>
      <c r="K167" s="454">
        <v>17880</v>
      </c>
      <c r="L167" s="217">
        <f t="shared" si="37"/>
        <v>3169.6363636363635</v>
      </c>
      <c r="M167" s="214">
        <f t="shared" si="42"/>
        <v>1077.6763636363637</v>
      </c>
      <c r="N167" s="212">
        <f t="shared" si="43"/>
        <v>63.392727272727271</v>
      </c>
      <c r="O167" s="169">
        <v>44</v>
      </c>
      <c r="P167" s="170">
        <f t="shared" si="44"/>
        <v>4354.7054545454539</v>
      </c>
      <c r="Q167" s="218">
        <v>140</v>
      </c>
      <c r="R167" s="216">
        <f t="shared" si="35"/>
        <v>125.71428571428572</v>
      </c>
      <c r="S167" s="454">
        <v>17880</v>
      </c>
      <c r="T167" s="217">
        <f t="shared" si="38"/>
        <v>1706.7272727272725</v>
      </c>
      <c r="U167" s="214">
        <f t="shared" si="45"/>
        <v>580.28727272727269</v>
      </c>
      <c r="V167" s="212">
        <f t="shared" si="46"/>
        <v>34.134545454545453</v>
      </c>
      <c r="W167" s="169">
        <v>24</v>
      </c>
      <c r="X167" s="170">
        <f t="shared" si="47"/>
        <v>2345.1490909090908</v>
      </c>
    </row>
    <row r="168" spans="1:24" s="442" customFormat="1" ht="15.75" customHeight="1" x14ac:dyDescent="0.2">
      <c r="A168" s="215">
        <v>141</v>
      </c>
      <c r="B168" s="216">
        <f t="shared" si="48"/>
        <v>44.1</v>
      </c>
      <c r="C168" s="454">
        <v>17880</v>
      </c>
      <c r="D168" s="217">
        <f t="shared" si="36"/>
        <v>4865.3061224489793</v>
      </c>
      <c r="E168" s="212">
        <f t="shared" si="39"/>
        <v>1654.204081632653</v>
      </c>
      <c r="F168" s="168">
        <f t="shared" si="40"/>
        <v>97.306122448979593</v>
      </c>
      <c r="G168" s="169">
        <v>68</v>
      </c>
      <c r="H168" s="170">
        <f t="shared" si="41"/>
        <v>6684.8163265306121</v>
      </c>
      <c r="I168" s="215">
        <v>141</v>
      </c>
      <c r="J168" s="216">
        <f t="shared" si="34"/>
        <v>67.84615384615384</v>
      </c>
      <c r="K168" s="454">
        <v>17880</v>
      </c>
      <c r="L168" s="217">
        <f t="shared" si="37"/>
        <v>3162.4489795918371</v>
      </c>
      <c r="M168" s="214">
        <f t="shared" si="42"/>
        <v>1075.2326530612247</v>
      </c>
      <c r="N168" s="212">
        <f t="shared" si="43"/>
        <v>63.248979591836743</v>
      </c>
      <c r="O168" s="169">
        <v>44</v>
      </c>
      <c r="P168" s="170">
        <f t="shared" si="44"/>
        <v>4344.9306122448979</v>
      </c>
      <c r="Q168" s="215">
        <v>141</v>
      </c>
      <c r="R168" s="216">
        <f t="shared" si="35"/>
        <v>126.00000000000001</v>
      </c>
      <c r="S168" s="454">
        <v>17880</v>
      </c>
      <c r="T168" s="217">
        <f t="shared" si="38"/>
        <v>1702.8571428571427</v>
      </c>
      <c r="U168" s="214">
        <f t="shared" si="45"/>
        <v>578.97142857142853</v>
      </c>
      <c r="V168" s="212">
        <f t="shared" si="46"/>
        <v>34.057142857142857</v>
      </c>
      <c r="W168" s="169">
        <v>24</v>
      </c>
      <c r="X168" s="170">
        <f t="shared" si="47"/>
        <v>2339.8857142857141</v>
      </c>
    </row>
    <row r="169" spans="1:24" s="442" customFormat="1" ht="15.75" customHeight="1" x14ac:dyDescent="0.2">
      <c r="A169" s="215">
        <v>142</v>
      </c>
      <c r="B169" s="216">
        <f t="shared" si="48"/>
        <v>44.2</v>
      </c>
      <c r="C169" s="454">
        <v>17880</v>
      </c>
      <c r="D169" s="217">
        <f t="shared" si="36"/>
        <v>4854.2986425339359</v>
      </c>
      <c r="E169" s="212">
        <f t="shared" si="39"/>
        <v>1650.4615384615383</v>
      </c>
      <c r="F169" s="168">
        <f t="shared" si="40"/>
        <v>97.085972850678715</v>
      </c>
      <c r="G169" s="169">
        <v>68</v>
      </c>
      <c r="H169" s="170">
        <f t="shared" si="41"/>
        <v>6669.8461538461524</v>
      </c>
      <c r="I169" s="215">
        <v>142</v>
      </c>
      <c r="J169" s="216">
        <f t="shared" si="34"/>
        <v>68</v>
      </c>
      <c r="K169" s="454">
        <v>17880</v>
      </c>
      <c r="L169" s="217">
        <f t="shared" si="37"/>
        <v>3155.294117647059</v>
      </c>
      <c r="M169" s="214">
        <f t="shared" si="42"/>
        <v>1072.8000000000002</v>
      </c>
      <c r="N169" s="212">
        <f t="shared" si="43"/>
        <v>63.10588235294118</v>
      </c>
      <c r="O169" s="169">
        <v>44</v>
      </c>
      <c r="P169" s="170">
        <f t="shared" si="44"/>
        <v>4335.2</v>
      </c>
      <c r="Q169" s="215">
        <v>142</v>
      </c>
      <c r="R169" s="216">
        <f t="shared" si="35"/>
        <v>126.28571428571431</v>
      </c>
      <c r="S169" s="454">
        <v>17880</v>
      </c>
      <c r="T169" s="217">
        <f t="shared" si="38"/>
        <v>1699.0045248868776</v>
      </c>
      <c r="U169" s="214">
        <f t="shared" si="45"/>
        <v>577.66153846153838</v>
      </c>
      <c r="V169" s="212">
        <f t="shared" si="46"/>
        <v>33.98009049773755</v>
      </c>
      <c r="W169" s="169">
        <v>24</v>
      </c>
      <c r="X169" s="170">
        <f t="shared" si="47"/>
        <v>2334.6461538461535</v>
      </c>
    </row>
    <row r="170" spans="1:24" s="442" customFormat="1" ht="15.75" customHeight="1" x14ac:dyDescent="0.2">
      <c r="A170" s="215">
        <v>143</v>
      </c>
      <c r="B170" s="216">
        <f t="shared" si="48"/>
        <v>44.3</v>
      </c>
      <c r="C170" s="454">
        <v>17880</v>
      </c>
      <c r="D170" s="217">
        <f t="shared" si="36"/>
        <v>4843.3408577878108</v>
      </c>
      <c r="E170" s="212">
        <f t="shared" si="39"/>
        <v>1646.7358916478559</v>
      </c>
      <c r="F170" s="168">
        <f t="shared" si="40"/>
        <v>96.866817155756223</v>
      </c>
      <c r="G170" s="169">
        <v>68</v>
      </c>
      <c r="H170" s="170">
        <f t="shared" si="41"/>
        <v>6654.9435665914234</v>
      </c>
      <c r="I170" s="215">
        <v>143</v>
      </c>
      <c r="J170" s="216">
        <f t="shared" si="34"/>
        <v>68.153846153846146</v>
      </c>
      <c r="K170" s="454">
        <v>17880</v>
      </c>
      <c r="L170" s="217">
        <f t="shared" si="37"/>
        <v>3148.1715575620769</v>
      </c>
      <c r="M170" s="214">
        <f t="shared" si="42"/>
        <v>1070.3783295711062</v>
      </c>
      <c r="N170" s="212">
        <f t="shared" si="43"/>
        <v>62.963431151241544</v>
      </c>
      <c r="O170" s="169">
        <v>44</v>
      </c>
      <c r="P170" s="170">
        <f t="shared" si="44"/>
        <v>4325.5133182844247</v>
      </c>
      <c r="Q170" s="215">
        <v>143</v>
      </c>
      <c r="R170" s="216">
        <f t="shared" si="35"/>
        <v>126.57142857142857</v>
      </c>
      <c r="S170" s="454">
        <v>17880</v>
      </c>
      <c r="T170" s="217">
        <f t="shared" si="38"/>
        <v>1695.1693002257337</v>
      </c>
      <c r="U170" s="214">
        <f t="shared" si="45"/>
        <v>576.35756207674945</v>
      </c>
      <c r="V170" s="212">
        <f t="shared" si="46"/>
        <v>33.903386004514672</v>
      </c>
      <c r="W170" s="169">
        <v>24</v>
      </c>
      <c r="X170" s="170">
        <f t="shared" si="47"/>
        <v>2329.4302483069978</v>
      </c>
    </row>
    <row r="171" spans="1:24" s="442" customFormat="1" ht="15.75" customHeight="1" x14ac:dyDescent="0.2">
      <c r="A171" s="215">
        <v>144</v>
      </c>
      <c r="B171" s="216">
        <f t="shared" si="48"/>
        <v>44.4</v>
      </c>
      <c r="C171" s="454">
        <v>17880</v>
      </c>
      <c r="D171" s="217">
        <f t="shared" si="36"/>
        <v>4832.4324324324325</v>
      </c>
      <c r="E171" s="212">
        <f t="shared" si="39"/>
        <v>1643.0270270270271</v>
      </c>
      <c r="F171" s="168">
        <f t="shared" si="40"/>
        <v>96.648648648648646</v>
      </c>
      <c r="G171" s="169">
        <v>68</v>
      </c>
      <c r="H171" s="170">
        <f t="shared" si="41"/>
        <v>6640.1081081081084</v>
      </c>
      <c r="I171" s="215">
        <v>144</v>
      </c>
      <c r="J171" s="216">
        <f t="shared" si="34"/>
        <v>68.307692307692307</v>
      </c>
      <c r="K171" s="454">
        <v>17880</v>
      </c>
      <c r="L171" s="217">
        <f t="shared" si="37"/>
        <v>3141.0810810810813</v>
      </c>
      <c r="M171" s="214">
        <f t="shared" si="42"/>
        <v>1067.9675675675678</v>
      </c>
      <c r="N171" s="212">
        <f t="shared" si="43"/>
        <v>62.821621621621624</v>
      </c>
      <c r="O171" s="169">
        <v>44</v>
      </c>
      <c r="P171" s="170">
        <f t="shared" si="44"/>
        <v>4315.8702702702703</v>
      </c>
      <c r="Q171" s="215">
        <v>144</v>
      </c>
      <c r="R171" s="216">
        <f t="shared" si="35"/>
        <v>126.85714285714286</v>
      </c>
      <c r="S171" s="454">
        <v>17880</v>
      </c>
      <c r="T171" s="217">
        <f t="shared" si="38"/>
        <v>1691.3513513513512</v>
      </c>
      <c r="U171" s="214">
        <f t="shared" si="45"/>
        <v>575.0594594594595</v>
      </c>
      <c r="V171" s="212">
        <f t="shared" si="46"/>
        <v>33.827027027027029</v>
      </c>
      <c r="W171" s="169">
        <v>24</v>
      </c>
      <c r="X171" s="170">
        <f t="shared" si="47"/>
        <v>2324.2378378378376</v>
      </c>
    </row>
    <row r="172" spans="1:24" s="442" customFormat="1" ht="15.75" customHeight="1" x14ac:dyDescent="0.2">
      <c r="A172" s="215">
        <v>145</v>
      </c>
      <c r="B172" s="216">
        <f t="shared" si="48"/>
        <v>44.5</v>
      </c>
      <c r="C172" s="454">
        <v>17880</v>
      </c>
      <c r="D172" s="217">
        <f t="shared" si="36"/>
        <v>4821.5730337078649</v>
      </c>
      <c r="E172" s="212">
        <f t="shared" si="39"/>
        <v>1639.3348314606742</v>
      </c>
      <c r="F172" s="168">
        <f t="shared" si="40"/>
        <v>96.431460674157293</v>
      </c>
      <c r="G172" s="169">
        <v>68</v>
      </c>
      <c r="H172" s="170">
        <f t="shared" si="41"/>
        <v>6625.3393258426968</v>
      </c>
      <c r="I172" s="215">
        <v>145</v>
      </c>
      <c r="J172" s="216">
        <f t="shared" si="34"/>
        <v>68.461538461538453</v>
      </c>
      <c r="K172" s="454">
        <v>17880</v>
      </c>
      <c r="L172" s="217">
        <f t="shared" si="37"/>
        <v>3134.0224719101129</v>
      </c>
      <c r="M172" s="214">
        <f t="shared" si="42"/>
        <v>1065.5676404494384</v>
      </c>
      <c r="N172" s="212">
        <f t="shared" si="43"/>
        <v>62.68044943820226</v>
      </c>
      <c r="O172" s="169">
        <v>44</v>
      </c>
      <c r="P172" s="170">
        <f t="shared" si="44"/>
        <v>4306.2705617977535</v>
      </c>
      <c r="Q172" s="215">
        <v>145</v>
      </c>
      <c r="R172" s="216">
        <f t="shared" si="35"/>
        <v>127.14285714285715</v>
      </c>
      <c r="S172" s="454">
        <v>17880</v>
      </c>
      <c r="T172" s="217">
        <f t="shared" si="38"/>
        <v>1687.5505617977526</v>
      </c>
      <c r="U172" s="214">
        <f t="shared" si="45"/>
        <v>573.76719101123592</v>
      </c>
      <c r="V172" s="212">
        <f t="shared" si="46"/>
        <v>33.751011235955055</v>
      </c>
      <c r="W172" s="169">
        <v>24</v>
      </c>
      <c r="X172" s="170">
        <f t="shared" si="47"/>
        <v>2319.0687640449437</v>
      </c>
    </row>
    <row r="173" spans="1:24" s="442" customFormat="1" ht="15.75" customHeight="1" x14ac:dyDescent="0.2">
      <c r="A173" s="215">
        <v>146</v>
      </c>
      <c r="B173" s="216">
        <f t="shared" si="48"/>
        <v>44.6</v>
      </c>
      <c r="C173" s="454">
        <v>17880</v>
      </c>
      <c r="D173" s="217">
        <f t="shared" si="36"/>
        <v>4810.7623318385649</v>
      </c>
      <c r="E173" s="212">
        <f t="shared" si="39"/>
        <v>1635.6591928251121</v>
      </c>
      <c r="F173" s="168">
        <f t="shared" si="40"/>
        <v>96.215246636771298</v>
      </c>
      <c r="G173" s="169">
        <v>68</v>
      </c>
      <c r="H173" s="170">
        <f t="shared" si="41"/>
        <v>6610.6367713004483</v>
      </c>
      <c r="I173" s="215">
        <v>146</v>
      </c>
      <c r="J173" s="216">
        <f t="shared" si="34"/>
        <v>68.615384615384613</v>
      </c>
      <c r="K173" s="454">
        <v>17880</v>
      </c>
      <c r="L173" s="217">
        <f t="shared" si="37"/>
        <v>3126.9955156950673</v>
      </c>
      <c r="M173" s="214">
        <f t="shared" si="42"/>
        <v>1063.1784753363229</v>
      </c>
      <c r="N173" s="212">
        <f t="shared" si="43"/>
        <v>62.539910313901345</v>
      </c>
      <c r="O173" s="169">
        <v>44</v>
      </c>
      <c r="P173" s="170">
        <f t="shared" si="44"/>
        <v>4296.7139013452916</v>
      </c>
      <c r="Q173" s="215">
        <v>146</v>
      </c>
      <c r="R173" s="216">
        <f t="shared" si="35"/>
        <v>127.42857142857144</v>
      </c>
      <c r="S173" s="454">
        <v>17880</v>
      </c>
      <c r="T173" s="217">
        <f t="shared" si="38"/>
        <v>1683.7668161434976</v>
      </c>
      <c r="U173" s="214">
        <f t="shared" si="45"/>
        <v>572.4807174887892</v>
      </c>
      <c r="V173" s="212">
        <f t="shared" si="46"/>
        <v>33.675336322869953</v>
      </c>
      <c r="W173" s="169">
        <v>24</v>
      </c>
      <c r="X173" s="170">
        <f t="shared" si="47"/>
        <v>2313.9228699551568</v>
      </c>
    </row>
    <row r="174" spans="1:24" s="442" customFormat="1" ht="15.75" customHeight="1" x14ac:dyDescent="0.2">
      <c r="A174" s="215">
        <v>147</v>
      </c>
      <c r="B174" s="216">
        <f t="shared" si="48"/>
        <v>44.7</v>
      </c>
      <c r="C174" s="454">
        <v>17880</v>
      </c>
      <c r="D174" s="217">
        <f t="shared" si="36"/>
        <v>4800</v>
      </c>
      <c r="E174" s="212">
        <f t="shared" si="39"/>
        <v>1632.0000000000002</v>
      </c>
      <c r="F174" s="168">
        <f t="shared" si="40"/>
        <v>96</v>
      </c>
      <c r="G174" s="169">
        <v>68</v>
      </c>
      <c r="H174" s="170">
        <f t="shared" si="41"/>
        <v>6596</v>
      </c>
      <c r="I174" s="215">
        <v>147</v>
      </c>
      <c r="J174" s="216">
        <f t="shared" si="34"/>
        <v>68.769230769230774</v>
      </c>
      <c r="K174" s="454">
        <v>17880</v>
      </c>
      <c r="L174" s="217">
        <f t="shared" si="37"/>
        <v>3120</v>
      </c>
      <c r="M174" s="214">
        <f t="shared" si="42"/>
        <v>1060.8000000000002</v>
      </c>
      <c r="N174" s="212">
        <f t="shared" si="43"/>
        <v>62.4</v>
      </c>
      <c r="O174" s="169">
        <v>44</v>
      </c>
      <c r="P174" s="170">
        <f t="shared" si="44"/>
        <v>4287.2</v>
      </c>
      <c r="Q174" s="215">
        <v>147</v>
      </c>
      <c r="R174" s="216">
        <f t="shared" si="35"/>
        <v>127.71428571428574</v>
      </c>
      <c r="S174" s="454">
        <v>17880</v>
      </c>
      <c r="T174" s="217">
        <f t="shared" si="38"/>
        <v>1679.9999999999998</v>
      </c>
      <c r="U174" s="214">
        <f t="shared" si="45"/>
        <v>571.19999999999993</v>
      </c>
      <c r="V174" s="212">
        <f t="shared" si="46"/>
        <v>33.599999999999994</v>
      </c>
      <c r="W174" s="169">
        <v>24</v>
      </c>
      <c r="X174" s="170">
        <f t="shared" si="47"/>
        <v>2308.7999999999997</v>
      </c>
    </row>
    <row r="175" spans="1:24" s="442" customFormat="1" ht="15.75" customHeight="1" x14ac:dyDescent="0.2">
      <c r="A175" s="215">
        <v>148</v>
      </c>
      <c r="B175" s="216">
        <f t="shared" si="48"/>
        <v>44.8</v>
      </c>
      <c r="C175" s="454">
        <v>17880</v>
      </c>
      <c r="D175" s="217">
        <f t="shared" si="36"/>
        <v>4789.2857142857138</v>
      </c>
      <c r="E175" s="212">
        <f t="shared" si="39"/>
        <v>1628.3571428571429</v>
      </c>
      <c r="F175" s="168">
        <f t="shared" si="40"/>
        <v>95.785714285714278</v>
      </c>
      <c r="G175" s="169">
        <v>68</v>
      </c>
      <c r="H175" s="170">
        <f t="shared" si="41"/>
        <v>6581.4285714285716</v>
      </c>
      <c r="I175" s="215">
        <v>148</v>
      </c>
      <c r="J175" s="216">
        <f t="shared" si="34"/>
        <v>68.92307692307692</v>
      </c>
      <c r="K175" s="454">
        <v>17880</v>
      </c>
      <c r="L175" s="217">
        <f t="shared" si="37"/>
        <v>3113.0357142857147</v>
      </c>
      <c r="M175" s="214">
        <f t="shared" si="42"/>
        <v>1058.4321428571432</v>
      </c>
      <c r="N175" s="212">
        <f t="shared" si="43"/>
        <v>62.260714285714293</v>
      </c>
      <c r="O175" s="169">
        <v>44</v>
      </c>
      <c r="P175" s="170">
        <f t="shared" si="44"/>
        <v>4277.7285714285717</v>
      </c>
      <c r="Q175" s="215">
        <v>148</v>
      </c>
      <c r="R175" s="216">
        <f t="shared" si="35"/>
        <v>128</v>
      </c>
      <c r="S175" s="454">
        <v>17880</v>
      </c>
      <c r="T175" s="217">
        <f t="shared" si="38"/>
        <v>1676.25</v>
      </c>
      <c r="U175" s="214">
        <f t="shared" si="45"/>
        <v>569.92500000000007</v>
      </c>
      <c r="V175" s="212">
        <f t="shared" si="46"/>
        <v>33.524999999999999</v>
      </c>
      <c r="W175" s="169">
        <v>24</v>
      </c>
      <c r="X175" s="170">
        <f t="shared" si="47"/>
        <v>2303.7000000000003</v>
      </c>
    </row>
    <row r="176" spans="1:24" s="442" customFormat="1" ht="15.75" customHeight="1" x14ac:dyDescent="0.2">
      <c r="A176" s="215">
        <v>149</v>
      </c>
      <c r="B176" s="216">
        <f t="shared" si="48"/>
        <v>44.9</v>
      </c>
      <c r="C176" s="454">
        <v>17880</v>
      </c>
      <c r="D176" s="217">
        <f t="shared" si="36"/>
        <v>4778.6191536748338</v>
      </c>
      <c r="E176" s="212">
        <f t="shared" si="39"/>
        <v>1624.7305122494436</v>
      </c>
      <c r="F176" s="168">
        <f t="shared" si="40"/>
        <v>95.572383073496681</v>
      </c>
      <c r="G176" s="169">
        <v>68</v>
      </c>
      <c r="H176" s="170">
        <f t="shared" si="41"/>
        <v>6566.9220489977743</v>
      </c>
      <c r="I176" s="215">
        <v>149</v>
      </c>
      <c r="J176" s="216">
        <f t="shared" si="34"/>
        <v>69.076923076923066</v>
      </c>
      <c r="K176" s="454">
        <v>17880</v>
      </c>
      <c r="L176" s="217">
        <f t="shared" si="37"/>
        <v>3106.1024498886418</v>
      </c>
      <c r="M176" s="214">
        <f t="shared" si="42"/>
        <v>1056.0748329621383</v>
      </c>
      <c r="N176" s="212">
        <f t="shared" si="43"/>
        <v>62.122048997772836</v>
      </c>
      <c r="O176" s="169">
        <v>44</v>
      </c>
      <c r="P176" s="170">
        <f t="shared" si="44"/>
        <v>4268.2993318485533</v>
      </c>
      <c r="Q176" s="215">
        <v>149</v>
      </c>
      <c r="R176" s="216">
        <f t="shared" si="35"/>
        <v>128.28571428571428</v>
      </c>
      <c r="S176" s="454">
        <v>17880</v>
      </c>
      <c r="T176" s="217">
        <f t="shared" si="38"/>
        <v>1672.5167037861916</v>
      </c>
      <c r="U176" s="214">
        <f t="shared" si="45"/>
        <v>568.65567928730513</v>
      </c>
      <c r="V176" s="212">
        <f t="shared" si="46"/>
        <v>33.450334075723831</v>
      </c>
      <c r="W176" s="169">
        <v>24</v>
      </c>
      <c r="X176" s="170">
        <f t="shared" si="47"/>
        <v>2298.6227171492205</v>
      </c>
    </row>
    <row r="177" spans="1:24" s="442" customFormat="1" ht="15.75" customHeight="1" x14ac:dyDescent="0.2">
      <c r="A177" s="218">
        <v>150</v>
      </c>
      <c r="B177" s="216">
        <f t="shared" si="48"/>
        <v>45</v>
      </c>
      <c r="C177" s="454">
        <v>17880</v>
      </c>
      <c r="D177" s="217">
        <f t="shared" si="36"/>
        <v>4768</v>
      </c>
      <c r="E177" s="212">
        <f t="shared" si="39"/>
        <v>1621.1200000000001</v>
      </c>
      <c r="F177" s="168">
        <f t="shared" si="40"/>
        <v>95.36</v>
      </c>
      <c r="G177" s="169">
        <v>68</v>
      </c>
      <c r="H177" s="170">
        <f t="shared" si="41"/>
        <v>6552.48</v>
      </c>
      <c r="I177" s="218">
        <v>150</v>
      </c>
      <c r="J177" s="216">
        <f t="shared" si="34"/>
        <v>69.230769230769226</v>
      </c>
      <c r="K177" s="454">
        <v>17880</v>
      </c>
      <c r="L177" s="217">
        <f t="shared" si="37"/>
        <v>3099.2000000000003</v>
      </c>
      <c r="M177" s="214">
        <f t="shared" si="42"/>
        <v>1053.7280000000001</v>
      </c>
      <c r="N177" s="212">
        <f t="shared" si="43"/>
        <v>61.984000000000009</v>
      </c>
      <c r="O177" s="169">
        <v>44</v>
      </c>
      <c r="P177" s="170">
        <f t="shared" si="44"/>
        <v>4258.9120000000003</v>
      </c>
      <c r="Q177" s="218">
        <v>150</v>
      </c>
      <c r="R177" s="216">
        <f t="shared" si="35"/>
        <v>128.57142857142858</v>
      </c>
      <c r="S177" s="454">
        <v>17880</v>
      </c>
      <c r="T177" s="217">
        <f t="shared" si="38"/>
        <v>1668.7999999999997</v>
      </c>
      <c r="U177" s="214">
        <f t="shared" si="45"/>
        <v>567.39199999999994</v>
      </c>
      <c r="V177" s="212">
        <f t="shared" si="46"/>
        <v>33.375999999999998</v>
      </c>
      <c r="W177" s="169">
        <v>24</v>
      </c>
      <c r="X177" s="170">
        <f t="shared" si="47"/>
        <v>2293.5679999999998</v>
      </c>
    </row>
    <row r="178" spans="1:24" s="442" customFormat="1" ht="15.75" customHeight="1" x14ac:dyDescent="0.2">
      <c r="A178" s="215">
        <v>151</v>
      </c>
      <c r="B178" s="216">
        <f t="shared" si="48"/>
        <v>45.1</v>
      </c>
      <c r="C178" s="454">
        <v>17880</v>
      </c>
      <c r="D178" s="217">
        <f t="shared" si="36"/>
        <v>4757.4279379157424</v>
      </c>
      <c r="E178" s="212">
        <f t="shared" si="39"/>
        <v>1617.5254988913525</v>
      </c>
      <c r="F178" s="168">
        <f t="shared" si="40"/>
        <v>95.148558758314849</v>
      </c>
      <c r="G178" s="169">
        <v>68</v>
      </c>
      <c r="H178" s="170">
        <f t="shared" si="41"/>
        <v>6538.1019955654092</v>
      </c>
      <c r="I178" s="215">
        <v>151</v>
      </c>
      <c r="J178" s="216">
        <f t="shared" si="34"/>
        <v>69.384615384615387</v>
      </c>
      <c r="K178" s="454">
        <v>17880</v>
      </c>
      <c r="L178" s="217">
        <f t="shared" si="37"/>
        <v>3092.3281596452325</v>
      </c>
      <c r="M178" s="214">
        <f t="shared" si="42"/>
        <v>1051.391574279379</v>
      </c>
      <c r="N178" s="212">
        <f t="shared" si="43"/>
        <v>61.846563192904654</v>
      </c>
      <c r="O178" s="169">
        <v>44</v>
      </c>
      <c r="P178" s="170">
        <f t="shared" si="44"/>
        <v>4249.5662971175161</v>
      </c>
      <c r="Q178" s="215">
        <v>151</v>
      </c>
      <c r="R178" s="216">
        <f t="shared" si="35"/>
        <v>128.85714285714286</v>
      </c>
      <c r="S178" s="454">
        <v>17880</v>
      </c>
      <c r="T178" s="217">
        <f t="shared" si="38"/>
        <v>1665.0997782705099</v>
      </c>
      <c r="U178" s="214">
        <f t="shared" si="45"/>
        <v>566.13392461197338</v>
      </c>
      <c r="V178" s="212">
        <f t="shared" si="46"/>
        <v>33.301995565410195</v>
      </c>
      <c r="W178" s="169">
        <v>24</v>
      </c>
      <c r="X178" s="170">
        <f t="shared" si="47"/>
        <v>2288.5356984478935</v>
      </c>
    </row>
    <row r="179" spans="1:24" s="442" customFormat="1" ht="15.75" customHeight="1" x14ac:dyDescent="0.2">
      <c r="A179" s="215">
        <v>152</v>
      </c>
      <c r="B179" s="216">
        <f t="shared" si="48"/>
        <v>45.2</v>
      </c>
      <c r="C179" s="454">
        <v>17880</v>
      </c>
      <c r="D179" s="217">
        <f t="shared" si="36"/>
        <v>4746.9026548672564</v>
      </c>
      <c r="E179" s="212">
        <f t="shared" si="39"/>
        <v>1613.9469026548672</v>
      </c>
      <c r="F179" s="168">
        <f t="shared" si="40"/>
        <v>94.938053097345133</v>
      </c>
      <c r="G179" s="169">
        <v>68</v>
      </c>
      <c r="H179" s="170">
        <f t="shared" si="41"/>
        <v>6523.787610619469</v>
      </c>
      <c r="I179" s="215">
        <v>152</v>
      </c>
      <c r="J179" s="216">
        <f t="shared" si="34"/>
        <v>69.538461538461547</v>
      </c>
      <c r="K179" s="454">
        <v>17880</v>
      </c>
      <c r="L179" s="217">
        <f t="shared" si="37"/>
        <v>3085.4867256637167</v>
      </c>
      <c r="M179" s="214">
        <f t="shared" si="42"/>
        <v>1049.0654867256637</v>
      </c>
      <c r="N179" s="212">
        <f t="shared" si="43"/>
        <v>61.709734513274334</v>
      </c>
      <c r="O179" s="169">
        <v>44</v>
      </c>
      <c r="P179" s="170">
        <f t="shared" si="44"/>
        <v>4240.2619469026549</v>
      </c>
      <c r="Q179" s="215">
        <v>152</v>
      </c>
      <c r="R179" s="216">
        <f t="shared" si="35"/>
        <v>129.14285714285717</v>
      </c>
      <c r="S179" s="454">
        <v>17880</v>
      </c>
      <c r="T179" s="217">
        <f t="shared" si="38"/>
        <v>1661.4159292035395</v>
      </c>
      <c r="U179" s="214">
        <f t="shared" si="45"/>
        <v>564.88141592920351</v>
      </c>
      <c r="V179" s="212">
        <f t="shared" si="46"/>
        <v>33.228318584070792</v>
      </c>
      <c r="W179" s="169">
        <v>24</v>
      </c>
      <c r="X179" s="170">
        <f t="shared" si="47"/>
        <v>2283.5256637168136</v>
      </c>
    </row>
    <row r="180" spans="1:24" s="442" customFormat="1" ht="15.75" customHeight="1" x14ac:dyDescent="0.2">
      <c r="A180" s="215">
        <v>153</v>
      </c>
      <c r="B180" s="216">
        <f t="shared" si="48"/>
        <v>45.3</v>
      </c>
      <c r="C180" s="454">
        <v>17880</v>
      </c>
      <c r="D180" s="217">
        <f t="shared" si="36"/>
        <v>4736.4238410596026</v>
      </c>
      <c r="E180" s="212">
        <f t="shared" si="39"/>
        <v>1610.3841059602651</v>
      </c>
      <c r="F180" s="168">
        <f t="shared" si="40"/>
        <v>94.728476821192061</v>
      </c>
      <c r="G180" s="169">
        <v>68</v>
      </c>
      <c r="H180" s="170">
        <f t="shared" si="41"/>
        <v>6509.5364238410602</v>
      </c>
      <c r="I180" s="215">
        <v>153</v>
      </c>
      <c r="J180" s="216">
        <f t="shared" si="34"/>
        <v>69.692307692307679</v>
      </c>
      <c r="K180" s="454">
        <v>17880</v>
      </c>
      <c r="L180" s="217">
        <f t="shared" si="37"/>
        <v>3078.675496688742</v>
      </c>
      <c r="M180" s="214">
        <f t="shared" si="42"/>
        <v>1046.7496688741724</v>
      </c>
      <c r="N180" s="212">
        <f t="shared" si="43"/>
        <v>61.573509933774844</v>
      </c>
      <c r="O180" s="169">
        <v>44</v>
      </c>
      <c r="P180" s="170">
        <f t="shared" si="44"/>
        <v>4230.9986754966885</v>
      </c>
      <c r="Q180" s="215">
        <v>153</v>
      </c>
      <c r="R180" s="216">
        <f t="shared" si="35"/>
        <v>129.42857142857142</v>
      </c>
      <c r="S180" s="454">
        <v>17880</v>
      </c>
      <c r="T180" s="217">
        <f t="shared" si="38"/>
        <v>1657.7483443708611</v>
      </c>
      <c r="U180" s="214">
        <f t="shared" si="45"/>
        <v>563.63443708609282</v>
      </c>
      <c r="V180" s="212">
        <f t="shared" si="46"/>
        <v>33.154966887417224</v>
      </c>
      <c r="W180" s="169">
        <v>24</v>
      </c>
      <c r="X180" s="170">
        <f t="shared" si="47"/>
        <v>2278.5377483443713</v>
      </c>
    </row>
    <row r="181" spans="1:24" s="442" customFormat="1" ht="15.75" customHeight="1" x14ac:dyDescent="0.2">
      <c r="A181" s="215">
        <v>154</v>
      </c>
      <c r="B181" s="216">
        <f t="shared" si="48"/>
        <v>45.4</v>
      </c>
      <c r="C181" s="454">
        <v>17880</v>
      </c>
      <c r="D181" s="217">
        <f t="shared" si="36"/>
        <v>4725.9911894273127</v>
      </c>
      <c r="E181" s="212">
        <f t="shared" si="39"/>
        <v>1606.8370044052865</v>
      </c>
      <c r="F181" s="168">
        <f t="shared" si="40"/>
        <v>94.519823788546262</v>
      </c>
      <c r="G181" s="169">
        <v>68</v>
      </c>
      <c r="H181" s="170">
        <f t="shared" si="41"/>
        <v>6495.3480176211451</v>
      </c>
      <c r="I181" s="215">
        <v>154</v>
      </c>
      <c r="J181" s="216">
        <f t="shared" si="34"/>
        <v>69.84615384615384</v>
      </c>
      <c r="K181" s="454">
        <v>17880</v>
      </c>
      <c r="L181" s="217">
        <f t="shared" si="37"/>
        <v>3071.8942731277534</v>
      </c>
      <c r="M181" s="214">
        <f t="shared" si="42"/>
        <v>1044.4440528634361</v>
      </c>
      <c r="N181" s="212">
        <f t="shared" si="43"/>
        <v>61.437885462555073</v>
      </c>
      <c r="O181" s="169">
        <v>44</v>
      </c>
      <c r="P181" s="170">
        <f t="shared" si="44"/>
        <v>4221.7762114537445</v>
      </c>
      <c r="Q181" s="215">
        <v>154</v>
      </c>
      <c r="R181" s="216">
        <f t="shared" si="35"/>
        <v>129.71428571428572</v>
      </c>
      <c r="S181" s="454">
        <v>17880</v>
      </c>
      <c r="T181" s="217">
        <f t="shared" si="38"/>
        <v>1654.0969162995593</v>
      </c>
      <c r="U181" s="214">
        <f t="shared" si="45"/>
        <v>562.39295154185027</v>
      </c>
      <c r="V181" s="212">
        <f t="shared" si="46"/>
        <v>33.081938325991189</v>
      </c>
      <c r="W181" s="169">
        <v>24</v>
      </c>
      <c r="X181" s="170">
        <f t="shared" si="47"/>
        <v>2273.5718061674011</v>
      </c>
    </row>
    <row r="182" spans="1:24" s="442" customFormat="1" ht="15.75" customHeight="1" x14ac:dyDescent="0.2">
      <c r="A182" s="215">
        <v>155</v>
      </c>
      <c r="B182" s="216">
        <f t="shared" si="48"/>
        <v>45.5</v>
      </c>
      <c r="C182" s="454">
        <v>17880</v>
      </c>
      <c r="D182" s="217">
        <f t="shared" si="36"/>
        <v>4715.6043956043959</v>
      </c>
      <c r="E182" s="212">
        <f t="shared" si="39"/>
        <v>1603.3054945054948</v>
      </c>
      <c r="F182" s="168">
        <f t="shared" si="40"/>
        <v>94.312087912087918</v>
      </c>
      <c r="G182" s="169">
        <v>68</v>
      </c>
      <c r="H182" s="170">
        <f t="shared" si="41"/>
        <v>6481.2219780219784</v>
      </c>
      <c r="I182" s="215">
        <v>155</v>
      </c>
      <c r="J182" s="216">
        <f t="shared" si="34"/>
        <v>70</v>
      </c>
      <c r="K182" s="454">
        <v>17880</v>
      </c>
      <c r="L182" s="217">
        <f t="shared" si="37"/>
        <v>3065.1428571428573</v>
      </c>
      <c r="M182" s="214">
        <f t="shared" si="42"/>
        <v>1042.1485714285716</v>
      </c>
      <c r="N182" s="212">
        <f t="shared" si="43"/>
        <v>61.30285714285715</v>
      </c>
      <c r="O182" s="169">
        <v>44</v>
      </c>
      <c r="P182" s="170">
        <f t="shared" si="44"/>
        <v>4212.5942857142854</v>
      </c>
      <c r="Q182" s="215">
        <v>155</v>
      </c>
      <c r="R182" s="216">
        <f t="shared" si="35"/>
        <v>130</v>
      </c>
      <c r="S182" s="454">
        <v>17880</v>
      </c>
      <c r="T182" s="217">
        <f t="shared" si="38"/>
        <v>1650.4615384615386</v>
      </c>
      <c r="U182" s="214">
        <f t="shared" si="45"/>
        <v>561.15692307692314</v>
      </c>
      <c r="V182" s="212">
        <f t="shared" si="46"/>
        <v>33.009230769230768</v>
      </c>
      <c r="W182" s="169">
        <v>24</v>
      </c>
      <c r="X182" s="170">
        <f t="shared" si="47"/>
        <v>2268.6276923076925</v>
      </c>
    </row>
    <row r="183" spans="1:24" s="442" customFormat="1" ht="15.75" customHeight="1" x14ac:dyDescent="0.2">
      <c r="A183" s="215">
        <v>156</v>
      </c>
      <c r="B183" s="216">
        <f t="shared" si="48"/>
        <v>45.6</v>
      </c>
      <c r="C183" s="454">
        <v>17880</v>
      </c>
      <c r="D183" s="217">
        <f t="shared" si="36"/>
        <v>4705.2631578947367</v>
      </c>
      <c r="E183" s="212">
        <f t="shared" si="39"/>
        <v>1599.7894736842106</v>
      </c>
      <c r="F183" s="168">
        <f t="shared" si="40"/>
        <v>94.10526315789474</v>
      </c>
      <c r="G183" s="169">
        <v>68</v>
      </c>
      <c r="H183" s="170">
        <f t="shared" si="41"/>
        <v>6467.1578947368425</v>
      </c>
      <c r="I183" s="215">
        <v>156</v>
      </c>
      <c r="J183" s="216">
        <f t="shared" si="34"/>
        <v>70.15384615384616</v>
      </c>
      <c r="K183" s="454">
        <v>17880</v>
      </c>
      <c r="L183" s="217">
        <f t="shared" si="37"/>
        <v>3058.4210526315787</v>
      </c>
      <c r="M183" s="214">
        <f t="shared" si="42"/>
        <v>1039.8631578947368</v>
      </c>
      <c r="N183" s="212">
        <f t="shared" si="43"/>
        <v>61.168421052631572</v>
      </c>
      <c r="O183" s="169">
        <v>44</v>
      </c>
      <c r="P183" s="170">
        <f t="shared" si="44"/>
        <v>4203.4526315789471</v>
      </c>
      <c r="Q183" s="215">
        <v>156</v>
      </c>
      <c r="R183" s="216">
        <f t="shared" si="35"/>
        <v>130.28571428571431</v>
      </c>
      <c r="S183" s="454">
        <v>17880</v>
      </c>
      <c r="T183" s="217">
        <f t="shared" si="38"/>
        <v>1646.8421052631575</v>
      </c>
      <c r="U183" s="214">
        <f t="shared" si="45"/>
        <v>559.92631578947362</v>
      </c>
      <c r="V183" s="212">
        <f t="shared" si="46"/>
        <v>32.936842105263153</v>
      </c>
      <c r="W183" s="169">
        <v>24</v>
      </c>
      <c r="X183" s="170">
        <f t="shared" si="47"/>
        <v>2263.7052631578945</v>
      </c>
    </row>
    <row r="184" spans="1:24" s="442" customFormat="1" ht="15.75" customHeight="1" x14ac:dyDescent="0.2">
      <c r="A184" s="215">
        <v>157</v>
      </c>
      <c r="B184" s="216">
        <f t="shared" si="48"/>
        <v>45.7</v>
      </c>
      <c r="C184" s="454">
        <v>17880</v>
      </c>
      <c r="D184" s="217">
        <f t="shared" si="36"/>
        <v>4694.9671772428883</v>
      </c>
      <c r="E184" s="212">
        <f t="shared" si="39"/>
        <v>1596.2888402625822</v>
      </c>
      <c r="F184" s="168">
        <f t="shared" si="40"/>
        <v>93.899343544857771</v>
      </c>
      <c r="G184" s="169">
        <v>68</v>
      </c>
      <c r="H184" s="170">
        <f t="shared" si="41"/>
        <v>6453.1553610503279</v>
      </c>
      <c r="I184" s="215">
        <v>157</v>
      </c>
      <c r="J184" s="216">
        <f t="shared" si="34"/>
        <v>70.307692307692307</v>
      </c>
      <c r="K184" s="454">
        <v>17880</v>
      </c>
      <c r="L184" s="217">
        <f t="shared" si="37"/>
        <v>3051.7286652078774</v>
      </c>
      <c r="M184" s="214">
        <f t="shared" si="42"/>
        <v>1037.5877461706784</v>
      </c>
      <c r="N184" s="212">
        <f t="shared" si="43"/>
        <v>61.034573304157547</v>
      </c>
      <c r="O184" s="169">
        <v>44</v>
      </c>
      <c r="P184" s="170">
        <f t="shared" si="44"/>
        <v>4194.3509846827137</v>
      </c>
      <c r="Q184" s="215">
        <v>157</v>
      </c>
      <c r="R184" s="216">
        <f t="shared" si="35"/>
        <v>130.57142857142858</v>
      </c>
      <c r="S184" s="454">
        <v>17880</v>
      </c>
      <c r="T184" s="217">
        <f t="shared" si="38"/>
        <v>1643.2385120350107</v>
      </c>
      <c r="U184" s="214">
        <f t="shared" si="45"/>
        <v>558.70109409190366</v>
      </c>
      <c r="V184" s="212">
        <f t="shared" si="46"/>
        <v>32.864770240700217</v>
      </c>
      <c r="W184" s="169">
        <v>24</v>
      </c>
      <c r="X184" s="170">
        <f t="shared" si="47"/>
        <v>2258.8043763676146</v>
      </c>
    </row>
    <row r="185" spans="1:24" s="442" customFormat="1" ht="15.75" customHeight="1" x14ac:dyDescent="0.2">
      <c r="A185" s="215">
        <v>158</v>
      </c>
      <c r="B185" s="216">
        <f t="shared" si="48"/>
        <v>45.8</v>
      </c>
      <c r="C185" s="454">
        <v>17880</v>
      </c>
      <c r="D185" s="217">
        <f t="shared" si="36"/>
        <v>4684.7161572052401</v>
      </c>
      <c r="E185" s="212">
        <f t="shared" si="39"/>
        <v>1592.8034934497816</v>
      </c>
      <c r="F185" s="168">
        <f t="shared" si="40"/>
        <v>93.6943231441048</v>
      </c>
      <c r="G185" s="169">
        <v>68</v>
      </c>
      <c r="H185" s="170">
        <f t="shared" si="41"/>
        <v>6439.2139737991265</v>
      </c>
      <c r="I185" s="215">
        <v>158</v>
      </c>
      <c r="J185" s="216">
        <f t="shared" si="34"/>
        <v>70.461538461538453</v>
      </c>
      <c r="K185" s="454">
        <v>17880</v>
      </c>
      <c r="L185" s="217">
        <f t="shared" si="37"/>
        <v>3045.0655021834064</v>
      </c>
      <c r="M185" s="214">
        <f t="shared" si="42"/>
        <v>1035.3222707423583</v>
      </c>
      <c r="N185" s="212">
        <f t="shared" si="43"/>
        <v>60.901310043668126</v>
      </c>
      <c r="O185" s="169">
        <v>44</v>
      </c>
      <c r="P185" s="170">
        <f t="shared" si="44"/>
        <v>4185.2890829694325</v>
      </c>
      <c r="Q185" s="215">
        <v>158</v>
      </c>
      <c r="R185" s="216">
        <f t="shared" si="35"/>
        <v>130.85714285714286</v>
      </c>
      <c r="S185" s="454">
        <v>17880</v>
      </c>
      <c r="T185" s="217">
        <f t="shared" si="38"/>
        <v>1639.6506550218339</v>
      </c>
      <c r="U185" s="214">
        <f t="shared" si="45"/>
        <v>557.48122270742363</v>
      </c>
      <c r="V185" s="212">
        <f t="shared" si="46"/>
        <v>32.793013100436681</v>
      </c>
      <c r="W185" s="169">
        <v>24</v>
      </c>
      <c r="X185" s="170">
        <f t="shared" si="47"/>
        <v>2253.9248908296945</v>
      </c>
    </row>
    <row r="186" spans="1:24" s="442" customFormat="1" ht="15.75" customHeight="1" x14ac:dyDescent="0.2">
      <c r="A186" s="215">
        <v>159</v>
      </c>
      <c r="B186" s="216">
        <f t="shared" si="48"/>
        <v>45.9</v>
      </c>
      <c r="C186" s="454">
        <v>17880</v>
      </c>
      <c r="D186" s="217">
        <f t="shared" si="36"/>
        <v>4674.5098039215691</v>
      </c>
      <c r="E186" s="212">
        <f t="shared" si="39"/>
        <v>1589.3333333333337</v>
      </c>
      <c r="F186" s="168">
        <f t="shared" si="40"/>
        <v>93.490196078431381</v>
      </c>
      <c r="G186" s="169">
        <v>68</v>
      </c>
      <c r="H186" s="170">
        <f t="shared" si="41"/>
        <v>6425.3333333333339</v>
      </c>
      <c r="I186" s="215">
        <v>159</v>
      </c>
      <c r="J186" s="216">
        <f t="shared" si="34"/>
        <v>70.615384615384613</v>
      </c>
      <c r="K186" s="454">
        <v>17880</v>
      </c>
      <c r="L186" s="217">
        <f t="shared" si="37"/>
        <v>3038.4313725490197</v>
      </c>
      <c r="M186" s="214">
        <f t="shared" si="42"/>
        <v>1033.0666666666668</v>
      </c>
      <c r="N186" s="212">
        <f t="shared" si="43"/>
        <v>60.768627450980397</v>
      </c>
      <c r="O186" s="169">
        <v>44</v>
      </c>
      <c r="P186" s="170">
        <f t="shared" si="44"/>
        <v>4176.2666666666673</v>
      </c>
      <c r="Q186" s="215">
        <v>159</v>
      </c>
      <c r="R186" s="216">
        <f t="shared" si="35"/>
        <v>131.14285714285714</v>
      </c>
      <c r="S186" s="454">
        <v>17880</v>
      </c>
      <c r="T186" s="217">
        <f t="shared" si="38"/>
        <v>1636.0784313725492</v>
      </c>
      <c r="U186" s="214">
        <f t="shared" si="45"/>
        <v>556.26666666666677</v>
      </c>
      <c r="V186" s="212">
        <f t="shared" si="46"/>
        <v>32.721568627450985</v>
      </c>
      <c r="W186" s="169">
        <v>24</v>
      </c>
      <c r="X186" s="170">
        <f t="shared" si="47"/>
        <v>2249.0666666666666</v>
      </c>
    </row>
    <row r="187" spans="1:24" s="442" customFormat="1" ht="15.75" customHeight="1" x14ac:dyDescent="0.2">
      <c r="A187" s="218">
        <v>160</v>
      </c>
      <c r="B187" s="216">
        <f t="shared" si="48"/>
        <v>46</v>
      </c>
      <c r="C187" s="454">
        <v>17880</v>
      </c>
      <c r="D187" s="217">
        <f t="shared" si="36"/>
        <v>4664.347826086956</v>
      </c>
      <c r="E187" s="212">
        <f t="shared" si="39"/>
        <v>1585.8782608695651</v>
      </c>
      <c r="F187" s="168">
        <f t="shared" si="40"/>
        <v>93.286956521739128</v>
      </c>
      <c r="G187" s="169">
        <v>68</v>
      </c>
      <c r="H187" s="170">
        <f t="shared" si="41"/>
        <v>6411.5130434782604</v>
      </c>
      <c r="I187" s="218">
        <v>160</v>
      </c>
      <c r="J187" s="216">
        <f t="shared" si="34"/>
        <v>70.769230769230774</v>
      </c>
      <c r="K187" s="454">
        <v>17880</v>
      </c>
      <c r="L187" s="217">
        <f t="shared" si="37"/>
        <v>3031.8260869565215</v>
      </c>
      <c r="M187" s="214">
        <f t="shared" si="42"/>
        <v>1030.8208695652174</v>
      </c>
      <c r="N187" s="212">
        <f t="shared" si="43"/>
        <v>60.63652173913043</v>
      </c>
      <c r="O187" s="169">
        <v>44</v>
      </c>
      <c r="P187" s="170">
        <f t="shared" si="44"/>
        <v>4167.2834782608697</v>
      </c>
      <c r="Q187" s="218">
        <v>160</v>
      </c>
      <c r="R187" s="216">
        <f t="shared" si="35"/>
        <v>131.42857142857144</v>
      </c>
      <c r="S187" s="454">
        <v>17880</v>
      </c>
      <c r="T187" s="217">
        <f t="shared" si="38"/>
        <v>1632.5217391304345</v>
      </c>
      <c r="U187" s="214">
        <f t="shared" si="45"/>
        <v>555.05739130434779</v>
      </c>
      <c r="V187" s="212">
        <f t="shared" si="46"/>
        <v>32.650434782608691</v>
      </c>
      <c r="W187" s="169">
        <v>24</v>
      </c>
      <c r="X187" s="170">
        <f t="shared" si="47"/>
        <v>2244.2295652173907</v>
      </c>
    </row>
    <row r="188" spans="1:24" s="442" customFormat="1" ht="15.75" customHeight="1" x14ac:dyDescent="0.2">
      <c r="A188" s="215">
        <v>161</v>
      </c>
      <c r="B188" s="216">
        <f t="shared" si="48"/>
        <v>46.1</v>
      </c>
      <c r="C188" s="454">
        <v>17880</v>
      </c>
      <c r="D188" s="217">
        <f t="shared" si="36"/>
        <v>4654.2299349240775</v>
      </c>
      <c r="E188" s="212">
        <f t="shared" si="39"/>
        <v>1582.4381778741865</v>
      </c>
      <c r="F188" s="168">
        <f t="shared" si="40"/>
        <v>93.084598698481557</v>
      </c>
      <c r="G188" s="169">
        <v>68</v>
      </c>
      <c r="H188" s="170">
        <f t="shared" si="41"/>
        <v>6397.7527114967452</v>
      </c>
      <c r="I188" s="215">
        <v>161</v>
      </c>
      <c r="J188" s="216">
        <f t="shared" si="34"/>
        <v>70.92307692307692</v>
      </c>
      <c r="K188" s="454">
        <v>17880</v>
      </c>
      <c r="L188" s="217">
        <f t="shared" si="37"/>
        <v>3025.249457700651</v>
      </c>
      <c r="M188" s="214">
        <f t="shared" si="42"/>
        <v>1028.5848156182215</v>
      </c>
      <c r="N188" s="212">
        <f t="shared" si="43"/>
        <v>60.504989154013018</v>
      </c>
      <c r="O188" s="169">
        <v>44</v>
      </c>
      <c r="P188" s="170">
        <f t="shared" si="44"/>
        <v>4158.3392624728858</v>
      </c>
      <c r="Q188" s="215">
        <v>161</v>
      </c>
      <c r="R188" s="216">
        <f t="shared" si="35"/>
        <v>131.71428571428572</v>
      </c>
      <c r="S188" s="454">
        <v>17880</v>
      </c>
      <c r="T188" s="217">
        <f t="shared" si="38"/>
        <v>1628.9804772234272</v>
      </c>
      <c r="U188" s="214">
        <f t="shared" si="45"/>
        <v>553.85336225596529</v>
      </c>
      <c r="V188" s="212">
        <f t="shared" si="46"/>
        <v>32.579609544468546</v>
      </c>
      <c r="W188" s="169">
        <v>24</v>
      </c>
      <c r="X188" s="170">
        <f t="shared" si="47"/>
        <v>2239.4134490238612</v>
      </c>
    </row>
    <row r="189" spans="1:24" s="442" customFormat="1" ht="15.75" customHeight="1" x14ac:dyDescent="0.2">
      <c r="A189" s="215">
        <v>162</v>
      </c>
      <c r="B189" s="216">
        <f t="shared" si="48"/>
        <v>46.2</v>
      </c>
      <c r="C189" s="454">
        <v>17880</v>
      </c>
      <c r="D189" s="217">
        <f t="shared" si="36"/>
        <v>4644.1558441558436</v>
      </c>
      <c r="E189" s="212">
        <f t="shared" si="39"/>
        <v>1579.012987012987</v>
      </c>
      <c r="F189" s="168">
        <f t="shared" si="40"/>
        <v>92.88311688311687</v>
      </c>
      <c r="G189" s="169">
        <v>68</v>
      </c>
      <c r="H189" s="170">
        <f t="shared" si="41"/>
        <v>6384.051948051947</v>
      </c>
      <c r="I189" s="215">
        <v>162</v>
      </c>
      <c r="J189" s="216">
        <f t="shared" si="34"/>
        <v>71.07692307692308</v>
      </c>
      <c r="K189" s="454">
        <v>17880</v>
      </c>
      <c r="L189" s="217">
        <f t="shared" si="37"/>
        <v>3018.7012987012986</v>
      </c>
      <c r="M189" s="214">
        <f t="shared" si="42"/>
        <v>1026.3584415584417</v>
      </c>
      <c r="N189" s="212">
        <f t="shared" si="43"/>
        <v>60.374025974025976</v>
      </c>
      <c r="O189" s="169">
        <v>44</v>
      </c>
      <c r="P189" s="170">
        <f t="shared" si="44"/>
        <v>4149.4337662337666</v>
      </c>
      <c r="Q189" s="215">
        <v>162</v>
      </c>
      <c r="R189" s="216">
        <f t="shared" si="35"/>
        <v>132.00000000000003</v>
      </c>
      <c r="S189" s="454">
        <v>17880</v>
      </c>
      <c r="T189" s="217">
        <f t="shared" si="38"/>
        <v>1625.454545454545</v>
      </c>
      <c r="U189" s="214">
        <f t="shared" si="45"/>
        <v>552.65454545454531</v>
      </c>
      <c r="V189" s="212">
        <f t="shared" si="46"/>
        <v>32.509090909090901</v>
      </c>
      <c r="W189" s="169">
        <v>24</v>
      </c>
      <c r="X189" s="170">
        <f t="shared" si="47"/>
        <v>2234.6181818181813</v>
      </c>
    </row>
    <row r="190" spans="1:24" s="442" customFormat="1" ht="15.75" customHeight="1" x14ac:dyDescent="0.2">
      <c r="A190" s="215">
        <v>163</v>
      </c>
      <c r="B190" s="216">
        <f t="shared" si="48"/>
        <v>46.3</v>
      </c>
      <c r="C190" s="454">
        <v>17880</v>
      </c>
      <c r="D190" s="217">
        <f t="shared" si="36"/>
        <v>4634.1252699784018</v>
      </c>
      <c r="E190" s="212">
        <f t="shared" si="39"/>
        <v>1575.6025917926568</v>
      </c>
      <c r="F190" s="168">
        <f t="shared" si="40"/>
        <v>92.682505399568043</v>
      </c>
      <c r="G190" s="169">
        <v>68</v>
      </c>
      <c r="H190" s="170">
        <f t="shared" si="41"/>
        <v>6370.4103671706262</v>
      </c>
      <c r="I190" s="215">
        <v>163</v>
      </c>
      <c r="J190" s="216">
        <f t="shared" si="34"/>
        <v>71.230769230769226</v>
      </c>
      <c r="K190" s="454">
        <v>17880</v>
      </c>
      <c r="L190" s="217">
        <f t="shared" si="37"/>
        <v>3012.1814254859614</v>
      </c>
      <c r="M190" s="214">
        <f t="shared" si="42"/>
        <v>1024.1416846652269</v>
      </c>
      <c r="N190" s="212">
        <f t="shared" si="43"/>
        <v>60.24362850971923</v>
      </c>
      <c r="O190" s="169">
        <v>44</v>
      </c>
      <c r="P190" s="170">
        <f t="shared" si="44"/>
        <v>4140.5667386609075</v>
      </c>
      <c r="Q190" s="215">
        <v>163</v>
      </c>
      <c r="R190" s="216">
        <f t="shared" si="35"/>
        <v>132.28571428571428</v>
      </c>
      <c r="S190" s="454">
        <v>17880</v>
      </c>
      <c r="T190" s="217">
        <f t="shared" si="38"/>
        <v>1621.9438444924408</v>
      </c>
      <c r="U190" s="214">
        <f t="shared" si="45"/>
        <v>551.46090712742989</v>
      </c>
      <c r="V190" s="212">
        <f t="shared" si="46"/>
        <v>32.438876889848814</v>
      </c>
      <c r="W190" s="169">
        <v>24</v>
      </c>
      <c r="X190" s="170">
        <f t="shared" si="47"/>
        <v>2229.8436285097196</v>
      </c>
    </row>
    <row r="191" spans="1:24" s="442" customFormat="1" ht="15.75" customHeight="1" x14ac:dyDescent="0.2">
      <c r="A191" s="215">
        <v>164</v>
      </c>
      <c r="B191" s="216">
        <f t="shared" si="48"/>
        <v>46.400000000000006</v>
      </c>
      <c r="C191" s="454">
        <v>17880</v>
      </c>
      <c r="D191" s="217">
        <f t="shared" si="36"/>
        <v>4624.1379310344819</v>
      </c>
      <c r="E191" s="212">
        <f t="shared" si="39"/>
        <v>1572.206896551724</v>
      </c>
      <c r="F191" s="168">
        <f t="shared" si="40"/>
        <v>92.482758620689637</v>
      </c>
      <c r="G191" s="169">
        <v>68</v>
      </c>
      <c r="H191" s="170">
        <f t="shared" si="41"/>
        <v>6356.8275862068949</v>
      </c>
      <c r="I191" s="215">
        <v>164</v>
      </c>
      <c r="J191" s="216">
        <f t="shared" si="34"/>
        <v>71.384615384615387</v>
      </c>
      <c r="K191" s="454">
        <v>17880</v>
      </c>
      <c r="L191" s="217">
        <f t="shared" si="37"/>
        <v>3005.6896551724139</v>
      </c>
      <c r="M191" s="214">
        <f t="shared" si="42"/>
        <v>1021.9344827586208</v>
      </c>
      <c r="N191" s="212">
        <f t="shared" si="43"/>
        <v>60.11379310344828</v>
      </c>
      <c r="O191" s="169">
        <v>44</v>
      </c>
      <c r="P191" s="170">
        <f t="shared" si="44"/>
        <v>4131.7379310344832</v>
      </c>
      <c r="Q191" s="215">
        <v>164</v>
      </c>
      <c r="R191" s="216">
        <f t="shared" si="35"/>
        <v>132.57142857142858</v>
      </c>
      <c r="S191" s="454">
        <v>17880</v>
      </c>
      <c r="T191" s="217">
        <f t="shared" si="38"/>
        <v>1618.4482758620686</v>
      </c>
      <c r="U191" s="214">
        <f t="shared" si="45"/>
        <v>550.2724137931034</v>
      </c>
      <c r="V191" s="212">
        <f t="shared" si="46"/>
        <v>32.368965517241371</v>
      </c>
      <c r="W191" s="169">
        <v>24</v>
      </c>
      <c r="X191" s="170">
        <f t="shared" si="47"/>
        <v>2225.0896551724136</v>
      </c>
    </row>
    <row r="192" spans="1:24" s="442" customFormat="1" ht="15.75" customHeight="1" x14ac:dyDescent="0.2">
      <c r="A192" s="215">
        <v>165</v>
      </c>
      <c r="B192" s="216">
        <f t="shared" ref="B192:B223" si="49">0.1*A192+30</f>
        <v>46.5</v>
      </c>
      <c r="C192" s="454">
        <v>17880</v>
      </c>
      <c r="D192" s="217">
        <f t="shared" si="36"/>
        <v>4614.1935483870966</v>
      </c>
      <c r="E192" s="212">
        <f t="shared" si="39"/>
        <v>1568.8258064516131</v>
      </c>
      <c r="F192" s="168">
        <f t="shared" si="40"/>
        <v>92.283870967741933</v>
      </c>
      <c r="G192" s="169">
        <v>68</v>
      </c>
      <c r="H192" s="170">
        <f t="shared" si="41"/>
        <v>6343.3032258064513</v>
      </c>
      <c r="I192" s="215">
        <v>165</v>
      </c>
      <c r="J192" s="216">
        <f t="shared" ref="J192:J255" si="50">(0.1*I192+30)/0.65</f>
        <v>71.538461538461533</v>
      </c>
      <c r="K192" s="454">
        <v>17880</v>
      </c>
      <c r="L192" s="217">
        <f t="shared" si="37"/>
        <v>2999.2258064516132</v>
      </c>
      <c r="M192" s="214">
        <f t="shared" si="42"/>
        <v>1019.7367741935485</v>
      </c>
      <c r="N192" s="212">
        <f t="shared" si="43"/>
        <v>59.984516129032265</v>
      </c>
      <c r="O192" s="169">
        <v>44</v>
      </c>
      <c r="P192" s="170">
        <f t="shared" si="44"/>
        <v>4122.9470967741945</v>
      </c>
      <c r="Q192" s="215">
        <v>165</v>
      </c>
      <c r="R192" s="216">
        <f t="shared" ref="R192:R255" si="51">(0.1*Q192+30)/0.35</f>
        <v>132.85714285714286</v>
      </c>
      <c r="S192" s="454">
        <v>17880</v>
      </c>
      <c r="T192" s="217">
        <f t="shared" si="38"/>
        <v>1614.9677419354837</v>
      </c>
      <c r="U192" s="214">
        <f t="shared" si="45"/>
        <v>549.08903225806444</v>
      </c>
      <c r="V192" s="212">
        <f t="shared" si="46"/>
        <v>32.299354838709675</v>
      </c>
      <c r="W192" s="169">
        <v>24</v>
      </c>
      <c r="X192" s="170">
        <f t="shared" si="47"/>
        <v>2220.3561290322582</v>
      </c>
    </row>
    <row r="193" spans="1:24" s="442" customFormat="1" ht="15.75" customHeight="1" x14ac:dyDescent="0.2">
      <c r="A193" s="215">
        <v>166</v>
      </c>
      <c r="B193" s="216">
        <f t="shared" si="49"/>
        <v>46.6</v>
      </c>
      <c r="C193" s="454">
        <v>17880</v>
      </c>
      <c r="D193" s="217">
        <f t="shared" si="36"/>
        <v>4604.2918454935616</v>
      </c>
      <c r="E193" s="212">
        <f t="shared" si="39"/>
        <v>1565.4592274678112</v>
      </c>
      <c r="F193" s="168">
        <f t="shared" si="40"/>
        <v>92.085836909871233</v>
      </c>
      <c r="G193" s="169">
        <v>68</v>
      </c>
      <c r="H193" s="170">
        <f t="shared" si="41"/>
        <v>6329.8369098712446</v>
      </c>
      <c r="I193" s="215">
        <v>166</v>
      </c>
      <c r="J193" s="216">
        <f t="shared" si="50"/>
        <v>71.692307692307693</v>
      </c>
      <c r="K193" s="454">
        <v>17880</v>
      </c>
      <c r="L193" s="217">
        <f t="shared" si="37"/>
        <v>2992.7896995708152</v>
      </c>
      <c r="M193" s="214">
        <f t="shared" si="42"/>
        <v>1017.5484978540773</v>
      </c>
      <c r="N193" s="212">
        <f t="shared" si="43"/>
        <v>59.855793991416306</v>
      </c>
      <c r="O193" s="169">
        <v>44</v>
      </c>
      <c r="P193" s="170">
        <f t="shared" si="44"/>
        <v>4114.1939914163086</v>
      </c>
      <c r="Q193" s="215">
        <v>166</v>
      </c>
      <c r="R193" s="216">
        <f t="shared" si="51"/>
        <v>133.14285714285717</v>
      </c>
      <c r="S193" s="454">
        <v>17880</v>
      </c>
      <c r="T193" s="217">
        <f t="shared" si="38"/>
        <v>1611.5021459227466</v>
      </c>
      <c r="U193" s="214">
        <f t="shared" si="45"/>
        <v>547.91072961373391</v>
      </c>
      <c r="V193" s="212">
        <f t="shared" si="46"/>
        <v>32.230042918454934</v>
      </c>
      <c r="W193" s="169">
        <v>24</v>
      </c>
      <c r="X193" s="170">
        <f t="shared" si="47"/>
        <v>2215.6429184549352</v>
      </c>
    </row>
    <row r="194" spans="1:24" s="442" customFormat="1" ht="15.75" customHeight="1" x14ac:dyDescent="0.2">
      <c r="A194" s="215">
        <v>167</v>
      </c>
      <c r="B194" s="216">
        <f t="shared" si="49"/>
        <v>46.7</v>
      </c>
      <c r="C194" s="454">
        <v>17880</v>
      </c>
      <c r="D194" s="217">
        <f t="shared" si="36"/>
        <v>4594.4325481798714</v>
      </c>
      <c r="E194" s="212">
        <f t="shared" si="39"/>
        <v>1562.1070663811563</v>
      </c>
      <c r="F194" s="168">
        <f t="shared" si="40"/>
        <v>91.888650963597428</v>
      </c>
      <c r="G194" s="169">
        <v>68</v>
      </c>
      <c r="H194" s="170">
        <f t="shared" si="41"/>
        <v>6316.4282655246252</v>
      </c>
      <c r="I194" s="215">
        <v>167</v>
      </c>
      <c r="J194" s="216">
        <f t="shared" si="50"/>
        <v>71.846153846153854</v>
      </c>
      <c r="K194" s="454">
        <v>17880</v>
      </c>
      <c r="L194" s="217">
        <f t="shared" si="37"/>
        <v>2986.3811563169161</v>
      </c>
      <c r="M194" s="214">
        <f t="shared" si="42"/>
        <v>1015.3695931477515</v>
      </c>
      <c r="N194" s="212">
        <f t="shared" si="43"/>
        <v>59.727623126338322</v>
      </c>
      <c r="O194" s="169">
        <v>44</v>
      </c>
      <c r="P194" s="170">
        <f t="shared" si="44"/>
        <v>4105.4783725910056</v>
      </c>
      <c r="Q194" s="215">
        <v>167</v>
      </c>
      <c r="R194" s="216">
        <f t="shared" si="51"/>
        <v>133.42857142857144</v>
      </c>
      <c r="S194" s="454">
        <v>17880</v>
      </c>
      <c r="T194" s="217">
        <f t="shared" si="38"/>
        <v>1608.0513918629547</v>
      </c>
      <c r="U194" s="214">
        <f t="shared" si="45"/>
        <v>546.73747323340467</v>
      </c>
      <c r="V194" s="212">
        <f t="shared" si="46"/>
        <v>32.161027837259091</v>
      </c>
      <c r="W194" s="169">
        <v>24</v>
      </c>
      <c r="X194" s="170">
        <f t="shared" si="47"/>
        <v>2210.9498929336187</v>
      </c>
    </row>
    <row r="195" spans="1:24" s="442" customFormat="1" ht="15.75" customHeight="1" x14ac:dyDescent="0.2">
      <c r="A195" s="215">
        <v>168</v>
      </c>
      <c r="B195" s="216">
        <f t="shared" si="49"/>
        <v>46.8</v>
      </c>
      <c r="C195" s="454">
        <v>17880</v>
      </c>
      <c r="D195" s="217">
        <f t="shared" si="36"/>
        <v>4584.6153846153848</v>
      </c>
      <c r="E195" s="212">
        <f t="shared" si="39"/>
        <v>1558.7692307692309</v>
      </c>
      <c r="F195" s="168">
        <f t="shared" si="40"/>
        <v>91.692307692307693</v>
      </c>
      <c r="G195" s="169">
        <v>68</v>
      </c>
      <c r="H195" s="170">
        <f t="shared" si="41"/>
        <v>6303.0769230769229</v>
      </c>
      <c r="I195" s="215">
        <v>168</v>
      </c>
      <c r="J195" s="216">
        <f t="shared" si="50"/>
        <v>72</v>
      </c>
      <c r="K195" s="454">
        <v>17880</v>
      </c>
      <c r="L195" s="217">
        <f t="shared" si="37"/>
        <v>2980</v>
      </c>
      <c r="M195" s="214">
        <f t="shared" si="42"/>
        <v>1013.2</v>
      </c>
      <c r="N195" s="212">
        <f t="shared" si="43"/>
        <v>59.6</v>
      </c>
      <c r="O195" s="169">
        <v>44</v>
      </c>
      <c r="P195" s="170">
        <f t="shared" si="44"/>
        <v>4096.7999999999993</v>
      </c>
      <c r="Q195" s="215">
        <v>168</v>
      </c>
      <c r="R195" s="216">
        <f t="shared" si="51"/>
        <v>133.71428571428572</v>
      </c>
      <c r="S195" s="454">
        <v>17880</v>
      </c>
      <c r="T195" s="217">
        <f t="shared" si="38"/>
        <v>1604.6153846153845</v>
      </c>
      <c r="U195" s="214">
        <f t="shared" si="45"/>
        <v>545.56923076923078</v>
      </c>
      <c r="V195" s="212">
        <f t="shared" si="46"/>
        <v>32.092307692307692</v>
      </c>
      <c r="W195" s="169">
        <v>24</v>
      </c>
      <c r="X195" s="170">
        <f t="shared" si="47"/>
        <v>2206.2769230769231</v>
      </c>
    </row>
    <row r="196" spans="1:24" s="442" customFormat="1" ht="15.75" customHeight="1" x14ac:dyDescent="0.2">
      <c r="A196" s="215">
        <v>169</v>
      </c>
      <c r="B196" s="216">
        <f t="shared" si="49"/>
        <v>46.900000000000006</v>
      </c>
      <c r="C196" s="454">
        <v>17880</v>
      </c>
      <c r="D196" s="217">
        <f t="shared" si="36"/>
        <v>4574.8400852878458</v>
      </c>
      <c r="E196" s="212">
        <f t="shared" si="39"/>
        <v>1555.4456289978677</v>
      </c>
      <c r="F196" s="168">
        <f t="shared" si="40"/>
        <v>91.496801705756923</v>
      </c>
      <c r="G196" s="169">
        <v>68</v>
      </c>
      <c r="H196" s="170">
        <f t="shared" si="41"/>
        <v>6289.782515991471</v>
      </c>
      <c r="I196" s="215">
        <v>169</v>
      </c>
      <c r="J196" s="216">
        <f t="shared" si="50"/>
        <v>72.15384615384616</v>
      </c>
      <c r="K196" s="454">
        <v>17880</v>
      </c>
      <c r="L196" s="217">
        <f t="shared" si="37"/>
        <v>2973.6460554370997</v>
      </c>
      <c r="M196" s="214">
        <f t="shared" si="42"/>
        <v>1011.039658848614</v>
      </c>
      <c r="N196" s="212">
        <f t="shared" si="43"/>
        <v>59.472921108741993</v>
      </c>
      <c r="O196" s="169">
        <v>44</v>
      </c>
      <c r="P196" s="170">
        <f t="shared" si="44"/>
        <v>4088.1586353944554</v>
      </c>
      <c r="Q196" s="215">
        <v>169</v>
      </c>
      <c r="R196" s="216">
        <f t="shared" si="51"/>
        <v>134.00000000000003</v>
      </c>
      <c r="S196" s="454">
        <v>17880</v>
      </c>
      <c r="T196" s="217">
        <f t="shared" si="38"/>
        <v>1601.1940298507459</v>
      </c>
      <c r="U196" s="214">
        <f t="shared" si="45"/>
        <v>544.40597014925368</v>
      </c>
      <c r="V196" s="212">
        <f t="shared" si="46"/>
        <v>32.023880597014916</v>
      </c>
      <c r="W196" s="169">
        <v>24</v>
      </c>
      <c r="X196" s="170">
        <f t="shared" si="47"/>
        <v>2201.6238805970142</v>
      </c>
    </row>
    <row r="197" spans="1:24" s="442" customFormat="1" ht="15.75" customHeight="1" x14ac:dyDescent="0.2">
      <c r="A197" s="218">
        <v>170</v>
      </c>
      <c r="B197" s="216">
        <f t="shared" si="49"/>
        <v>47</v>
      </c>
      <c r="C197" s="454">
        <v>17880</v>
      </c>
      <c r="D197" s="217">
        <f t="shared" si="36"/>
        <v>4565.1063829787226</v>
      </c>
      <c r="E197" s="212">
        <f t="shared" si="39"/>
        <v>1552.1361702127658</v>
      </c>
      <c r="F197" s="168">
        <f t="shared" si="40"/>
        <v>91.302127659574452</v>
      </c>
      <c r="G197" s="169">
        <v>68</v>
      </c>
      <c r="H197" s="170">
        <f t="shared" si="41"/>
        <v>6276.5446808510633</v>
      </c>
      <c r="I197" s="218">
        <v>170</v>
      </c>
      <c r="J197" s="216">
        <f t="shared" si="50"/>
        <v>72.307692307692307</v>
      </c>
      <c r="K197" s="454">
        <v>17880</v>
      </c>
      <c r="L197" s="217">
        <f t="shared" si="37"/>
        <v>2967.3191489361702</v>
      </c>
      <c r="M197" s="214">
        <f t="shared" si="42"/>
        <v>1008.8885106382979</v>
      </c>
      <c r="N197" s="212">
        <f t="shared" si="43"/>
        <v>59.346382978723405</v>
      </c>
      <c r="O197" s="169">
        <v>44</v>
      </c>
      <c r="P197" s="170">
        <f t="shared" si="44"/>
        <v>4079.5540425531917</v>
      </c>
      <c r="Q197" s="218">
        <v>170</v>
      </c>
      <c r="R197" s="216">
        <f t="shared" si="51"/>
        <v>134.28571428571431</v>
      </c>
      <c r="S197" s="454">
        <v>17880</v>
      </c>
      <c r="T197" s="217">
        <f t="shared" si="38"/>
        <v>1597.7872340425531</v>
      </c>
      <c r="U197" s="214">
        <f t="shared" si="45"/>
        <v>543.24765957446812</v>
      </c>
      <c r="V197" s="212">
        <f t="shared" si="46"/>
        <v>31.955744680851062</v>
      </c>
      <c r="W197" s="169">
        <v>24</v>
      </c>
      <c r="X197" s="170">
        <f t="shared" si="47"/>
        <v>2196.9906382978725</v>
      </c>
    </row>
    <row r="198" spans="1:24" s="442" customFormat="1" ht="15.75" customHeight="1" x14ac:dyDescent="0.2">
      <c r="A198" s="215">
        <v>171</v>
      </c>
      <c r="B198" s="216">
        <f t="shared" si="49"/>
        <v>47.1</v>
      </c>
      <c r="C198" s="454">
        <v>17880</v>
      </c>
      <c r="D198" s="217">
        <f t="shared" si="36"/>
        <v>4555.4140127388537</v>
      </c>
      <c r="E198" s="212">
        <f t="shared" si="39"/>
        <v>1548.8407643312103</v>
      </c>
      <c r="F198" s="168">
        <f t="shared" si="40"/>
        <v>91.108280254777071</v>
      </c>
      <c r="G198" s="169">
        <v>68</v>
      </c>
      <c r="H198" s="170">
        <f t="shared" si="41"/>
        <v>6263.3630573248411</v>
      </c>
      <c r="I198" s="215">
        <v>171</v>
      </c>
      <c r="J198" s="216">
        <f t="shared" si="50"/>
        <v>72.461538461538467</v>
      </c>
      <c r="K198" s="454">
        <v>17880</v>
      </c>
      <c r="L198" s="217">
        <f t="shared" si="37"/>
        <v>2961.0191082802548</v>
      </c>
      <c r="M198" s="214">
        <f t="shared" si="42"/>
        <v>1006.7464968152867</v>
      </c>
      <c r="N198" s="212">
        <f t="shared" si="43"/>
        <v>59.220382165605095</v>
      </c>
      <c r="O198" s="169">
        <v>44</v>
      </c>
      <c r="P198" s="170">
        <f t="shared" si="44"/>
        <v>4070.9859872611469</v>
      </c>
      <c r="Q198" s="215">
        <v>171</v>
      </c>
      <c r="R198" s="216">
        <f t="shared" si="51"/>
        <v>134.57142857142858</v>
      </c>
      <c r="S198" s="454">
        <v>17880</v>
      </c>
      <c r="T198" s="217">
        <f t="shared" si="38"/>
        <v>1594.3949044585986</v>
      </c>
      <c r="U198" s="214">
        <f t="shared" si="45"/>
        <v>542.09426751592355</v>
      </c>
      <c r="V198" s="212">
        <f t="shared" si="46"/>
        <v>31.887898089171973</v>
      </c>
      <c r="W198" s="169">
        <v>24</v>
      </c>
      <c r="X198" s="170">
        <f t="shared" si="47"/>
        <v>2192.3770700636937</v>
      </c>
    </row>
    <row r="199" spans="1:24" s="442" customFormat="1" ht="15.75" customHeight="1" x14ac:dyDescent="0.2">
      <c r="A199" s="215">
        <v>172</v>
      </c>
      <c r="B199" s="216">
        <f t="shared" si="49"/>
        <v>47.2</v>
      </c>
      <c r="C199" s="454">
        <v>17880</v>
      </c>
      <c r="D199" s="217">
        <f t="shared" si="36"/>
        <v>4545.7627118644068</v>
      </c>
      <c r="E199" s="212">
        <f t="shared" si="39"/>
        <v>1545.5593220338985</v>
      </c>
      <c r="F199" s="168">
        <f t="shared" si="40"/>
        <v>90.915254237288138</v>
      </c>
      <c r="G199" s="169">
        <v>68</v>
      </c>
      <c r="H199" s="170">
        <f t="shared" si="41"/>
        <v>6250.2372881355941</v>
      </c>
      <c r="I199" s="215">
        <v>172</v>
      </c>
      <c r="J199" s="216">
        <f t="shared" si="50"/>
        <v>72.615384615384613</v>
      </c>
      <c r="K199" s="454">
        <v>17880</v>
      </c>
      <c r="L199" s="217">
        <f t="shared" si="37"/>
        <v>2954.7457627118647</v>
      </c>
      <c r="M199" s="214">
        <f t="shared" si="42"/>
        <v>1004.6135593220341</v>
      </c>
      <c r="N199" s="212">
        <f t="shared" si="43"/>
        <v>59.094915254237293</v>
      </c>
      <c r="O199" s="169">
        <v>44</v>
      </c>
      <c r="P199" s="170">
        <f t="shared" si="44"/>
        <v>4062.454237288136</v>
      </c>
      <c r="Q199" s="215">
        <v>172</v>
      </c>
      <c r="R199" s="216">
        <f t="shared" si="51"/>
        <v>134.85714285714286</v>
      </c>
      <c r="S199" s="454">
        <v>17880</v>
      </c>
      <c r="T199" s="217">
        <f t="shared" si="38"/>
        <v>1591.0169491525423</v>
      </c>
      <c r="U199" s="214">
        <f t="shared" si="45"/>
        <v>540.9457627118644</v>
      </c>
      <c r="V199" s="212">
        <f t="shared" si="46"/>
        <v>31.820338983050849</v>
      </c>
      <c r="W199" s="169">
        <v>24</v>
      </c>
      <c r="X199" s="170">
        <f t="shared" si="47"/>
        <v>2187.7830508474576</v>
      </c>
    </row>
    <row r="200" spans="1:24" s="442" customFormat="1" ht="15.75" customHeight="1" x14ac:dyDescent="0.2">
      <c r="A200" s="215">
        <v>173</v>
      </c>
      <c r="B200" s="216">
        <f t="shared" si="49"/>
        <v>47.3</v>
      </c>
      <c r="C200" s="454">
        <v>17880</v>
      </c>
      <c r="D200" s="217">
        <f t="shared" si="36"/>
        <v>4536.1522198731509</v>
      </c>
      <c r="E200" s="212">
        <f t="shared" si="39"/>
        <v>1542.2917547568713</v>
      </c>
      <c r="F200" s="168">
        <f t="shared" si="40"/>
        <v>90.723044397463013</v>
      </c>
      <c r="G200" s="169">
        <v>68</v>
      </c>
      <c r="H200" s="170">
        <f t="shared" si="41"/>
        <v>6237.1670190274854</v>
      </c>
      <c r="I200" s="215">
        <v>173</v>
      </c>
      <c r="J200" s="216">
        <f t="shared" si="50"/>
        <v>72.769230769230759</v>
      </c>
      <c r="K200" s="454">
        <v>17880</v>
      </c>
      <c r="L200" s="217">
        <f t="shared" si="37"/>
        <v>2948.498942917548</v>
      </c>
      <c r="M200" s="214">
        <f t="shared" si="42"/>
        <v>1002.4896405919663</v>
      </c>
      <c r="N200" s="212">
        <f t="shared" si="43"/>
        <v>58.969978858350963</v>
      </c>
      <c r="O200" s="169">
        <v>44</v>
      </c>
      <c r="P200" s="170">
        <f t="shared" si="44"/>
        <v>4053.9585623678654</v>
      </c>
      <c r="Q200" s="215">
        <v>173</v>
      </c>
      <c r="R200" s="216">
        <f t="shared" si="51"/>
        <v>135.14285714285714</v>
      </c>
      <c r="S200" s="454">
        <v>17880</v>
      </c>
      <c r="T200" s="217">
        <f t="shared" si="38"/>
        <v>1587.6532769556027</v>
      </c>
      <c r="U200" s="214">
        <f t="shared" si="45"/>
        <v>539.80211416490499</v>
      </c>
      <c r="V200" s="212">
        <f t="shared" si="46"/>
        <v>31.753065539112054</v>
      </c>
      <c r="W200" s="169">
        <v>24</v>
      </c>
      <c r="X200" s="170">
        <f t="shared" si="47"/>
        <v>2183.2084566596195</v>
      </c>
    </row>
    <row r="201" spans="1:24" s="442" customFormat="1" ht="15.75" customHeight="1" x14ac:dyDescent="0.2">
      <c r="A201" s="215">
        <v>174</v>
      </c>
      <c r="B201" s="216">
        <f t="shared" si="49"/>
        <v>47.400000000000006</v>
      </c>
      <c r="C201" s="454">
        <v>17880</v>
      </c>
      <c r="D201" s="217">
        <f t="shared" si="36"/>
        <v>4526.5822784810116</v>
      </c>
      <c r="E201" s="212">
        <f t="shared" si="39"/>
        <v>1539.037974683544</v>
      </c>
      <c r="F201" s="168">
        <f t="shared" si="40"/>
        <v>90.531645569620238</v>
      </c>
      <c r="G201" s="169">
        <v>68</v>
      </c>
      <c r="H201" s="170">
        <f t="shared" si="41"/>
        <v>6224.151898734176</v>
      </c>
      <c r="I201" s="215">
        <v>174</v>
      </c>
      <c r="J201" s="216">
        <f t="shared" si="50"/>
        <v>72.923076923076934</v>
      </c>
      <c r="K201" s="454">
        <v>17880</v>
      </c>
      <c r="L201" s="217">
        <f t="shared" si="37"/>
        <v>2942.2784810126582</v>
      </c>
      <c r="M201" s="214">
        <f t="shared" si="42"/>
        <v>1000.3746835443038</v>
      </c>
      <c r="N201" s="212">
        <f t="shared" si="43"/>
        <v>58.845569620253166</v>
      </c>
      <c r="O201" s="169">
        <v>44</v>
      </c>
      <c r="P201" s="170">
        <f t="shared" si="44"/>
        <v>4045.4987341772153</v>
      </c>
      <c r="Q201" s="215">
        <v>174</v>
      </c>
      <c r="R201" s="216">
        <f t="shared" si="51"/>
        <v>135.42857142857144</v>
      </c>
      <c r="S201" s="454">
        <v>17880</v>
      </c>
      <c r="T201" s="217">
        <f t="shared" si="38"/>
        <v>1584.3037974683541</v>
      </c>
      <c r="U201" s="214">
        <f t="shared" si="45"/>
        <v>538.66329113924041</v>
      </c>
      <c r="V201" s="212">
        <f t="shared" si="46"/>
        <v>31.686075949367083</v>
      </c>
      <c r="W201" s="169">
        <v>24</v>
      </c>
      <c r="X201" s="170">
        <f t="shared" si="47"/>
        <v>2178.6531645569617</v>
      </c>
    </row>
    <row r="202" spans="1:24" s="442" customFormat="1" ht="15.75" customHeight="1" x14ac:dyDescent="0.2">
      <c r="A202" s="215">
        <v>175</v>
      </c>
      <c r="B202" s="216">
        <f t="shared" si="49"/>
        <v>47.5</v>
      </c>
      <c r="C202" s="454">
        <v>17880</v>
      </c>
      <c r="D202" s="217">
        <f t="shared" si="36"/>
        <v>4517.0526315789475</v>
      </c>
      <c r="E202" s="212">
        <f t="shared" si="39"/>
        <v>1535.7978947368422</v>
      </c>
      <c r="F202" s="168">
        <f t="shared" si="40"/>
        <v>90.341052631578947</v>
      </c>
      <c r="G202" s="169">
        <v>68</v>
      </c>
      <c r="H202" s="170">
        <f t="shared" si="41"/>
        <v>6211.1915789473687</v>
      </c>
      <c r="I202" s="215">
        <v>175</v>
      </c>
      <c r="J202" s="216">
        <f t="shared" si="50"/>
        <v>73.07692307692308</v>
      </c>
      <c r="K202" s="454">
        <v>17880</v>
      </c>
      <c r="L202" s="217">
        <f t="shared" si="37"/>
        <v>2936.0842105263159</v>
      </c>
      <c r="M202" s="214">
        <f t="shared" si="42"/>
        <v>998.26863157894752</v>
      </c>
      <c r="N202" s="212">
        <f t="shared" si="43"/>
        <v>58.72168421052632</v>
      </c>
      <c r="O202" s="169">
        <v>44</v>
      </c>
      <c r="P202" s="170">
        <f t="shared" si="44"/>
        <v>4037.0745263157896</v>
      </c>
      <c r="Q202" s="215">
        <v>175</v>
      </c>
      <c r="R202" s="216">
        <f t="shared" si="51"/>
        <v>135.71428571428572</v>
      </c>
      <c r="S202" s="454">
        <v>17880</v>
      </c>
      <c r="T202" s="217">
        <f t="shared" si="38"/>
        <v>1580.9684210526316</v>
      </c>
      <c r="U202" s="214">
        <f t="shared" si="45"/>
        <v>537.52926315789477</v>
      </c>
      <c r="V202" s="212">
        <f t="shared" si="46"/>
        <v>31.619368421052631</v>
      </c>
      <c r="W202" s="169">
        <v>24</v>
      </c>
      <c r="X202" s="170">
        <f t="shared" si="47"/>
        <v>2174.1170526315786</v>
      </c>
    </row>
    <row r="203" spans="1:24" s="442" customFormat="1" ht="15.75" customHeight="1" x14ac:dyDescent="0.2">
      <c r="A203" s="215">
        <v>176</v>
      </c>
      <c r="B203" s="216">
        <f t="shared" si="49"/>
        <v>47.6</v>
      </c>
      <c r="C203" s="454">
        <v>17880</v>
      </c>
      <c r="D203" s="217">
        <f t="shared" si="36"/>
        <v>4507.5630252100837</v>
      </c>
      <c r="E203" s="212">
        <f t="shared" si="39"/>
        <v>1532.5714285714284</v>
      </c>
      <c r="F203" s="168">
        <f t="shared" si="40"/>
        <v>90.151260504201673</v>
      </c>
      <c r="G203" s="169">
        <v>68</v>
      </c>
      <c r="H203" s="170">
        <f t="shared" si="41"/>
        <v>6198.2857142857138</v>
      </c>
      <c r="I203" s="215">
        <v>176</v>
      </c>
      <c r="J203" s="216">
        <f t="shared" si="50"/>
        <v>73.230769230769226</v>
      </c>
      <c r="K203" s="454">
        <v>17880</v>
      </c>
      <c r="L203" s="217">
        <f t="shared" si="37"/>
        <v>2929.9159663865548</v>
      </c>
      <c r="M203" s="214">
        <f t="shared" si="42"/>
        <v>996.17142857142869</v>
      </c>
      <c r="N203" s="212">
        <f t="shared" si="43"/>
        <v>58.598319327731097</v>
      </c>
      <c r="O203" s="169">
        <v>44</v>
      </c>
      <c r="P203" s="170">
        <f t="shared" si="44"/>
        <v>4028.6857142857148</v>
      </c>
      <c r="Q203" s="215">
        <v>176</v>
      </c>
      <c r="R203" s="216">
        <f t="shared" si="51"/>
        <v>136</v>
      </c>
      <c r="S203" s="454">
        <v>17880</v>
      </c>
      <c r="T203" s="217">
        <f t="shared" si="38"/>
        <v>1577.6470588235295</v>
      </c>
      <c r="U203" s="214">
        <f t="shared" si="45"/>
        <v>536.40000000000009</v>
      </c>
      <c r="V203" s="212">
        <f t="shared" si="46"/>
        <v>31.55294117647059</v>
      </c>
      <c r="W203" s="169">
        <v>24</v>
      </c>
      <c r="X203" s="170">
        <f t="shared" si="47"/>
        <v>2169.6</v>
      </c>
    </row>
    <row r="204" spans="1:24" s="442" customFormat="1" ht="15.75" customHeight="1" x14ac:dyDescent="0.2">
      <c r="A204" s="215">
        <v>177</v>
      </c>
      <c r="B204" s="216">
        <f t="shared" si="49"/>
        <v>47.7</v>
      </c>
      <c r="C204" s="454">
        <v>17880</v>
      </c>
      <c r="D204" s="217">
        <f t="shared" si="36"/>
        <v>4498.1132075471696</v>
      </c>
      <c r="E204" s="212">
        <f t="shared" si="39"/>
        <v>1529.3584905660377</v>
      </c>
      <c r="F204" s="168">
        <f t="shared" si="40"/>
        <v>89.962264150943398</v>
      </c>
      <c r="G204" s="169">
        <v>68</v>
      </c>
      <c r="H204" s="170">
        <f t="shared" si="41"/>
        <v>6185.433962264151</v>
      </c>
      <c r="I204" s="215">
        <v>177</v>
      </c>
      <c r="J204" s="216">
        <f t="shared" si="50"/>
        <v>73.384615384615387</v>
      </c>
      <c r="K204" s="454">
        <v>17880</v>
      </c>
      <c r="L204" s="217">
        <f t="shared" si="37"/>
        <v>2923.7735849056603</v>
      </c>
      <c r="M204" s="214">
        <f t="shared" si="42"/>
        <v>994.08301886792458</v>
      </c>
      <c r="N204" s="212">
        <f t="shared" si="43"/>
        <v>58.475471698113211</v>
      </c>
      <c r="O204" s="169">
        <v>44</v>
      </c>
      <c r="P204" s="170">
        <f t="shared" si="44"/>
        <v>4020.3320754716983</v>
      </c>
      <c r="Q204" s="215">
        <v>177</v>
      </c>
      <c r="R204" s="216">
        <f t="shared" si="51"/>
        <v>136.28571428571431</v>
      </c>
      <c r="S204" s="454">
        <v>17880</v>
      </c>
      <c r="T204" s="217">
        <f t="shared" si="38"/>
        <v>1574.3396226415091</v>
      </c>
      <c r="U204" s="214">
        <f t="shared" si="45"/>
        <v>535.27547169811317</v>
      </c>
      <c r="V204" s="212">
        <f t="shared" si="46"/>
        <v>31.486792452830183</v>
      </c>
      <c r="W204" s="169">
        <v>24</v>
      </c>
      <c r="X204" s="170">
        <f t="shared" si="47"/>
        <v>2165.1018867924527</v>
      </c>
    </row>
    <row r="205" spans="1:24" s="442" customFormat="1" ht="15.75" customHeight="1" x14ac:dyDescent="0.2">
      <c r="A205" s="215">
        <v>178</v>
      </c>
      <c r="B205" s="216">
        <f t="shared" si="49"/>
        <v>47.8</v>
      </c>
      <c r="C205" s="454">
        <v>17880</v>
      </c>
      <c r="D205" s="217">
        <f t="shared" si="36"/>
        <v>4488.7029288702925</v>
      </c>
      <c r="E205" s="212">
        <f t="shared" si="39"/>
        <v>1526.1589958158995</v>
      </c>
      <c r="F205" s="168">
        <f t="shared" si="40"/>
        <v>89.774058577405853</v>
      </c>
      <c r="G205" s="169">
        <v>68</v>
      </c>
      <c r="H205" s="170">
        <f t="shared" si="41"/>
        <v>6172.6359832635972</v>
      </c>
      <c r="I205" s="215">
        <v>178</v>
      </c>
      <c r="J205" s="216">
        <f t="shared" si="50"/>
        <v>73.538461538461533</v>
      </c>
      <c r="K205" s="454">
        <v>17880</v>
      </c>
      <c r="L205" s="217">
        <f t="shared" si="37"/>
        <v>2917.6569037656905</v>
      </c>
      <c r="M205" s="214">
        <f t="shared" si="42"/>
        <v>992.00334728033488</v>
      </c>
      <c r="N205" s="212">
        <f t="shared" si="43"/>
        <v>58.353138075313808</v>
      </c>
      <c r="O205" s="169">
        <v>44</v>
      </c>
      <c r="P205" s="170">
        <f t="shared" si="44"/>
        <v>4012.0133891213391</v>
      </c>
      <c r="Q205" s="215">
        <v>178</v>
      </c>
      <c r="R205" s="216">
        <f t="shared" si="51"/>
        <v>136.57142857142858</v>
      </c>
      <c r="S205" s="454">
        <v>17880</v>
      </c>
      <c r="T205" s="217">
        <f t="shared" si="38"/>
        <v>1571.0460251046024</v>
      </c>
      <c r="U205" s="214">
        <f t="shared" si="45"/>
        <v>534.15564853556486</v>
      </c>
      <c r="V205" s="212">
        <f t="shared" si="46"/>
        <v>31.420920502092049</v>
      </c>
      <c r="W205" s="169">
        <v>24</v>
      </c>
      <c r="X205" s="170">
        <f t="shared" si="47"/>
        <v>2160.6225941422595</v>
      </c>
    </row>
    <row r="206" spans="1:24" s="442" customFormat="1" ht="15.75" customHeight="1" x14ac:dyDescent="0.2">
      <c r="A206" s="215">
        <v>179</v>
      </c>
      <c r="B206" s="216">
        <f t="shared" si="49"/>
        <v>47.900000000000006</v>
      </c>
      <c r="C206" s="454">
        <v>17880</v>
      </c>
      <c r="D206" s="217">
        <f t="shared" si="36"/>
        <v>4479.331941544885</v>
      </c>
      <c r="E206" s="212">
        <f t="shared" si="39"/>
        <v>1522.9728601252609</v>
      </c>
      <c r="F206" s="168">
        <f t="shared" si="40"/>
        <v>89.586638830897698</v>
      </c>
      <c r="G206" s="169">
        <v>68</v>
      </c>
      <c r="H206" s="170">
        <f t="shared" si="41"/>
        <v>6159.8914405010437</v>
      </c>
      <c r="I206" s="215">
        <v>179</v>
      </c>
      <c r="J206" s="216">
        <f t="shared" si="50"/>
        <v>73.692307692307693</v>
      </c>
      <c r="K206" s="454">
        <v>17880</v>
      </c>
      <c r="L206" s="217">
        <f t="shared" si="37"/>
        <v>2911.5657620041752</v>
      </c>
      <c r="M206" s="214">
        <f t="shared" si="42"/>
        <v>989.93235908141969</v>
      </c>
      <c r="N206" s="212">
        <f t="shared" si="43"/>
        <v>58.231315240083504</v>
      </c>
      <c r="O206" s="169">
        <v>44</v>
      </c>
      <c r="P206" s="170">
        <f t="shared" si="44"/>
        <v>4003.7294363256783</v>
      </c>
      <c r="Q206" s="215">
        <v>179</v>
      </c>
      <c r="R206" s="216">
        <f t="shared" si="51"/>
        <v>136.85714285714289</v>
      </c>
      <c r="S206" s="454">
        <v>17880</v>
      </c>
      <c r="T206" s="217">
        <f t="shared" si="38"/>
        <v>1567.7661795407093</v>
      </c>
      <c r="U206" s="214">
        <f t="shared" si="45"/>
        <v>533.04050104384123</v>
      </c>
      <c r="V206" s="212">
        <f t="shared" si="46"/>
        <v>31.355323590814187</v>
      </c>
      <c r="W206" s="169">
        <v>24</v>
      </c>
      <c r="X206" s="170">
        <f t="shared" si="47"/>
        <v>2156.1620041753649</v>
      </c>
    </row>
    <row r="207" spans="1:24" s="442" customFormat="1" ht="15.75" customHeight="1" x14ac:dyDescent="0.2">
      <c r="A207" s="218">
        <v>180</v>
      </c>
      <c r="B207" s="216">
        <f t="shared" si="49"/>
        <v>48</v>
      </c>
      <c r="C207" s="454">
        <v>17880</v>
      </c>
      <c r="D207" s="217">
        <f t="shared" si="36"/>
        <v>4470</v>
      </c>
      <c r="E207" s="212">
        <f t="shared" si="39"/>
        <v>1519.8000000000002</v>
      </c>
      <c r="F207" s="168">
        <f t="shared" si="40"/>
        <v>89.4</v>
      </c>
      <c r="G207" s="169">
        <v>68</v>
      </c>
      <c r="H207" s="170">
        <f t="shared" si="41"/>
        <v>6147.2</v>
      </c>
      <c r="I207" s="218">
        <v>180</v>
      </c>
      <c r="J207" s="216">
        <f t="shared" si="50"/>
        <v>73.84615384615384</v>
      </c>
      <c r="K207" s="454">
        <v>17880</v>
      </c>
      <c r="L207" s="217">
        <f t="shared" si="37"/>
        <v>2905.5</v>
      </c>
      <c r="M207" s="214">
        <f t="shared" si="42"/>
        <v>987.87000000000012</v>
      </c>
      <c r="N207" s="212">
        <f t="shared" si="43"/>
        <v>58.11</v>
      </c>
      <c r="O207" s="169">
        <v>44</v>
      </c>
      <c r="P207" s="170">
        <f t="shared" si="44"/>
        <v>3995.48</v>
      </c>
      <c r="Q207" s="218">
        <v>180</v>
      </c>
      <c r="R207" s="216">
        <f t="shared" si="51"/>
        <v>137.14285714285714</v>
      </c>
      <c r="S207" s="454">
        <v>17880</v>
      </c>
      <c r="T207" s="217">
        <f t="shared" si="38"/>
        <v>1564.5000000000002</v>
      </c>
      <c r="U207" s="214">
        <f t="shared" si="45"/>
        <v>531.93000000000006</v>
      </c>
      <c r="V207" s="212">
        <f t="shared" si="46"/>
        <v>31.290000000000006</v>
      </c>
      <c r="W207" s="169">
        <v>24</v>
      </c>
      <c r="X207" s="170">
        <f t="shared" si="47"/>
        <v>2151.7200000000003</v>
      </c>
    </row>
    <row r="208" spans="1:24" s="442" customFormat="1" ht="15.75" customHeight="1" x14ac:dyDescent="0.2">
      <c r="A208" s="215">
        <v>181</v>
      </c>
      <c r="B208" s="216">
        <f t="shared" si="49"/>
        <v>48.1</v>
      </c>
      <c r="C208" s="454">
        <v>17880</v>
      </c>
      <c r="D208" s="217">
        <f t="shared" si="36"/>
        <v>4460.7068607068604</v>
      </c>
      <c r="E208" s="212">
        <f t="shared" si="39"/>
        <v>1516.6403326403326</v>
      </c>
      <c r="F208" s="168">
        <f t="shared" si="40"/>
        <v>89.21413721413721</v>
      </c>
      <c r="G208" s="169">
        <v>68</v>
      </c>
      <c r="H208" s="170">
        <f t="shared" si="41"/>
        <v>6134.5613305613297</v>
      </c>
      <c r="I208" s="215">
        <v>181</v>
      </c>
      <c r="J208" s="216">
        <f t="shared" si="50"/>
        <v>74</v>
      </c>
      <c r="K208" s="454">
        <v>17880</v>
      </c>
      <c r="L208" s="217">
        <f t="shared" si="37"/>
        <v>2899.4594594594596</v>
      </c>
      <c r="M208" s="214">
        <f t="shared" si="42"/>
        <v>985.81621621621639</v>
      </c>
      <c r="N208" s="212">
        <f t="shared" si="43"/>
        <v>57.98918918918919</v>
      </c>
      <c r="O208" s="169">
        <v>44</v>
      </c>
      <c r="P208" s="170">
        <f t="shared" si="44"/>
        <v>3987.2648648648656</v>
      </c>
      <c r="Q208" s="215">
        <v>181</v>
      </c>
      <c r="R208" s="216">
        <f t="shared" si="51"/>
        <v>137.42857142857144</v>
      </c>
      <c r="S208" s="454">
        <v>17880</v>
      </c>
      <c r="T208" s="217">
        <f t="shared" si="38"/>
        <v>1561.2474012474011</v>
      </c>
      <c r="U208" s="214">
        <f t="shared" si="45"/>
        <v>530.82411642411637</v>
      </c>
      <c r="V208" s="212">
        <f t="shared" si="46"/>
        <v>31.224948024948024</v>
      </c>
      <c r="W208" s="169">
        <v>24</v>
      </c>
      <c r="X208" s="170">
        <f t="shared" si="47"/>
        <v>2147.2964656964655</v>
      </c>
    </row>
    <row r="209" spans="1:24" s="442" customFormat="1" ht="15.75" customHeight="1" x14ac:dyDescent="0.2">
      <c r="A209" s="215">
        <v>182</v>
      </c>
      <c r="B209" s="216">
        <f t="shared" si="49"/>
        <v>48.2</v>
      </c>
      <c r="C209" s="454">
        <v>17880</v>
      </c>
      <c r="D209" s="217">
        <f t="shared" si="36"/>
        <v>4451.4522821576757</v>
      </c>
      <c r="E209" s="212">
        <f t="shared" si="39"/>
        <v>1513.4937759336099</v>
      </c>
      <c r="F209" s="168">
        <f t="shared" si="40"/>
        <v>89.029045643153509</v>
      </c>
      <c r="G209" s="169">
        <v>68</v>
      </c>
      <c r="H209" s="170">
        <f t="shared" si="41"/>
        <v>6121.9751037344395</v>
      </c>
      <c r="I209" s="215">
        <v>182</v>
      </c>
      <c r="J209" s="216">
        <f t="shared" si="50"/>
        <v>74.15384615384616</v>
      </c>
      <c r="K209" s="454">
        <v>17880</v>
      </c>
      <c r="L209" s="217">
        <f t="shared" si="37"/>
        <v>2893.4439834024893</v>
      </c>
      <c r="M209" s="214">
        <f t="shared" si="42"/>
        <v>983.77095435684646</v>
      </c>
      <c r="N209" s="212">
        <f t="shared" si="43"/>
        <v>57.868879668049786</v>
      </c>
      <c r="O209" s="169">
        <v>44</v>
      </c>
      <c r="P209" s="170">
        <f t="shared" si="44"/>
        <v>3979.0838174273858</v>
      </c>
      <c r="Q209" s="215">
        <v>182</v>
      </c>
      <c r="R209" s="216">
        <f t="shared" si="51"/>
        <v>137.71428571428572</v>
      </c>
      <c r="S209" s="454">
        <v>17880</v>
      </c>
      <c r="T209" s="217">
        <f t="shared" si="38"/>
        <v>1558.0082987551866</v>
      </c>
      <c r="U209" s="214">
        <f t="shared" si="45"/>
        <v>529.72282157676352</v>
      </c>
      <c r="V209" s="212">
        <f t="shared" si="46"/>
        <v>31.160165975103734</v>
      </c>
      <c r="W209" s="169">
        <v>24</v>
      </c>
      <c r="X209" s="170">
        <f t="shared" si="47"/>
        <v>2142.8912863070536</v>
      </c>
    </row>
    <row r="210" spans="1:24" s="442" customFormat="1" ht="15.75" customHeight="1" x14ac:dyDescent="0.2">
      <c r="A210" s="215">
        <v>183</v>
      </c>
      <c r="B210" s="216">
        <f t="shared" si="49"/>
        <v>48.3</v>
      </c>
      <c r="C210" s="454">
        <v>17880</v>
      </c>
      <c r="D210" s="217">
        <f t="shared" si="36"/>
        <v>4442.2360248447212</v>
      </c>
      <c r="E210" s="212">
        <f t="shared" si="39"/>
        <v>1510.3602484472053</v>
      </c>
      <c r="F210" s="168">
        <f t="shared" si="40"/>
        <v>88.844720496894425</v>
      </c>
      <c r="G210" s="169">
        <v>68</v>
      </c>
      <c r="H210" s="170">
        <f t="shared" si="41"/>
        <v>6109.4409937888213</v>
      </c>
      <c r="I210" s="215">
        <v>183</v>
      </c>
      <c r="J210" s="216">
        <f t="shared" si="50"/>
        <v>74.307692307692307</v>
      </c>
      <c r="K210" s="454">
        <v>17880</v>
      </c>
      <c r="L210" s="217">
        <f t="shared" si="37"/>
        <v>2887.4534161490683</v>
      </c>
      <c r="M210" s="214">
        <f t="shared" si="42"/>
        <v>981.73416149068328</v>
      </c>
      <c r="N210" s="212">
        <f t="shared" si="43"/>
        <v>57.749068322981365</v>
      </c>
      <c r="O210" s="169">
        <v>44</v>
      </c>
      <c r="P210" s="170">
        <f t="shared" si="44"/>
        <v>3970.9366459627327</v>
      </c>
      <c r="Q210" s="215">
        <v>183</v>
      </c>
      <c r="R210" s="216">
        <f t="shared" si="51"/>
        <v>138</v>
      </c>
      <c r="S210" s="454">
        <v>17880</v>
      </c>
      <c r="T210" s="217">
        <f t="shared" si="38"/>
        <v>1554.7826086956522</v>
      </c>
      <c r="U210" s="214">
        <f t="shared" si="45"/>
        <v>528.62608695652182</v>
      </c>
      <c r="V210" s="212">
        <f t="shared" si="46"/>
        <v>31.095652173913045</v>
      </c>
      <c r="W210" s="169">
        <v>24</v>
      </c>
      <c r="X210" s="170">
        <f t="shared" si="47"/>
        <v>2138.5043478260873</v>
      </c>
    </row>
    <row r="211" spans="1:24" s="442" customFormat="1" ht="15.75" customHeight="1" x14ac:dyDescent="0.2">
      <c r="A211" s="215">
        <v>184</v>
      </c>
      <c r="B211" s="216">
        <f t="shared" si="49"/>
        <v>48.400000000000006</v>
      </c>
      <c r="C211" s="454">
        <v>17880</v>
      </c>
      <c r="D211" s="217">
        <f t="shared" si="36"/>
        <v>4433.0578512396687</v>
      </c>
      <c r="E211" s="212">
        <f t="shared" si="39"/>
        <v>1507.2396694214874</v>
      </c>
      <c r="F211" s="168">
        <f t="shared" si="40"/>
        <v>88.661157024793383</v>
      </c>
      <c r="G211" s="169">
        <v>68</v>
      </c>
      <c r="H211" s="170">
        <f t="shared" si="41"/>
        <v>6096.9586776859496</v>
      </c>
      <c r="I211" s="215">
        <v>184</v>
      </c>
      <c r="J211" s="216">
        <f t="shared" si="50"/>
        <v>74.461538461538467</v>
      </c>
      <c r="K211" s="454">
        <v>17880</v>
      </c>
      <c r="L211" s="217">
        <f t="shared" si="37"/>
        <v>2881.4876033057849</v>
      </c>
      <c r="M211" s="214">
        <f t="shared" si="42"/>
        <v>979.70578512396696</v>
      </c>
      <c r="N211" s="212">
        <f t="shared" si="43"/>
        <v>57.629752066115699</v>
      </c>
      <c r="O211" s="169">
        <v>44</v>
      </c>
      <c r="P211" s="170">
        <f t="shared" si="44"/>
        <v>3962.8231404958674</v>
      </c>
      <c r="Q211" s="215">
        <v>184</v>
      </c>
      <c r="R211" s="216">
        <f t="shared" si="51"/>
        <v>138.28571428571431</v>
      </c>
      <c r="S211" s="454">
        <v>17880</v>
      </c>
      <c r="T211" s="217">
        <f t="shared" si="38"/>
        <v>1551.570247933884</v>
      </c>
      <c r="U211" s="214">
        <f t="shared" si="45"/>
        <v>527.53388429752056</v>
      </c>
      <c r="V211" s="212">
        <f t="shared" si="46"/>
        <v>31.031404958677683</v>
      </c>
      <c r="W211" s="169">
        <v>24</v>
      </c>
      <c r="X211" s="170">
        <f t="shared" si="47"/>
        <v>2134.1355371900822</v>
      </c>
    </row>
    <row r="212" spans="1:24" s="442" customFormat="1" ht="15.75" customHeight="1" x14ac:dyDescent="0.2">
      <c r="A212" s="215">
        <v>185</v>
      </c>
      <c r="B212" s="216">
        <f t="shared" si="49"/>
        <v>48.5</v>
      </c>
      <c r="C212" s="454">
        <v>17880</v>
      </c>
      <c r="D212" s="217">
        <f t="shared" si="36"/>
        <v>4423.9175257731958</v>
      </c>
      <c r="E212" s="212">
        <f t="shared" si="39"/>
        <v>1504.1319587628866</v>
      </c>
      <c r="F212" s="168">
        <f t="shared" si="40"/>
        <v>88.478350515463916</v>
      </c>
      <c r="G212" s="169">
        <v>68</v>
      </c>
      <c r="H212" s="170">
        <f t="shared" si="41"/>
        <v>6084.5278350515464</v>
      </c>
      <c r="I212" s="215">
        <v>185</v>
      </c>
      <c r="J212" s="216">
        <f t="shared" si="50"/>
        <v>74.615384615384613</v>
      </c>
      <c r="K212" s="454">
        <v>17880</v>
      </c>
      <c r="L212" s="217">
        <f t="shared" si="37"/>
        <v>2875.5463917525776</v>
      </c>
      <c r="M212" s="214">
        <f t="shared" si="42"/>
        <v>977.68577319587644</v>
      </c>
      <c r="N212" s="212">
        <f t="shared" si="43"/>
        <v>57.510927835051554</v>
      </c>
      <c r="O212" s="169">
        <v>44</v>
      </c>
      <c r="P212" s="170">
        <f t="shared" si="44"/>
        <v>3954.7430927835053</v>
      </c>
      <c r="Q212" s="215">
        <v>185</v>
      </c>
      <c r="R212" s="216">
        <f t="shared" si="51"/>
        <v>138.57142857142858</v>
      </c>
      <c r="S212" s="454">
        <v>17880</v>
      </c>
      <c r="T212" s="217">
        <f t="shared" si="38"/>
        <v>1548.3711340206185</v>
      </c>
      <c r="U212" s="214">
        <f t="shared" si="45"/>
        <v>526.44618556701028</v>
      </c>
      <c r="V212" s="212">
        <f t="shared" si="46"/>
        <v>30.967422680412369</v>
      </c>
      <c r="W212" s="169">
        <v>24</v>
      </c>
      <c r="X212" s="170">
        <f t="shared" si="47"/>
        <v>2129.7847422680411</v>
      </c>
    </row>
    <row r="213" spans="1:24" s="442" customFormat="1" ht="15.75" customHeight="1" x14ac:dyDescent="0.2">
      <c r="A213" s="215">
        <v>186</v>
      </c>
      <c r="B213" s="216">
        <f t="shared" si="49"/>
        <v>48.6</v>
      </c>
      <c r="C213" s="454">
        <v>17880</v>
      </c>
      <c r="D213" s="217">
        <f t="shared" si="36"/>
        <v>4414.8148148148148</v>
      </c>
      <c r="E213" s="212">
        <f t="shared" si="39"/>
        <v>1501.0370370370372</v>
      </c>
      <c r="F213" s="168">
        <f t="shared" si="40"/>
        <v>88.296296296296291</v>
      </c>
      <c r="G213" s="169">
        <v>68</v>
      </c>
      <c r="H213" s="170">
        <f t="shared" si="41"/>
        <v>6072.1481481481487</v>
      </c>
      <c r="I213" s="215">
        <v>186</v>
      </c>
      <c r="J213" s="216">
        <f t="shared" si="50"/>
        <v>74.769230769230774</v>
      </c>
      <c r="K213" s="454">
        <v>17880</v>
      </c>
      <c r="L213" s="217">
        <f t="shared" si="37"/>
        <v>2869.6296296296296</v>
      </c>
      <c r="M213" s="214">
        <f t="shared" si="42"/>
        <v>975.67407407407416</v>
      </c>
      <c r="N213" s="212">
        <f t="shared" si="43"/>
        <v>57.392592592592592</v>
      </c>
      <c r="O213" s="169">
        <v>44</v>
      </c>
      <c r="P213" s="170">
        <f t="shared" si="44"/>
        <v>3946.6962962962966</v>
      </c>
      <c r="Q213" s="215">
        <v>186</v>
      </c>
      <c r="R213" s="216">
        <f t="shared" si="51"/>
        <v>138.85714285714286</v>
      </c>
      <c r="S213" s="454">
        <v>17880</v>
      </c>
      <c r="T213" s="217">
        <f t="shared" si="38"/>
        <v>1545.185185185185</v>
      </c>
      <c r="U213" s="214">
        <f t="shared" si="45"/>
        <v>525.36296296296291</v>
      </c>
      <c r="V213" s="212">
        <f t="shared" si="46"/>
        <v>30.903703703703702</v>
      </c>
      <c r="W213" s="169">
        <v>24</v>
      </c>
      <c r="X213" s="170">
        <f t="shared" si="47"/>
        <v>2125.4518518518516</v>
      </c>
    </row>
    <row r="214" spans="1:24" s="442" customFormat="1" ht="15.75" customHeight="1" x14ac:dyDescent="0.2">
      <c r="A214" s="215">
        <v>187</v>
      </c>
      <c r="B214" s="216">
        <f t="shared" si="49"/>
        <v>48.7</v>
      </c>
      <c r="C214" s="454">
        <v>17880</v>
      </c>
      <c r="D214" s="217">
        <f t="shared" si="36"/>
        <v>4405.7494866529769</v>
      </c>
      <c r="E214" s="212">
        <f t="shared" si="39"/>
        <v>1497.9548254620122</v>
      </c>
      <c r="F214" s="168">
        <f t="shared" si="40"/>
        <v>88.114989733059545</v>
      </c>
      <c r="G214" s="169">
        <v>68</v>
      </c>
      <c r="H214" s="170">
        <f t="shared" si="41"/>
        <v>6059.8193018480488</v>
      </c>
      <c r="I214" s="215">
        <v>187</v>
      </c>
      <c r="J214" s="216">
        <f t="shared" si="50"/>
        <v>74.92307692307692</v>
      </c>
      <c r="K214" s="454">
        <v>17880</v>
      </c>
      <c r="L214" s="217">
        <f t="shared" si="37"/>
        <v>2863.7371663244357</v>
      </c>
      <c r="M214" s="214">
        <f t="shared" si="42"/>
        <v>973.67063655030825</v>
      </c>
      <c r="N214" s="212">
        <f t="shared" si="43"/>
        <v>57.274743326488718</v>
      </c>
      <c r="O214" s="169">
        <v>44</v>
      </c>
      <c r="P214" s="170">
        <f t="shared" si="44"/>
        <v>3938.6825462012325</v>
      </c>
      <c r="Q214" s="215">
        <v>187</v>
      </c>
      <c r="R214" s="216">
        <f t="shared" si="51"/>
        <v>139.14285714285717</v>
      </c>
      <c r="S214" s="454">
        <v>17880</v>
      </c>
      <c r="T214" s="217">
        <f t="shared" si="38"/>
        <v>1542.0123203285418</v>
      </c>
      <c r="U214" s="214">
        <f t="shared" si="45"/>
        <v>524.28418891170429</v>
      </c>
      <c r="V214" s="212">
        <f t="shared" si="46"/>
        <v>30.840246406570838</v>
      </c>
      <c r="W214" s="169">
        <v>24</v>
      </c>
      <c r="X214" s="170">
        <f t="shared" si="47"/>
        <v>2121.1367556468167</v>
      </c>
    </row>
    <row r="215" spans="1:24" s="442" customFormat="1" ht="15.75" customHeight="1" x14ac:dyDescent="0.2">
      <c r="A215" s="215">
        <v>188</v>
      </c>
      <c r="B215" s="216">
        <f t="shared" si="49"/>
        <v>48.8</v>
      </c>
      <c r="C215" s="454">
        <v>17880</v>
      </c>
      <c r="D215" s="217">
        <f t="shared" si="36"/>
        <v>4396.7213114754104</v>
      </c>
      <c r="E215" s="212">
        <f t="shared" si="39"/>
        <v>1494.8852459016396</v>
      </c>
      <c r="F215" s="168">
        <f t="shared" si="40"/>
        <v>87.934426229508205</v>
      </c>
      <c r="G215" s="169">
        <v>68</v>
      </c>
      <c r="H215" s="170">
        <f t="shared" si="41"/>
        <v>6047.5409836065583</v>
      </c>
      <c r="I215" s="215">
        <v>188</v>
      </c>
      <c r="J215" s="216">
        <f t="shared" si="50"/>
        <v>75.076923076923066</v>
      </c>
      <c r="K215" s="454">
        <v>17880</v>
      </c>
      <c r="L215" s="217">
        <f t="shared" si="37"/>
        <v>2857.8688524590166</v>
      </c>
      <c r="M215" s="214">
        <f t="shared" si="42"/>
        <v>971.67540983606568</v>
      </c>
      <c r="N215" s="212">
        <f t="shared" si="43"/>
        <v>57.157377049180333</v>
      </c>
      <c r="O215" s="169">
        <v>44</v>
      </c>
      <c r="P215" s="170">
        <f t="shared" si="44"/>
        <v>3930.7016393442627</v>
      </c>
      <c r="Q215" s="215">
        <v>188</v>
      </c>
      <c r="R215" s="216">
        <f t="shared" si="51"/>
        <v>139.42857142857142</v>
      </c>
      <c r="S215" s="454">
        <v>17880</v>
      </c>
      <c r="T215" s="217">
        <f t="shared" si="38"/>
        <v>1538.8524590163936</v>
      </c>
      <c r="U215" s="214">
        <f t="shared" si="45"/>
        <v>523.20983606557388</v>
      </c>
      <c r="V215" s="212">
        <f t="shared" si="46"/>
        <v>30.777049180327872</v>
      </c>
      <c r="W215" s="169">
        <v>24</v>
      </c>
      <c r="X215" s="170">
        <f t="shared" si="47"/>
        <v>2116.8393442622955</v>
      </c>
    </row>
    <row r="216" spans="1:24" s="442" customFormat="1" ht="15.75" customHeight="1" x14ac:dyDescent="0.2">
      <c r="A216" s="215">
        <v>189</v>
      </c>
      <c r="B216" s="216">
        <f t="shared" si="49"/>
        <v>48.900000000000006</v>
      </c>
      <c r="C216" s="454">
        <v>17880</v>
      </c>
      <c r="D216" s="217">
        <f t="shared" si="36"/>
        <v>4387.7300613496927</v>
      </c>
      <c r="E216" s="212">
        <f t="shared" si="39"/>
        <v>1491.8282208588957</v>
      </c>
      <c r="F216" s="168">
        <f t="shared" si="40"/>
        <v>87.754601226993856</v>
      </c>
      <c r="G216" s="169">
        <v>68</v>
      </c>
      <c r="H216" s="170">
        <f t="shared" si="41"/>
        <v>6035.312883435583</v>
      </c>
      <c r="I216" s="215">
        <v>189</v>
      </c>
      <c r="J216" s="216">
        <f t="shared" si="50"/>
        <v>75.230769230769241</v>
      </c>
      <c r="K216" s="454">
        <v>17880</v>
      </c>
      <c r="L216" s="217">
        <f t="shared" si="37"/>
        <v>2852.0245398773</v>
      </c>
      <c r="M216" s="214">
        <f t="shared" si="42"/>
        <v>969.6883435582821</v>
      </c>
      <c r="N216" s="212">
        <f t="shared" si="43"/>
        <v>57.040490797545999</v>
      </c>
      <c r="O216" s="169">
        <v>44</v>
      </c>
      <c r="P216" s="170">
        <f t="shared" si="44"/>
        <v>3922.7533742331279</v>
      </c>
      <c r="Q216" s="215">
        <v>189</v>
      </c>
      <c r="R216" s="216">
        <f t="shared" si="51"/>
        <v>139.71428571428575</v>
      </c>
      <c r="S216" s="454">
        <v>17880</v>
      </c>
      <c r="T216" s="217">
        <f t="shared" si="38"/>
        <v>1535.7055214723923</v>
      </c>
      <c r="U216" s="214">
        <f t="shared" si="45"/>
        <v>522.13987730061342</v>
      </c>
      <c r="V216" s="212">
        <f t="shared" si="46"/>
        <v>30.714110429447846</v>
      </c>
      <c r="W216" s="169">
        <v>24</v>
      </c>
      <c r="X216" s="170">
        <f t="shared" si="47"/>
        <v>2112.5595092024537</v>
      </c>
    </row>
    <row r="217" spans="1:24" s="442" customFormat="1" ht="15.75" customHeight="1" x14ac:dyDescent="0.2">
      <c r="A217" s="218">
        <v>190</v>
      </c>
      <c r="B217" s="216">
        <f t="shared" si="49"/>
        <v>49</v>
      </c>
      <c r="C217" s="454">
        <v>17880</v>
      </c>
      <c r="D217" s="217">
        <f t="shared" si="36"/>
        <v>4378.7755102040819</v>
      </c>
      <c r="E217" s="212">
        <f t="shared" si="39"/>
        <v>1488.7836734693878</v>
      </c>
      <c r="F217" s="168">
        <f t="shared" si="40"/>
        <v>87.575510204081638</v>
      </c>
      <c r="G217" s="169">
        <v>68</v>
      </c>
      <c r="H217" s="170">
        <f t="shared" si="41"/>
        <v>6023.1346938775514</v>
      </c>
      <c r="I217" s="218">
        <v>190</v>
      </c>
      <c r="J217" s="216">
        <f t="shared" si="50"/>
        <v>75.384615384615387</v>
      </c>
      <c r="K217" s="454">
        <v>17880</v>
      </c>
      <c r="L217" s="217">
        <f t="shared" si="37"/>
        <v>2846.204081632653</v>
      </c>
      <c r="M217" s="214">
        <f t="shared" si="42"/>
        <v>967.70938775510206</v>
      </c>
      <c r="N217" s="212">
        <f t="shared" si="43"/>
        <v>56.924081632653063</v>
      </c>
      <c r="O217" s="169">
        <v>44</v>
      </c>
      <c r="P217" s="170">
        <f t="shared" si="44"/>
        <v>3914.8375510204082</v>
      </c>
      <c r="Q217" s="218">
        <v>190</v>
      </c>
      <c r="R217" s="216">
        <f t="shared" si="51"/>
        <v>140</v>
      </c>
      <c r="S217" s="454">
        <v>17880</v>
      </c>
      <c r="T217" s="217">
        <f t="shared" si="38"/>
        <v>1532.5714285714287</v>
      </c>
      <c r="U217" s="214">
        <f t="shared" si="45"/>
        <v>521.07428571428579</v>
      </c>
      <c r="V217" s="212">
        <f t="shared" si="46"/>
        <v>30.651428571428575</v>
      </c>
      <c r="W217" s="169">
        <v>24</v>
      </c>
      <c r="X217" s="170">
        <f t="shared" si="47"/>
        <v>2108.2971428571427</v>
      </c>
    </row>
    <row r="218" spans="1:24" s="442" customFormat="1" ht="15.75" customHeight="1" x14ac:dyDescent="0.2">
      <c r="A218" s="215">
        <v>191</v>
      </c>
      <c r="B218" s="216">
        <f t="shared" si="49"/>
        <v>49.1</v>
      </c>
      <c r="C218" s="454">
        <v>17880</v>
      </c>
      <c r="D218" s="217">
        <f t="shared" si="36"/>
        <v>4369.8574338085537</v>
      </c>
      <c r="E218" s="212">
        <f t="shared" si="39"/>
        <v>1485.7515274949083</v>
      </c>
      <c r="F218" s="168">
        <f t="shared" si="40"/>
        <v>87.397148676171071</v>
      </c>
      <c r="G218" s="169">
        <v>68</v>
      </c>
      <c r="H218" s="170">
        <f t="shared" si="41"/>
        <v>6011.006109979633</v>
      </c>
      <c r="I218" s="215">
        <v>191</v>
      </c>
      <c r="J218" s="216">
        <f t="shared" si="50"/>
        <v>75.538461538461533</v>
      </c>
      <c r="K218" s="454">
        <v>17880</v>
      </c>
      <c r="L218" s="217">
        <f t="shared" si="37"/>
        <v>2840.4073319755607</v>
      </c>
      <c r="M218" s="214">
        <f t="shared" si="42"/>
        <v>965.73849287169071</v>
      </c>
      <c r="N218" s="212">
        <f t="shared" si="43"/>
        <v>56.808146639511214</v>
      </c>
      <c r="O218" s="169">
        <v>44</v>
      </c>
      <c r="P218" s="170">
        <f t="shared" si="44"/>
        <v>3906.9539714867624</v>
      </c>
      <c r="Q218" s="215">
        <v>191</v>
      </c>
      <c r="R218" s="216">
        <f t="shared" si="51"/>
        <v>140.28571428571431</v>
      </c>
      <c r="S218" s="454">
        <v>17880</v>
      </c>
      <c r="T218" s="217">
        <f t="shared" si="38"/>
        <v>1529.4501018329936</v>
      </c>
      <c r="U218" s="214">
        <f t="shared" si="45"/>
        <v>520.01303462321789</v>
      </c>
      <c r="V218" s="212">
        <f t="shared" si="46"/>
        <v>30.589002036659874</v>
      </c>
      <c r="W218" s="169">
        <v>24</v>
      </c>
      <c r="X218" s="170">
        <f t="shared" si="47"/>
        <v>2104.0521384928716</v>
      </c>
    </row>
    <row r="219" spans="1:24" s="442" customFormat="1" ht="15.75" customHeight="1" x14ac:dyDescent="0.2">
      <c r="A219" s="215">
        <v>192</v>
      </c>
      <c r="B219" s="216">
        <f t="shared" si="49"/>
        <v>49.2</v>
      </c>
      <c r="C219" s="454">
        <v>17880</v>
      </c>
      <c r="D219" s="217">
        <f t="shared" si="36"/>
        <v>4360.9756097560976</v>
      </c>
      <c r="E219" s="212">
        <f t="shared" si="39"/>
        <v>1482.7317073170732</v>
      </c>
      <c r="F219" s="168">
        <f t="shared" si="40"/>
        <v>87.219512195121951</v>
      </c>
      <c r="G219" s="169">
        <v>68</v>
      </c>
      <c r="H219" s="170">
        <f t="shared" si="41"/>
        <v>5998.9268292682927</v>
      </c>
      <c r="I219" s="215">
        <v>192</v>
      </c>
      <c r="J219" s="216">
        <f t="shared" si="50"/>
        <v>75.692307692307693</v>
      </c>
      <c r="K219" s="454">
        <v>17880</v>
      </c>
      <c r="L219" s="217">
        <f t="shared" si="37"/>
        <v>2834.6341463414633</v>
      </c>
      <c r="M219" s="214">
        <f t="shared" si="42"/>
        <v>963.77560975609754</v>
      </c>
      <c r="N219" s="212">
        <f t="shared" si="43"/>
        <v>56.692682926829264</v>
      </c>
      <c r="O219" s="169">
        <v>44</v>
      </c>
      <c r="P219" s="170">
        <f t="shared" si="44"/>
        <v>3899.1024390243897</v>
      </c>
      <c r="Q219" s="215">
        <v>192</v>
      </c>
      <c r="R219" s="216">
        <f t="shared" si="51"/>
        <v>140.57142857142858</v>
      </c>
      <c r="S219" s="454">
        <v>17880</v>
      </c>
      <c r="T219" s="217">
        <f t="shared" si="38"/>
        <v>1526.3414634146341</v>
      </c>
      <c r="U219" s="214">
        <f t="shared" si="45"/>
        <v>518.95609756097565</v>
      </c>
      <c r="V219" s="212">
        <f t="shared" si="46"/>
        <v>30.526829268292683</v>
      </c>
      <c r="W219" s="169">
        <v>24</v>
      </c>
      <c r="X219" s="170">
        <f t="shared" si="47"/>
        <v>2099.8243902439026</v>
      </c>
    </row>
    <row r="220" spans="1:24" s="442" customFormat="1" ht="15.75" customHeight="1" x14ac:dyDescent="0.2">
      <c r="A220" s="215">
        <v>193</v>
      </c>
      <c r="B220" s="216">
        <f t="shared" si="49"/>
        <v>49.3</v>
      </c>
      <c r="C220" s="454">
        <v>17880</v>
      </c>
      <c r="D220" s="217">
        <f t="shared" ref="D220:D283" si="52">12*1/B220*C220</f>
        <v>4352.12981744422</v>
      </c>
      <c r="E220" s="212">
        <f t="shared" si="39"/>
        <v>1479.7241379310349</v>
      </c>
      <c r="F220" s="168">
        <f t="shared" si="40"/>
        <v>87.042596348884402</v>
      </c>
      <c r="G220" s="169">
        <v>68</v>
      </c>
      <c r="H220" s="170">
        <f t="shared" si="41"/>
        <v>5986.8965517241386</v>
      </c>
      <c r="I220" s="215">
        <v>193</v>
      </c>
      <c r="J220" s="216">
        <f t="shared" si="50"/>
        <v>75.84615384615384</v>
      </c>
      <c r="K220" s="454">
        <v>17880</v>
      </c>
      <c r="L220" s="217">
        <f t="shared" ref="L220:L283" si="53">12*1/J220*K220</f>
        <v>2828.884381338743</v>
      </c>
      <c r="M220" s="214">
        <f t="shared" si="42"/>
        <v>961.82068965517271</v>
      </c>
      <c r="N220" s="212">
        <f t="shared" si="43"/>
        <v>56.577687626774861</v>
      </c>
      <c r="O220" s="169">
        <v>44</v>
      </c>
      <c r="P220" s="170">
        <f t="shared" si="44"/>
        <v>3891.2827586206909</v>
      </c>
      <c r="Q220" s="215">
        <v>193</v>
      </c>
      <c r="R220" s="216">
        <f t="shared" si="51"/>
        <v>140.85714285714286</v>
      </c>
      <c r="S220" s="454">
        <v>17880</v>
      </c>
      <c r="T220" s="217">
        <f t="shared" ref="T220:T283" si="54">12*1/R220*S220</f>
        <v>1523.2454361054768</v>
      </c>
      <c r="U220" s="214">
        <f t="shared" si="45"/>
        <v>517.90344827586216</v>
      </c>
      <c r="V220" s="212">
        <f t="shared" si="46"/>
        <v>30.464908722109534</v>
      </c>
      <c r="W220" s="169">
        <v>24</v>
      </c>
      <c r="X220" s="170">
        <f t="shared" si="47"/>
        <v>2095.6137931034486</v>
      </c>
    </row>
    <row r="221" spans="1:24" s="442" customFormat="1" ht="15.75" customHeight="1" x14ac:dyDescent="0.2">
      <c r="A221" s="215">
        <v>194</v>
      </c>
      <c r="B221" s="216">
        <f t="shared" si="49"/>
        <v>49.400000000000006</v>
      </c>
      <c r="C221" s="454">
        <v>17880</v>
      </c>
      <c r="D221" s="217">
        <f t="shared" si="52"/>
        <v>4343.3198380566791</v>
      </c>
      <c r="E221" s="212">
        <f t="shared" ref="E221:E284" si="55">D221*34%</f>
        <v>1476.7287449392711</v>
      </c>
      <c r="F221" s="168">
        <f t="shared" ref="F221:F284" si="56">D221*2%</f>
        <v>86.866396761133586</v>
      </c>
      <c r="G221" s="169">
        <v>68</v>
      </c>
      <c r="H221" s="170">
        <f t="shared" ref="H221:H284" si="57">SUM(D221:G221)</f>
        <v>5974.9149797570844</v>
      </c>
      <c r="I221" s="215">
        <v>194</v>
      </c>
      <c r="J221" s="216">
        <f t="shared" si="50"/>
        <v>76</v>
      </c>
      <c r="K221" s="454">
        <v>17880</v>
      </c>
      <c r="L221" s="217">
        <f t="shared" si="53"/>
        <v>2823.1578947368421</v>
      </c>
      <c r="M221" s="214">
        <f t="shared" ref="M221:M284" si="58">L221*34%</f>
        <v>959.87368421052633</v>
      </c>
      <c r="N221" s="212">
        <f t="shared" ref="N221:N284" si="59">L221*2%</f>
        <v>56.463157894736845</v>
      </c>
      <c r="O221" s="169">
        <v>44</v>
      </c>
      <c r="P221" s="170">
        <f t="shared" ref="P221:P284" si="60">SUM(L221:O221)</f>
        <v>3883.4947368421053</v>
      </c>
      <c r="Q221" s="215">
        <v>194</v>
      </c>
      <c r="R221" s="216">
        <f t="shared" si="51"/>
        <v>141.14285714285717</v>
      </c>
      <c r="S221" s="454">
        <v>17880</v>
      </c>
      <c r="T221" s="217">
        <f t="shared" si="54"/>
        <v>1520.1619433198377</v>
      </c>
      <c r="U221" s="214">
        <f t="shared" ref="U221:U284" si="61">T221*34%</f>
        <v>516.85506072874489</v>
      </c>
      <c r="V221" s="212">
        <f t="shared" ref="V221:V284" si="62">T221*2%</f>
        <v>30.403238866396755</v>
      </c>
      <c r="W221" s="169">
        <v>24</v>
      </c>
      <c r="X221" s="170">
        <f t="shared" ref="X221:X284" si="63">SUM(T221:W221)</f>
        <v>2091.4202429149796</v>
      </c>
    </row>
    <row r="222" spans="1:24" s="442" customFormat="1" ht="15.75" customHeight="1" x14ac:dyDescent="0.2">
      <c r="A222" s="215">
        <v>195</v>
      </c>
      <c r="B222" s="216">
        <f t="shared" si="49"/>
        <v>49.5</v>
      </c>
      <c r="C222" s="454">
        <v>17880</v>
      </c>
      <c r="D222" s="217">
        <f t="shared" si="52"/>
        <v>4334.545454545455</v>
      </c>
      <c r="E222" s="212">
        <f t="shared" si="55"/>
        <v>1473.7454545454548</v>
      </c>
      <c r="F222" s="168">
        <f t="shared" si="56"/>
        <v>86.690909090909102</v>
      </c>
      <c r="G222" s="169">
        <v>68</v>
      </c>
      <c r="H222" s="170">
        <f t="shared" si="57"/>
        <v>5962.9818181818191</v>
      </c>
      <c r="I222" s="215">
        <v>195</v>
      </c>
      <c r="J222" s="216">
        <f t="shared" si="50"/>
        <v>76.153846153846146</v>
      </c>
      <c r="K222" s="454">
        <v>17880</v>
      </c>
      <c r="L222" s="217">
        <f t="shared" si="53"/>
        <v>2817.454545454546</v>
      </c>
      <c r="M222" s="214">
        <f t="shared" si="58"/>
        <v>957.93454545454574</v>
      </c>
      <c r="N222" s="212">
        <f t="shared" si="59"/>
        <v>56.349090909090918</v>
      </c>
      <c r="O222" s="169">
        <v>44</v>
      </c>
      <c r="P222" s="170">
        <f t="shared" si="60"/>
        <v>3875.7381818181825</v>
      </c>
      <c r="Q222" s="215">
        <v>195</v>
      </c>
      <c r="R222" s="216">
        <f t="shared" si="51"/>
        <v>141.42857142857144</v>
      </c>
      <c r="S222" s="454">
        <v>17880</v>
      </c>
      <c r="T222" s="217">
        <f t="shared" si="54"/>
        <v>1517.090909090909</v>
      </c>
      <c r="U222" s="214">
        <f t="shared" si="61"/>
        <v>515.81090909090915</v>
      </c>
      <c r="V222" s="212">
        <f t="shared" si="62"/>
        <v>30.34181818181818</v>
      </c>
      <c r="W222" s="169">
        <v>24</v>
      </c>
      <c r="X222" s="170">
        <f t="shared" si="63"/>
        <v>2087.2436363636366</v>
      </c>
    </row>
    <row r="223" spans="1:24" s="442" customFormat="1" ht="15.75" customHeight="1" x14ac:dyDescent="0.2">
      <c r="A223" s="215">
        <v>196</v>
      </c>
      <c r="B223" s="216">
        <f t="shared" si="49"/>
        <v>49.6</v>
      </c>
      <c r="C223" s="454">
        <v>17880</v>
      </c>
      <c r="D223" s="217">
        <f t="shared" si="52"/>
        <v>4325.8064516129025</v>
      </c>
      <c r="E223" s="212">
        <f t="shared" si="55"/>
        <v>1470.7741935483868</v>
      </c>
      <c r="F223" s="168">
        <f t="shared" si="56"/>
        <v>86.51612903225805</v>
      </c>
      <c r="G223" s="169">
        <v>68</v>
      </c>
      <c r="H223" s="170">
        <f t="shared" si="57"/>
        <v>5951.0967741935474</v>
      </c>
      <c r="I223" s="215">
        <v>196</v>
      </c>
      <c r="J223" s="216">
        <f t="shared" si="50"/>
        <v>76.307692307692307</v>
      </c>
      <c r="K223" s="454">
        <v>17880</v>
      </c>
      <c r="L223" s="217">
        <f t="shared" si="53"/>
        <v>2811.7741935483873</v>
      </c>
      <c r="M223" s="214">
        <f t="shared" si="58"/>
        <v>956.00322580645172</v>
      </c>
      <c r="N223" s="212">
        <f t="shared" si="59"/>
        <v>56.235483870967748</v>
      </c>
      <c r="O223" s="169">
        <v>44</v>
      </c>
      <c r="P223" s="170">
        <f t="shared" si="60"/>
        <v>3868.0129032258064</v>
      </c>
      <c r="Q223" s="215">
        <v>196</v>
      </c>
      <c r="R223" s="216">
        <f t="shared" si="51"/>
        <v>141.71428571428572</v>
      </c>
      <c r="S223" s="454">
        <v>17880</v>
      </c>
      <c r="T223" s="217">
        <f t="shared" si="54"/>
        <v>1514.0322580645161</v>
      </c>
      <c r="U223" s="214">
        <f t="shared" si="61"/>
        <v>514.77096774193546</v>
      </c>
      <c r="V223" s="212">
        <f t="shared" si="62"/>
        <v>30.280645161290323</v>
      </c>
      <c r="W223" s="169">
        <v>24</v>
      </c>
      <c r="X223" s="170">
        <f t="shared" si="63"/>
        <v>2083.0838709677419</v>
      </c>
    </row>
    <row r="224" spans="1:24" s="442" customFormat="1" ht="15.75" customHeight="1" x14ac:dyDescent="0.2">
      <c r="A224" s="215">
        <v>197</v>
      </c>
      <c r="B224" s="216">
        <f t="shared" ref="B224:B255" si="64">0.1*A224+30</f>
        <v>49.7</v>
      </c>
      <c r="C224" s="454">
        <v>17880</v>
      </c>
      <c r="D224" s="217">
        <f t="shared" si="52"/>
        <v>4317.1026156941653</v>
      </c>
      <c r="E224" s="212">
        <f t="shared" si="55"/>
        <v>1467.8148893360162</v>
      </c>
      <c r="F224" s="168">
        <f t="shared" si="56"/>
        <v>86.3420523138833</v>
      </c>
      <c r="G224" s="169">
        <v>68</v>
      </c>
      <c r="H224" s="170">
        <f t="shared" si="57"/>
        <v>5939.2595573440649</v>
      </c>
      <c r="I224" s="215">
        <v>197</v>
      </c>
      <c r="J224" s="216">
        <f t="shared" si="50"/>
        <v>76.461538461538467</v>
      </c>
      <c r="K224" s="454">
        <v>17880</v>
      </c>
      <c r="L224" s="217">
        <f t="shared" si="53"/>
        <v>2806.1167002012071</v>
      </c>
      <c r="M224" s="214">
        <f t="shared" si="58"/>
        <v>954.07967806841043</v>
      </c>
      <c r="N224" s="212">
        <f t="shared" si="59"/>
        <v>56.12233400402414</v>
      </c>
      <c r="O224" s="169">
        <v>44</v>
      </c>
      <c r="P224" s="170">
        <f t="shared" si="60"/>
        <v>3860.3187122736417</v>
      </c>
      <c r="Q224" s="215">
        <v>197</v>
      </c>
      <c r="R224" s="216">
        <f t="shared" si="51"/>
        <v>142.00000000000003</v>
      </c>
      <c r="S224" s="454">
        <v>17880</v>
      </c>
      <c r="T224" s="217">
        <f t="shared" si="54"/>
        <v>1510.9859154929575</v>
      </c>
      <c r="U224" s="214">
        <f t="shared" si="61"/>
        <v>513.73521126760556</v>
      </c>
      <c r="V224" s="212">
        <f t="shared" si="62"/>
        <v>30.21971830985915</v>
      </c>
      <c r="W224" s="169">
        <v>24</v>
      </c>
      <c r="X224" s="170">
        <f t="shared" si="63"/>
        <v>2078.9408450704223</v>
      </c>
    </row>
    <row r="225" spans="1:24" s="442" customFormat="1" ht="15.75" customHeight="1" x14ac:dyDescent="0.2">
      <c r="A225" s="215">
        <v>198</v>
      </c>
      <c r="B225" s="216">
        <f t="shared" si="64"/>
        <v>49.8</v>
      </c>
      <c r="C225" s="454">
        <v>17880</v>
      </c>
      <c r="D225" s="217">
        <f t="shared" si="52"/>
        <v>4308.4337349397592</v>
      </c>
      <c r="E225" s="212">
        <f t="shared" si="55"/>
        <v>1464.8674698795182</v>
      </c>
      <c r="F225" s="168">
        <f t="shared" si="56"/>
        <v>86.168674698795186</v>
      </c>
      <c r="G225" s="169">
        <v>68</v>
      </c>
      <c r="H225" s="170">
        <f t="shared" si="57"/>
        <v>5927.469879518073</v>
      </c>
      <c r="I225" s="215">
        <v>198</v>
      </c>
      <c r="J225" s="216">
        <f t="shared" si="50"/>
        <v>76.615384615384613</v>
      </c>
      <c r="K225" s="454">
        <v>17880</v>
      </c>
      <c r="L225" s="217">
        <f t="shared" si="53"/>
        <v>2800.4819277108436</v>
      </c>
      <c r="M225" s="214">
        <f t="shared" si="58"/>
        <v>952.16385542168689</v>
      </c>
      <c r="N225" s="212">
        <f t="shared" si="59"/>
        <v>56.00963855421687</v>
      </c>
      <c r="O225" s="169">
        <v>44</v>
      </c>
      <c r="P225" s="170">
        <f t="shared" si="60"/>
        <v>3852.6554216867476</v>
      </c>
      <c r="Q225" s="215">
        <v>198</v>
      </c>
      <c r="R225" s="216">
        <f t="shared" si="51"/>
        <v>142.28571428571428</v>
      </c>
      <c r="S225" s="454">
        <v>17880</v>
      </c>
      <c r="T225" s="217">
        <f t="shared" si="54"/>
        <v>1507.9518072289159</v>
      </c>
      <c r="U225" s="214">
        <f t="shared" si="61"/>
        <v>512.70361445783146</v>
      </c>
      <c r="V225" s="212">
        <f t="shared" si="62"/>
        <v>30.159036144578319</v>
      </c>
      <c r="W225" s="169">
        <v>24</v>
      </c>
      <c r="X225" s="170">
        <f t="shared" si="63"/>
        <v>2074.8144578313259</v>
      </c>
    </row>
    <row r="226" spans="1:24" s="442" customFormat="1" ht="15.75" customHeight="1" x14ac:dyDescent="0.2">
      <c r="A226" s="215">
        <v>199</v>
      </c>
      <c r="B226" s="216">
        <f t="shared" si="64"/>
        <v>49.900000000000006</v>
      </c>
      <c r="C226" s="454">
        <v>17880</v>
      </c>
      <c r="D226" s="217">
        <f t="shared" si="52"/>
        <v>4299.7995991983962</v>
      </c>
      <c r="E226" s="212">
        <f t="shared" si="55"/>
        <v>1461.9318637274548</v>
      </c>
      <c r="F226" s="168">
        <f t="shared" si="56"/>
        <v>85.995991983967926</v>
      </c>
      <c r="G226" s="169">
        <v>68</v>
      </c>
      <c r="H226" s="170">
        <f t="shared" si="57"/>
        <v>5915.7274549098183</v>
      </c>
      <c r="I226" s="215">
        <v>199</v>
      </c>
      <c r="J226" s="216">
        <f t="shared" si="50"/>
        <v>76.769230769230774</v>
      </c>
      <c r="K226" s="454">
        <v>17880</v>
      </c>
      <c r="L226" s="217">
        <f t="shared" si="53"/>
        <v>2794.8697394789579</v>
      </c>
      <c r="M226" s="214">
        <f t="shared" si="58"/>
        <v>950.25571142284571</v>
      </c>
      <c r="N226" s="212">
        <f t="shared" si="59"/>
        <v>55.89739478957916</v>
      </c>
      <c r="O226" s="169">
        <v>44</v>
      </c>
      <c r="P226" s="170">
        <f t="shared" si="60"/>
        <v>3845.0228456913828</v>
      </c>
      <c r="Q226" s="215">
        <v>199</v>
      </c>
      <c r="R226" s="216">
        <f t="shared" si="51"/>
        <v>142.57142857142858</v>
      </c>
      <c r="S226" s="454">
        <v>17880</v>
      </c>
      <c r="T226" s="217">
        <f t="shared" si="54"/>
        <v>1504.9298597194386</v>
      </c>
      <c r="U226" s="214">
        <f t="shared" si="61"/>
        <v>511.67615230460916</v>
      </c>
      <c r="V226" s="212">
        <f t="shared" si="62"/>
        <v>30.098597194388773</v>
      </c>
      <c r="W226" s="169">
        <v>24</v>
      </c>
      <c r="X226" s="170">
        <f t="shared" si="63"/>
        <v>2070.7046092184364</v>
      </c>
    </row>
    <row r="227" spans="1:24" s="442" customFormat="1" ht="15.75" customHeight="1" x14ac:dyDescent="0.2">
      <c r="A227" s="218">
        <v>200</v>
      </c>
      <c r="B227" s="216">
        <f t="shared" si="64"/>
        <v>50</v>
      </c>
      <c r="C227" s="454">
        <v>17880</v>
      </c>
      <c r="D227" s="217">
        <f t="shared" si="52"/>
        <v>4291.2</v>
      </c>
      <c r="E227" s="212">
        <f t="shared" si="55"/>
        <v>1459.008</v>
      </c>
      <c r="F227" s="168">
        <f t="shared" si="56"/>
        <v>85.823999999999998</v>
      </c>
      <c r="G227" s="169">
        <v>68</v>
      </c>
      <c r="H227" s="170">
        <f t="shared" si="57"/>
        <v>5904.0319999999992</v>
      </c>
      <c r="I227" s="218">
        <v>200</v>
      </c>
      <c r="J227" s="216">
        <f t="shared" si="50"/>
        <v>76.92307692307692</v>
      </c>
      <c r="K227" s="454">
        <v>17880</v>
      </c>
      <c r="L227" s="217">
        <f t="shared" si="53"/>
        <v>2789.28</v>
      </c>
      <c r="M227" s="214">
        <f t="shared" si="58"/>
        <v>948.35520000000008</v>
      </c>
      <c r="N227" s="212">
        <f t="shared" si="59"/>
        <v>55.785600000000002</v>
      </c>
      <c r="O227" s="169">
        <v>44</v>
      </c>
      <c r="P227" s="170">
        <f t="shared" si="60"/>
        <v>3837.4208000000003</v>
      </c>
      <c r="Q227" s="218">
        <v>200</v>
      </c>
      <c r="R227" s="216">
        <f t="shared" si="51"/>
        <v>142.85714285714286</v>
      </c>
      <c r="S227" s="454">
        <v>17880</v>
      </c>
      <c r="T227" s="217">
        <f t="shared" si="54"/>
        <v>1501.9199999999998</v>
      </c>
      <c r="U227" s="214">
        <f t="shared" si="61"/>
        <v>510.65279999999996</v>
      </c>
      <c r="V227" s="212">
        <f t="shared" si="62"/>
        <v>30.038399999999996</v>
      </c>
      <c r="W227" s="169">
        <v>24</v>
      </c>
      <c r="X227" s="170">
        <f t="shared" si="63"/>
        <v>2066.6111999999998</v>
      </c>
    </row>
    <row r="228" spans="1:24" s="442" customFormat="1" ht="15.75" customHeight="1" x14ac:dyDescent="0.2">
      <c r="A228" s="215">
        <v>201</v>
      </c>
      <c r="B228" s="216">
        <f t="shared" si="64"/>
        <v>50.1</v>
      </c>
      <c r="C228" s="454">
        <v>17880</v>
      </c>
      <c r="D228" s="217">
        <f t="shared" si="52"/>
        <v>4282.6347305389218</v>
      </c>
      <c r="E228" s="212">
        <f t="shared" si="55"/>
        <v>1456.0958083832336</v>
      </c>
      <c r="F228" s="168">
        <f t="shared" si="56"/>
        <v>85.65269461077844</v>
      </c>
      <c r="G228" s="169">
        <v>68</v>
      </c>
      <c r="H228" s="170">
        <f t="shared" si="57"/>
        <v>5892.3832335329344</v>
      </c>
      <c r="I228" s="215">
        <v>201</v>
      </c>
      <c r="J228" s="216">
        <f t="shared" si="50"/>
        <v>77.07692307692308</v>
      </c>
      <c r="K228" s="454">
        <v>17880</v>
      </c>
      <c r="L228" s="217">
        <f t="shared" si="53"/>
        <v>2783.7125748502995</v>
      </c>
      <c r="M228" s="214">
        <f t="shared" si="58"/>
        <v>946.46227544910187</v>
      </c>
      <c r="N228" s="212">
        <f t="shared" si="59"/>
        <v>55.67425149700599</v>
      </c>
      <c r="O228" s="169">
        <v>44</v>
      </c>
      <c r="P228" s="170">
        <f t="shared" si="60"/>
        <v>3829.8491017964075</v>
      </c>
      <c r="Q228" s="215">
        <v>201</v>
      </c>
      <c r="R228" s="216">
        <f t="shared" si="51"/>
        <v>143.14285714285717</v>
      </c>
      <c r="S228" s="454">
        <v>17880</v>
      </c>
      <c r="T228" s="217">
        <f t="shared" si="54"/>
        <v>1498.9221556886225</v>
      </c>
      <c r="U228" s="214">
        <f t="shared" si="61"/>
        <v>509.63353293413172</v>
      </c>
      <c r="V228" s="212">
        <f t="shared" si="62"/>
        <v>29.97844311377245</v>
      </c>
      <c r="W228" s="169">
        <v>24</v>
      </c>
      <c r="X228" s="170">
        <f t="shared" si="63"/>
        <v>2062.5341317365264</v>
      </c>
    </row>
    <row r="229" spans="1:24" s="442" customFormat="1" ht="15.75" customHeight="1" x14ac:dyDescent="0.2">
      <c r="A229" s="215">
        <v>202</v>
      </c>
      <c r="B229" s="216">
        <f t="shared" si="64"/>
        <v>50.2</v>
      </c>
      <c r="C229" s="454">
        <v>17880</v>
      </c>
      <c r="D229" s="217">
        <f t="shared" si="52"/>
        <v>4274.1035856573699</v>
      </c>
      <c r="E229" s="212">
        <f t="shared" si="55"/>
        <v>1453.1952191235059</v>
      </c>
      <c r="F229" s="168">
        <f t="shared" si="56"/>
        <v>85.482071713147405</v>
      </c>
      <c r="G229" s="169">
        <v>68</v>
      </c>
      <c r="H229" s="170">
        <f t="shared" si="57"/>
        <v>5880.7808764940228</v>
      </c>
      <c r="I229" s="215">
        <v>202</v>
      </c>
      <c r="J229" s="216">
        <f t="shared" si="50"/>
        <v>77.230769230769226</v>
      </c>
      <c r="K229" s="454">
        <v>17880</v>
      </c>
      <c r="L229" s="217">
        <f t="shared" si="53"/>
        <v>2778.1673306772909</v>
      </c>
      <c r="M229" s="214">
        <f t="shared" si="58"/>
        <v>944.57689243027903</v>
      </c>
      <c r="N229" s="212">
        <f t="shared" si="59"/>
        <v>55.563346613545818</v>
      </c>
      <c r="O229" s="169">
        <v>44</v>
      </c>
      <c r="P229" s="170">
        <f t="shared" si="60"/>
        <v>3822.3075697211161</v>
      </c>
      <c r="Q229" s="215">
        <v>202</v>
      </c>
      <c r="R229" s="216">
        <f t="shared" si="51"/>
        <v>143.42857142857144</v>
      </c>
      <c r="S229" s="454">
        <v>17880</v>
      </c>
      <c r="T229" s="217">
        <f t="shared" si="54"/>
        <v>1495.9362549800796</v>
      </c>
      <c r="U229" s="214">
        <f t="shared" si="61"/>
        <v>508.61832669322712</v>
      </c>
      <c r="V229" s="212">
        <f t="shared" si="62"/>
        <v>29.918725099601595</v>
      </c>
      <c r="W229" s="169">
        <v>24</v>
      </c>
      <c r="X229" s="170">
        <f t="shared" si="63"/>
        <v>2058.4733067729085</v>
      </c>
    </row>
    <row r="230" spans="1:24" s="442" customFormat="1" ht="15.75" customHeight="1" x14ac:dyDescent="0.2">
      <c r="A230" s="215">
        <v>203</v>
      </c>
      <c r="B230" s="216">
        <f t="shared" si="64"/>
        <v>50.3</v>
      </c>
      <c r="C230" s="454">
        <v>17880</v>
      </c>
      <c r="D230" s="217">
        <f t="shared" si="52"/>
        <v>4265.6063618290264</v>
      </c>
      <c r="E230" s="212">
        <f t="shared" si="55"/>
        <v>1450.306163021869</v>
      </c>
      <c r="F230" s="168">
        <f t="shared" si="56"/>
        <v>85.312127236580523</v>
      </c>
      <c r="G230" s="169">
        <v>68</v>
      </c>
      <c r="H230" s="170">
        <f t="shared" si="57"/>
        <v>5869.224652087476</v>
      </c>
      <c r="I230" s="215">
        <v>203</v>
      </c>
      <c r="J230" s="216">
        <f t="shared" si="50"/>
        <v>77.384615384615373</v>
      </c>
      <c r="K230" s="454">
        <v>17880</v>
      </c>
      <c r="L230" s="217">
        <f t="shared" si="53"/>
        <v>2772.6441351888675</v>
      </c>
      <c r="M230" s="214">
        <f t="shared" si="58"/>
        <v>942.69900596421496</v>
      </c>
      <c r="N230" s="212">
        <f t="shared" si="59"/>
        <v>55.452882703777348</v>
      </c>
      <c r="O230" s="169">
        <v>44</v>
      </c>
      <c r="P230" s="170">
        <f t="shared" si="60"/>
        <v>3814.7960238568598</v>
      </c>
      <c r="Q230" s="215">
        <v>203</v>
      </c>
      <c r="R230" s="216">
        <f t="shared" si="51"/>
        <v>143.71428571428572</v>
      </c>
      <c r="S230" s="454">
        <v>17880</v>
      </c>
      <c r="T230" s="217">
        <f t="shared" si="54"/>
        <v>1492.9622266401591</v>
      </c>
      <c r="U230" s="214">
        <f t="shared" si="61"/>
        <v>507.60715705765415</v>
      </c>
      <c r="V230" s="212">
        <f t="shared" si="62"/>
        <v>29.859244532803181</v>
      </c>
      <c r="W230" s="169">
        <v>24</v>
      </c>
      <c r="X230" s="170">
        <f t="shared" si="63"/>
        <v>2054.4286282306166</v>
      </c>
    </row>
    <row r="231" spans="1:24" s="442" customFormat="1" ht="15.75" customHeight="1" x14ac:dyDescent="0.2">
      <c r="A231" s="215">
        <v>204</v>
      </c>
      <c r="B231" s="216">
        <f t="shared" si="64"/>
        <v>50.400000000000006</v>
      </c>
      <c r="C231" s="454">
        <v>17880</v>
      </c>
      <c r="D231" s="217">
        <f t="shared" si="52"/>
        <v>4257.1428571428569</v>
      </c>
      <c r="E231" s="212">
        <f t="shared" si="55"/>
        <v>1447.4285714285713</v>
      </c>
      <c r="F231" s="168">
        <f t="shared" si="56"/>
        <v>85.142857142857139</v>
      </c>
      <c r="G231" s="169">
        <v>68</v>
      </c>
      <c r="H231" s="170">
        <f t="shared" si="57"/>
        <v>5857.7142857142853</v>
      </c>
      <c r="I231" s="215">
        <v>204</v>
      </c>
      <c r="J231" s="216">
        <f t="shared" si="50"/>
        <v>77.538461538461547</v>
      </c>
      <c r="K231" s="454">
        <v>17880</v>
      </c>
      <c r="L231" s="217">
        <f t="shared" si="53"/>
        <v>2767.1428571428569</v>
      </c>
      <c r="M231" s="214">
        <f t="shared" si="58"/>
        <v>940.82857142857142</v>
      </c>
      <c r="N231" s="212">
        <f t="shared" si="59"/>
        <v>55.342857142857142</v>
      </c>
      <c r="O231" s="169">
        <v>44</v>
      </c>
      <c r="P231" s="170">
        <f t="shared" si="60"/>
        <v>3807.3142857142852</v>
      </c>
      <c r="Q231" s="215">
        <v>204</v>
      </c>
      <c r="R231" s="216">
        <f t="shared" si="51"/>
        <v>144.00000000000003</v>
      </c>
      <c r="S231" s="454">
        <v>17880</v>
      </c>
      <c r="T231" s="217">
        <f t="shared" si="54"/>
        <v>1489.9999999999998</v>
      </c>
      <c r="U231" s="214">
        <f t="shared" si="61"/>
        <v>506.59999999999997</v>
      </c>
      <c r="V231" s="212">
        <f t="shared" si="62"/>
        <v>29.799999999999997</v>
      </c>
      <c r="W231" s="169">
        <v>24</v>
      </c>
      <c r="X231" s="170">
        <f t="shared" si="63"/>
        <v>2050.3999999999996</v>
      </c>
    </row>
    <row r="232" spans="1:24" s="442" customFormat="1" ht="15.75" customHeight="1" x14ac:dyDescent="0.2">
      <c r="A232" s="215">
        <v>205</v>
      </c>
      <c r="B232" s="216">
        <f t="shared" si="64"/>
        <v>50.5</v>
      </c>
      <c r="C232" s="454">
        <v>17880</v>
      </c>
      <c r="D232" s="217">
        <f t="shared" si="52"/>
        <v>4248.7128712871281</v>
      </c>
      <c r="E232" s="212">
        <f t="shared" si="55"/>
        <v>1444.5623762376238</v>
      </c>
      <c r="F232" s="168">
        <f t="shared" si="56"/>
        <v>84.974257425742564</v>
      </c>
      <c r="G232" s="169">
        <v>68</v>
      </c>
      <c r="H232" s="170">
        <f t="shared" si="57"/>
        <v>5846.2495049504942</v>
      </c>
      <c r="I232" s="215">
        <v>205</v>
      </c>
      <c r="J232" s="216">
        <f t="shared" si="50"/>
        <v>77.692307692307693</v>
      </c>
      <c r="K232" s="454">
        <v>17880</v>
      </c>
      <c r="L232" s="217">
        <f t="shared" si="53"/>
        <v>2761.6633663366338</v>
      </c>
      <c r="M232" s="214">
        <f t="shared" si="58"/>
        <v>938.96554455445551</v>
      </c>
      <c r="N232" s="212">
        <f t="shared" si="59"/>
        <v>55.23326732673268</v>
      </c>
      <c r="O232" s="169">
        <v>44</v>
      </c>
      <c r="P232" s="170">
        <f t="shared" si="60"/>
        <v>3799.862178217822</v>
      </c>
      <c r="Q232" s="215">
        <v>205</v>
      </c>
      <c r="R232" s="216">
        <f t="shared" si="51"/>
        <v>144.28571428571431</v>
      </c>
      <c r="S232" s="454">
        <v>17880</v>
      </c>
      <c r="T232" s="217">
        <f t="shared" si="54"/>
        <v>1487.0495049504948</v>
      </c>
      <c r="U232" s="214">
        <f t="shared" si="61"/>
        <v>505.59683168316826</v>
      </c>
      <c r="V232" s="212">
        <f t="shared" si="62"/>
        <v>29.740990099009895</v>
      </c>
      <c r="W232" s="169">
        <v>24</v>
      </c>
      <c r="X232" s="170">
        <f t="shared" si="63"/>
        <v>2046.3873267326728</v>
      </c>
    </row>
    <row r="233" spans="1:24" s="442" customFormat="1" ht="15.75" customHeight="1" x14ac:dyDescent="0.2">
      <c r="A233" s="215">
        <v>206</v>
      </c>
      <c r="B233" s="216">
        <f t="shared" si="64"/>
        <v>50.6</v>
      </c>
      <c r="C233" s="454">
        <v>17880</v>
      </c>
      <c r="D233" s="217">
        <f t="shared" si="52"/>
        <v>4240.316205533597</v>
      </c>
      <c r="E233" s="212">
        <f t="shared" si="55"/>
        <v>1441.707509881423</v>
      </c>
      <c r="F233" s="168">
        <f t="shared" si="56"/>
        <v>84.806324110671937</v>
      </c>
      <c r="G233" s="169">
        <v>68</v>
      </c>
      <c r="H233" s="170">
        <f t="shared" si="57"/>
        <v>5834.830039525692</v>
      </c>
      <c r="I233" s="215">
        <v>206</v>
      </c>
      <c r="J233" s="216">
        <f t="shared" si="50"/>
        <v>77.84615384615384</v>
      </c>
      <c r="K233" s="454">
        <v>17880</v>
      </c>
      <c r="L233" s="217">
        <f t="shared" si="53"/>
        <v>2756.2055335968384</v>
      </c>
      <c r="M233" s="214">
        <f t="shared" si="58"/>
        <v>937.10988142292513</v>
      </c>
      <c r="N233" s="212">
        <f t="shared" si="59"/>
        <v>55.124110671936769</v>
      </c>
      <c r="O233" s="169">
        <v>44</v>
      </c>
      <c r="P233" s="170">
        <f t="shared" si="60"/>
        <v>3792.4395256917001</v>
      </c>
      <c r="Q233" s="215">
        <v>206</v>
      </c>
      <c r="R233" s="216">
        <f t="shared" si="51"/>
        <v>144.57142857142858</v>
      </c>
      <c r="S233" s="454">
        <v>17880</v>
      </c>
      <c r="T233" s="217">
        <f t="shared" si="54"/>
        <v>1484.1106719367588</v>
      </c>
      <c r="U233" s="214">
        <f t="shared" si="61"/>
        <v>504.59762845849804</v>
      </c>
      <c r="V233" s="212">
        <f t="shared" si="62"/>
        <v>29.682213438735175</v>
      </c>
      <c r="W233" s="169">
        <v>24</v>
      </c>
      <c r="X233" s="170">
        <f t="shared" si="63"/>
        <v>2042.3905138339919</v>
      </c>
    </row>
    <row r="234" spans="1:24" s="442" customFormat="1" ht="15.75" customHeight="1" x14ac:dyDescent="0.2">
      <c r="A234" s="215">
        <v>207</v>
      </c>
      <c r="B234" s="216">
        <f t="shared" si="64"/>
        <v>50.7</v>
      </c>
      <c r="C234" s="454">
        <v>17880</v>
      </c>
      <c r="D234" s="217">
        <f t="shared" si="52"/>
        <v>4231.9526627218929</v>
      </c>
      <c r="E234" s="212">
        <f t="shared" si="55"/>
        <v>1438.8639053254437</v>
      </c>
      <c r="F234" s="168">
        <f t="shared" si="56"/>
        <v>84.639053254437854</v>
      </c>
      <c r="G234" s="169">
        <v>68</v>
      </c>
      <c r="H234" s="170">
        <f t="shared" si="57"/>
        <v>5823.455621301775</v>
      </c>
      <c r="I234" s="215">
        <v>207</v>
      </c>
      <c r="J234" s="216">
        <f t="shared" si="50"/>
        <v>78</v>
      </c>
      <c r="K234" s="454">
        <v>17880</v>
      </c>
      <c r="L234" s="217">
        <f t="shared" si="53"/>
        <v>2750.7692307692309</v>
      </c>
      <c r="M234" s="214">
        <f t="shared" si="58"/>
        <v>935.26153846153863</v>
      </c>
      <c r="N234" s="212">
        <f t="shared" si="59"/>
        <v>55.015384615384619</v>
      </c>
      <c r="O234" s="169">
        <v>44</v>
      </c>
      <c r="P234" s="170">
        <f t="shared" si="60"/>
        <v>3785.0461538461541</v>
      </c>
      <c r="Q234" s="215">
        <v>207</v>
      </c>
      <c r="R234" s="216">
        <f t="shared" si="51"/>
        <v>144.85714285714286</v>
      </c>
      <c r="S234" s="454">
        <v>17880</v>
      </c>
      <c r="T234" s="217">
        <f t="shared" si="54"/>
        <v>1481.1834319526627</v>
      </c>
      <c r="U234" s="214">
        <f t="shared" si="61"/>
        <v>503.60236686390533</v>
      </c>
      <c r="V234" s="212">
        <f t="shared" si="62"/>
        <v>29.623668639053253</v>
      </c>
      <c r="W234" s="169">
        <v>24</v>
      </c>
      <c r="X234" s="170">
        <f t="shared" si="63"/>
        <v>2038.4094674556211</v>
      </c>
    </row>
    <row r="235" spans="1:24" s="442" customFormat="1" ht="15.75" customHeight="1" x14ac:dyDescent="0.2">
      <c r="A235" s="215">
        <v>208</v>
      </c>
      <c r="B235" s="216">
        <f t="shared" si="64"/>
        <v>50.8</v>
      </c>
      <c r="C235" s="454">
        <v>17880</v>
      </c>
      <c r="D235" s="217">
        <f t="shared" si="52"/>
        <v>4223.6220472440946</v>
      </c>
      <c r="E235" s="212">
        <f t="shared" si="55"/>
        <v>1436.0314960629923</v>
      </c>
      <c r="F235" s="168">
        <f t="shared" si="56"/>
        <v>84.472440944881896</v>
      </c>
      <c r="G235" s="169">
        <v>68</v>
      </c>
      <c r="H235" s="170">
        <f t="shared" si="57"/>
        <v>5812.1259842519685</v>
      </c>
      <c r="I235" s="215">
        <v>208</v>
      </c>
      <c r="J235" s="216">
        <f t="shared" si="50"/>
        <v>78.153846153846146</v>
      </c>
      <c r="K235" s="454">
        <v>17880</v>
      </c>
      <c r="L235" s="217">
        <f t="shared" si="53"/>
        <v>2745.3543307086616</v>
      </c>
      <c r="M235" s="214">
        <f t="shared" si="58"/>
        <v>933.42047244094499</v>
      </c>
      <c r="N235" s="212">
        <f t="shared" si="59"/>
        <v>54.907086614173231</v>
      </c>
      <c r="O235" s="169">
        <v>44</v>
      </c>
      <c r="P235" s="170">
        <f t="shared" si="60"/>
        <v>3777.68188976378</v>
      </c>
      <c r="Q235" s="215">
        <v>208</v>
      </c>
      <c r="R235" s="216">
        <f t="shared" si="51"/>
        <v>145.14285714285714</v>
      </c>
      <c r="S235" s="454">
        <v>17880</v>
      </c>
      <c r="T235" s="217">
        <f t="shared" si="54"/>
        <v>1478.2677165354332</v>
      </c>
      <c r="U235" s="214">
        <f t="shared" si="61"/>
        <v>502.61102362204736</v>
      </c>
      <c r="V235" s="212">
        <f t="shared" si="62"/>
        <v>29.565354330708665</v>
      </c>
      <c r="W235" s="169">
        <v>24</v>
      </c>
      <c r="X235" s="170">
        <f t="shared" si="63"/>
        <v>2034.4440944881892</v>
      </c>
    </row>
    <row r="236" spans="1:24" s="442" customFormat="1" ht="15.75" customHeight="1" x14ac:dyDescent="0.2">
      <c r="A236" s="215">
        <v>209</v>
      </c>
      <c r="B236" s="216">
        <f t="shared" si="64"/>
        <v>50.900000000000006</v>
      </c>
      <c r="C236" s="454">
        <v>17880</v>
      </c>
      <c r="D236" s="217">
        <f t="shared" si="52"/>
        <v>4215.3241650294694</v>
      </c>
      <c r="E236" s="212">
        <f t="shared" si="55"/>
        <v>1433.2102161100197</v>
      </c>
      <c r="F236" s="168">
        <f t="shared" si="56"/>
        <v>84.306483300589392</v>
      </c>
      <c r="G236" s="169">
        <v>68</v>
      </c>
      <c r="H236" s="170">
        <f t="shared" si="57"/>
        <v>5800.8408644400779</v>
      </c>
      <c r="I236" s="215">
        <v>209</v>
      </c>
      <c r="J236" s="216">
        <f t="shared" si="50"/>
        <v>78.307692307692321</v>
      </c>
      <c r="K236" s="454">
        <v>17880</v>
      </c>
      <c r="L236" s="217">
        <f t="shared" si="53"/>
        <v>2739.9607072691551</v>
      </c>
      <c r="M236" s="214">
        <f t="shared" si="58"/>
        <v>931.58664047151285</v>
      </c>
      <c r="N236" s="212">
        <f t="shared" si="59"/>
        <v>54.799214145383104</v>
      </c>
      <c r="O236" s="169">
        <v>44</v>
      </c>
      <c r="P236" s="170">
        <f t="shared" si="60"/>
        <v>3770.3465618860514</v>
      </c>
      <c r="Q236" s="215">
        <v>209</v>
      </c>
      <c r="R236" s="216">
        <f t="shared" si="51"/>
        <v>145.42857142857144</v>
      </c>
      <c r="S236" s="454">
        <v>17880</v>
      </c>
      <c r="T236" s="217">
        <f t="shared" si="54"/>
        <v>1475.3634577603141</v>
      </c>
      <c r="U236" s="214">
        <f t="shared" si="61"/>
        <v>501.62357563850685</v>
      </c>
      <c r="V236" s="212">
        <f t="shared" si="62"/>
        <v>29.507269155206281</v>
      </c>
      <c r="W236" s="169">
        <v>24</v>
      </c>
      <c r="X236" s="170">
        <f t="shared" si="63"/>
        <v>2030.4943025540274</v>
      </c>
    </row>
    <row r="237" spans="1:24" s="442" customFormat="1" ht="15.75" customHeight="1" x14ac:dyDescent="0.2">
      <c r="A237" s="218">
        <v>210</v>
      </c>
      <c r="B237" s="216">
        <f t="shared" si="64"/>
        <v>51</v>
      </c>
      <c r="C237" s="454">
        <v>17880</v>
      </c>
      <c r="D237" s="217">
        <f t="shared" si="52"/>
        <v>4207.0588235294117</v>
      </c>
      <c r="E237" s="212">
        <f t="shared" si="55"/>
        <v>1430.4</v>
      </c>
      <c r="F237" s="168">
        <f t="shared" si="56"/>
        <v>84.141176470588235</v>
      </c>
      <c r="G237" s="169">
        <v>68</v>
      </c>
      <c r="H237" s="170">
        <f t="shared" si="57"/>
        <v>5789.6</v>
      </c>
      <c r="I237" s="218">
        <v>210</v>
      </c>
      <c r="J237" s="216">
        <f t="shared" si="50"/>
        <v>78.461538461538453</v>
      </c>
      <c r="K237" s="454">
        <v>17880</v>
      </c>
      <c r="L237" s="217">
        <f t="shared" si="53"/>
        <v>2734.588235294118</v>
      </c>
      <c r="M237" s="214">
        <f t="shared" si="58"/>
        <v>929.76000000000022</v>
      </c>
      <c r="N237" s="212">
        <f t="shared" si="59"/>
        <v>54.691764705882363</v>
      </c>
      <c r="O237" s="169">
        <v>44</v>
      </c>
      <c r="P237" s="170">
        <f t="shared" si="60"/>
        <v>3763.0400000000004</v>
      </c>
      <c r="Q237" s="218">
        <v>210</v>
      </c>
      <c r="R237" s="216">
        <f t="shared" si="51"/>
        <v>145.71428571428572</v>
      </c>
      <c r="S237" s="454">
        <v>17880</v>
      </c>
      <c r="T237" s="217">
        <f t="shared" si="54"/>
        <v>1472.4705882352941</v>
      </c>
      <c r="U237" s="214">
        <f t="shared" si="61"/>
        <v>500.64000000000004</v>
      </c>
      <c r="V237" s="212">
        <f t="shared" si="62"/>
        <v>29.449411764705882</v>
      </c>
      <c r="W237" s="169">
        <v>24</v>
      </c>
      <c r="X237" s="170">
        <f t="shared" si="63"/>
        <v>2026.5600000000002</v>
      </c>
    </row>
    <row r="238" spans="1:24" s="442" customFormat="1" ht="15.75" customHeight="1" x14ac:dyDescent="0.2">
      <c r="A238" s="215">
        <v>211</v>
      </c>
      <c r="B238" s="216">
        <f t="shared" si="64"/>
        <v>51.1</v>
      </c>
      <c r="C238" s="454">
        <v>17880</v>
      </c>
      <c r="D238" s="217">
        <f t="shared" si="52"/>
        <v>4198.8258317025438</v>
      </c>
      <c r="E238" s="212">
        <f t="shared" si="55"/>
        <v>1427.6007827788651</v>
      </c>
      <c r="F238" s="168">
        <f t="shared" si="56"/>
        <v>83.976516634050881</v>
      </c>
      <c r="G238" s="169">
        <v>68</v>
      </c>
      <c r="H238" s="170">
        <f t="shared" si="57"/>
        <v>5778.4031311154604</v>
      </c>
      <c r="I238" s="215">
        <v>211</v>
      </c>
      <c r="J238" s="216">
        <f t="shared" si="50"/>
        <v>78.615384615384613</v>
      </c>
      <c r="K238" s="454">
        <v>17880</v>
      </c>
      <c r="L238" s="217">
        <f t="shared" si="53"/>
        <v>2729.2367906066534</v>
      </c>
      <c r="M238" s="214">
        <f t="shared" si="58"/>
        <v>927.94050880626219</v>
      </c>
      <c r="N238" s="212">
        <f t="shared" si="59"/>
        <v>54.584735812133069</v>
      </c>
      <c r="O238" s="169">
        <v>44</v>
      </c>
      <c r="P238" s="170">
        <f t="shared" si="60"/>
        <v>3755.7620352250487</v>
      </c>
      <c r="Q238" s="215">
        <v>211</v>
      </c>
      <c r="R238" s="216">
        <f t="shared" si="51"/>
        <v>146</v>
      </c>
      <c r="S238" s="454">
        <v>17880</v>
      </c>
      <c r="T238" s="217">
        <f t="shared" si="54"/>
        <v>1469.5890410958903</v>
      </c>
      <c r="U238" s="214">
        <f t="shared" si="61"/>
        <v>499.66027397260274</v>
      </c>
      <c r="V238" s="212">
        <f t="shared" si="62"/>
        <v>29.391780821917806</v>
      </c>
      <c r="W238" s="169">
        <v>24</v>
      </c>
      <c r="X238" s="170">
        <f t="shared" si="63"/>
        <v>2022.6410958904107</v>
      </c>
    </row>
    <row r="239" spans="1:24" s="442" customFormat="1" ht="15.75" customHeight="1" x14ac:dyDescent="0.2">
      <c r="A239" s="215">
        <v>212</v>
      </c>
      <c r="B239" s="216">
        <f t="shared" si="64"/>
        <v>51.2</v>
      </c>
      <c r="C239" s="454">
        <v>17880</v>
      </c>
      <c r="D239" s="217">
        <f t="shared" si="52"/>
        <v>4190.625</v>
      </c>
      <c r="E239" s="212">
        <f t="shared" si="55"/>
        <v>1424.8125</v>
      </c>
      <c r="F239" s="168">
        <f t="shared" si="56"/>
        <v>83.8125</v>
      </c>
      <c r="G239" s="169">
        <v>68</v>
      </c>
      <c r="H239" s="170">
        <f t="shared" si="57"/>
        <v>5767.25</v>
      </c>
      <c r="I239" s="215">
        <v>212</v>
      </c>
      <c r="J239" s="216">
        <f t="shared" si="50"/>
        <v>78.769230769230774</v>
      </c>
      <c r="K239" s="454">
        <v>17880</v>
      </c>
      <c r="L239" s="217">
        <f t="shared" si="53"/>
        <v>2723.90625</v>
      </c>
      <c r="M239" s="214">
        <f t="shared" si="58"/>
        <v>926.12812500000007</v>
      </c>
      <c r="N239" s="212">
        <f t="shared" si="59"/>
        <v>54.478124999999999</v>
      </c>
      <c r="O239" s="169">
        <v>44</v>
      </c>
      <c r="P239" s="170">
        <f t="shared" si="60"/>
        <v>3748.5125000000003</v>
      </c>
      <c r="Q239" s="215">
        <v>212</v>
      </c>
      <c r="R239" s="216">
        <f t="shared" si="51"/>
        <v>146.28571428571431</v>
      </c>
      <c r="S239" s="454">
        <v>17880</v>
      </c>
      <c r="T239" s="217">
        <f t="shared" si="54"/>
        <v>1466.7187499999998</v>
      </c>
      <c r="U239" s="214">
        <f t="shared" si="61"/>
        <v>498.68437499999993</v>
      </c>
      <c r="V239" s="212">
        <f t="shared" si="62"/>
        <v>29.334374999999994</v>
      </c>
      <c r="W239" s="169">
        <v>24</v>
      </c>
      <c r="X239" s="170">
        <f t="shared" si="63"/>
        <v>2018.7374999999997</v>
      </c>
    </row>
    <row r="240" spans="1:24" s="442" customFormat="1" ht="15.75" customHeight="1" x14ac:dyDescent="0.2">
      <c r="A240" s="215">
        <v>213</v>
      </c>
      <c r="B240" s="216">
        <f t="shared" si="64"/>
        <v>51.3</v>
      </c>
      <c r="C240" s="454">
        <v>17880</v>
      </c>
      <c r="D240" s="217">
        <f t="shared" si="52"/>
        <v>4182.4561403508778</v>
      </c>
      <c r="E240" s="212">
        <f t="shared" si="55"/>
        <v>1422.0350877192986</v>
      </c>
      <c r="F240" s="168">
        <f t="shared" si="56"/>
        <v>83.649122807017562</v>
      </c>
      <c r="G240" s="169">
        <v>68</v>
      </c>
      <c r="H240" s="170">
        <f t="shared" si="57"/>
        <v>5756.1403508771937</v>
      </c>
      <c r="I240" s="215">
        <v>213</v>
      </c>
      <c r="J240" s="216">
        <f t="shared" si="50"/>
        <v>78.92307692307692</v>
      </c>
      <c r="K240" s="454">
        <v>17880</v>
      </c>
      <c r="L240" s="217">
        <f t="shared" si="53"/>
        <v>2718.5964912280706</v>
      </c>
      <c r="M240" s="214">
        <f t="shared" si="58"/>
        <v>924.32280701754405</v>
      </c>
      <c r="N240" s="212">
        <f t="shared" si="59"/>
        <v>54.371929824561413</v>
      </c>
      <c r="O240" s="169">
        <v>44</v>
      </c>
      <c r="P240" s="170">
        <f t="shared" si="60"/>
        <v>3741.2912280701762</v>
      </c>
      <c r="Q240" s="215">
        <v>213</v>
      </c>
      <c r="R240" s="216">
        <f t="shared" si="51"/>
        <v>146.57142857142858</v>
      </c>
      <c r="S240" s="454">
        <v>17880</v>
      </c>
      <c r="T240" s="217">
        <f t="shared" si="54"/>
        <v>1463.859649122807</v>
      </c>
      <c r="U240" s="214">
        <f t="shared" si="61"/>
        <v>497.71228070175442</v>
      </c>
      <c r="V240" s="212">
        <f t="shared" si="62"/>
        <v>29.277192982456143</v>
      </c>
      <c r="W240" s="169">
        <v>24</v>
      </c>
      <c r="X240" s="170">
        <f t="shared" si="63"/>
        <v>2014.8491228070177</v>
      </c>
    </row>
    <row r="241" spans="1:24" s="442" customFormat="1" ht="15.75" customHeight="1" x14ac:dyDescent="0.2">
      <c r="A241" s="215">
        <v>214</v>
      </c>
      <c r="B241" s="216">
        <f t="shared" si="64"/>
        <v>51.400000000000006</v>
      </c>
      <c r="C241" s="454">
        <v>17880</v>
      </c>
      <c r="D241" s="217">
        <f t="shared" si="52"/>
        <v>4174.3190661478593</v>
      </c>
      <c r="E241" s="212">
        <f t="shared" si="55"/>
        <v>1419.2684824902722</v>
      </c>
      <c r="F241" s="168">
        <f t="shared" si="56"/>
        <v>83.486381322957186</v>
      </c>
      <c r="G241" s="169">
        <v>68</v>
      </c>
      <c r="H241" s="170">
        <f t="shared" si="57"/>
        <v>5745.0739299610887</v>
      </c>
      <c r="I241" s="215">
        <v>214</v>
      </c>
      <c r="J241" s="216">
        <f t="shared" si="50"/>
        <v>79.07692307692308</v>
      </c>
      <c r="K241" s="454">
        <v>17880</v>
      </c>
      <c r="L241" s="217">
        <f t="shared" si="53"/>
        <v>2713.3073929961088</v>
      </c>
      <c r="M241" s="214">
        <f t="shared" si="58"/>
        <v>922.52451361867702</v>
      </c>
      <c r="N241" s="212">
        <f t="shared" si="59"/>
        <v>54.266147859922178</v>
      </c>
      <c r="O241" s="169">
        <v>44</v>
      </c>
      <c r="P241" s="170">
        <f t="shared" si="60"/>
        <v>3734.0980544747081</v>
      </c>
      <c r="Q241" s="215">
        <v>214</v>
      </c>
      <c r="R241" s="216">
        <f t="shared" si="51"/>
        <v>146.85714285714289</v>
      </c>
      <c r="S241" s="454">
        <v>17880</v>
      </c>
      <c r="T241" s="217">
        <f t="shared" si="54"/>
        <v>1461.0116731517508</v>
      </c>
      <c r="U241" s="214">
        <f t="shared" si="61"/>
        <v>496.74396887159531</v>
      </c>
      <c r="V241" s="212">
        <f t="shared" si="62"/>
        <v>29.220233463035015</v>
      </c>
      <c r="W241" s="169">
        <v>24</v>
      </c>
      <c r="X241" s="170">
        <f t="shared" si="63"/>
        <v>2010.975875486381</v>
      </c>
    </row>
    <row r="242" spans="1:24" s="442" customFormat="1" ht="15.75" customHeight="1" x14ac:dyDescent="0.2">
      <c r="A242" s="215">
        <v>215</v>
      </c>
      <c r="B242" s="216">
        <f t="shared" si="64"/>
        <v>51.5</v>
      </c>
      <c r="C242" s="454">
        <v>17880</v>
      </c>
      <c r="D242" s="217">
        <f t="shared" si="52"/>
        <v>4166.2135922330099</v>
      </c>
      <c r="E242" s="212">
        <f t="shared" si="55"/>
        <v>1416.5126213592234</v>
      </c>
      <c r="F242" s="168">
        <f t="shared" si="56"/>
        <v>83.324271844660203</v>
      </c>
      <c r="G242" s="169">
        <v>68</v>
      </c>
      <c r="H242" s="170">
        <f t="shared" si="57"/>
        <v>5734.0504854368937</v>
      </c>
      <c r="I242" s="215">
        <v>215</v>
      </c>
      <c r="J242" s="216">
        <f t="shared" si="50"/>
        <v>79.230769230769226</v>
      </c>
      <c r="K242" s="454">
        <v>17880</v>
      </c>
      <c r="L242" s="217">
        <f t="shared" si="53"/>
        <v>2708.0388349514565</v>
      </c>
      <c r="M242" s="214">
        <f t="shared" si="58"/>
        <v>920.73320388349532</v>
      </c>
      <c r="N242" s="212">
        <f t="shared" si="59"/>
        <v>54.160776699029128</v>
      </c>
      <c r="O242" s="169">
        <v>44</v>
      </c>
      <c r="P242" s="170">
        <f t="shared" si="60"/>
        <v>3726.9328155339808</v>
      </c>
      <c r="Q242" s="215">
        <v>215</v>
      </c>
      <c r="R242" s="216">
        <f t="shared" si="51"/>
        <v>147.14285714285714</v>
      </c>
      <c r="S242" s="454">
        <v>17880</v>
      </c>
      <c r="T242" s="217">
        <f t="shared" si="54"/>
        <v>1458.1747572815534</v>
      </c>
      <c r="U242" s="214">
        <f t="shared" si="61"/>
        <v>495.77941747572822</v>
      </c>
      <c r="V242" s="212">
        <f t="shared" si="62"/>
        <v>29.163495145631067</v>
      </c>
      <c r="W242" s="169">
        <v>24</v>
      </c>
      <c r="X242" s="170">
        <f t="shared" si="63"/>
        <v>2007.1176699029127</v>
      </c>
    </row>
    <row r="243" spans="1:24" s="442" customFormat="1" ht="15.75" customHeight="1" x14ac:dyDescent="0.2">
      <c r="A243" s="215">
        <v>216</v>
      </c>
      <c r="B243" s="216">
        <f t="shared" si="64"/>
        <v>51.6</v>
      </c>
      <c r="C243" s="454">
        <v>17880</v>
      </c>
      <c r="D243" s="217">
        <f t="shared" si="52"/>
        <v>4158.1395348837204</v>
      </c>
      <c r="E243" s="212">
        <f t="shared" si="55"/>
        <v>1413.7674418604649</v>
      </c>
      <c r="F243" s="168">
        <f t="shared" si="56"/>
        <v>83.16279069767441</v>
      </c>
      <c r="G243" s="169">
        <v>68</v>
      </c>
      <c r="H243" s="170">
        <f t="shared" si="57"/>
        <v>5723.0697674418598</v>
      </c>
      <c r="I243" s="215">
        <v>216</v>
      </c>
      <c r="J243" s="216">
        <f t="shared" si="50"/>
        <v>79.384615384615387</v>
      </c>
      <c r="K243" s="454">
        <v>17880</v>
      </c>
      <c r="L243" s="217">
        <f t="shared" si="53"/>
        <v>2702.7906976744184</v>
      </c>
      <c r="M243" s="214">
        <f t="shared" si="58"/>
        <v>918.94883720930238</v>
      </c>
      <c r="N243" s="212">
        <f t="shared" si="59"/>
        <v>54.055813953488368</v>
      </c>
      <c r="O243" s="169">
        <v>44</v>
      </c>
      <c r="P243" s="170">
        <f t="shared" si="60"/>
        <v>3719.7953488372091</v>
      </c>
      <c r="Q243" s="215">
        <v>216</v>
      </c>
      <c r="R243" s="216">
        <f t="shared" si="51"/>
        <v>147.42857142857144</v>
      </c>
      <c r="S243" s="454">
        <v>17880</v>
      </c>
      <c r="T243" s="217">
        <f t="shared" si="54"/>
        <v>1455.3488372093022</v>
      </c>
      <c r="U243" s="214">
        <f t="shared" si="61"/>
        <v>494.81860465116279</v>
      </c>
      <c r="V243" s="212">
        <f t="shared" si="62"/>
        <v>29.106976744186046</v>
      </c>
      <c r="W243" s="169">
        <v>24</v>
      </c>
      <c r="X243" s="170">
        <f t="shared" si="63"/>
        <v>2003.2744186046511</v>
      </c>
    </row>
    <row r="244" spans="1:24" s="442" customFormat="1" ht="15.75" customHeight="1" x14ac:dyDescent="0.2">
      <c r="A244" s="215">
        <v>217</v>
      </c>
      <c r="B244" s="216">
        <f t="shared" si="64"/>
        <v>51.7</v>
      </c>
      <c r="C244" s="454">
        <v>17880</v>
      </c>
      <c r="D244" s="217">
        <f t="shared" si="52"/>
        <v>4150.0967117988394</v>
      </c>
      <c r="E244" s="212">
        <f t="shared" si="55"/>
        <v>1411.0328820116056</v>
      </c>
      <c r="F244" s="168">
        <f t="shared" si="56"/>
        <v>83.00193423597679</v>
      </c>
      <c r="G244" s="169">
        <v>68</v>
      </c>
      <c r="H244" s="170">
        <f t="shared" si="57"/>
        <v>5712.1315280464214</v>
      </c>
      <c r="I244" s="215">
        <v>217</v>
      </c>
      <c r="J244" s="216">
        <f t="shared" si="50"/>
        <v>79.538461538461547</v>
      </c>
      <c r="K244" s="454">
        <v>17880</v>
      </c>
      <c r="L244" s="217">
        <f t="shared" si="53"/>
        <v>2697.5628626692451</v>
      </c>
      <c r="M244" s="214">
        <f t="shared" si="58"/>
        <v>917.17137330754338</v>
      </c>
      <c r="N244" s="212">
        <f t="shared" si="59"/>
        <v>53.951257253384902</v>
      </c>
      <c r="O244" s="169">
        <v>44</v>
      </c>
      <c r="P244" s="170">
        <f t="shared" si="60"/>
        <v>3712.6854932301735</v>
      </c>
      <c r="Q244" s="215">
        <v>217</v>
      </c>
      <c r="R244" s="216">
        <f t="shared" si="51"/>
        <v>147.71428571428572</v>
      </c>
      <c r="S244" s="454">
        <v>17880</v>
      </c>
      <c r="T244" s="217">
        <f t="shared" si="54"/>
        <v>1452.5338491295938</v>
      </c>
      <c r="U244" s="214">
        <f t="shared" si="61"/>
        <v>493.86150870406192</v>
      </c>
      <c r="V244" s="212">
        <f t="shared" si="62"/>
        <v>29.050676982591877</v>
      </c>
      <c r="W244" s="169">
        <v>24</v>
      </c>
      <c r="X244" s="170">
        <f t="shared" si="63"/>
        <v>1999.4460348162474</v>
      </c>
    </row>
    <row r="245" spans="1:24" s="442" customFormat="1" ht="15.75" customHeight="1" x14ac:dyDescent="0.2">
      <c r="A245" s="215">
        <v>218</v>
      </c>
      <c r="B245" s="216">
        <f t="shared" si="64"/>
        <v>51.8</v>
      </c>
      <c r="C245" s="454">
        <v>17880</v>
      </c>
      <c r="D245" s="217">
        <f t="shared" si="52"/>
        <v>4142.0849420849427</v>
      </c>
      <c r="E245" s="212">
        <f t="shared" si="55"/>
        <v>1408.3088803088806</v>
      </c>
      <c r="F245" s="168">
        <f t="shared" si="56"/>
        <v>82.841698841698857</v>
      </c>
      <c r="G245" s="169">
        <v>68</v>
      </c>
      <c r="H245" s="170">
        <f t="shared" si="57"/>
        <v>5701.2355212355214</v>
      </c>
      <c r="I245" s="215">
        <v>218</v>
      </c>
      <c r="J245" s="216">
        <f t="shared" si="50"/>
        <v>79.692307692307679</v>
      </c>
      <c r="K245" s="454">
        <v>17880</v>
      </c>
      <c r="L245" s="217">
        <f t="shared" si="53"/>
        <v>2692.3552123552131</v>
      </c>
      <c r="M245" s="214">
        <f t="shared" si="58"/>
        <v>915.40077220077251</v>
      </c>
      <c r="N245" s="212">
        <f t="shared" si="59"/>
        <v>53.847104247104262</v>
      </c>
      <c r="O245" s="169">
        <v>44</v>
      </c>
      <c r="P245" s="170">
        <f t="shared" si="60"/>
        <v>3705.6030888030896</v>
      </c>
      <c r="Q245" s="215">
        <v>218</v>
      </c>
      <c r="R245" s="216">
        <f t="shared" si="51"/>
        <v>148</v>
      </c>
      <c r="S245" s="454">
        <v>17880</v>
      </c>
      <c r="T245" s="217">
        <f t="shared" si="54"/>
        <v>1449.7297297297298</v>
      </c>
      <c r="U245" s="214">
        <f t="shared" si="61"/>
        <v>492.90810810810819</v>
      </c>
      <c r="V245" s="212">
        <f t="shared" si="62"/>
        <v>28.994594594594595</v>
      </c>
      <c r="W245" s="169">
        <v>24</v>
      </c>
      <c r="X245" s="170">
        <f t="shared" si="63"/>
        <v>1995.6324324324328</v>
      </c>
    </row>
    <row r="246" spans="1:24" s="442" customFormat="1" ht="15.75" customHeight="1" x14ac:dyDescent="0.2">
      <c r="A246" s="215">
        <v>219</v>
      </c>
      <c r="B246" s="216">
        <f t="shared" si="64"/>
        <v>51.900000000000006</v>
      </c>
      <c r="C246" s="454">
        <v>17880</v>
      </c>
      <c r="D246" s="217">
        <f t="shared" si="52"/>
        <v>4134.1040462427736</v>
      </c>
      <c r="E246" s="212">
        <f t="shared" si="55"/>
        <v>1405.5953757225432</v>
      </c>
      <c r="F246" s="168">
        <f t="shared" si="56"/>
        <v>82.68208092485547</v>
      </c>
      <c r="G246" s="169">
        <v>68</v>
      </c>
      <c r="H246" s="170">
        <f t="shared" si="57"/>
        <v>5690.3815028901727</v>
      </c>
      <c r="I246" s="215">
        <v>219</v>
      </c>
      <c r="J246" s="216">
        <f t="shared" si="50"/>
        <v>79.846153846153854</v>
      </c>
      <c r="K246" s="454">
        <v>17880</v>
      </c>
      <c r="L246" s="217">
        <f t="shared" si="53"/>
        <v>2687.1676300578033</v>
      </c>
      <c r="M246" s="214">
        <f t="shared" si="58"/>
        <v>913.63699421965316</v>
      </c>
      <c r="N246" s="212">
        <f t="shared" si="59"/>
        <v>53.743352601156069</v>
      </c>
      <c r="O246" s="169">
        <v>44</v>
      </c>
      <c r="P246" s="170">
        <f t="shared" si="60"/>
        <v>3698.5479768786122</v>
      </c>
      <c r="Q246" s="215">
        <v>219</v>
      </c>
      <c r="R246" s="216">
        <f t="shared" si="51"/>
        <v>148.28571428571431</v>
      </c>
      <c r="S246" s="454">
        <v>17880</v>
      </c>
      <c r="T246" s="217">
        <f t="shared" si="54"/>
        <v>1446.9364161849708</v>
      </c>
      <c r="U246" s="214">
        <f t="shared" si="61"/>
        <v>491.95838150289012</v>
      </c>
      <c r="V246" s="212">
        <f t="shared" si="62"/>
        <v>28.938728323699415</v>
      </c>
      <c r="W246" s="169">
        <v>24</v>
      </c>
      <c r="X246" s="170">
        <f t="shared" si="63"/>
        <v>1991.8335260115603</v>
      </c>
    </row>
    <row r="247" spans="1:24" s="442" customFormat="1" ht="15.75" customHeight="1" x14ac:dyDescent="0.2">
      <c r="A247" s="218">
        <v>220</v>
      </c>
      <c r="B247" s="216">
        <f t="shared" si="64"/>
        <v>52</v>
      </c>
      <c r="C247" s="454">
        <v>17880</v>
      </c>
      <c r="D247" s="217">
        <f t="shared" si="52"/>
        <v>4126.1538461538466</v>
      </c>
      <c r="E247" s="212">
        <f t="shared" si="55"/>
        <v>1402.8923076923079</v>
      </c>
      <c r="F247" s="168">
        <f t="shared" si="56"/>
        <v>82.523076923076928</v>
      </c>
      <c r="G247" s="169">
        <v>68</v>
      </c>
      <c r="H247" s="170">
        <f t="shared" si="57"/>
        <v>5679.5692307692316</v>
      </c>
      <c r="I247" s="218">
        <v>220</v>
      </c>
      <c r="J247" s="216">
        <f t="shared" si="50"/>
        <v>80</v>
      </c>
      <c r="K247" s="454">
        <v>17880</v>
      </c>
      <c r="L247" s="217">
        <f t="shared" si="53"/>
        <v>2682</v>
      </c>
      <c r="M247" s="214">
        <f t="shared" si="58"/>
        <v>911.88000000000011</v>
      </c>
      <c r="N247" s="212">
        <f t="shared" si="59"/>
        <v>53.64</v>
      </c>
      <c r="O247" s="169">
        <v>44</v>
      </c>
      <c r="P247" s="170">
        <f t="shared" si="60"/>
        <v>3691.52</v>
      </c>
      <c r="Q247" s="218">
        <v>220</v>
      </c>
      <c r="R247" s="216">
        <f t="shared" si="51"/>
        <v>148.57142857142858</v>
      </c>
      <c r="S247" s="454">
        <v>17880</v>
      </c>
      <c r="T247" s="217">
        <f t="shared" si="54"/>
        <v>1444.153846153846</v>
      </c>
      <c r="U247" s="214">
        <f t="shared" si="61"/>
        <v>491.01230769230767</v>
      </c>
      <c r="V247" s="212">
        <f t="shared" si="62"/>
        <v>28.883076923076921</v>
      </c>
      <c r="W247" s="169">
        <v>24</v>
      </c>
      <c r="X247" s="170">
        <f t="shared" si="63"/>
        <v>1988.0492307692305</v>
      </c>
    </row>
    <row r="248" spans="1:24" s="442" customFormat="1" ht="15.75" customHeight="1" x14ac:dyDescent="0.2">
      <c r="A248" s="215">
        <v>221</v>
      </c>
      <c r="B248" s="216">
        <f t="shared" si="64"/>
        <v>52.1</v>
      </c>
      <c r="C248" s="454">
        <v>17880</v>
      </c>
      <c r="D248" s="217">
        <f t="shared" si="52"/>
        <v>4118.2341650671779</v>
      </c>
      <c r="E248" s="212">
        <f t="shared" si="55"/>
        <v>1400.1996161228406</v>
      </c>
      <c r="F248" s="168">
        <f t="shared" si="56"/>
        <v>82.364683301343561</v>
      </c>
      <c r="G248" s="169">
        <v>68</v>
      </c>
      <c r="H248" s="170">
        <f t="shared" si="57"/>
        <v>5668.7984644913622</v>
      </c>
      <c r="I248" s="215">
        <v>221</v>
      </c>
      <c r="J248" s="216">
        <f t="shared" si="50"/>
        <v>80.153846153846146</v>
      </c>
      <c r="K248" s="454">
        <v>17880</v>
      </c>
      <c r="L248" s="217">
        <f t="shared" si="53"/>
        <v>2676.8522072936662</v>
      </c>
      <c r="M248" s="214">
        <f t="shared" si="58"/>
        <v>910.12975047984662</v>
      </c>
      <c r="N248" s="212">
        <f t="shared" si="59"/>
        <v>53.537044145873324</v>
      </c>
      <c r="O248" s="169">
        <v>44</v>
      </c>
      <c r="P248" s="170">
        <f t="shared" si="60"/>
        <v>3684.519001919386</v>
      </c>
      <c r="Q248" s="215">
        <v>221</v>
      </c>
      <c r="R248" s="216">
        <f t="shared" si="51"/>
        <v>148.85714285714286</v>
      </c>
      <c r="S248" s="454">
        <v>17880</v>
      </c>
      <c r="T248" s="217">
        <f t="shared" si="54"/>
        <v>1441.3819577735126</v>
      </c>
      <c r="U248" s="214">
        <f t="shared" si="61"/>
        <v>490.06986564299433</v>
      </c>
      <c r="V248" s="212">
        <f t="shared" si="62"/>
        <v>28.827639155470251</v>
      </c>
      <c r="W248" s="169">
        <v>24</v>
      </c>
      <c r="X248" s="170">
        <f t="shared" si="63"/>
        <v>1984.2794625719771</v>
      </c>
    </row>
    <row r="249" spans="1:24" s="442" customFormat="1" ht="15.75" customHeight="1" x14ac:dyDescent="0.2">
      <c r="A249" s="215">
        <v>222</v>
      </c>
      <c r="B249" s="216">
        <f t="shared" si="64"/>
        <v>52.2</v>
      </c>
      <c r="C249" s="454">
        <v>17880</v>
      </c>
      <c r="D249" s="217">
        <f t="shared" si="52"/>
        <v>4110.3448275862065</v>
      </c>
      <c r="E249" s="212">
        <f t="shared" si="55"/>
        <v>1397.5172413793102</v>
      </c>
      <c r="F249" s="168">
        <f t="shared" si="56"/>
        <v>82.206896551724128</v>
      </c>
      <c r="G249" s="169">
        <v>68</v>
      </c>
      <c r="H249" s="170">
        <f t="shared" si="57"/>
        <v>5658.06896551724</v>
      </c>
      <c r="I249" s="215">
        <v>222</v>
      </c>
      <c r="J249" s="216">
        <f t="shared" si="50"/>
        <v>80.307692307692307</v>
      </c>
      <c r="K249" s="454">
        <v>17880</v>
      </c>
      <c r="L249" s="217">
        <f t="shared" si="53"/>
        <v>2671.7241379310349</v>
      </c>
      <c r="M249" s="214">
        <f t="shared" si="58"/>
        <v>908.38620689655193</v>
      </c>
      <c r="N249" s="212">
        <f t="shared" si="59"/>
        <v>53.434482758620696</v>
      </c>
      <c r="O249" s="169">
        <v>44</v>
      </c>
      <c r="P249" s="170">
        <f t="shared" si="60"/>
        <v>3677.5448275862072</v>
      </c>
      <c r="Q249" s="215">
        <v>222</v>
      </c>
      <c r="R249" s="216">
        <f t="shared" si="51"/>
        <v>149.14285714285717</v>
      </c>
      <c r="S249" s="454">
        <v>17880</v>
      </c>
      <c r="T249" s="217">
        <f t="shared" si="54"/>
        <v>1438.6206896551721</v>
      </c>
      <c r="U249" s="214">
        <f t="shared" si="61"/>
        <v>489.13103448275854</v>
      </c>
      <c r="V249" s="212">
        <f t="shared" si="62"/>
        <v>28.772413793103443</v>
      </c>
      <c r="W249" s="169">
        <v>24</v>
      </c>
      <c r="X249" s="170">
        <f t="shared" si="63"/>
        <v>1980.5241379310339</v>
      </c>
    </row>
    <row r="250" spans="1:24" s="442" customFormat="1" ht="15.75" customHeight="1" x14ac:dyDescent="0.2">
      <c r="A250" s="215">
        <v>223</v>
      </c>
      <c r="B250" s="216">
        <f t="shared" si="64"/>
        <v>52.3</v>
      </c>
      <c r="C250" s="454">
        <v>17880</v>
      </c>
      <c r="D250" s="217">
        <f t="shared" si="52"/>
        <v>4102.485659655832</v>
      </c>
      <c r="E250" s="212">
        <f t="shared" si="55"/>
        <v>1394.8451242829831</v>
      </c>
      <c r="F250" s="168">
        <f t="shared" si="56"/>
        <v>82.049713193116645</v>
      </c>
      <c r="G250" s="169">
        <v>68</v>
      </c>
      <c r="H250" s="170">
        <f t="shared" si="57"/>
        <v>5647.3804971319323</v>
      </c>
      <c r="I250" s="215">
        <v>223</v>
      </c>
      <c r="J250" s="216">
        <f t="shared" si="50"/>
        <v>80.461538461538453</v>
      </c>
      <c r="K250" s="454">
        <v>17880</v>
      </c>
      <c r="L250" s="217">
        <f t="shared" si="53"/>
        <v>2666.6156787762907</v>
      </c>
      <c r="M250" s="214">
        <f t="shared" si="58"/>
        <v>906.64933078393892</v>
      </c>
      <c r="N250" s="212">
        <f t="shared" si="59"/>
        <v>53.332313575525816</v>
      </c>
      <c r="O250" s="169">
        <v>44</v>
      </c>
      <c r="P250" s="170">
        <f t="shared" si="60"/>
        <v>3670.5973231357552</v>
      </c>
      <c r="Q250" s="215">
        <v>223</v>
      </c>
      <c r="R250" s="216">
        <f t="shared" si="51"/>
        <v>149.42857142857142</v>
      </c>
      <c r="S250" s="454">
        <v>17880</v>
      </c>
      <c r="T250" s="217">
        <f t="shared" si="54"/>
        <v>1435.8699808795413</v>
      </c>
      <c r="U250" s="214">
        <f t="shared" si="61"/>
        <v>488.1957934990441</v>
      </c>
      <c r="V250" s="212">
        <f t="shared" si="62"/>
        <v>28.717399617590829</v>
      </c>
      <c r="W250" s="169">
        <v>24</v>
      </c>
      <c r="X250" s="170">
        <f t="shared" si="63"/>
        <v>1976.7831739961764</v>
      </c>
    </row>
    <row r="251" spans="1:24" s="442" customFormat="1" ht="15.75" customHeight="1" x14ac:dyDescent="0.2">
      <c r="A251" s="215">
        <v>224</v>
      </c>
      <c r="B251" s="216">
        <f t="shared" si="64"/>
        <v>52.400000000000006</v>
      </c>
      <c r="C251" s="454">
        <v>17880</v>
      </c>
      <c r="D251" s="217">
        <f t="shared" si="52"/>
        <v>4094.6564885496177</v>
      </c>
      <c r="E251" s="212">
        <f t="shared" si="55"/>
        <v>1392.1832061068701</v>
      </c>
      <c r="F251" s="168">
        <f t="shared" si="56"/>
        <v>81.89312977099236</v>
      </c>
      <c r="G251" s="169">
        <v>68</v>
      </c>
      <c r="H251" s="170">
        <f t="shared" si="57"/>
        <v>5636.7328244274804</v>
      </c>
      <c r="I251" s="215">
        <v>224</v>
      </c>
      <c r="J251" s="216">
        <f t="shared" si="50"/>
        <v>80.615384615384627</v>
      </c>
      <c r="K251" s="454">
        <v>17880</v>
      </c>
      <c r="L251" s="217">
        <f t="shared" si="53"/>
        <v>2661.5267175572512</v>
      </c>
      <c r="M251" s="214">
        <f t="shared" si="58"/>
        <v>904.91908396946553</v>
      </c>
      <c r="N251" s="212">
        <f t="shared" si="59"/>
        <v>53.230534351145025</v>
      </c>
      <c r="O251" s="169">
        <v>44</v>
      </c>
      <c r="P251" s="170">
        <f t="shared" si="60"/>
        <v>3663.6763358778617</v>
      </c>
      <c r="Q251" s="215">
        <v>224</v>
      </c>
      <c r="R251" s="216">
        <f t="shared" si="51"/>
        <v>149.71428571428575</v>
      </c>
      <c r="S251" s="454">
        <v>17880</v>
      </c>
      <c r="T251" s="217">
        <f t="shared" si="54"/>
        <v>1433.129770992366</v>
      </c>
      <c r="U251" s="214">
        <f t="shared" si="61"/>
        <v>487.26412213740451</v>
      </c>
      <c r="V251" s="212">
        <f t="shared" si="62"/>
        <v>28.662595419847321</v>
      </c>
      <c r="W251" s="169">
        <v>24</v>
      </c>
      <c r="X251" s="170">
        <f t="shared" si="63"/>
        <v>1973.0564885496178</v>
      </c>
    </row>
    <row r="252" spans="1:24" s="442" customFormat="1" ht="15.75" customHeight="1" x14ac:dyDescent="0.2">
      <c r="A252" s="215">
        <v>225</v>
      </c>
      <c r="B252" s="216">
        <f t="shared" si="64"/>
        <v>52.5</v>
      </c>
      <c r="C252" s="454">
        <v>17880</v>
      </c>
      <c r="D252" s="217">
        <f t="shared" si="52"/>
        <v>4086.8571428571427</v>
      </c>
      <c r="E252" s="212">
        <f t="shared" si="55"/>
        <v>1389.5314285714287</v>
      </c>
      <c r="F252" s="168">
        <f t="shared" si="56"/>
        <v>81.737142857142857</v>
      </c>
      <c r="G252" s="169">
        <v>68</v>
      </c>
      <c r="H252" s="170">
        <f t="shared" si="57"/>
        <v>5626.1257142857148</v>
      </c>
      <c r="I252" s="215">
        <v>225</v>
      </c>
      <c r="J252" s="216">
        <f t="shared" si="50"/>
        <v>80.769230769230759</v>
      </c>
      <c r="K252" s="454">
        <v>17880</v>
      </c>
      <c r="L252" s="217">
        <f t="shared" si="53"/>
        <v>2656.457142857143</v>
      </c>
      <c r="M252" s="214">
        <f t="shared" si="58"/>
        <v>903.19542857142869</v>
      </c>
      <c r="N252" s="212">
        <f t="shared" si="59"/>
        <v>53.12914285714286</v>
      </c>
      <c r="O252" s="169">
        <v>44</v>
      </c>
      <c r="P252" s="170">
        <f t="shared" si="60"/>
        <v>3656.7817142857148</v>
      </c>
      <c r="Q252" s="215">
        <v>225</v>
      </c>
      <c r="R252" s="216">
        <f t="shared" si="51"/>
        <v>150</v>
      </c>
      <c r="S252" s="454">
        <v>17880</v>
      </c>
      <c r="T252" s="217">
        <f t="shared" si="54"/>
        <v>1430.4</v>
      </c>
      <c r="U252" s="214">
        <f t="shared" si="61"/>
        <v>486.33600000000007</v>
      </c>
      <c r="V252" s="212">
        <f t="shared" si="62"/>
        <v>28.608000000000004</v>
      </c>
      <c r="W252" s="169">
        <v>24</v>
      </c>
      <c r="X252" s="170">
        <f t="shared" si="63"/>
        <v>1969.3440000000001</v>
      </c>
    </row>
    <row r="253" spans="1:24" s="442" customFormat="1" ht="15.75" customHeight="1" x14ac:dyDescent="0.2">
      <c r="A253" s="215">
        <v>226</v>
      </c>
      <c r="B253" s="216">
        <f t="shared" si="64"/>
        <v>52.6</v>
      </c>
      <c r="C253" s="454">
        <v>17880</v>
      </c>
      <c r="D253" s="217">
        <f t="shared" si="52"/>
        <v>4079.0874524714832</v>
      </c>
      <c r="E253" s="212">
        <f t="shared" si="55"/>
        <v>1386.8897338403044</v>
      </c>
      <c r="F253" s="168">
        <f t="shared" si="56"/>
        <v>81.581749049429661</v>
      </c>
      <c r="G253" s="169">
        <v>68</v>
      </c>
      <c r="H253" s="170">
        <f t="shared" si="57"/>
        <v>5615.5589353612177</v>
      </c>
      <c r="I253" s="215">
        <v>226</v>
      </c>
      <c r="J253" s="216">
        <f t="shared" si="50"/>
        <v>80.92307692307692</v>
      </c>
      <c r="K253" s="454">
        <v>17880</v>
      </c>
      <c r="L253" s="217">
        <f t="shared" si="53"/>
        <v>2651.4068441064642</v>
      </c>
      <c r="M253" s="214">
        <f t="shared" si="58"/>
        <v>901.47832699619789</v>
      </c>
      <c r="N253" s="212">
        <f t="shared" si="59"/>
        <v>53.028136882129282</v>
      </c>
      <c r="O253" s="169">
        <v>44</v>
      </c>
      <c r="P253" s="170">
        <f t="shared" si="60"/>
        <v>3649.9133079847911</v>
      </c>
      <c r="Q253" s="215">
        <v>226</v>
      </c>
      <c r="R253" s="216">
        <f t="shared" si="51"/>
        <v>150.28571428571431</v>
      </c>
      <c r="S253" s="454">
        <v>17880</v>
      </c>
      <c r="T253" s="217">
        <f t="shared" si="54"/>
        <v>1427.6806083650188</v>
      </c>
      <c r="U253" s="214">
        <f t="shared" si="61"/>
        <v>485.41140684410641</v>
      </c>
      <c r="V253" s="212">
        <f t="shared" si="62"/>
        <v>28.553612167300376</v>
      </c>
      <c r="W253" s="169">
        <v>24</v>
      </c>
      <c r="X253" s="170">
        <f t="shared" si="63"/>
        <v>1965.6456273764256</v>
      </c>
    </row>
    <row r="254" spans="1:24" s="442" customFormat="1" ht="15.75" customHeight="1" x14ac:dyDescent="0.2">
      <c r="A254" s="215">
        <v>227</v>
      </c>
      <c r="B254" s="216">
        <f t="shared" si="64"/>
        <v>52.7</v>
      </c>
      <c r="C254" s="454">
        <v>17880</v>
      </c>
      <c r="D254" s="217">
        <f t="shared" si="52"/>
        <v>4071.3472485768498</v>
      </c>
      <c r="E254" s="212">
        <f t="shared" si="55"/>
        <v>1384.258064516129</v>
      </c>
      <c r="F254" s="168">
        <f t="shared" si="56"/>
        <v>81.426944971536997</v>
      </c>
      <c r="G254" s="169">
        <v>68</v>
      </c>
      <c r="H254" s="170">
        <f t="shared" si="57"/>
        <v>5605.0322580645152</v>
      </c>
      <c r="I254" s="215">
        <v>227</v>
      </c>
      <c r="J254" s="216">
        <f t="shared" si="50"/>
        <v>81.07692307692308</v>
      </c>
      <c r="K254" s="454">
        <v>17880</v>
      </c>
      <c r="L254" s="217">
        <f t="shared" si="53"/>
        <v>2646.3757115749527</v>
      </c>
      <c r="M254" s="214">
        <f t="shared" si="58"/>
        <v>899.76774193548397</v>
      </c>
      <c r="N254" s="212">
        <f t="shared" si="59"/>
        <v>52.927514231499053</v>
      </c>
      <c r="O254" s="169">
        <v>44</v>
      </c>
      <c r="P254" s="170">
        <f t="shared" si="60"/>
        <v>3643.0709677419359</v>
      </c>
      <c r="Q254" s="215">
        <v>227</v>
      </c>
      <c r="R254" s="216">
        <f t="shared" si="51"/>
        <v>150.57142857142858</v>
      </c>
      <c r="S254" s="454">
        <v>17880</v>
      </c>
      <c r="T254" s="217">
        <f t="shared" si="54"/>
        <v>1424.9715370018976</v>
      </c>
      <c r="U254" s="214">
        <f t="shared" si="61"/>
        <v>484.49032258064523</v>
      </c>
      <c r="V254" s="212">
        <f t="shared" si="62"/>
        <v>28.499430740037951</v>
      </c>
      <c r="W254" s="169">
        <v>24</v>
      </c>
      <c r="X254" s="170">
        <f t="shared" si="63"/>
        <v>1961.9612903225807</v>
      </c>
    </row>
    <row r="255" spans="1:24" s="442" customFormat="1" ht="15.75" customHeight="1" x14ac:dyDescent="0.2">
      <c r="A255" s="215">
        <v>228</v>
      </c>
      <c r="B255" s="216">
        <f t="shared" si="64"/>
        <v>52.8</v>
      </c>
      <c r="C255" s="454">
        <v>17880</v>
      </c>
      <c r="D255" s="217">
        <f t="shared" si="52"/>
        <v>4063.636363636364</v>
      </c>
      <c r="E255" s="212">
        <f t="shared" si="55"/>
        <v>1381.6363636363637</v>
      </c>
      <c r="F255" s="168">
        <f t="shared" si="56"/>
        <v>81.27272727272728</v>
      </c>
      <c r="G255" s="169">
        <v>68</v>
      </c>
      <c r="H255" s="170">
        <f t="shared" si="57"/>
        <v>5594.545454545455</v>
      </c>
      <c r="I255" s="215">
        <v>228</v>
      </c>
      <c r="J255" s="216">
        <f t="shared" si="50"/>
        <v>81.230769230769226</v>
      </c>
      <c r="K255" s="454">
        <v>17880</v>
      </c>
      <c r="L255" s="217">
        <f t="shared" si="53"/>
        <v>2641.3636363636365</v>
      </c>
      <c r="M255" s="214">
        <f t="shared" si="58"/>
        <v>898.06363636363642</v>
      </c>
      <c r="N255" s="212">
        <f t="shared" si="59"/>
        <v>52.827272727272728</v>
      </c>
      <c r="O255" s="169">
        <v>44</v>
      </c>
      <c r="P255" s="170">
        <f t="shared" si="60"/>
        <v>3636.2545454545457</v>
      </c>
      <c r="Q255" s="215">
        <v>228</v>
      </c>
      <c r="R255" s="216">
        <f t="shared" si="51"/>
        <v>150.85714285714286</v>
      </c>
      <c r="S255" s="454">
        <v>17880</v>
      </c>
      <c r="T255" s="217">
        <f t="shared" si="54"/>
        <v>1422.2727272727273</v>
      </c>
      <c r="U255" s="214">
        <f t="shared" si="61"/>
        <v>483.57272727272732</v>
      </c>
      <c r="V255" s="212">
        <f t="shared" si="62"/>
        <v>28.445454545454545</v>
      </c>
      <c r="W255" s="169">
        <v>24</v>
      </c>
      <c r="X255" s="170">
        <f t="shared" si="63"/>
        <v>1958.2909090909093</v>
      </c>
    </row>
    <row r="256" spans="1:24" s="442" customFormat="1" ht="15.75" customHeight="1" x14ac:dyDescent="0.2">
      <c r="A256" s="229">
        <v>229</v>
      </c>
      <c r="B256" s="216">
        <f t="shared" ref="B256:B287" si="65">0.1*A256+30</f>
        <v>52.900000000000006</v>
      </c>
      <c r="C256" s="454">
        <v>17880</v>
      </c>
      <c r="D256" s="217">
        <f t="shared" si="52"/>
        <v>4055.9546313799619</v>
      </c>
      <c r="E256" s="212">
        <f t="shared" si="55"/>
        <v>1379.0245746691871</v>
      </c>
      <c r="F256" s="168">
        <f t="shared" si="56"/>
        <v>81.119092627599244</v>
      </c>
      <c r="G256" s="169">
        <v>68</v>
      </c>
      <c r="H256" s="170">
        <f t="shared" si="57"/>
        <v>5584.0982986767485</v>
      </c>
      <c r="I256" s="215">
        <v>229</v>
      </c>
      <c r="J256" s="216">
        <f t="shared" ref="J256:J319" si="66">(0.1*I256+30)/0.65</f>
        <v>81.384615384615387</v>
      </c>
      <c r="K256" s="454">
        <v>17880</v>
      </c>
      <c r="L256" s="217">
        <f t="shared" si="53"/>
        <v>2636.3705103969751</v>
      </c>
      <c r="M256" s="214">
        <f t="shared" si="58"/>
        <v>896.36597353497154</v>
      </c>
      <c r="N256" s="212">
        <f t="shared" si="59"/>
        <v>52.727410207939499</v>
      </c>
      <c r="O256" s="169">
        <v>44</v>
      </c>
      <c r="P256" s="170">
        <f t="shared" si="60"/>
        <v>3629.4638941398862</v>
      </c>
      <c r="Q256" s="215">
        <v>229</v>
      </c>
      <c r="R256" s="216">
        <f t="shared" ref="R256:R319" si="67">(0.1*Q256+30)/0.35</f>
        <v>151.14285714285717</v>
      </c>
      <c r="S256" s="454">
        <v>17880</v>
      </c>
      <c r="T256" s="217">
        <f t="shared" si="54"/>
        <v>1419.5841209829864</v>
      </c>
      <c r="U256" s="214">
        <f t="shared" si="61"/>
        <v>482.65860113421542</v>
      </c>
      <c r="V256" s="212">
        <f t="shared" si="62"/>
        <v>28.39168241965973</v>
      </c>
      <c r="W256" s="169">
        <v>24</v>
      </c>
      <c r="X256" s="170">
        <f t="shared" si="63"/>
        <v>1954.6344045368614</v>
      </c>
    </row>
    <row r="257" spans="1:24" s="442" customFormat="1" ht="15.75" customHeight="1" x14ac:dyDescent="0.2">
      <c r="A257" s="218">
        <v>230</v>
      </c>
      <c r="B257" s="216">
        <f t="shared" si="65"/>
        <v>53</v>
      </c>
      <c r="C257" s="454">
        <v>17880</v>
      </c>
      <c r="D257" s="217">
        <f t="shared" si="52"/>
        <v>4048.3018867924529</v>
      </c>
      <c r="E257" s="212">
        <f t="shared" si="55"/>
        <v>1376.422641509434</v>
      </c>
      <c r="F257" s="168">
        <f t="shared" si="56"/>
        <v>80.966037735849056</v>
      </c>
      <c r="G257" s="169">
        <v>68</v>
      </c>
      <c r="H257" s="170">
        <f t="shared" si="57"/>
        <v>5573.6905660377361</v>
      </c>
      <c r="I257" s="218">
        <v>230</v>
      </c>
      <c r="J257" s="216">
        <f t="shared" si="66"/>
        <v>81.538461538461533</v>
      </c>
      <c r="K257" s="454">
        <v>17880</v>
      </c>
      <c r="L257" s="217">
        <f t="shared" si="53"/>
        <v>2631.3962264150946</v>
      </c>
      <c r="M257" s="214">
        <f t="shared" si="58"/>
        <v>894.67471698113218</v>
      </c>
      <c r="N257" s="212">
        <f t="shared" si="59"/>
        <v>52.627924528301889</v>
      </c>
      <c r="O257" s="169">
        <v>44</v>
      </c>
      <c r="P257" s="170">
        <f t="shared" si="60"/>
        <v>3622.6988679245283</v>
      </c>
      <c r="Q257" s="218">
        <v>230</v>
      </c>
      <c r="R257" s="216">
        <f t="shared" si="67"/>
        <v>151.42857142857144</v>
      </c>
      <c r="S257" s="454">
        <v>17880</v>
      </c>
      <c r="T257" s="217">
        <f t="shared" si="54"/>
        <v>1416.9056603773583</v>
      </c>
      <c r="U257" s="214">
        <f t="shared" si="61"/>
        <v>481.74792452830189</v>
      </c>
      <c r="V257" s="212">
        <f t="shared" si="62"/>
        <v>28.338113207547167</v>
      </c>
      <c r="W257" s="169">
        <v>24</v>
      </c>
      <c r="X257" s="170">
        <f t="shared" si="63"/>
        <v>1950.9916981132073</v>
      </c>
    </row>
    <row r="258" spans="1:24" s="442" customFormat="1" ht="15.75" customHeight="1" x14ac:dyDescent="0.2">
      <c r="A258" s="215">
        <v>231</v>
      </c>
      <c r="B258" s="216">
        <f t="shared" si="65"/>
        <v>53.1</v>
      </c>
      <c r="C258" s="454">
        <v>17880</v>
      </c>
      <c r="D258" s="217">
        <f t="shared" si="52"/>
        <v>4040.6779661016949</v>
      </c>
      <c r="E258" s="212">
        <f t="shared" si="55"/>
        <v>1373.8305084745764</v>
      </c>
      <c r="F258" s="168">
        <f t="shared" si="56"/>
        <v>80.813559322033896</v>
      </c>
      <c r="G258" s="169">
        <v>68</v>
      </c>
      <c r="H258" s="170">
        <f t="shared" si="57"/>
        <v>5563.3220338983056</v>
      </c>
      <c r="I258" s="215">
        <v>231</v>
      </c>
      <c r="J258" s="216">
        <f t="shared" si="66"/>
        <v>81.692307692307693</v>
      </c>
      <c r="K258" s="454">
        <v>17880</v>
      </c>
      <c r="L258" s="217">
        <f t="shared" si="53"/>
        <v>2626.4406779661017</v>
      </c>
      <c r="M258" s="214">
        <f t="shared" si="58"/>
        <v>892.9898305084746</v>
      </c>
      <c r="N258" s="212">
        <f t="shared" si="59"/>
        <v>52.528813559322032</v>
      </c>
      <c r="O258" s="169">
        <v>44</v>
      </c>
      <c r="P258" s="170">
        <f t="shared" si="60"/>
        <v>3615.9593220338984</v>
      </c>
      <c r="Q258" s="215">
        <v>231</v>
      </c>
      <c r="R258" s="216">
        <f t="shared" si="67"/>
        <v>151.71428571428572</v>
      </c>
      <c r="S258" s="454">
        <v>17880</v>
      </c>
      <c r="T258" s="217">
        <f t="shared" si="54"/>
        <v>1414.2372881355932</v>
      </c>
      <c r="U258" s="214">
        <f t="shared" si="61"/>
        <v>480.84067796610174</v>
      </c>
      <c r="V258" s="212">
        <f t="shared" si="62"/>
        <v>28.284745762711864</v>
      </c>
      <c r="W258" s="169">
        <v>24</v>
      </c>
      <c r="X258" s="170">
        <f t="shared" si="63"/>
        <v>1947.3627118644069</v>
      </c>
    </row>
    <row r="259" spans="1:24" s="442" customFormat="1" ht="15.75" customHeight="1" x14ac:dyDescent="0.2">
      <c r="A259" s="215">
        <v>232</v>
      </c>
      <c r="B259" s="216">
        <f t="shared" si="65"/>
        <v>53.2</v>
      </c>
      <c r="C259" s="454">
        <v>17880</v>
      </c>
      <c r="D259" s="217">
        <f t="shared" si="52"/>
        <v>4033.082706766917</v>
      </c>
      <c r="E259" s="212">
        <f t="shared" si="55"/>
        <v>1371.2481203007519</v>
      </c>
      <c r="F259" s="168">
        <f t="shared" si="56"/>
        <v>80.661654135338338</v>
      </c>
      <c r="G259" s="169">
        <v>68</v>
      </c>
      <c r="H259" s="170">
        <f t="shared" si="57"/>
        <v>5552.9924812030076</v>
      </c>
      <c r="I259" s="215">
        <v>232</v>
      </c>
      <c r="J259" s="216">
        <f t="shared" si="66"/>
        <v>81.846153846153854</v>
      </c>
      <c r="K259" s="454">
        <v>17880</v>
      </c>
      <c r="L259" s="217">
        <f t="shared" si="53"/>
        <v>2621.5037593984962</v>
      </c>
      <c r="M259" s="214">
        <f t="shared" si="58"/>
        <v>891.31127819548874</v>
      </c>
      <c r="N259" s="212">
        <f t="shared" si="59"/>
        <v>52.430075187969926</v>
      </c>
      <c r="O259" s="169">
        <v>44</v>
      </c>
      <c r="P259" s="170">
        <f t="shared" si="60"/>
        <v>3609.245112781955</v>
      </c>
      <c r="Q259" s="215">
        <v>232</v>
      </c>
      <c r="R259" s="216">
        <f t="shared" si="67"/>
        <v>152.00000000000003</v>
      </c>
      <c r="S259" s="454">
        <v>17880</v>
      </c>
      <c r="T259" s="217">
        <f t="shared" si="54"/>
        <v>1411.5789473684208</v>
      </c>
      <c r="U259" s="214">
        <f t="shared" si="61"/>
        <v>479.93684210526311</v>
      </c>
      <c r="V259" s="212">
        <f t="shared" si="62"/>
        <v>28.231578947368416</v>
      </c>
      <c r="W259" s="169">
        <v>24</v>
      </c>
      <c r="X259" s="170">
        <f t="shared" si="63"/>
        <v>1943.7473684210524</v>
      </c>
    </row>
    <row r="260" spans="1:24" s="442" customFormat="1" ht="15.75" customHeight="1" x14ac:dyDescent="0.2">
      <c r="A260" s="215">
        <v>233</v>
      </c>
      <c r="B260" s="216">
        <f t="shared" si="65"/>
        <v>53.3</v>
      </c>
      <c r="C260" s="454">
        <v>17880</v>
      </c>
      <c r="D260" s="217">
        <f t="shared" si="52"/>
        <v>4025.5159474671673</v>
      </c>
      <c r="E260" s="212">
        <f t="shared" si="55"/>
        <v>1368.6754221388369</v>
      </c>
      <c r="F260" s="168">
        <f t="shared" si="56"/>
        <v>80.510318949343343</v>
      </c>
      <c r="G260" s="169">
        <v>68</v>
      </c>
      <c r="H260" s="170">
        <f t="shared" si="57"/>
        <v>5542.7016885553467</v>
      </c>
      <c r="I260" s="215">
        <v>233</v>
      </c>
      <c r="J260" s="216">
        <f t="shared" si="66"/>
        <v>81.999999999999986</v>
      </c>
      <c r="K260" s="454">
        <v>17880</v>
      </c>
      <c r="L260" s="217">
        <f t="shared" si="53"/>
        <v>2616.5853658536589</v>
      </c>
      <c r="M260" s="214">
        <f t="shared" si="58"/>
        <v>889.63902439024412</v>
      </c>
      <c r="N260" s="212">
        <f t="shared" si="59"/>
        <v>52.331707317073182</v>
      </c>
      <c r="O260" s="169">
        <v>44</v>
      </c>
      <c r="P260" s="170">
        <f t="shared" si="60"/>
        <v>3602.5560975609765</v>
      </c>
      <c r="Q260" s="215">
        <v>233</v>
      </c>
      <c r="R260" s="216">
        <f t="shared" si="67"/>
        <v>152.28571428571428</v>
      </c>
      <c r="S260" s="454">
        <v>17880</v>
      </c>
      <c r="T260" s="217">
        <f t="shared" si="54"/>
        <v>1408.9305816135084</v>
      </c>
      <c r="U260" s="214">
        <f t="shared" si="61"/>
        <v>479.03639774859289</v>
      </c>
      <c r="V260" s="212">
        <f t="shared" si="62"/>
        <v>28.178611632270169</v>
      </c>
      <c r="W260" s="169">
        <v>24</v>
      </c>
      <c r="X260" s="170">
        <f t="shared" si="63"/>
        <v>1940.1455909943713</v>
      </c>
    </row>
    <row r="261" spans="1:24" s="442" customFormat="1" ht="15.75" customHeight="1" x14ac:dyDescent="0.2">
      <c r="A261" s="215">
        <v>234</v>
      </c>
      <c r="B261" s="216">
        <f t="shared" si="65"/>
        <v>53.400000000000006</v>
      </c>
      <c r="C261" s="454">
        <v>17880</v>
      </c>
      <c r="D261" s="217">
        <f t="shared" si="52"/>
        <v>4017.9775280898871</v>
      </c>
      <c r="E261" s="212">
        <f t="shared" si="55"/>
        <v>1366.1123595505617</v>
      </c>
      <c r="F261" s="168">
        <f t="shared" si="56"/>
        <v>80.359550561797747</v>
      </c>
      <c r="G261" s="169">
        <v>68</v>
      </c>
      <c r="H261" s="170">
        <f t="shared" si="57"/>
        <v>5532.4494382022467</v>
      </c>
      <c r="I261" s="215">
        <v>234</v>
      </c>
      <c r="J261" s="216">
        <f t="shared" si="66"/>
        <v>82.15384615384616</v>
      </c>
      <c r="K261" s="454">
        <v>17880</v>
      </c>
      <c r="L261" s="217">
        <f t="shared" si="53"/>
        <v>2611.6853932584268</v>
      </c>
      <c r="M261" s="214">
        <f t="shared" si="58"/>
        <v>887.97303370786517</v>
      </c>
      <c r="N261" s="212">
        <f t="shared" si="59"/>
        <v>52.233707865168533</v>
      </c>
      <c r="O261" s="169">
        <v>44</v>
      </c>
      <c r="P261" s="170">
        <f t="shared" si="60"/>
        <v>3595.8921348314602</v>
      </c>
      <c r="Q261" s="215">
        <v>234</v>
      </c>
      <c r="R261" s="216">
        <f t="shared" si="67"/>
        <v>152.57142857142858</v>
      </c>
      <c r="S261" s="454">
        <v>17880</v>
      </c>
      <c r="T261" s="217">
        <f t="shared" si="54"/>
        <v>1406.2921348314605</v>
      </c>
      <c r="U261" s="214">
        <f t="shared" si="61"/>
        <v>478.13932584269662</v>
      </c>
      <c r="V261" s="212">
        <f t="shared" si="62"/>
        <v>28.12584269662921</v>
      </c>
      <c r="W261" s="169">
        <v>24</v>
      </c>
      <c r="X261" s="170">
        <f t="shared" si="63"/>
        <v>1936.5573033707865</v>
      </c>
    </row>
    <row r="262" spans="1:24" s="442" customFormat="1" ht="15.75" customHeight="1" x14ac:dyDescent="0.2">
      <c r="A262" s="215">
        <v>235</v>
      </c>
      <c r="B262" s="216">
        <f t="shared" si="65"/>
        <v>53.5</v>
      </c>
      <c r="C262" s="454">
        <v>17880</v>
      </c>
      <c r="D262" s="217">
        <f t="shared" si="52"/>
        <v>4010.467289719626</v>
      </c>
      <c r="E262" s="212">
        <f t="shared" si="55"/>
        <v>1363.558878504673</v>
      </c>
      <c r="F262" s="168">
        <f t="shared" si="56"/>
        <v>80.209345794392519</v>
      </c>
      <c r="G262" s="169">
        <v>68</v>
      </c>
      <c r="H262" s="170">
        <f t="shared" si="57"/>
        <v>5522.2355140186919</v>
      </c>
      <c r="I262" s="215">
        <v>235</v>
      </c>
      <c r="J262" s="216">
        <f t="shared" si="66"/>
        <v>82.307692307692307</v>
      </c>
      <c r="K262" s="454">
        <v>17880</v>
      </c>
      <c r="L262" s="217">
        <f t="shared" si="53"/>
        <v>2606.8037383177571</v>
      </c>
      <c r="M262" s="214">
        <f t="shared" si="58"/>
        <v>886.31327102803743</v>
      </c>
      <c r="N262" s="212">
        <f t="shared" si="59"/>
        <v>52.136074766355144</v>
      </c>
      <c r="O262" s="169">
        <v>44</v>
      </c>
      <c r="P262" s="170">
        <f t="shared" si="60"/>
        <v>3589.2530841121497</v>
      </c>
      <c r="Q262" s="215">
        <v>235</v>
      </c>
      <c r="R262" s="216">
        <f t="shared" si="67"/>
        <v>152.85714285714286</v>
      </c>
      <c r="S262" s="454">
        <v>17880</v>
      </c>
      <c r="T262" s="217">
        <f t="shared" si="54"/>
        <v>1403.6635514018692</v>
      </c>
      <c r="U262" s="214">
        <f t="shared" si="61"/>
        <v>477.24560747663554</v>
      </c>
      <c r="V262" s="212">
        <f t="shared" si="62"/>
        <v>28.073271028037386</v>
      </c>
      <c r="W262" s="169">
        <v>24</v>
      </c>
      <c r="X262" s="170">
        <f t="shared" si="63"/>
        <v>1932.9824299065422</v>
      </c>
    </row>
    <row r="263" spans="1:24" s="442" customFormat="1" ht="15.75" customHeight="1" x14ac:dyDescent="0.2">
      <c r="A263" s="215">
        <v>236</v>
      </c>
      <c r="B263" s="216">
        <f t="shared" si="65"/>
        <v>53.6</v>
      </c>
      <c r="C263" s="454">
        <v>17880</v>
      </c>
      <c r="D263" s="217">
        <f t="shared" si="52"/>
        <v>4002.9850746268658</v>
      </c>
      <c r="E263" s="212">
        <f t="shared" si="55"/>
        <v>1361.0149253731345</v>
      </c>
      <c r="F263" s="168">
        <f t="shared" si="56"/>
        <v>80.059701492537314</v>
      </c>
      <c r="G263" s="169">
        <v>68</v>
      </c>
      <c r="H263" s="170">
        <f t="shared" si="57"/>
        <v>5512.059701492537</v>
      </c>
      <c r="I263" s="215">
        <v>236</v>
      </c>
      <c r="J263" s="216">
        <f t="shared" si="66"/>
        <v>82.461538461538467</v>
      </c>
      <c r="K263" s="454">
        <v>17880</v>
      </c>
      <c r="L263" s="217">
        <f t="shared" si="53"/>
        <v>2601.9402985074626</v>
      </c>
      <c r="M263" s="214">
        <f t="shared" si="58"/>
        <v>884.65970149253735</v>
      </c>
      <c r="N263" s="212">
        <f t="shared" si="59"/>
        <v>52.038805970149255</v>
      </c>
      <c r="O263" s="169">
        <v>44</v>
      </c>
      <c r="P263" s="170">
        <f t="shared" si="60"/>
        <v>3582.638805970149</v>
      </c>
      <c r="Q263" s="215">
        <v>236</v>
      </c>
      <c r="R263" s="216">
        <f t="shared" si="67"/>
        <v>153.14285714285717</v>
      </c>
      <c r="S263" s="454">
        <v>17880</v>
      </c>
      <c r="T263" s="217">
        <f t="shared" si="54"/>
        <v>1401.0447761194027</v>
      </c>
      <c r="U263" s="214">
        <f t="shared" si="61"/>
        <v>476.35522388059695</v>
      </c>
      <c r="V263" s="212">
        <f t="shared" si="62"/>
        <v>28.020895522388056</v>
      </c>
      <c r="W263" s="169">
        <v>24</v>
      </c>
      <c r="X263" s="170">
        <f t="shared" si="63"/>
        <v>1929.4208955223876</v>
      </c>
    </row>
    <row r="264" spans="1:24" s="442" customFormat="1" ht="15.75" customHeight="1" x14ac:dyDescent="0.2">
      <c r="A264" s="215">
        <v>237</v>
      </c>
      <c r="B264" s="216">
        <f t="shared" si="65"/>
        <v>53.7</v>
      </c>
      <c r="C264" s="454">
        <v>17880</v>
      </c>
      <c r="D264" s="217">
        <f t="shared" si="52"/>
        <v>3995.5307262569831</v>
      </c>
      <c r="E264" s="212">
        <f t="shared" si="55"/>
        <v>1358.4804469273743</v>
      </c>
      <c r="F264" s="168">
        <f t="shared" si="56"/>
        <v>79.910614525139664</v>
      </c>
      <c r="G264" s="169">
        <v>68</v>
      </c>
      <c r="H264" s="170">
        <f t="shared" si="57"/>
        <v>5501.921787709497</v>
      </c>
      <c r="I264" s="215">
        <v>237</v>
      </c>
      <c r="J264" s="216">
        <f t="shared" si="66"/>
        <v>82.615384615384613</v>
      </c>
      <c r="K264" s="454">
        <v>17880</v>
      </c>
      <c r="L264" s="217">
        <f t="shared" si="53"/>
        <v>2597.0949720670392</v>
      </c>
      <c r="M264" s="214">
        <f t="shared" si="58"/>
        <v>883.01229050279335</v>
      </c>
      <c r="N264" s="212">
        <f t="shared" si="59"/>
        <v>51.941899441340787</v>
      </c>
      <c r="O264" s="169">
        <v>44</v>
      </c>
      <c r="P264" s="170">
        <f t="shared" si="60"/>
        <v>3576.0491620111734</v>
      </c>
      <c r="Q264" s="215">
        <v>237</v>
      </c>
      <c r="R264" s="216">
        <f t="shared" si="67"/>
        <v>153.42857142857144</v>
      </c>
      <c r="S264" s="454">
        <v>17880</v>
      </c>
      <c r="T264" s="217">
        <f t="shared" si="54"/>
        <v>1398.435754189944</v>
      </c>
      <c r="U264" s="214">
        <f t="shared" si="61"/>
        <v>475.46815642458097</v>
      </c>
      <c r="V264" s="212">
        <f t="shared" si="62"/>
        <v>27.96871508379888</v>
      </c>
      <c r="W264" s="169">
        <v>24</v>
      </c>
      <c r="X264" s="170">
        <f t="shared" si="63"/>
        <v>1925.8726256983236</v>
      </c>
    </row>
    <row r="265" spans="1:24" s="442" customFormat="1" ht="15.75" customHeight="1" x14ac:dyDescent="0.2">
      <c r="A265" s="215">
        <v>238</v>
      </c>
      <c r="B265" s="216">
        <f t="shared" si="65"/>
        <v>53.8</v>
      </c>
      <c r="C265" s="454">
        <v>17880</v>
      </c>
      <c r="D265" s="217">
        <f t="shared" si="52"/>
        <v>3988.1040892193314</v>
      </c>
      <c r="E265" s="212">
        <f t="shared" si="55"/>
        <v>1355.9553903345727</v>
      </c>
      <c r="F265" s="168">
        <f t="shared" si="56"/>
        <v>79.762081784386623</v>
      </c>
      <c r="G265" s="169">
        <v>68</v>
      </c>
      <c r="H265" s="170">
        <f t="shared" si="57"/>
        <v>5491.8215613382899</v>
      </c>
      <c r="I265" s="215">
        <v>238</v>
      </c>
      <c r="J265" s="216">
        <f t="shared" si="66"/>
        <v>82.769230769230759</v>
      </c>
      <c r="K265" s="454">
        <v>17880</v>
      </c>
      <c r="L265" s="217">
        <f t="shared" si="53"/>
        <v>2592.2676579925655</v>
      </c>
      <c r="M265" s="214">
        <f t="shared" si="58"/>
        <v>881.37100371747238</v>
      </c>
      <c r="N265" s="212">
        <f t="shared" si="59"/>
        <v>51.845353159851314</v>
      </c>
      <c r="O265" s="169">
        <v>44</v>
      </c>
      <c r="P265" s="170">
        <f t="shared" si="60"/>
        <v>3569.4840148698891</v>
      </c>
      <c r="Q265" s="215">
        <v>238</v>
      </c>
      <c r="R265" s="216">
        <f t="shared" si="67"/>
        <v>153.71428571428572</v>
      </c>
      <c r="S265" s="454">
        <v>17880</v>
      </c>
      <c r="T265" s="217">
        <f t="shared" si="54"/>
        <v>1395.8364312267659</v>
      </c>
      <c r="U265" s="214">
        <f t="shared" si="61"/>
        <v>474.58438661710045</v>
      </c>
      <c r="V265" s="212">
        <f t="shared" si="62"/>
        <v>27.916728624535317</v>
      </c>
      <c r="W265" s="169">
        <v>24</v>
      </c>
      <c r="X265" s="170">
        <f t="shared" si="63"/>
        <v>1922.3375464684016</v>
      </c>
    </row>
    <row r="266" spans="1:24" s="442" customFormat="1" ht="15.75" customHeight="1" x14ac:dyDescent="0.2">
      <c r="A266" s="215">
        <v>239</v>
      </c>
      <c r="B266" s="216">
        <f t="shared" si="65"/>
        <v>53.900000000000006</v>
      </c>
      <c r="C266" s="454">
        <v>17880</v>
      </c>
      <c r="D266" s="217">
        <f t="shared" si="52"/>
        <v>3980.7050092764371</v>
      </c>
      <c r="E266" s="212">
        <f t="shared" si="55"/>
        <v>1353.4397031539886</v>
      </c>
      <c r="F266" s="168">
        <f t="shared" si="56"/>
        <v>79.614100185528741</v>
      </c>
      <c r="G266" s="169">
        <v>68</v>
      </c>
      <c r="H266" s="170">
        <f t="shared" si="57"/>
        <v>5481.7588126159544</v>
      </c>
      <c r="I266" s="215">
        <v>239</v>
      </c>
      <c r="J266" s="216">
        <f t="shared" si="66"/>
        <v>82.923076923076934</v>
      </c>
      <c r="K266" s="454">
        <v>17880</v>
      </c>
      <c r="L266" s="217">
        <f t="shared" si="53"/>
        <v>2587.458256029684</v>
      </c>
      <c r="M266" s="214">
        <f t="shared" si="58"/>
        <v>879.7358070500926</v>
      </c>
      <c r="N266" s="212">
        <f t="shared" si="59"/>
        <v>51.74916512059368</v>
      </c>
      <c r="O266" s="169">
        <v>44</v>
      </c>
      <c r="P266" s="170">
        <f t="shared" si="60"/>
        <v>3562.9432282003704</v>
      </c>
      <c r="Q266" s="215">
        <v>239</v>
      </c>
      <c r="R266" s="216">
        <f t="shared" si="67"/>
        <v>154.00000000000003</v>
      </c>
      <c r="S266" s="454">
        <v>17880</v>
      </c>
      <c r="T266" s="217">
        <f t="shared" si="54"/>
        <v>1393.2467532467529</v>
      </c>
      <c r="U266" s="214">
        <f t="shared" si="61"/>
        <v>473.703896103896</v>
      </c>
      <c r="V266" s="212">
        <f t="shared" si="62"/>
        <v>27.864935064935057</v>
      </c>
      <c r="W266" s="169">
        <v>24</v>
      </c>
      <c r="X266" s="170">
        <f t="shared" si="63"/>
        <v>1918.8155844155838</v>
      </c>
    </row>
    <row r="267" spans="1:24" s="442" customFormat="1" ht="15.75" customHeight="1" x14ac:dyDescent="0.2">
      <c r="A267" s="218">
        <v>240</v>
      </c>
      <c r="B267" s="216">
        <f t="shared" si="65"/>
        <v>54</v>
      </c>
      <c r="C267" s="454">
        <v>17880</v>
      </c>
      <c r="D267" s="217">
        <f t="shared" si="52"/>
        <v>3973.333333333333</v>
      </c>
      <c r="E267" s="212">
        <f t="shared" si="55"/>
        <v>1350.9333333333334</v>
      </c>
      <c r="F267" s="168">
        <f t="shared" si="56"/>
        <v>79.466666666666669</v>
      </c>
      <c r="G267" s="169">
        <v>68</v>
      </c>
      <c r="H267" s="170">
        <f t="shared" si="57"/>
        <v>5471.7333333333327</v>
      </c>
      <c r="I267" s="218">
        <v>240</v>
      </c>
      <c r="J267" s="216">
        <f t="shared" si="66"/>
        <v>83.07692307692308</v>
      </c>
      <c r="K267" s="454">
        <v>17880</v>
      </c>
      <c r="L267" s="217">
        <f t="shared" si="53"/>
        <v>2582.6666666666665</v>
      </c>
      <c r="M267" s="214">
        <f t="shared" si="58"/>
        <v>878.10666666666668</v>
      </c>
      <c r="N267" s="212">
        <f t="shared" si="59"/>
        <v>51.653333333333329</v>
      </c>
      <c r="O267" s="169">
        <v>44</v>
      </c>
      <c r="P267" s="170">
        <f t="shared" si="60"/>
        <v>3556.4266666666663</v>
      </c>
      <c r="Q267" s="218">
        <v>240</v>
      </c>
      <c r="R267" s="216">
        <f t="shared" si="67"/>
        <v>154.28571428571431</v>
      </c>
      <c r="S267" s="454">
        <v>17880</v>
      </c>
      <c r="T267" s="217">
        <f t="shared" si="54"/>
        <v>1390.6666666666665</v>
      </c>
      <c r="U267" s="214">
        <f t="shared" si="61"/>
        <v>472.82666666666665</v>
      </c>
      <c r="V267" s="212">
        <f t="shared" si="62"/>
        <v>27.813333333333333</v>
      </c>
      <c r="W267" s="169">
        <v>24</v>
      </c>
      <c r="X267" s="170">
        <f t="shared" si="63"/>
        <v>1915.3066666666664</v>
      </c>
    </row>
    <row r="268" spans="1:24" s="442" customFormat="1" ht="15.75" customHeight="1" x14ac:dyDescent="0.2">
      <c r="A268" s="215">
        <v>241</v>
      </c>
      <c r="B268" s="216">
        <f t="shared" si="65"/>
        <v>54.1</v>
      </c>
      <c r="C268" s="454">
        <v>17880</v>
      </c>
      <c r="D268" s="217">
        <f t="shared" si="52"/>
        <v>3965.988909426987</v>
      </c>
      <c r="E268" s="212">
        <f t="shared" si="55"/>
        <v>1348.4362292051758</v>
      </c>
      <c r="F268" s="168">
        <f t="shared" si="56"/>
        <v>79.319778188539743</v>
      </c>
      <c r="G268" s="169">
        <v>68</v>
      </c>
      <c r="H268" s="170">
        <f t="shared" si="57"/>
        <v>5461.7449168207031</v>
      </c>
      <c r="I268" s="215">
        <v>241</v>
      </c>
      <c r="J268" s="216">
        <f t="shared" si="66"/>
        <v>83.230769230769226</v>
      </c>
      <c r="K268" s="454">
        <v>17880</v>
      </c>
      <c r="L268" s="217">
        <f t="shared" si="53"/>
        <v>2577.8927911275418</v>
      </c>
      <c r="M268" s="214">
        <f t="shared" si="58"/>
        <v>876.48354898336424</v>
      </c>
      <c r="N268" s="212">
        <f t="shared" si="59"/>
        <v>51.557855822550835</v>
      </c>
      <c r="O268" s="169">
        <v>44</v>
      </c>
      <c r="P268" s="170">
        <f t="shared" si="60"/>
        <v>3549.934195933457</v>
      </c>
      <c r="Q268" s="215">
        <v>241</v>
      </c>
      <c r="R268" s="216">
        <f t="shared" si="67"/>
        <v>154.57142857142858</v>
      </c>
      <c r="S268" s="454">
        <v>17880</v>
      </c>
      <c r="T268" s="217">
        <f t="shared" si="54"/>
        <v>1388.0961182994454</v>
      </c>
      <c r="U268" s="214">
        <f t="shared" si="61"/>
        <v>471.95268022181148</v>
      </c>
      <c r="V268" s="212">
        <f t="shared" si="62"/>
        <v>27.761922365988909</v>
      </c>
      <c r="W268" s="169">
        <v>24</v>
      </c>
      <c r="X268" s="170">
        <f t="shared" si="63"/>
        <v>1911.8107208872459</v>
      </c>
    </row>
    <row r="269" spans="1:24" s="442" customFormat="1" ht="15.75" customHeight="1" x14ac:dyDescent="0.2">
      <c r="A269" s="215">
        <v>242</v>
      </c>
      <c r="B269" s="216">
        <f t="shared" si="65"/>
        <v>54.2</v>
      </c>
      <c r="C269" s="454">
        <v>17880</v>
      </c>
      <c r="D269" s="217">
        <f t="shared" si="52"/>
        <v>3958.6715867158673</v>
      </c>
      <c r="E269" s="212">
        <f t="shared" si="55"/>
        <v>1345.9483394833949</v>
      </c>
      <c r="F269" s="168">
        <f t="shared" si="56"/>
        <v>79.173431734317347</v>
      </c>
      <c r="G269" s="169">
        <v>68</v>
      </c>
      <c r="H269" s="170">
        <f t="shared" si="57"/>
        <v>5451.7933579335795</v>
      </c>
      <c r="I269" s="215">
        <v>242</v>
      </c>
      <c r="J269" s="216">
        <f t="shared" si="66"/>
        <v>83.384615384615387</v>
      </c>
      <c r="K269" s="454">
        <v>17880</v>
      </c>
      <c r="L269" s="217">
        <f t="shared" si="53"/>
        <v>2573.1365313653137</v>
      </c>
      <c r="M269" s="214">
        <f t="shared" si="58"/>
        <v>874.86642066420666</v>
      </c>
      <c r="N269" s="212">
        <f t="shared" si="59"/>
        <v>51.462730627306271</v>
      </c>
      <c r="O269" s="169">
        <v>44</v>
      </c>
      <c r="P269" s="170">
        <f t="shared" si="60"/>
        <v>3543.4656826568266</v>
      </c>
      <c r="Q269" s="215">
        <v>242</v>
      </c>
      <c r="R269" s="216">
        <f t="shared" si="67"/>
        <v>154.85714285714286</v>
      </c>
      <c r="S269" s="454">
        <v>17880</v>
      </c>
      <c r="T269" s="217">
        <f t="shared" si="54"/>
        <v>1385.5350553505534</v>
      </c>
      <c r="U269" s="214">
        <f t="shared" si="61"/>
        <v>471.08191881918822</v>
      </c>
      <c r="V269" s="212">
        <f t="shared" si="62"/>
        <v>27.710701107011069</v>
      </c>
      <c r="W269" s="169">
        <v>24</v>
      </c>
      <c r="X269" s="170">
        <f t="shared" si="63"/>
        <v>1908.3276752767529</v>
      </c>
    </row>
    <row r="270" spans="1:24" s="442" customFormat="1" ht="15.75" customHeight="1" x14ac:dyDescent="0.2">
      <c r="A270" s="215">
        <v>243</v>
      </c>
      <c r="B270" s="216">
        <f t="shared" si="65"/>
        <v>54.3</v>
      </c>
      <c r="C270" s="454">
        <v>17880</v>
      </c>
      <c r="D270" s="217">
        <f t="shared" si="52"/>
        <v>3951.3812154696134</v>
      </c>
      <c r="E270" s="212">
        <f t="shared" si="55"/>
        <v>1343.4696132596687</v>
      </c>
      <c r="F270" s="168">
        <f t="shared" si="56"/>
        <v>79.027624309392266</v>
      </c>
      <c r="G270" s="169">
        <v>68</v>
      </c>
      <c r="H270" s="170">
        <f t="shared" si="57"/>
        <v>5441.8784530386747</v>
      </c>
      <c r="I270" s="215">
        <v>243</v>
      </c>
      <c r="J270" s="216">
        <f t="shared" si="66"/>
        <v>83.538461538461533</v>
      </c>
      <c r="K270" s="454">
        <v>17880</v>
      </c>
      <c r="L270" s="217">
        <f t="shared" si="53"/>
        <v>2568.3977900552491</v>
      </c>
      <c r="M270" s="214">
        <f t="shared" si="58"/>
        <v>873.25524861878478</v>
      </c>
      <c r="N270" s="212">
        <f t="shared" si="59"/>
        <v>51.367955801104983</v>
      </c>
      <c r="O270" s="169">
        <v>44</v>
      </c>
      <c r="P270" s="170">
        <f t="shared" si="60"/>
        <v>3537.0209944751387</v>
      </c>
      <c r="Q270" s="215">
        <v>243</v>
      </c>
      <c r="R270" s="216">
        <f t="shared" si="67"/>
        <v>155.14285714285714</v>
      </c>
      <c r="S270" s="454">
        <v>17880</v>
      </c>
      <c r="T270" s="217">
        <f t="shared" si="54"/>
        <v>1382.9834254143645</v>
      </c>
      <c r="U270" s="214">
        <f t="shared" si="61"/>
        <v>470.21436464088396</v>
      </c>
      <c r="V270" s="212">
        <f t="shared" si="62"/>
        <v>27.659668508287293</v>
      </c>
      <c r="W270" s="169">
        <v>24</v>
      </c>
      <c r="X270" s="170">
        <f t="shared" si="63"/>
        <v>1904.8574585635358</v>
      </c>
    </row>
    <row r="271" spans="1:24" s="442" customFormat="1" ht="15.75" customHeight="1" x14ac:dyDescent="0.2">
      <c r="A271" s="215">
        <v>244</v>
      </c>
      <c r="B271" s="216">
        <f t="shared" si="65"/>
        <v>54.400000000000006</v>
      </c>
      <c r="C271" s="454">
        <v>17880</v>
      </c>
      <c r="D271" s="217">
        <f t="shared" si="52"/>
        <v>3944.117647058823</v>
      </c>
      <c r="E271" s="212">
        <f t="shared" si="55"/>
        <v>1341</v>
      </c>
      <c r="F271" s="168">
        <f t="shared" si="56"/>
        <v>78.882352941176464</v>
      </c>
      <c r="G271" s="169">
        <v>68</v>
      </c>
      <c r="H271" s="170">
        <f t="shared" si="57"/>
        <v>5432</v>
      </c>
      <c r="I271" s="215">
        <v>244</v>
      </c>
      <c r="J271" s="216">
        <f t="shared" si="66"/>
        <v>83.692307692307693</v>
      </c>
      <c r="K271" s="454">
        <v>17880</v>
      </c>
      <c r="L271" s="217">
        <f t="shared" si="53"/>
        <v>2563.6764705882351</v>
      </c>
      <c r="M271" s="214">
        <f t="shared" si="58"/>
        <v>871.65</v>
      </c>
      <c r="N271" s="212">
        <f t="shared" si="59"/>
        <v>51.273529411764706</v>
      </c>
      <c r="O271" s="169">
        <v>44</v>
      </c>
      <c r="P271" s="170">
        <f t="shared" si="60"/>
        <v>3530.6</v>
      </c>
      <c r="Q271" s="215">
        <v>244</v>
      </c>
      <c r="R271" s="216">
        <f t="shared" si="67"/>
        <v>155.42857142857144</v>
      </c>
      <c r="S271" s="454">
        <v>17880</v>
      </c>
      <c r="T271" s="217">
        <f t="shared" si="54"/>
        <v>1380.4411764705881</v>
      </c>
      <c r="U271" s="214">
        <f t="shared" si="61"/>
        <v>469.34999999999997</v>
      </c>
      <c r="V271" s="212">
        <f t="shared" si="62"/>
        <v>27.608823529411762</v>
      </c>
      <c r="W271" s="169">
        <v>24</v>
      </c>
      <c r="X271" s="170">
        <f t="shared" si="63"/>
        <v>1901.3999999999996</v>
      </c>
    </row>
    <row r="272" spans="1:24" s="442" customFormat="1" ht="15.75" customHeight="1" x14ac:dyDescent="0.2">
      <c r="A272" s="215">
        <v>245</v>
      </c>
      <c r="B272" s="216">
        <f t="shared" si="65"/>
        <v>54.5</v>
      </c>
      <c r="C272" s="454">
        <v>17880</v>
      </c>
      <c r="D272" s="217">
        <f t="shared" si="52"/>
        <v>3936.8807339449545</v>
      </c>
      <c r="E272" s="212">
        <f t="shared" si="55"/>
        <v>1338.5394495412847</v>
      </c>
      <c r="F272" s="168">
        <f t="shared" si="56"/>
        <v>78.737614678899092</v>
      </c>
      <c r="G272" s="169">
        <v>68</v>
      </c>
      <c r="H272" s="170">
        <f t="shared" si="57"/>
        <v>5422.157798165139</v>
      </c>
      <c r="I272" s="215">
        <v>245</v>
      </c>
      <c r="J272" s="216">
        <f t="shared" si="66"/>
        <v>83.84615384615384</v>
      </c>
      <c r="K272" s="454">
        <v>17880</v>
      </c>
      <c r="L272" s="217">
        <f t="shared" si="53"/>
        <v>2558.9724770642201</v>
      </c>
      <c r="M272" s="214">
        <f t="shared" si="58"/>
        <v>870.05064220183488</v>
      </c>
      <c r="N272" s="212">
        <f t="shared" si="59"/>
        <v>51.179449541284406</v>
      </c>
      <c r="O272" s="169">
        <v>44</v>
      </c>
      <c r="P272" s="170">
        <f t="shared" si="60"/>
        <v>3524.2025688073395</v>
      </c>
      <c r="Q272" s="215">
        <v>245</v>
      </c>
      <c r="R272" s="216">
        <f t="shared" si="67"/>
        <v>155.71428571428572</v>
      </c>
      <c r="S272" s="454">
        <v>17880</v>
      </c>
      <c r="T272" s="217">
        <f t="shared" si="54"/>
        <v>1377.9082568807337</v>
      </c>
      <c r="U272" s="214">
        <f t="shared" si="61"/>
        <v>468.48880733944947</v>
      </c>
      <c r="V272" s="212">
        <f t="shared" si="62"/>
        <v>27.558165137614676</v>
      </c>
      <c r="W272" s="169">
        <v>24</v>
      </c>
      <c r="X272" s="170">
        <f t="shared" si="63"/>
        <v>1897.9552293577979</v>
      </c>
    </row>
    <row r="273" spans="1:24" s="442" customFormat="1" ht="15.75" customHeight="1" x14ac:dyDescent="0.2">
      <c r="A273" s="215">
        <v>246</v>
      </c>
      <c r="B273" s="216">
        <f t="shared" si="65"/>
        <v>54.6</v>
      </c>
      <c r="C273" s="454">
        <v>17880</v>
      </c>
      <c r="D273" s="217">
        <f t="shared" si="52"/>
        <v>3929.6703296703295</v>
      </c>
      <c r="E273" s="212">
        <f t="shared" si="55"/>
        <v>1336.0879120879122</v>
      </c>
      <c r="F273" s="168">
        <f t="shared" si="56"/>
        <v>78.593406593406584</v>
      </c>
      <c r="G273" s="169">
        <v>68</v>
      </c>
      <c r="H273" s="170">
        <f t="shared" si="57"/>
        <v>5412.3516483516478</v>
      </c>
      <c r="I273" s="215">
        <v>246</v>
      </c>
      <c r="J273" s="216">
        <f t="shared" si="66"/>
        <v>84</v>
      </c>
      <c r="K273" s="454">
        <v>17880</v>
      </c>
      <c r="L273" s="217">
        <f t="shared" si="53"/>
        <v>2554.2857142857142</v>
      </c>
      <c r="M273" s="214">
        <f t="shared" si="58"/>
        <v>868.45714285714291</v>
      </c>
      <c r="N273" s="212">
        <f t="shared" si="59"/>
        <v>51.085714285714289</v>
      </c>
      <c r="O273" s="169">
        <v>44</v>
      </c>
      <c r="P273" s="170">
        <f t="shared" si="60"/>
        <v>3517.8285714285716</v>
      </c>
      <c r="Q273" s="215">
        <v>246</v>
      </c>
      <c r="R273" s="216">
        <f t="shared" si="67"/>
        <v>156</v>
      </c>
      <c r="S273" s="454">
        <v>17880</v>
      </c>
      <c r="T273" s="217">
        <f t="shared" si="54"/>
        <v>1375.3846153846155</v>
      </c>
      <c r="U273" s="214">
        <f t="shared" si="61"/>
        <v>467.63076923076932</v>
      </c>
      <c r="V273" s="212">
        <f t="shared" si="62"/>
        <v>27.507692307692309</v>
      </c>
      <c r="W273" s="169">
        <v>24</v>
      </c>
      <c r="X273" s="170">
        <f t="shared" si="63"/>
        <v>1894.523076923077</v>
      </c>
    </row>
    <row r="274" spans="1:24" s="442" customFormat="1" ht="15.75" customHeight="1" x14ac:dyDescent="0.2">
      <c r="A274" s="215">
        <v>247</v>
      </c>
      <c r="B274" s="216">
        <f t="shared" si="65"/>
        <v>54.7</v>
      </c>
      <c r="C274" s="454">
        <v>17880</v>
      </c>
      <c r="D274" s="217">
        <f t="shared" si="52"/>
        <v>3922.486288848263</v>
      </c>
      <c r="E274" s="212">
        <f t="shared" si="55"/>
        <v>1333.6453382084096</v>
      </c>
      <c r="F274" s="168">
        <f t="shared" si="56"/>
        <v>78.449725776965266</v>
      </c>
      <c r="G274" s="169">
        <v>68</v>
      </c>
      <c r="H274" s="170">
        <f t="shared" si="57"/>
        <v>5402.5813528336384</v>
      </c>
      <c r="I274" s="215">
        <v>247</v>
      </c>
      <c r="J274" s="216">
        <f t="shared" si="66"/>
        <v>84.15384615384616</v>
      </c>
      <c r="K274" s="454">
        <v>17880</v>
      </c>
      <c r="L274" s="217">
        <f t="shared" si="53"/>
        <v>2549.6160877513707</v>
      </c>
      <c r="M274" s="214">
        <f t="shared" si="58"/>
        <v>866.86946983546613</v>
      </c>
      <c r="N274" s="212">
        <f t="shared" si="59"/>
        <v>50.992321755027419</v>
      </c>
      <c r="O274" s="169">
        <v>44</v>
      </c>
      <c r="P274" s="170">
        <f t="shared" si="60"/>
        <v>3511.4778793418641</v>
      </c>
      <c r="Q274" s="215">
        <v>247</v>
      </c>
      <c r="R274" s="216">
        <f t="shared" si="67"/>
        <v>156.28571428571431</v>
      </c>
      <c r="S274" s="454">
        <v>17880</v>
      </c>
      <c r="T274" s="217">
        <f t="shared" si="54"/>
        <v>1372.8702010968921</v>
      </c>
      <c r="U274" s="214">
        <f t="shared" si="61"/>
        <v>466.77586837294331</v>
      </c>
      <c r="V274" s="212">
        <f t="shared" si="62"/>
        <v>27.45740402193784</v>
      </c>
      <c r="W274" s="169">
        <v>24</v>
      </c>
      <c r="X274" s="170">
        <f t="shared" si="63"/>
        <v>1891.1034734917732</v>
      </c>
    </row>
    <row r="275" spans="1:24" s="442" customFormat="1" ht="15.75" customHeight="1" x14ac:dyDescent="0.2">
      <c r="A275" s="215">
        <v>248</v>
      </c>
      <c r="B275" s="216">
        <f t="shared" si="65"/>
        <v>54.8</v>
      </c>
      <c r="C275" s="454">
        <v>17880</v>
      </c>
      <c r="D275" s="217">
        <f t="shared" si="52"/>
        <v>3915.3284671532847</v>
      </c>
      <c r="E275" s="212">
        <f t="shared" si="55"/>
        <v>1331.2116788321168</v>
      </c>
      <c r="F275" s="168">
        <f t="shared" si="56"/>
        <v>78.306569343065689</v>
      </c>
      <c r="G275" s="169">
        <v>68</v>
      </c>
      <c r="H275" s="170">
        <f t="shared" si="57"/>
        <v>5392.8467153284673</v>
      </c>
      <c r="I275" s="215">
        <v>248</v>
      </c>
      <c r="J275" s="216">
        <f t="shared" si="66"/>
        <v>84.307692307692307</v>
      </c>
      <c r="K275" s="454">
        <v>17880</v>
      </c>
      <c r="L275" s="217">
        <f t="shared" si="53"/>
        <v>2544.9635036496347</v>
      </c>
      <c r="M275" s="214">
        <f t="shared" si="58"/>
        <v>865.28759124087583</v>
      </c>
      <c r="N275" s="212">
        <f t="shared" si="59"/>
        <v>50.899270072992692</v>
      </c>
      <c r="O275" s="169">
        <v>44</v>
      </c>
      <c r="P275" s="170">
        <f t="shared" si="60"/>
        <v>3505.1503649635033</v>
      </c>
      <c r="Q275" s="215">
        <v>248</v>
      </c>
      <c r="R275" s="216">
        <f t="shared" si="67"/>
        <v>156.57142857142858</v>
      </c>
      <c r="S275" s="454">
        <v>17880</v>
      </c>
      <c r="T275" s="217">
        <f t="shared" si="54"/>
        <v>1370.3649635036495</v>
      </c>
      <c r="U275" s="214">
        <f t="shared" si="61"/>
        <v>465.92408759124089</v>
      </c>
      <c r="V275" s="212">
        <f t="shared" si="62"/>
        <v>27.40729927007299</v>
      </c>
      <c r="W275" s="169">
        <v>24</v>
      </c>
      <c r="X275" s="170">
        <f t="shared" si="63"/>
        <v>1887.6963503649636</v>
      </c>
    </row>
    <row r="276" spans="1:24" s="442" customFormat="1" ht="15.75" customHeight="1" x14ac:dyDescent="0.2">
      <c r="A276" s="215">
        <v>249</v>
      </c>
      <c r="B276" s="216">
        <f t="shared" si="65"/>
        <v>54.900000000000006</v>
      </c>
      <c r="C276" s="454">
        <v>17880</v>
      </c>
      <c r="D276" s="217">
        <f t="shared" si="52"/>
        <v>3908.1967213114749</v>
      </c>
      <c r="E276" s="212">
        <f t="shared" si="55"/>
        <v>1328.7868852459017</v>
      </c>
      <c r="F276" s="168">
        <f t="shared" si="56"/>
        <v>78.163934426229503</v>
      </c>
      <c r="G276" s="169">
        <v>68</v>
      </c>
      <c r="H276" s="170">
        <f t="shared" si="57"/>
        <v>5383.1475409836057</v>
      </c>
      <c r="I276" s="215">
        <v>249</v>
      </c>
      <c r="J276" s="216">
        <f t="shared" si="66"/>
        <v>84.461538461538467</v>
      </c>
      <c r="K276" s="454">
        <v>17880</v>
      </c>
      <c r="L276" s="217">
        <f t="shared" si="53"/>
        <v>2540.3278688524588</v>
      </c>
      <c r="M276" s="214">
        <f t="shared" si="58"/>
        <v>863.711475409836</v>
      </c>
      <c r="N276" s="212">
        <f t="shared" si="59"/>
        <v>50.806557377049174</v>
      </c>
      <c r="O276" s="169">
        <v>44</v>
      </c>
      <c r="P276" s="170">
        <f t="shared" si="60"/>
        <v>3498.845901639344</v>
      </c>
      <c r="Q276" s="215">
        <v>249</v>
      </c>
      <c r="R276" s="216">
        <f t="shared" si="67"/>
        <v>156.85714285714289</v>
      </c>
      <c r="S276" s="454">
        <v>17880</v>
      </c>
      <c r="T276" s="217">
        <f t="shared" si="54"/>
        <v>1367.8688524590161</v>
      </c>
      <c r="U276" s="214">
        <f t="shared" si="61"/>
        <v>465.07540983606549</v>
      </c>
      <c r="V276" s="212">
        <f t="shared" si="62"/>
        <v>27.357377049180322</v>
      </c>
      <c r="W276" s="169">
        <v>24</v>
      </c>
      <c r="X276" s="170">
        <f t="shared" si="63"/>
        <v>1884.301639344262</v>
      </c>
    </row>
    <row r="277" spans="1:24" s="442" customFormat="1" ht="15.75" customHeight="1" x14ac:dyDescent="0.2">
      <c r="A277" s="218">
        <v>250</v>
      </c>
      <c r="B277" s="216">
        <f t="shared" si="65"/>
        <v>55</v>
      </c>
      <c r="C277" s="454">
        <v>17880</v>
      </c>
      <c r="D277" s="217">
        <f t="shared" si="52"/>
        <v>3901.090909090909</v>
      </c>
      <c r="E277" s="133">
        <f t="shared" si="55"/>
        <v>1326.3709090909092</v>
      </c>
      <c r="F277" s="168">
        <f t="shared" si="56"/>
        <v>78.021818181818176</v>
      </c>
      <c r="G277" s="169">
        <v>68</v>
      </c>
      <c r="H277" s="81">
        <f t="shared" si="57"/>
        <v>5373.4836363636368</v>
      </c>
      <c r="I277" s="218">
        <v>250</v>
      </c>
      <c r="J277" s="216">
        <f t="shared" si="66"/>
        <v>84.615384615384613</v>
      </c>
      <c r="K277" s="454">
        <v>17880</v>
      </c>
      <c r="L277" s="217">
        <f t="shared" si="53"/>
        <v>2535.7090909090907</v>
      </c>
      <c r="M277" s="230">
        <f t="shared" si="58"/>
        <v>862.14109090909096</v>
      </c>
      <c r="N277" s="212">
        <f t="shared" si="59"/>
        <v>50.714181818181814</v>
      </c>
      <c r="O277" s="169">
        <v>44</v>
      </c>
      <c r="P277" s="81">
        <f t="shared" si="60"/>
        <v>3492.5643636363634</v>
      </c>
      <c r="Q277" s="218">
        <v>250</v>
      </c>
      <c r="R277" s="216">
        <f t="shared" si="67"/>
        <v>157.14285714285714</v>
      </c>
      <c r="S277" s="454">
        <v>17880</v>
      </c>
      <c r="T277" s="217">
        <f t="shared" si="54"/>
        <v>1365.3818181818183</v>
      </c>
      <c r="U277" s="230">
        <f t="shared" si="61"/>
        <v>464.22981818181825</v>
      </c>
      <c r="V277" s="212">
        <f t="shared" si="62"/>
        <v>27.307636363636366</v>
      </c>
      <c r="W277" s="169">
        <v>24</v>
      </c>
      <c r="X277" s="81">
        <f t="shared" si="63"/>
        <v>1880.919272727273</v>
      </c>
    </row>
    <row r="278" spans="1:24" s="442" customFormat="1" ht="15.75" customHeight="1" x14ac:dyDescent="0.2">
      <c r="A278" s="228">
        <v>251</v>
      </c>
      <c r="B278" s="225">
        <f t="shared" si="65"/>
        <v>55.1</v>
      </c>
      <c r="C278" s="456">
        <v>17880</v>
      </c>
      <c r="D278" s="217">
        <f t="shared" si="52"/>
        <v>3894.0108892921958</v>
      </c>
      <c r="E278" s="212">
        <f t="shared" si="55"/>
        <v>1323.9637023593466</v>
      </c>
      <c r="F278" s="168">
        <f t="shared" si="56"/>
        <v>77.880217785843911</v>
      </c>
      <c r="G278" s="169">
        <v>68</v>
      </c>
      <c r="H278" s="170">
        <f t="shared" si="57"/>
        <v>5363.8548094373864</v>
      </c>
      <c r="I278" s="228">
        <v>251</v>
      </c>
      <c r="J278" s="225">
        <f t="shared" si="66"/>
        <v>84.769230769230774</v>
      </c>
      <c r="K278" s="456">
        <v>17880</v>
      </c>
      <c r="L278" s="217">
        <f t="shared" si="53"/>
        <v>2531.1070780399273</v>
      </c>
      <c r="M278" s="214">
        <f t="shared" si="58"/>
        <v>860.57640653357532</v>
      </c>
      <c r="N278" s="212">
        <f t="shared" si="59"/>
        <v>50.622141560798546</v>
      </c>
      <c r="O278" s="169">
        <v>44</v>
      </c>
      <c r="P278" s="170">
        <f t="shared" si="60"/>
        <v>3486.3056261343008</v>
      </c>
      <c r="Q278" s="228">
        <v>251</v>
      </c>
      <c r="R278" s="225">
        <f t="shared" si="67"/>
        <v>157.42857142857144</v>
      </c>
      <c r="S278" s="456">
        <v>17880</v>
      </c>
      <c r="T278" s="217">
        <f t="shared" si="54"/>
        <v>1362.9038112522685</v>
      </c>
      <c r="U278" s="214">
        <f t="shared" si="61"/>
        <v>463.38729582577133</v>
      </c>
      <c r="V278" s="212">
        <f t="shared" si="62"/>
        <v>27.258076225045372</v>
      </c>
      <c r="W278" s="169">
        <v>24</v>
      </c>
      <c r="X278" s="170">
        <f t="shared" si="63"/>
        <v>1877.5491833030853</v>
      </c>
    </row>
    <row r="279" spans="1:24" s="442" customFormat="1" ht="15.75" customHeight="1" x14ac:dyDescent="0.2">
      <c r="A279" s="215">
        <v>252</v>
      </c>
      <c r="B279" s="216">
        <f t="shared" si="65"/>
        <v>55.2</v>
      </c>
      <c r="C279" s="454">
        <v>17880</v>
      </c>
      <c r="D279" s="217">
        <f t="shared" si="52"/>
        <v>3886.9565217391305</v>
      </c>
      <c r="E279" s="212">
        <f t="shared" si="55"/>
        <v>1321.5652173913045</v>
      </c>
      <c r="F279" s="168">
        <f t="shared" si="56"/>
        <v>77.739130434782609</v>
      </c>
      <c r="G279" s="169">
        <v>68</v>
      </c>
      <c r="H279" s="170">
        <f t="shared" si="57"/>
        <v>5354.2608695652179</v>
      </c>
      <c r="I279" s="215">
        <v>252</v>
      </c>
      <c r="J279" s="216">
        <f t="shared" si="66"/>
        <v>84.92307692307692</v>
      </c>
      <c r="K279" s="454">
        <v>17880</v>
      </c>
      <c r="L279" s="217">
        <f t="shared" si="53"/>
        <v>2526.521739130435</v>
      </c>
      <c r="M279" s="214">
        <f t="shared" si="58"/>
        <v>859.01739130434794</v>
      </c>
      <c r="N279" s="212">
        <f t="shared" si="59"/>
        <v>50.530434782608701</v>
      </c>
      <c r="O279" s="169">
        <v>44</v>
      </c>
      <c r="P279" s="170">
        <f t="shared" si="60"/>
        <v>3480.0695652173918</v>
      </c>
      <c r="Q279" s="215">
        <v>252</v>
      </c>
      <c r="R279" s="216">
        <f t="shared" si="67"/>
        <v>157.71428571428572</v>
      </c>
      <c r="S279" s="454">
        <v>17880</v>
      </c>
      <c r="T279" s="217">
        <f t="shared" si="54"/>
        <v>1360.4347826086955</v>
      </c>
      <c r="U279" s="214">
        <f t="shared" si="61"/>
        <v>462.54782608695649</v>
      </c>
      <c r="V279" s="212">
        <f t="shared" si="62"/>
        <v>27.208695652173912</v>
      </c>
      <c r="W279" s="169">
        <v>24</v>
      </c>
      <c r="X279" s="170">
        <f t="shared" si="63"/>
        <v>1874.191304347826</v>
      </c>
    </row>
    <row r="280" spans="1:24" s="442" customFormat="1" ht="15.75" customHeight="1" x14ac:dyDescent="0.2">
      <c r="A280" s="215">
        <v>253</v>
      </c>
      <c r="B280" s="216">
        <f t="shared" si="65"/>
        <v>55.3</v>
      </c>
      <c r="C280" s="454">
        <v>17880</v>
      </c>
      <c r="D280" s="217">
        <f t="shared" si="52"/>
        <v>3879.92766726944</v>
      </c>
      <c r="E280" s="212">
        <f t="shared" si="55"/>
        <v>1319.1754068716098</v>
      </c>
      <c r="F280" s="168">
        <f t="shared" si="56"/>
        <v>77.598553345388808</v>
      </c>
      <c r="G280" s="169">
        <v>68</v>
      </c>
      <c r="H280" s="170">
        <f t="shared" si="57"/>
        <v>5344.7016274864382</v>
      </c>
      <c r="I280" s="215">
        <v>253</v>
      </c>
      <c r="J280" s="216">
        <f t="shared" si="66"/>
        <v>85.076923076923066</v>
      </c>
      <c r="K280" s="454">
        <v>17880</v>
      </c>
      <c r="L280" s="217">
        <f t="shared" si="53"/>
        <v>2521.9529837251357</v>
      </c>
      <c r="M280" s="214">
        <f t="shared" si="58"/>
        <v>857.46401446654625</v>
      </c>
      <c r="N280" s="212">
        <f t="shared" si="59"/>
        <v>50.439059674502715</v>
      </c>
      <c r="O280" s="169">
        <v>44</v>
      </c>
      <c r="P280" s="170">
        <f t="shared" si="60"/>
        <v>3473.856057866185</v>
      </c>
      <c r="Q280" s="215">
        <v>253</v>
      </c>
      <c r="R280" s="216">
        <f t="shared" si="67"/>
        <v>158</v>
      </c>
      <c r="S280" s="454">
        <v>17880</v>
      </c>
      <c r="T280" s="217">
        <f t="shared" si="54"/>
        <v>1357.9746835443038</v>
      </c>
      <c r="U280" s="214">
        <f t="shared" si="61"/>
        <v>461.71139240506335</v>
      </c>
      <c r="V280" s="212">
        <f t="shared" si="62"/>
        <v>27.159493670886079</v>
      </c>
      <c r="W280" s="169">
        <v>24</v>
      </c>
      <c r="X280" s="170">
        <f t="shared" si="63"/>
        <v>1870.8455696202534</v>
      </c>
    </row>
    <row r="281" spans="1:24" s="442" customFormat="1" ht="15.75" customHeight="1" x14ac:dyDescent="0.2">
      <c r="A281" s="215">
        <v>254</v>
      </c>
      <c r="B281" s="216">
        <f t="shared" si="65"/>
        <v>55.400000000000006</v>
      </c>
      <c r="C281" s="454">
        <v>17880</v>
      </c>
      <c r="D281" s="217">
        <f t="shared" si="52"/>
        <v>3872.9241877256313</v>
      </c>
      <c r="E281" s="212">
        <f t="shared" si="55"/>
        <v>1316.7942238267146</v>
      </c>
      <c r="F281" s="168">
        <f t="shared" si="56"/>
        <v>77.458483754512628</v>
      </c>
      <c r="G281" s="169">
        <v>68</v>
      </c>
      <c r="H281" s="170">
        <f t="shared" si="57"/>
        <v>5335.1768953068586</v>
      </c>
      <c r="I281" s="215">
        <v>254</v>
      </c>
      <c r="J281" s="216">
        <f t="shared" si="66"/>
        <v>85.230769230769241</v>
      </c>
      <c r="K281" s="454">
        <v>17880</v>
      </c>
      <c r="L281" s="217">
        <f t="shared" si="53"/>
        <v>2517.4007220216604</v>
      </c>
      <c r="M281" s="214">
        <f t="shared" si="58"/>
        <v>855.91624548736456</v>
      </c>
      <c r="N281" s="212">
        <f t="shared" si="59"/>
        <v>50.348014440433211</v>
      </c>
      <c r="O281" s="169">
        <v>44</v>
      </c>
      <c r="P281" s="170">
        <f t="shared" si="60"/>
        <v>3467.6649819494583</v>
      </c>
      <c r="Q281" s="215">
        <v>254</v>
      </c>
      <c r="R281" s="216">
        <f t="shared" si="67"/>
        <v>158.28571428571431</v>
      </c>
      <c r="S281" s="454">
        <v>17880</v>
      </c>
      <c r="T281" s="217">
        <f t="shared" si="54"/>
        <v>1355.5234657039709</v>
      </c>
      <c r="U281" s="214">
        <f t="shared" si="61"/>
        <v>460.87797833935014</v>
      </c>
      <c r="V281" s="212">
        <f t="shared" si="62"/>
        <v>27.11046931407942</v>
      </c>
      <c r="W281" s="169">
        <v>24</v>
      </c>
      <c r="X281" s="170">
        <f t="shared" si="63"/>
        <v>1867.5119133574005</v>
      </c>
    </row>
    <row r="282" spans="1:24" s="442" customFormat="1" ht="15.75" customHeight="1" x14ac:dyDescent="0.2">
      <c r="A282" s="215">
        <v>255</v>
      </c>
      <c r="B282" s="216">
        <f t="shared" si="65"/>
        <v>55.5</v>
      </c>
      <c r="C282" s="454">
        <v>17880</v>
      </c>
      <c r="D282" s="217">
        <f t="shared" si="52"/>
        <v>3865.9459459459463</v>
      </c>
      <c r="E282" s="212">
        <f t="shared" si="55"/>
        <v>1314.4216216216219</v>
      </c>
      <c r="F282" s="168">
        <f t="shared" si="56"/>
        <v>77.318918918918925</v>
      </c>
      <c r="G282" s="169">
        <v>68</v>
      </c>
      <c r="H282" s="170">
        <f t="shared" si="57"/>
        <v>5325.6864864864865</v>
      </c>
      <c r="I282" s="215">
        <v>255</v>
      </c>
      <c r="J282" s="216">
        <f t="shared" si="66"/>
        <v>85.384615384615387</v>
      </c>
      <c r="K282" s="454">
        <v>17880</v>
      </c>
      <c r="L282" s="217">
        <f t="shared" si="53"/>
        <v>2512.864864864865</v>
      </c>
      <c r="M282" s="214">
        <f t="shared" si="58"/>
        <v>854.37405405405411</v>
      </c>
      <c r="N282" s="212">
        <f t="shared" si="59"/>
        <v>50.257297297297299</v>
      </c>
      <c r="O282" s="169">
        <v>44</v>
      </c>
      <c r="P282" s="170">
        <f t="shared" si="60"/>
        <v>3461.496216216216</v>
      </c>
      <c r="Q282" s="215">
        <v>255</v>
      </c>
      <c r="R282" s="216">
        <f t="shared" si="67"/>
        <v>158.57142857142858</v>
      </c>
      <c r="S282" s="454">
        <v>17880</v>
      </c>
      <c r="T282" s="217">
        <f t="shared" si="54"/>
        <v>1353.0810810810808</v>
      </c>
      <c r="U282" s="214">
        <f t="shared" si="61"/>
        <v>460.04756756756751</v>
      </c>
      <c r="V282" s="212">
        <f t="shared" si="62"/>
        <v>27.061621621621615</v>
      </c>
      <c r="W282" s="169">
        <v>24</v>
      </c>
      <c r="X282" s="170">
        <f t="shared" si="63"/>
        <v>1864.19027027027</v>
      </c>
    </row>
    <row r="283" spans="1:24" s="442" customFormat="1" ht="15.75" customHeight="1" x14ac:dyDescent="0.2">
      <c r="A283" s="215">
        <v>256</v>
      </c>
      <c r="B283" s="216">
        <f t="shared" si="65"/>
        <v>55.6</v>
      </c>
      <c r="C283" s="454">
        <v>17880</v>
      </c>
      <c r="D283" s="217">
        <f t="shared" si="52"/>
        <v>3858.9928057553957</v>
      </c>
      <c r="E283" s="212">
        <f t="shared" si="55"/>
        <v>1312.0575539568347</v>
      </c>
      <c r="F283" s="168">
        <f t="shared" si="56"/>
        <v>77.17985611510791</v>
      </c>
      <c r="G283" s="169">
        <v>68</v>
      </c>
      <c r="H283" s="170">
        <f t="shared" si="57"/>
        <v>5316.2302158273387</v>
      </c>
      <c r="I283" s="215">
        <v>256</v>
      </c>
      <c r="J283" s="216">
        <f t="shared" si="66"/>
        <v>85.538461538461533</v>
      </c>
      <c r="K283" s="454">
        <v>17880</v>
      </c>
      <c r="L283" s="217">
        <f t="shared" si="53"/>
        <v>2508.3453237410076</v>
      </c>
      <c r="M283" s="214">
        <f t="shared" si="58"/>
        <v>852.8374100719426</v>
      </c>
      <c r="N283" s="212">
        <f t="shared" si="59"/>
        <v>50.166906474820152</v>
      </c>
      <c r="O283" s="169">
        <v>44</v>
      </c>
      <c r="P283" s="170">
        <f t="shared" si="60"/>
        <v>3455.3496402877704</v>
      </c>
      <c r="Q283" s="215">
        <v>256</v>
      </c>
      <c r="R283" s="216">
        <f t="shared" si="67"/>
        <v>158.85714285714286</v>
      </c>
      <c r="S283" s="454">
        <v>17880</v>
      </c>
      <c r="T283" s="217">
        <f t="shared" si="54"/>
        <v>1350.6474820143885</v>
      </c>
      <c r="U283" s="214">
        <f t="shared" si="61"/>
        <v>459.22014388489214</v>
      </c>
      <c r="V283" s="212">
        <f t="shared" si="62"/>
        <v>27.012949640287772</v>
      </c>
      <c r="W283" s="169">
        <v>24</v>
      </c>
      <c r="X283" s="170">
        <f t="shared" si="63"/>
        <v>1860.8805755395686</v>
      </c>
    </row>
    <row r="284" spans="1:24" s="442" customFormat="1" ht="15.75" customHeight="1" x14ac:dyDescent="0.2">
      <c r="A284" s="215">
        <v>257</v>
      </c>
      <c r="B284" s="216">
        <f t="shared" si="65"/>
        <v>55.7</v>
      </c>
      <c r="C284" s="454">
        <v>17880</v>
      </c>
      <c r="D284" s="217">
        <f t="shared" ref="D284:D347" si="68">12*1/B284*C284</f>
        <v>3852.0646319569119</v>
      </c>
      <c r="E284" s="212">
        <f t="shared" si="55"/>
        <v>1309.7019748653502</v>
      </c>
      <c r="F284" s="168">
        <f t="shared" si="56"/>
        <v>77.041292639138234</v>
      </c>
      <c r="G284" s="169">
        <v>68</v>
      </c>
      <c r="H284" s="170">
        <f t="shared" si="57"/>
        <v>5306.8078994614007</v>
      </c>
      <c r="I284" s="215">
        <v>257</v>
      </c>
      <c r="J284" s="216">
        <f t="shared" si="66"/>
        <v>85.692307692307693</v>
      </c>
      <c r="K284" s="454">
        <v>17880</v>
      </c>
      <c r="L284" s="217">
        <f t="shared" ref="L284:L347" si="69">12*1/J284*K284</f>
        <v>2503.842010771993</v>
      </c>
      <c r="M284" s="214">
        <f t="shared" si="58"/>
        <v>851.30628366247765</v>
      </c>
      <c r="N284" s="212">
        <f t="shared" si="59"/>
        <v>50.076840215439859</v>
      </c>
      <c r="O284" s="169">
        <v>44</v>
      </c>
      <c r="P284" s="170">
        <f t="shared" si="60"/>
        <v>3449.2251346499106</v>
      </c>
      <c r="Q284" s="215">
        <v>257</v>
      </c>
      <c r="R284" s="216">
        <f t="shared" si="67"/>
        <v>159.14285714285717</v>
      </c>
      <c r="S284" s="454">
        <v>17880</v>
      </c>
      <c r="T284" s="217">
        <f t="shared" ref="T284:T347" si="70">12*1/R284*S284</f>
        <v>1348.222621184919</v>
      </c>
      <c r="U284" s="214">
        <f t="shared" si="61"/>
        <v>458.39569120287251</v>
      </c>
      <c r="V284" s="212">
        <f t="shared" si="62"/>
        <v>26.964452423698383</v>
      </c>
      <c r="W284" s="169">
        <v>24</v>
      </c>
      <c r="X284" s="170">
        <f t="shared" si="63"/>
        <v>1857.5827648114898</v>
      </c>
    </row>
    <row r="285" spans="1:24" s="442" customFormat="1" ht="15.75" customHeight="1" x14ac:dyDescent="0.2">
      <c r="A285" s="215">
        <v>258</v>
      </c>
      <c r="B285" s="216">
        <f t="shared" si="65"/>
        <v>55.8</v>
      </c>
      <c r="C285" s="454">
        <v>17880</v>
      </c>
      <c r="D285" s="217">
        <f t="shared" si="68"/>
        <v>3845.1612903225805</v>
      </c>
      <c r="E285" s="212">
        <f t="shared" ref="E285:E348" si="71">D285*34%</f>
        <v>1307.3548387096776</v>
      </c>
      <c r="F285" s="168">
        <f t="shared" ref="F285:F348" si="72">D285*2%</f>
        <v>76.903225806451616</v>
      </c>
      <c r="G285" s="169">
        <v>68</v>
      </c>
      <c r="H285" s="170">
        <f t="shared" ref="H285:H348" si="73">SUM(D285:G285)</f>
        <v>5297.4193548387093</v>
      </c>
      <c r="I285" s="215">
        <v>258</v>
      </c>
      <c r="J285" s="216">
        <f t="shared" si="66"/>
        <v>85.84615384615384</v>
      </c>
      <c r="K285" s="454">
        <v>17880</v>
      </c>
      <c r="L285" s="217">
        <f t="shared" si="69"/>
        <v>2499.3548387096776</v>
      </c>
      <c r="M285" s="214">
        <f t="shared" ref="M285:M348" si="74">L285*34%</f>
        <v>849.78064516129041</v>
      </c>
      <c r="N285" s="212">
        <f t="shared" ref="N285:N348" si="75">L285*2%</f>
        <v>49.987096774193553</v>
      </c>
      <c r="O285" s="169">
        <v>44</v>
      </c>
      <c r="P285" s="170">
        <f t="shared" ref="P285:P348" si="76">SUM(L285:O285)</f>
        <v>3443.1225806451616</v>
      </c>
      <c r="Q285" s="215">
        <v>258</v>
      </c>
      <c r="R285" s="216">
        <f t="shared" si="67"/>
        <v>159.42857142857142</v>
      </c>
      <c r="S285" s="454">
        <v>17880</v>
      </c>
      <c r="T285" s="217">
        <f t="shared" si="70"/>
        <v>1345.8064516129032</v>
      </c>
      <c r="U285" s="214">
        <f t="shared" ref="U285:U348" si="77">T285*34%</f>
        <v>457.57419354838709</v>
      </c>
      <c r="V285" s="212">
        <f t="shared" ref="V285:V348" si="78">T285*2%</f>
        <v>26.916129032258063</v>
      </c>
      <c r="W285" s="169">
        <v>24</v>
      </c>
      <c r="X285" s="170">
        <f t="shared" ref="X285:X348" si="79">SUM(T285:W285)</f>
        <v>1854.2967741935483</v>
      </c>
    </row>
    <row r="286" spans="1:24" s="442" customFormat="1" ht="15.75" customHeight="1" x14ac:dyDescent="0.2">
      <c r="A286" s="215">
        <v>259</v>
      </c>
      <c r="B286" s="216">
        <f t="shared" si="65"/>
        <v>55.900000000000006</v>
      </c>
      <c r="C286" s="454">
        <v>17880</v>
      </c>
      <c r="D286" s="217">
        <f t="shared" si="68"/>
        <v>3838.2826475849729</v>
      </c>
      <c r="E286" s="212">
        <f t="shared" si="71"/>
        <v>1305.0161001788908</v>
      </c>
      <c r="F286" s="168">
        <f t="shared" si="72"/>
        <v>76.765652951699465</v>
      </c>
      <c r="G286" s="169">
        <v>68</v>
      </c>
      <c r="H286" s="170">
        <f t="shared" si="73"/>
        <v>5288.0644007155634</v>
      </c>
      <c r="I286" s="215">
        <v>259</v>
      </c>
      <c r="J286" s="216">
        <f t="shared" si="66"/>
        <v>86</v>
      </c>
      <c r="K286" s="454">
        <v>17880</v>
      </c>
      <c r="L286" s="217">
        <f t="shared" si="69"/>
        <v>2494.8837209302324</v>
      </c>
      <c r="M286" s="214">
        <f t="shared" si="74"/>
        <v>848.26046511627908</v>
      </c>
      <c r="N286" s="212">
        <f t="shared" si="75"/>
        <v>49.897674418604652</v>
      </c>
      <c r="O286" s="169">
        <v>44</v>
      </c>
      <c r="P286" s="170">
        <f t="shared" si="76"/>
        <v>3437.0418604651163</v>
      </c>
      <c r="Q286" s="215">
        <v>259</v>
      </c>
      <c r="R286" s="216">
        <f t="shared" si="67"/>
        <v>159.71428571428575</v>
      </c>
      <c r="S286" s="454">
        <v>17880</v>
      </c>
      <c r="T286" s="217">
        <f t="shared" si="70"/>
        <v>1343.3989266547403</v>
      </c>
      <c r="U286" s="214">
        <f t="shared" si="77"/>
        <v>456.75563506261176</v>
      </c>
      <c r="V286" s="212">
        <f t="shared" si="78"/>
        <v>26.867978533094806</v>
      </c>
      <c r="W286" s="169">
        <v>24</v>
      </c>
      <c r="X286" s="170">
        <f t="shared" si="79"/>
        <v>1851.0225402504468</v>
      </c>
    </row>
    <row r="287" spans="1:24" s="442" customFormat="1" ht="15.75" customHeight="1" x14ac:dyDescent="0.2">
      <c r="A287" s="218">
        <v>260</v>
      </c>
      <c r="B287" s="216">
        <f t="shared" si="65"/>
        <v>56</v>
      </c>
      <c r="C287" s="454">
        <v>17880</v>
      </c>
      <c r="D287" s="217">
        <f t="shared" si="68"/>
        <v>3831.4285714285711</v>
      </c>
      <c r="E287" s="212">
        <f t="shared" si="71"/>
        <v>1302.6857142857143</v>
      </c>
      <c r="F287" s="168">
        <f t="shared" si="72"/>
        <v>76.628571428571419</v>
      </c>
      <c r="G287" s="169">
        <v>68</v>
      </c>
      <c r="H287" s="170">
        <f t="shared" si="73"/>
        <v>5278.7428571428572</v>
      </c>
      <c r="I287" s="218">
        <v>260</v>
      </c>
      <c r="J287" s="216">
        <f t="shared" si="66"/>
        <v>86.153846153846146</v>
      </c>
      <c r="K287" s="454">
        <v>17880</v>
      </c>
      <c r="L287" s="217">
        <f t="shared" si="69"/>
        <v>2490.4285714285716</v>
      </c>
      <c r="M287" s="214">
        <f t="shared" si="74"/>
        <v>846.74571428571437</v>
      </c>
      <c r="N287" s="212">
        <f t="shared" si="75"/>
        <v>49.808571428571433</v>
      </c>
      <c r="O287" s="169">
        <v>44</v>
      </c>
      <c r="P287" s="170">
        <f t="shared" si="76"/>
        <v>3430.982857142857</v>
      </c>
      <c r="Q287" s="218">
        <v>260</v>
      </c>
      <c r="R287" s="216">
        <f t="shared" si="67"/>
        <v>160</v>
      </c>
      <c r="S287" s="454">
        <v>17880</v>
      </c>
      <c r="T287" s="217">
        <f t="shared" si="70"/>
        <v>1341</v>
      </c>
      <c r="U287" s="214">
        <f t="shared" si="77"/>
        <v>455.94000000000005</v>
      </c>
      <c r="V287" s="212">
        <f t="shared" si="78"/>
        <v>26.82</v>
      </c>
      <c r="W287" s="169">
        <v>24</v>
      </c>
      <c r="X287" s="170">
        <f t="shared" si="79"/>
        <v>1847.76</v>
      </c>
    </row>
    <row r="288" spans="1:24" s="442" customFormat="1" ht="15.75" customHeight="1" x14ac:dyDescent="0.2">
      <c r="A288" s="215">
        <v>261</v>
      </c>
      <c r="B288" s="216">
        <f t="shared" ref="B288:B319" si="80">0.1*A288+30</f>
        <v>56.1</v>
      </c>
      <c r="C288" s="454">
        <v>17880</v>
      </c>
      <c r="D288" s="217">
        <f t="shared" si="68"/>
        <v>3824.5989304812833</v>
      </c>
      <c r="E288" s="212">
        <f t="shared" si="71"/>
        <v>1300.3636363636365</v>
      </c>
      <c r="F288" s="168">
        <f t="shared" si="72"/>
        <v>76.491978609625662</v>
      </c>
      <c r="G288" s="169">
        <v>68</v>
      </c>
      <c r="H288" s="170">
        <f t="shared" si="73"/>
        <v>5269.454545454545</v>
      </c>
      <c r="I288" s="215">
        <v>261</v>
      </c>
      <c r="J288" s="216">
        <f t="shared" si="66"/>
        <v>86.307692307692307</v>
      </c>
      <c r="K288" s="454">
        <v>17880</v>
      </c>
      <c r="L288" s="217">
        <f t="shared" si="69"/>
        <v>2485.9893048128342</v>
      </c>
      <c r="M288" s="214">
        <f t="shared" si="74"/>
        <v>845.23636363636365</v>
      </c>
      <c r="N288" s="212">
        <f t="shared" si="75"/>
        <v>49.719786096256684</v>
      </c>
      <c r="O288" s="169">
        <v>44</v>
      </c>
      <c r="P288" s="170">
        <f t="shared" si="76"/>
        <v>3424.9454545454541</v>
      </c>
      <c r="Q288" s="215">
        <v>261</v>
      </c>
      <c r="R288" s="216">
        <f t="shared" si="67"/>
        <v>160.28571428571431</v>
      </c>
      <c r="S288" s="454">
        <v>17880</v>
      </c>
      <c r="T288" s="217">
        <f t="shared" si="70"/>
        <v>1338.6096256684491</v>
      </c>
      <c r="U288" s="214">
        <f t="shared" si="77"/>
        <v>455.12727272727273</v>
      </c>
      <c r="V288" s="212">
        <f t="shared" si="78"/>
        <v>26.772192513368982</v>
      </c>
      <c r="W288" s="169">
        <v>24</v>
      </c>
      <c r="X288" s="170">
        <f t="shared" si="79"/>
        <v>1844.5090909090907</v>
      </c>
    </row>
    <row r="289" spans="1:24" s="442" customFormat="1" ht="15.75" customHeight="1" x14ac:dyDescent="0.2">
      <c r="A289" s="215">
        <v>262</v>
      </c>
      <c r="B289" s="216">
        <f t="shared" si="80"/>
        <v>56.2</v>
      </c>
      <c r="C289" s="454">
        <v>17880</v>
      </c>
      <c r="D289" s="217">
        <f t="shared" si="68"/>
        <v>3817.7935943060493</v>
      </c>
      <c r="E289" s="212">
        <f t="shared" si="71"/>
        <v>1298.0498220640568</v>
      </c>
      <c r="F289" s="168">
        <f t="shared" si="72"/>
        <v>76.355871886120994</v>
      </c>
      <c r="G289" s="169">
        <v>68</v>
      </c>
      <c r="H289" s="170">
        <f t="shared" si="73"/>
        <v>5260.1992882562272</v>
      </c>
      <c r="I289" s="215">
        <v>262</v>
      </c>
      <c r="J289" s="216">
        <f t="shared" si="66"/>
        <v>86.461538461538467</v>
      </c>
      <c r="K289" s="454">
        <v>17880</v>
      </c>
      <c r="L289" s="217">
        <f t="shared" si="69"/>
        <v>2481.5658362989325</v>
      </c>
      <c r="M289" s="214">
        <f t="shared" si="74"/>
        <v>843.73238434163716</v>
      </c>
      <c r="N289" s="212">
        <f t="shared" si="75"/>
        <v>49.63131672597865</v>
      </c>
      <c r="O289" s="169">
        <v>44</v>
      </c>
      <c r="P289" s="170">
        <f t="shared" si="76"/>
        <v>3418.9295373665482</v>
      </c>
      <c r="Q289" s="215">
        <v>262</v>
      </c>
      <c r="R289" s="216">
        <f t="shared" si="67"/>
        <v>160.57142857142858</v>
      </c>
      <c r="S289" s="454">
        <v>17880</v>
      </c>
      <c r="T289" s="217">
        <f t="shared" si="70"/>
        <v>1336.2277580071172</v>
      </c>
      <c r="U289" s="214">
        <f t="shared" si="77"/>
        <v>454.31743772241987</v>
      </c>
      <c r="V289" s="212">
        <f t="shared" si="78"/>
        <v>26.724555160142344</v>
      </c>
      <c r="W289" s="169">
        <v>24</v>
      </c>
      <c r="X289" s="170">
        <f t="shared" si="79"/>
        <v>1841.2697508896795</v>
      </c>
    </row>
    <row r="290" spans="1:24" s="442" customFormat="1" ht="15.75" customHeight="1" x14ac:dyDescent="0.2">
      <c r="A290" s="215">
        <v>263</v>
      </c>
      <c r="B290" s="216">
        <f t="shared" si="80"/>
        <v>56.3</v>
      </c>
      <c r="C290" s="454">
        <v>17880</v>
      </c>
      <c r="D290" s="217">
        <f t="shared" si="68"/>
        <v>3811.0124333925401</v>
      </c>
      <c r="E290" s="212">
        <f t="shared" si="71"/>
        <v>1295.7442273534637</v>
      </c>
      <c r="F290" s="168">
        <f t="shared" si="72"/>
        <v>76.220248667850797</v>
      </c>
      <c r="G290" s="169">
        <v>68</v>
      </c>
      <c r="H290" s="170">
        <f t="shared" si="73"/>
        <v>5250.9769094138546</v>
      </c>
      <c r="I290" s="215">
        <v>263</v>
      </c>
      <c r="J290" s="216">
        <f t="shared" si="66"/>
        <v>86.615384615384613</v>
      </c>
      <c r="K290" s="454">
        <v>17880</v>
      </c>
      <c r="L290" s="217">
        <f t="shared" si="69"/>
        <v>2477.1580817051513</v>
      </c>
      <c r="M290" s="214">
        <f t="shared" si="74"/>
        <v>842.23374777975152</v>
      </c>
      <c r="N290" s="212">
        <f t="shared" si="75"/>
        <v>49.543161634103029</v>
      </c>
      <c r="O290" s="169">
        <v>44</v>
      </c>
      <c r="P290" s="170">
        <f t="shared" si="76"/>
        <v>3412.9349911190056</v>
      </c>
      <c r="Q290" s="215">
        <v>263</v>
      </c>
      <c r="R290" s="216">
        <f t="shared" si="67"/>
        <v>160.85714285714286</v>
      </c>
      <c r="S290" s="454">
        <v>17880</v>
      </c>
      <c r="T290" s="217">
        <f t="shared" si="70"/>
        <v>1333.8543516873888</v>
      </c>
      <c r="U290" s="214">
        <f t="shared" si="77"/>
        <v>453.51047957371219</v>
      </c>
      <c r="V290" s="212">
        <f t="shared" si="78"/>
        <v>26.677087033747775</v>
      </c>
      <c r="W290" s="169">
        <v>24</v>
      </c>
      <c r="X290" s="170">
        <f t="shared" si="79"/>
        <v>1838.0419182948488</v>
      </c>
    </row>
    <row r="291" spans="1:24" s="442" customFormat="1" ht="15.75" customHeight="1" x14ac:dyDescent="0.2">
      <c r="A291" s="215">
        <v>264</v>
      </c>
      <c r="B291" s="216">
        <f t="shared" si="80"/>
        <v>56.400000000000006</v>
      </c>
      <c r="C291" s="454">
        <v>17880</v>
      </c>
      <c r="D291" s="217">
        <f t="shared" si="68"/>
        <v>3804.2553191489355</v>
      </c>
      <c r="E291" s="212">
        <f t="shared" si="71"/>
        <v>1293.4468085106382</v>
      </c>
      <c r="F291" s="168">
        <f t="shared" si="72"/>
        <v>76.085106382978708</v>
      </c>
      <c r="G291" s="169">
        <v>68</v>
      </c>
      <c r="H291" s="170">
        <f t="shared" si="73"/>
        <v>5241.787234042552</v>
      </c>
      <c r="I291" s="215">
        <v>264</v>
      </c>
      <c r="J291" s="216">
        <f t="shared" si="66"/>
        <v>86.769230769230774</v>
      </c>
      <c r="K291" s="454">
        <v>17880</v>
      </c>
      <c r="L291" s="217">
        <f t="shared" si="69"/>
        <v>2472.7659574468084</v>
      </c>
      <c r="M291" s="214">
        <f t="shared" si="74"/>
        <v>840.74042553191498</v>
      </c>
      <c r="N291" s="212">
        <f t="shared" si="75"/>
        <v>49.455319148936169</v>
      </c>
      <c r="O291" s="169">
        <v>44</v>
      </c>
      <c r="P291" s="170">
        <f t="shared" si="76"/>
        <v>3406.9617021276595</v>
      </c>
      <c r="Q291" s="215">
        <v>264</v>
      </c>
      <c r="R291" s="216">
        <f t="shared" si="67"/>
        <v>161.14285714285717</v>
      </c>
      <c r="S291" s="454">
        <v>17880</v>
      </c>
      <c r="T291" s="217">
        <f t="shared" si="70"/>
        <v>1331.4893617021273</v>
      </c>
      <c r="U291" s="214">
        <f t="shared" si="77"/>
        <v>452.7063829787233</v>
      </c>
      <c r="V291" s="212">
        <f t="shared" si="78"/>
        <v>26.629787234042546</v>
      </c>
      <c r="W291" s="169">
        <v>24</v>
      </c>
      <c r="X291" s="170">
        <f t="shared" si="79"/>
        <v>1834.8255319148932</v>
      </c>
    </row>
    <row r="292" spans="1:24" s="442" customFormat="1" ht="15.75" customHeight="1" x14ac:dyDescent="0.2">
      <c r="A292" s="215">
        <v>265</v>
      </c>
      <c r="B292" s="216">
        <f t="shared" si="80"/>
        <v>56.5</v>
      </c>
      <c r="C292" s="454">
        <v>17880</v>
      </c>
      <c r="D292" s="217">
        <f t="shared" si="68"/>
        <v>3797.5221238938052</v>
      </c>
      <c r="E292" s="212">
        <f t="shared" si="71"/>
        <v>1291.1575221238938</v>
      </c>
      <c r="F292" s="168">
        <f t="shared" si="72"/>
        <v>75.950442477876109</v>
      </c>
      <c r="G292" s="169">
        <v>68</v>
      </c>
      <c r="H292" s="170">
        <f t="shared" si="73"/>
        <v>5232.6300884955754</v>
      </c>
      <c r="I292" s="215">
        <v>265</v>
      </c>
      <c r="J292" s="216">
        <f t="shared" si="66"/>
        <v>86.92307692307692</v>
      </c>
      <c r="K292" s="454">
        <v>17880</v>
      </c>
      <c r="L292" s="217">
        <f t="shared" si="69"/>
        <v>2468.3893805309735</v>
      </c>
      <c r="M292" s="214">
        <f t="shared" si="74"/>
        <v>839.2523893805311</v>
      </c>
      <c r="N292" s="212">
        <f t="shared" si="75"/>
        <v>49.367787610619473</v>
      </c>
      <c r="O292" s="169">
        <v>44</v>
      </c>
      <c r="P292" s="170">
        <f t="shared" si="76"/>
        <v>3401.0095575221239</v>
      </c>
      <c r="Q292" s="215">
        <v>265</v>
      </c>
      <c r="R292" s="216">
        <f t="shared" si="67"/>
        <v>161.42857142857144</v>
      </c>
      <c r="S292" s="454">
        <v>17880</v>
      </c>
      <c r="T292" s="217">
        <f t="shared" si="70"/>
        <v>1329.1327433628319</v>
      </c>
      <c r="U292" s="214">
        <f t="shared" si="77"/>
        <v>451.90513274336286</v>
      </c>
      <c r="V292" s="212">
        <f t="shared" si="78"/>
        <v>26.58265486725664</v>
      </c>
      <c r="W292" s="169">
        <v>24</v>
      </c>
      <c r="X292" s="170">
        <f t="shared" si="79"/>
        <v>1831.6205309734514</v>
      </c>
    </row>
    <row r="293" spans="1:24" s="442" customFormat="1" ht="15.75" customHeight="1" x14ac:dyDescent="0.2">
      <c r="A293" s="215">
        <v>266</v>
      </c>
      <c r="B293" s="216">
        <f t="shared" si="80"/>
        <v>56.6</v>
      </c>
      <c r="C293" s="454">
        <v>17880</v>
      </c>
      <c r="D293" s="217">
        <f t="shared" si="68"/>
        <v>3790.8127208480569</v>
      </c>
      <c r="E293" s="212">
        <f t="shared" si="71"/>
        <v>1288.8763250883394</v>
      </c>
      <c r="F293" s="168">
        <f t="shared" si="72"/>
        <v>75.816254416961144</v>
      </c>
      <c r="G293" s="169">
        <v>68</v>
      </c>
      <c r="H293" s="170">
        <f t="shared" si="73"/>
        <v>5223.5053003533576</v>
      </c>
      <c r="I293" s="215">
        <v>266</v>
      </c>
      <c r="J293" s="216">
        <f t="shared" si="66"/>
        <v>87.07692307692308</v>
      </c>
      <c r="K293" s="454">
        <v>17880</v>
      </c>
      <c r="L293" s="217">
        <f t="shared" si="69"/>
        <v>2464.028268551237</v>
      </c>
      <c r="M293" s="214">
        <f t="shared" si="74"/>
        <v>837.76961130742063</v>
      </c>
      <c r="N293" s="212">
        <f t="shared" si="75"/>
        <v>49.280565371024743</v>
      </c>
      <c r="O293" s="169">
        <v>44</v>
      </c>
      <c r="P293" s="170">
        <f t="shared" si="76"/>
        <v>3395.0784452296825</v>
      </c>
      <c r="Q293" s="215">
        <v>266</v>
      </c>
      <c r="R293" s="216">
        <f t="shared" si="67"/>
        <v>161.71428571428572</v>
      </c>
      <c r="S293" s="454">
        <v>17880</v>
      </c>
      <c r="T293" s="217">
        <f t="shared" si="70"/>
        <v>1326.7844522968198</v>
      </c>
      <c r="U293" s="214">
        <f t="shared" si="77"/>
        <v>451.10671378091877</v>
      </c>
      <c r="V293" s="212">
        <f t="shared" si="78"/>
        <v>26.535689045936397</v>
      </c>
      <c r="W293" s="169">
        <v>24</v>
      </c>
      <c r="X293" s="170">
        <f t="shared" si="79"/>
        <v>1828.4268551236748</v>
      </c>
    </row>
    <row r="294" spans="1:24" s="442" customFormat="1" ht="15.75" customHeight="1" x14ac:dyDescent="0.2">
      <c r="A294" s="215">
        <v>267</v>
      </c>
      <c r="B294" s="216">
        <f t="shared" si="80"/>
        <v>56.7</v>
      </c>
      <c r="C294" s="454">
        <v>17880</v>
      </c>
      <c r="D294" s="217">
        <f t="shared" si="68"/>
        <v>3784.1269841269841</v>
      </c>
      <c r="E294" s="212">
        <f t="shared" si="71"/>
        <v>1286.6031746031747</v>
      </c>
      <c r="F294" s="168">
        <f t="shared" si="72"/>
        <v>75.682539682539684</v>
      </c>
      <c r="G294" s="169">
        <v>68</v>
      </c>
      <c r="H294" s="170">
        <f t="shared" si="73"/>
        <v>5214.4126984126988</v>
      </c>
      <c r="I294" s="215">
        <v>267</v>
      </c>
      <c r="J294" s="216">
        <f t="shared" si="66"/>
        <v>87.230769230769226</v>
      </c>
      <c r="K294" s="454">
        <v>17880</v>
      </c>
      <c r="L294" s="217">
        <f t="shared" si="69"/>
        <v>2459.6825396825402</v>
      </c>
      <c r="M294" s="214">
        <f t="shared" si="74"/>
        <v>836.29206349206368</v>
      </c>
      <c r="N294" s="212">
        <f t="shared" si="75"/>
        <v>49.193650793650804</v>
      </c>
      <c r="O294" s="169">
        <v>44</v>
      </c>
      <c r="P294" s="170">
        <f t="shared" si="76"/>
        <v>3389.1682539682547</v>
      </c>
      <c r="Q294" s="215">
        <v>267</v>
      </c>
      <c r="R294" s="216">
        <f t="shared" si="67"/>
        <v>162.00000000000003</v>
      </c>
      <c r="S294" s="454">
        <v>17880</v>
      </c>
      <c r="T294" s="217">
        <f t="shared" si="70"/>
        <v>1324.4444444444441</v>
      </c>
      <c r="U294" s="214">
        <f t="shared" si="77"/>
        <v>450.31111111111102</v>
      </c>
      <c r="V294" s="212">
        <f t="shared" si="78"/>
        <v>26.488888888888884</v>
      </c>
      <c r="W294" s="169">
        <v>24</v>
      </c>
      <c r="X294" s="170">
        <f t="shared" si="79"/>
        <v>1825.2444444444438</v>
      </c>
    </row>
    <row r="295" spans="1:24" s="442" customFormat="1" ht="15.75" customHeight="1" x14ac:dyDescent="0.2">
      <c r="A295" s="215">
        <v>268</v>
      </c>
      <c r="B295" s="216">
        <f t="shared" si="80"/>
        <v>56.8</v>
      </c>
      <c r="C295" s="454">
        <v>17880</v>
      </c>
      <c r="D295" s="217">
        <f t="shared" si="68"/>
        <v>3777.4647887323949</v>
      </c>
      <c r="E295" s="212">
        <f t="shared" si="71"/>
        <v>1284.3380281690145</v>
      </c>
      <c r="F295" s="168">
        <f t="shared" si="72"/>
        <v>75.549295774647902</v>
      </c>
      <c r="G295" s="169">
        <v>68</v>
      </c>
      <c r="H295" s="170">
        <f t="shared" si="73"/>
        <v>5205.3521126760579</v>
      </c>
      <c r="I295" s="215">
        <v>268</v>
      </c>
      <c r="J295" s="216">
        <f t="shared" si="66"/>
        <v>87.384615384615373</v>
      </c>
      <c r="K295" s="454">
        <v>17880</v>
      </c>
      <c r="L295" s="217">
        <f t="shared" si="69"/>
        <v>2455.3521126760565</v>
      </c>
      <c r="M295" s="214">
        <f t="shared" si="74"/>
        <v>834.81971830985924</v>
      </c>
      <c r="N295" s="212">
        <f t="shared" si="75"/>
        <v>49.107042253521129</v>
      </c>
      <c r="O295" s="169">
        <v>44</v>
      </c>
      <c r="P295" s="170">
        <f t="shared" si="76"/>
        <v>3383.278873239437</v>
      </c>
      <c r="Q295" s="215">
        <v>268</v>
      </c>
      <c r="R295" s="216">
        <f t="shared" si="67"/>
        <v>162.28571428571428</v>
      </c>
      <c r="S295" s="454">
        <v>17880</v>
      </c>
      <c r="T295" s="217">
        <f t="shared" si="70"/>
        <v>1322.1126760563379</v>
      </c>
      <c r="U295" s="214">
        <f t="shared" si="77"/>
        <v>449.51830985915495</v>
      </c>
      <c r="V295" s="212">
        <f t="shared" si="78"/>
        <v>26.442253521126759</v>
      </c>
      <c r="W295" s="169">
        <v>24</v>
      </c>
      <c r="X295" s="170">
        <f t="shared" si="79"/>
        <v>1822.0732394366196</v>
      </c>
    </row>
    <row r="296" spans="1:24" s="442" customFormat="1" ht="15.75" customHeight="1" x14ac:dyDescent="0.2">
      <c r="A296" s="215">
        <v>269</v>
      </c>
      <c r="B296" s="216">
        <f t="shared" si="80"/>
        <v>56.900000000000006</v>
      </c>
      <c r="C296" s="454">
        <v>17880</v>
      </c>
      <c r="D296" s="217">
        <f t="shared" si="68"/>
        <v>3770.8260105448148</v>
      </c>
      <c r="E296" s="212">
        <f t="shared" si="71"/>
        <v>1282.0808435852371</v>
      </c>
      <c r="F296" s="168">
        <f t="shared" si="72"/>
        <v>75.416520210896294</v>
      </c>
      <c r="G296" s="169">
        <v>68</v>
      </c>
      <c r="H296" s="170">
        <f t="shared" si="73"/>
        <v>5196.3233743409482</v>
      </c>
      <c r="I296" s="215">
        <v>269</v>
      </c>
      <c r="J296" s="216">
        <f t="shared" si="66"/>
        <v>87.538461538461547</v>
      </c>
      <c r="K296" s="454">
        <v>17880</v>
      </c>
      <c r="L296" s="217">
        <f t="shared" si="69"/>
        <v>2451.0369068541299</v>
      </c>
      <c r="M296" s="214">
        <f t="shared" si="74"/>
        <v>833.35254833040426</v>
      </c>
      <c r="N296" s="212">
        <f t="shared" si="75"/>
        <v>49.020738137082603</v>
      </c>
      <c r="O296" s="169">
        <v>44</v>
      </c>
      <c r="P296" s="170">
        <f t="shared" si="76"/>
        <v>3377.4101933216166</v>
      </c>
      <c r="Q296" s="215">
        <v>269</v>
      </c>
      <c r="R296" s="216">
        <f t="shared" si="67"/>
        <v>162.57142857142861</v>
      </c>
      <c r="S296" s="454">
        <v>17880</v>
      </c>
      <c r="T296" s="217">
        <f t="shared" si="70"/>
        <v>1319.7891036906851</v>
      </c>
      <c r="U296" s="214">
        <f t="shared" si="77"/>
        <v>448.72829525483297</v>
      </c>
      <c r="V296" s="212">
        <f t="shared" si="78"/>
        <v>26.395782073813702</v>
      </c>
      <c r="W296" s="169">
        <v>24</v>
      </c>
      <c r="X296" s="170">
        <f t="shared" si="79"/>
        <v>1818.9131810193319</v>
      </c>
    </row>
    <row r="297" spans="1:24" s="442" customFormat="1" ht="15.75" customHeight="1" x14ac:dyDescent="0.2">
      <c r="A297" s="218">
        <v>270</v>
      </c>
      <c r="B297" s="216">
        <f t="shared" si="80"/>
        <v>57</v>
      </c>
      <c r="C297" s="454">
        <v>17880</v>
      </c>
      <c r="D297" s="217">
        <f t="shared" si="68"/>
        <v>3764.2105263157891</v>
      </c>
      <c r="E297" s="212">
        <f t="shared" si="71"/>
        <v>1279.8315789473684</v>
      </c>
      <c r="F297" s="168">
        <f t="shared" si="72"/>
        <v>75.284210526315789</v>
      </c>
      <c r="G297" s="169">
        <v>68</v>
      </c>
      <c r="H297" s="170">
        <f t="shared" si="73"/>
        <v>5187.3263157894735</v>
      </c>
      <c r="I297" s="218">
        <v>270</v>
      </c>
      <c r="J297" s="216">
        <f t="shared" si="66"/>
        <v>87.692307692307693</v>
      </c>
      <c r="K297" s="454">
        <v>17880</v>
      </c>
      <c r="L297" s="217">
        <f t="shared" si="69"/>
        <v>2446.7368421052633</v>
      </c>
      <c r="M297" s="214">
        <f t="shared" si="74"/>
        <v>831.89052631578954</v>
      </c>
      <c r="N297" s="212">
        <f t="shared" si="75"/>
        <v>48.934736842105266</v>
      </c>
      <c r="O297" s="169">
        <v>44</v>
      </c>
      <c r="P297" s="170">
        <f t="shared" si="76"/>
        <v>3371.5621052631582</v>
      </c>
      <c r="Q297" s="218">
        <v>270</v>
      </c>
      <c r="R297" s="216">
        <f t="shared" si="67"/>
        <v>162.85714285714286</v>
      </c>
      <c r="S297" s="454">
        <v>17880</v>
      </c>
      <c r="T297" s="217">
        <f t="shared" si="70"/>
        <v>1317.4736842105262</v>
      </c>
      <c r="U297" s="214">
        <f t="shared" si="77"/>
        <v>447.94105263157894</v>
      </c>
      <c r="V297" s="212">
        <f t="shared" si="78"/>
        <v>26.349473684210526</v>
      </c>
      <c r="W297" s="169">
        <v>24</v>
      </c>
      <c r="X297" s="170">
        <f t="shared" si="79"/>
        <v>1815.7642105263158</v>
      </c>
    </row>
    <row r="298" spans="1:24" s="442" customFormat="1" ht="15.75" customHeight="1" x14ac:dyDescent="0.2">
      <c r="A298" s="215">
        <v>271</v>
      </c>
      <c r="B298" s="216">
        <f t="shared" si="80"/>
        <v>57.1</v>
      </c>
      <c r="C298" s="454">
        <v>17880</v>
      </c>
      <c r="D298" s="217">
        <f t="shared" si="68"/>
        <v>3757.6182136602451</v>
      </c>
      <c r="E298" s="212">
        <f t="shared" si="71"/>
        <v>1277.5901926444835</v>
      </c>
      <c r="F298" s="168">
        <f t="shared" si="72"/>
        <v>75.15236427320491</v>
      </c>
      <c r="G298" s="169">
        <v>68</v>
      </c>
      <c r="H298" s="170">
        <f t="shared" si="73"/>
        <v>5178.3607705779332</v>
      </c>
      <c r="I298" s="215">
        <v>271</v>
      </c>
      <c r="J298" s="216">
        <f t="shared" si="66"/>
        <v>87.84615384615384</v>
      </c>
      <c r="K298" s="454">
        <v>17880</v>
      </c>
      <c r="L298" s="217">
        <f t="shared" si="69"/>
        <v>2442.4518388791598</v>
      </c>
      <c r="M298" s="214">
        <f t="shared" si="74"/>
        <v>830.43362521891436</v>
      </c>
      <c r="N298" s="212">
        <f t="shared" si="75"/>
        <v>48.849036777583194</v>
      </c>
      <c r="O298" s="169">
        <v>44</v>
      </c>
      <c r="P298" s="170">
        <f t="shared" si="76"/>
        <v>3365.7345008756574</v>
      </c>
      <c r="Q298" s="215">
        <v>271</v>
      </c>
      <c r="R298" s="216">
        <f t="shared" si="67"/>
        <v>163.14285714285717</v>
      </c>
      <c r="S298" s="454">
        <v>17880</v>
      </c>
      <c r="T298" s="217">
        <f t="shared" si="70"/>
        <v>1315.1663747810856</v>
      </c>
      <c r="U298" s="214">
        <f t="shared" si="77"/>
        <v>447.15656742556911</v>
      </c>
      <c r="V298" s="212">
        <f t="shared" si="78"/>
        <v>26.303327495621712</v>
      </c>
      <c r="W298" s="169">
        <v>24</v>
      </c>
      <c r="X298" s="170">
        <f t="shared" si="79"/>
        <v>1812.6262697022764</v>
      </c>
    </row>
    <row r="299" spans="1:24" s="442" customFormat="1" ht="15.75" customHeight="1" x14ac:dyDescent="0.2">
      <c r="A299" s="215">
        <v>272</v>
      </c>
      <c r="B299" s="216">
        <f t="shared" si="80"/>
        <v>57.2</v>
      </c>
      <c r="C299" s="454">
        <v>17880</v>
      </c>
      <c r="D299" s="217">
        <f t="shared" si="68"/>
        <v>3751.048951048951</v>
      </c>
      <c r="E299" s="212">
        <f t="shared" si="71"/>
        <v>1275.3566433566434</v>
      </c>
      <c r="F299" s="168">
        <f t="shared" si="72"/>
        <v>75.020979020979027</v>
      </c>
      <c r="G299" s="169">
        <v>68</v>
      </c>
      <c r="H299" s="170">
        <f t="shared" si="73"/>
        <v>5169.4265734265737</v>
      </c>
      <c r="I299" s="215">
        <v>272</v>
      </c>
      <c r="J299" s="216">
        <f t="shared" si="66"/>
        <v>88</v>
      </c>
      <c r="K299" s="454">
        <v>17880</v>
      </c>
      <c r="L299" s="217">
        <f t="shared" si="69"/>
        <v>2438.181818181818</v>
      </c>
      <c r="M299" s="214">
        <f t="shared" si="74"/>
        <v>828.9818181818182</v>
      </c>
      <c r="N299" s="212">
        <f t="shared" si="75"/>
        <v>48.763636363636358</v>
      </c>
      <c r="O299" s="169">
        <v>44</v>
      </c>
      <c r="P299" s="170">
        <f t="shared" si="76"/>
        <v>3359.9272727272728</v>
      </c>
      <c r="Q299" s="215">
        <v>272</v>
      </c>
      <c r="R299" s="216">
        <f t="shared" si="67"/>
        <v>163.42857142857144</v>
      </c>
      <c r="S299" s="454">
        <v>17880</v>
      </c>
      <c r="T299" s="217">
        <f t="shared" si="70"/>
        <v>1312.8671328671328</v>
      </c>
      <c r="U299" s="214">
        <f t="shared" si="77"/>
        <v>446.37482517482516</v>
      </c>
      <c r="V299" s="212">
        <f t="shared" si="78"/>
        <v>26.257342657342658</v>
      </c>
      <c r="W299" s="169">
        <v>24</v>
      </c>
      <c r="X299" s="170">
        <f t="shared" si="79"/>
        <v>1809.4993006993006</v>
      </c>
    </row>
    <row r="300" spans="1:24" s="442" customFormat="1" ht="15.75" customHeight="1" x14ac:dyDescent="0.2">
      <c r="A300" s="215">
        <v>273</v>
      </c>
      <c r="B300" s="216">
        <f t="shared" si="80"/>
        <v>57.3</v>
      </c>
      <c r="C300" s="454">
        <v>17880</v>
      </c>
      <c r="D300" s="217">
        <f t="shared" si="68"/>
        <v>3744.5026178010471</v>
      </c>
      <c r="E300" s="212">
        <f t="shared" si="71"/>
        <v>1273.1308900523561</v>
      </c>
      <c r="F300" s="168">
        <f t="shared" si="72"/>
        <v>74.890052356020945</v>
      </c>
      <c r="G300" s="169">
        <v>68</v>
      </c>
      <c r="H300" s="170">
        <f t="shared" si="73"/>
        <v>5160.5235602094235</v>
      </c>
      <c r="I300" s="215">
        <v>273</v>
      </c>
      <c r="J300" s="216">
        <f t="shared" si="66"/>
        <v>88.153846153846146</v>
      </c>
      <c r="K300" s="454">
        <v>17880</v>
      </c>
      <c r="L300" s="217">
        <f t="shared" si="69"/>
        <v>2433.9267015706805</v>
      </c>
      <c r="M300" s="214">
        <f t="shared" si="74"/>
        <v>827.53507853403141</v>
      </c>
      <c r="N300" s="212">
        <f t="shared" si="75"/>
        <v>48.678534031413612</v>
      </c>
      <c r="O300" s="169">
        <v>44</v>
      </c>
      <c r="P300" s="170">
        <f t="shared" si="76"/>
        <v>3354.1403141361257</v>
      </c>
      <c r="Q300" s="215">
        <v>273</v>
      </c>
      <c r="R300" s="216">
        <f t="shared" si="67"/>
        <v>163.71428571428572</v>
      </c>
      <c r="S300" s="454">
        <v>17880</v>
      </c>
      <c r="T300" s="217">
        <f t="shared" si="70"/>
        <v>1310.5759162303664</v>
      </c>
      <c r="U300" s="214">
        <f t="shared" si="77"/>
        <v>445.59581151832458</v>
      </c>
      <c r="V300" s="212">
        <f t="shared" si="78"/>
        <v>26.211518324607329</v>
      </c>
      <c r="W300" s="169">
        <v>24</v>
      </c>
      <c r="X300" s="170">
        <f t="shared" si="79"/>
        <v>1806.3832460732983</v>
      </c>
    </row>
    <row r="301" spans="1:24" s="442" customFormat="1" ht="15.75" customHeight="1" x14ac:dyDescent="0.2">
      <c r="A301" s="215">
        <v>274</v>
      </c>
      <c r="B301" s="216">
        <f t="shared" si="80"/>
        <v>57.400000000000006</v>
      </c>
      <c r="C301" s="454">
        <v>17880</v>
      </c>
      <c r="D301" s="217">
        <f t="shared" si="68"/>
        <v>3737.9790940766547</v>
      </c>
      <c r="E301" s="212">
        <f t="shared" si="71"/>
        <v>1270.9128919860627</v>
      </c>
      <c r="F301" s="168">
        <f t="shared" si="72"/>
        <v>74.759581881533094</v>
      </c>
      <c r="G301" s="169">
        <v>68</v>
      </c>
      <c r="H301" s="170">
        <f t="shared" si="73"/>
        <v>5151.6515679442509</v>
      </c>
      <c r="I301" s="215">
        <v>274</v>
      </c>
      <c r="J301" s="216">
        <f t="shared" si="66"/>
        <v>88.307692307692307</v>
      </c>
      <c r="K301" s="454">
        <v>17880</v>
      </c>
      <c r="L301" s="217">
        <f t="shared" si="69"/>
        <v>2429.6864111498257</v>
      </c>
      <c r="M301" s="214">
        <f t="shared" si="74"/>
        <v>826.09337979094084</v>
      </c>
      <c r="N301" s="212">
        <f t="shared" si="75"/>
        <v>48.593728222996518</v>
      </c>
      <c r="O301" s="169">
        <v>44</v>
      </c>
      <c r="P301" s="170">
        <f t="shared" si="76"/>
        <v>3348.3735191637629</v>
      </c>
      <c r="Q301" s="215">
        <v>274</v>
      </c>
      <c r="R301" s="216">
        <f t="shared" si="67"/>
        <v>164.00000000000003</v>
      </c>
      <c r="S301" s="454">
        <v>17880</v>
      </c>
      <c r="T301" s="217">
        <f t="shared" si="70"/>
        <v>1308.292682926829</v>
      </c>
      <c r="U301" s="214">
        <f t="shared" si="77"/>
        <v>444.81951219512189</v>
      </c>
      <c r="V301" s="212">
        <f t="shared" si="78"/>
        <v>26.16585365853658</v>
      </c>
      <c r="W301" s="169">
        <v>24</v>
      </c>
      <c r="X301" s="170">
        <f t="shared" si="79"/>
        <v>1803.2780487804876</v>
      </c>
    </row>
    <row r="302" spans="1:24" s="442" customFormat="1" ht="15.75" customHeight="1" x14ac:dyDescent="0.2">
      <c r="A302" s="215">
        <v>275</v>
      </c>
      <c r="B302" s="216">
        <f t="shared" si="80"/>
        <v>57.5</v>
      </c>
      <c r="C302" s="454">
        <v>17880</v>
      </c>
      <c r="D302" s="217">
        <f t="shared" si="68"/>
        <v>3731.478260869565</v>
      </c>
      <c r="E302" s="212">
        <f t="shared" si="71"/>
        <v>1268.7026086956521</v>
      </c>
      <c r="F302" s="168">
        <f t="shared" si="72"/>
        <v>74.629565217391303</v>
      </c>
      <c r="G302" s="169">
        <v>68</v>
      </c>
      <c r="H302" s="170">
        <f t="shared" si="73"/>
        <v>5142.8104347826084</v>
      </c>
      <c r="I302" s="215">
        <v>275</v>
      </c>
      <c r="J302" s="216">
        <f t="shared" si="66"/>
        <v>88.461538461538453</v>
      </c>
      <c r="K302" s="454">
        <v>17880</v>
      </c>
      <c r="L302" s="217">
        <f t="shared" si="69"/>
        <v>2425.4608695652178</v>
      </c>
      <c r="M302" s="214">
        <f t="shared" si="74"/>
        <v>824.65669565217411</v>
      </c>
      <c r="N302" s="212">
        <f t="shared" si="75"/>
        <v>48.509217391304354</v>
      </c>
      <c r="O302" s="169">
        <v>44</v>
      </c>
      <c r="P302" s="170">
        <f t="shared" si="76"/>
        <v>3342.6267826086964</v>
      </c>
      <c r="Q302" s="215">
        <v>275</v>
      </c>
      <c r="R302" s="216">
        <f t="shared" si="67"/>
        <v>164.28571428571431</v>
      </c>
      <c r="S302" s="454">
        <v>17880</v>
      </c>
      <c r="T302" s="217">
        <f t="shared" si="70"/>
        <v>1306.0173913043477</v>
      </c>
      <c r="U302" s="214">
        <f t="shared" si="77"/>
        <v>444.04591304347827</v>
      </c>
      <c r="V302" s="212">
        <f t="shared" si="78"/>
        <v>26.120347826086956</v>
      </c>
      <c r="W302" s="169">
        <v>24</v>
      </c>
      <c r="X302" s="170">
        <f t="shared" si="79"/>
        <v>1800.1836521739131</v>
      </c>
    </row>
    <row r="303" spans="1:24" s="442" customFormat="1" ht="15.75" customHeight="1" x14ac:dyDescent="0.2">
      <c r="A303" s="215">
        <v>276</v>
      </c>
      <c r="B303" s="216">
        <f t="shared" si="80"/>
        <v>57.6</v>
      </c>
      <c r="C303" s="454">
        <v>17880</v>
      </c>
      <c r="D303" s="217">
        <f t="shared" si="68"/>
        <v>3724.9999999999995</v>
      </c>
      <c r="E303" s="212">
        <f t="shared" si="71"/>
        <v>1266.5</v>
      </c>
      <c r="F303" s="168">
        <f t="shared" si="72"/>
        <v>74.499999999999986</v>
      </c>
      <c r="G303" s="169">
        <v>68</v>
      </c>
      <c r="H303" s="170">
        <f t="shared" si="73"/>
        <v>5134</v>
      </c>
      <c r="I303" s="215">
        <v>276</v>
      </c>
      <c r="J303" s="216">
        <f t="shared" si="66"/>
        <v>88.615384615384613</v>
      </c>
      <c r="K303" s="454">
        <v>17880</v>
      </c>
      <c r="L303" s="217">
        <f t="shared" si="69"/>
        <v>2421.25</v>
      </c>
      <c r="M303" s="214">
        <f t="shared" si="74"/>
        <v>823.22500000000002</v>
      </c>
      <c r="N303" s="212">
        <f t="shared" si="75"/>
        <v>48.425000000000004</v>
      </c>
      <c r="O303" s="169">
        <v>44</v>
      </c>
      <c r="P303" s="170">
        <f t="shared" si="76"/>
        <v>3336.9</v>
      </c>
      <c r="Q303" s="215">
        <v>276</v>
      </c>
      <c r="R303" s="216">
        <f t="shared" si="67"/>
        <v>164.57142857142858</v>
      </c>
      <c r="S303" s="454">
        <v>17880</v>
      </c>
      <c r="T303" s="217">
        <f t="shared" si="70"/>
        <v>1303.7499999999998</v>
      </c>
      <c r="U303" s="214">
        <f t="shared" si="77"/>
        <v>443.27499999999998</v>
      </c>
      <c r="V303" s="212">
        <f t="shared" si="78"/>
        <v>26.074999999999996</v>
      </c>
      <c r="W303" s="169">
        <v>24</v>
      </c>
      <c r="X303" s="170">
        <f t="shared" si="79"/>
        <v>1797.0999999999997</v>
      </c>
    </row>
    <row r="304" spans="1:24" s="442" customFormat="1" ht="15.75" customHeight="1" x14ac:dyDescent="0.2">
      <c r="A304" s="215">
        <v>277</v>
      </c>
      <c r="B304" s="216">
        <f t="shared" si="80"/>
        <v>57.7</v>
      </c>
      <c r="C304" s="454">
        <v>17880</v>
      </c>
      <c r="D304" s="217">
        <f t="shared" si="68"/>
        <v>3718.5441941074523</v>
      </c>
      <c r="E304" s="212">
        <f t="shared" si="71"/>
        <v>1264.3050259965339</v>
      </c>
      <c r="F304" s="168">
        <f t="shared" si="72"/>
        <v>74.370883882149045</v>
      </c>
      <c r="G304" s="169">
        <v>68</v>
      </c>
      <c r="H304" s="170">
        <f t="shared" si="73"/>
        <v>5125.2201039861357</v>
      </c>
      <c r="I304" s="215">
        <v>277</v>
      </c>
      <c r="J304" s="216">
        <f t="shared" si="66"/>
        <v>88.769230769230774</v>
      </c>
      <c r="K304" s="454">
        <v>17880</v>
      </c>
      <c r="L304" s="217">
        <f t="shared" si="69"/>
        <v>2417.0537261698441</v>
      </c>
      <c r="M304" s="214">
        <f t="shared" si="74"/>
        <v>821.79826689774711</v>
      </c>
      <c r="N304" s="212">
        <f t="shared" si="75"/>
        <v>48.341074523396884</v>
      </c>
      <c r="O304" s="169">
        <v>44</v>
      </c>
      <c r="P304" s="170">
        <f t="shared" si="76"/>
        <v>3331.193067590988</v>
      </c>
      <c r="Q304" s="215">
        <v>277</v>
      </c>
      <c r="R304" s="216">
        <f t="shared" si="67"/>
        <v>164.85714285714289</v>
      </c>
      <c r="S304" s="454">
        <v>17880</v>
      </c>
      <c r="T304" s="217">
        <f t="shared" si="70"/>
        <v>1301.4904679376079</v>
      </c>
      <c r="U304" s="214">
        <f t="shared" si="77"/>
        <v>442.50675909878674</v>
      </c>
      <c r="V304" s="212">
        <f t="shared" si="78"/>
        <v>26.029809358752161</v>
      </c>
      <c r="W304" s="169">
        <v>24</v>
      </c>
      <c r="X304" s="170">
        <f t="shared" si="79"/>
        <v>1794.0270363951468</v>
      </c>
    </row>
    <row r="305" spans="1:24" s="442" customFormat="1" ht="15.75" customHeight="1" x14ac:dyDescent="0.2">
      <c r="A305" s="215">
        <v>278</v>
      </c>
      <c r="B305" s="216">
        <f t="shared" si="80"/>
        <v>57.8</v>
      </c>
      <c r="C305" s="454">
        <v>17880</v>
      </c>
      <c r="D305" s="217">
        <f t="shared" si="68"/>
        <v>3712.1107266435988</v>
      </c>
      <c r="E305" s="212">
        <f t="shared" si="71"/>
        <v>1262.1176470588236</v>
      </c>
      <c r="F305" s="168">
        <f t="shared" si="72"/>
        <v>74.242214532871984</v>
      </c>
      <c r="G305" s="169">
        <v>68</v>
      </c>
      <c r="H305" s="170">
        <f t="shared" si="73"/>
        <v>5116.4705882352946</v>
      </c>
      <c r="I305" s="215">
        <v>278</v>
      </c>
      <c r="J305" s="216">
        <f t="shared" si="66"/>
        <v>88.92307692307692</v>
      </c>
      <c r="K305" s="454">
        <v>17880</v>
      </c>
      <c r="L305" s="217">
        <f t="shared" si="69"/>
        <v>2412.8719723183394</v>
      </c>
      <c r="M305" s="214">
        <f t="shared" si="74"/>
        <v>820.37647058823552</v>
      </c>
      <c r="N305" s="212">
        <f t="shared" si="75"/>
        <v>48.257439446366789</v>
      </c>
      <c r="O305" s="169">
        <v>44</v>
      </c>
      <c r="P305" s="170">
        <f t="shared" si="76"/>
        <v>3325.5058823529416</v>
      </c>
      <c r="Q305" s="215">
        <v>278</v>
      </c>
      <c r="R305" s="216">
        <f t="shared" si="67"/>
        <v>165.14285714285714</v>
      </c>
      <c r="S305" s="454">
        <v>17880</v>
      </c>
      <c r="T305" s="217">
        <f t="shared" si="70"/>
        <v>1299.2387543252596</v>
      </c>
      <c r="U305" s="214">
        <f t="shared" si="77"/>
        <v>441.7411764705883</v>
      </c>
      <c r="V305" s="212">
        <f t="shared" si="78"/>
        <v>25.984775086505191</v>
      </c>
      <c r="W305" s="169">
        <v>24</v>
      </c>
      <c r="X305" s="170">
        <f t="shared" si="79"/>
        <v>1790.964705882353</v>
      </c>
    </row>
    <row r="306" spans="1:24" s="442" customFormat="1" ht="15.75" customHeight="1" x14ac:dyDescent="0.2">
      <c r="A306" s="215">
        <v>279</v>
      </c>
      <c r="B306" s="216">
        <f t="shared" si="80"/>
        <v>57.900000000000006</v>
      </c>
      <c r="C306" s="454">
        <v>17880</v>
      </c>
      <c r="D306" s="217">
        <f t="shared" si="68"/>
        <v>3705.6994818652847</v>
      </c>
      <c r="E306" s="212">
        <f t="shared" si="71"/>
        <v>1259.9378238341969</v>
      </c>
      <c r="F306" s="168">
        <f t="shared" si="72"/>
        <v>74.113989637305693</v>
      </c>
      <c r="G306" s="169">
        <v>68</v>
      </c>
      <c r="H306" s="170">
        <f t="shared" si="73"/>
        <v>5107.7512953367877</v>
      </c>
      <c r="I306" s="215">
        <v>279</v>
      </c>
      <c r="J306" s="216">
        <f t="shared" si="66"/>
        <v>89.07692307692308</v>
      </c>
      <c r="K306" s="454">
        <v>17880</v>
      </c>
      <c r="L306" s="217">
        <f t="shared" si="69"/>
        <v>2408.7046632124352</v>
      </c>
      <c r="M306" s="214">
        <f t="shared" si="74"/>
        <v>818.95958549222803</v>
      </c>
      <c r="N306" s="212">
        <f t="shared" si="75"/>
        <v>48.174093264248704</v>
      </c>
      <c r="O306" s="169">
        <v>44</v>
      </c>
      <c r="P306" s="170">
        <f t="shared" si="76"/>
        <v>3319.8383419689121</v>
      </c>
      <c r="Q306" s="215">
        <v>279</v>
      </c>
      <c r="R306" s="216">
        <f t="shared" si="67"/>
        <v>165.42857142857144</v>
      </c>
      <c r="S306" s="454">
        <v>17880</v>
      </c>
      <c r="T306" s="217">
        <f t="shared" si="70"/>
        <v>1296.9948186528497</v>
      </c>
      <c r="U306" s="214">
        <f t="shared" si="77"/>
        <v>440.97823834196896</v>
      </c>
      <c r="V306" s="212">
        <f t="shared" si="78"/>
        <v>25.939896373056996</v>
      </c>
      <c r="W306" s="169">
        <v>24</v>
      </c>
      <c r="X306" s="170">
        <f t="shared" si="79"/>
        <v>1787.9129533678758</v>
      </c>
    </row>
    <row r="307" spans="1:24" s="442" customFormat="1" ht="15.75" customHeight="1" x14ac:dyDescent="0.2">
      <c r="A307" s="218">
        <v>280</v>
      </c>
      <c r="B307" s="216">
        <f t="shared" si="80"/>
        <v>58</v>
      </c>
      <c r="C307" s="454">
        <v>17880</v>
      </c>
      <c r="D307" s="217">
        <f t="shared" si="68"/>
        <v>3699.3103448275861</v>
      </c>
      <c r="E307" s="212">
        <f t="shared" si="71"/>
        <v>1257.7655172413793</v>
      </c>
      <c r="F307" s="168">
        <f t="shared" si="72"/>
        <v>73.986206896551721</v>
      </c>
      <c r="G307" s="169">
        <v>68</v>
      </c>
      <c r="H307" s="170">
        <f t="shared" si="73"/>
        <v>5099.062068965517</v>
      </c>
      <c r="I307" s="218">
        <v>280</v>
      </c>
      <c r="J307" s="216">
        <f t="shared" si="66"/>
        <v>89.230769230769226</v>
      </c>
      <c r="K307" s="454">
        <v>17880</v>
      </c>
      <c r="L307" s="217">
        <f t="shared" si="69"/>
        <v>2404.5517241379312</v>
      </c>
      <c r="M307" s="214">
        <f t="shared" si="74"/>
        <v>817.54758620689665</v>
      </c>
      <c r="N307" s="212">
        <f t="shared" si="75"/>
        <v>48.091034482758623</v>
      </c>
      <c r="O307" s="169">
        <v>44</v>
      </c>
      <c r="P307" s="170">
        <f t="shared" si="76"/>
        <v>3314.1903448275862</v>
      </c>
      <c r="Q307" s="218">
        <v>280</v>
      </c>
      <c r="R307" s="216">
        <f t="shared" si="67"/>
        <v>165.71428571428572</v>
      </c>
      <c r="S307" s="454">
        <v>17880</v>
      </c>
      <c r="T307" s="217">
        <f t="shared" si="70"/>
        <v>1294.7586206896551</v>
      </c>
      <c r="U307" s="214">
        <f t="shared" si="77"/>
        <v>440.21793103448277</v>
      </c>
      <c r="V307" s="212">
        <f t="shared" si="78"/>
        <v>25.895172413793102</v>
      </c>
      <c r="W307" s="169">
        <v>24</v>
      </c>
      <c r="X307" s="170">
        <f t="shared" si="79"/>
        <v>1784.8717241379309</v>
      </c>
    </row>
    <row r="308" spans="1:24" s="442" customFormat="1" ht="15.75" customHeight="1" x14ac:dyDescent="0.2">
      <c r="A308" s="215">
        <v>281</v>
      </c>
      <c r="B308" s="216">
        <f t="shared" si="80"/>
        <v>58.1</v>
      </c>
      <c r="C308" s="454">
        <v>17880</v>
      </c>
      <c r="D308" s="217">
        <f t="shared" si="68"/>
        <v>3692.943201376936</v>
      </c>
      <c r="E308" s="212">
        <f t="shared" si="71"/>
        <v>1255.6006884681583</v>
      </c>
      <c r="F308" s="168">
        <f t="shared" si="72"/>
        <v>73.858864027538729</v>
      </c>
      <c r="G308" s="169">
        <v>68</v>
      </c>
      <c r="H308" s="170">
        <f t="shared" si="73"/>
        <v>5090.4027538726323</v>
      </c>
      <c r="I308" s="215">
        <v>281</v>
      </c>
      <c r="J308" s="216">
        <f t="shared" si="66"/>
        <v>89.384615384615387</v>
      </c>
      <c r="K308" s="454">
        <v>17880</v>
      </c>
      <c r="L308" s="217">
        <f t="shared" si="69"/>
        <v>2400.4130808950085</v>
      </c>
      <c r="M308" s="214">
        <f t="shared" si="74"/>
        <v>816.14044750430298</v>
      </c>
      <c r="N308" s="212">
        <f t="shared" si="75"/>
        <v>48.008261617900175</v>
      </c>
      <c r="O308" s="169">
        <v>44</v>
      </c>
      <c r="P308" s="170">
        <f t="shared" si="76"/>
        <v>3308.5617900172115</v>
      </c>
      <c r="Q308" s="215">
        <v>281</v>
      </c>
      <c r="R308" s="216">
        <f t="shared" si="67"/>
        <v>166.00000000000003</v>
      </c>
      <c r="S308" s="454">
        <v>17880</v>
      </c>
      <c r="T308" s="217">
        <f t="shared" si="70"/>
        <v>1292.5301204819275</v>
      </c>
      <c r="U308" s="214">
        <f t="shared" si="77"/>
        <v>439.46024096385537</v>
      </c>
      <c r="V308" s="212">
        <f t="shared" si="78"/>
        <v>25.850602409638551</v>
      </c>
      <c r="W308" s="169">
        <v>24</v>
      </c>
      <c r="X308" s="170">
        <f t="shared" si="79"/>
        <v>1781.8409638554213</v>
      </c>
    </row>
    <row r="309" spans="1:24" s="442" customFormat="1" ht="15.75" customHeight="1" x14ac:dyDescent="0.2">
      <c r="A309" s="215">
        <v>282</v>
      </c>
      <c r="B309" s="216">
        <f t="shared" si="80"/>
        <v>58.2</v>
      </c>
      <c r="C309" s="454">
        <v>17880</v>
      </c>
      <c r="D309" s="217">
        <f t="shared" si="68"/>
        <v>3686.5979381443299</v>
      </c>
      <c r="E309" s="212">
        <f t="shared" si="71"/>
        <v>1253.4432989690722</v>
      </c>
      <c r="F309" s="168">
        <f t="shared" si="72"/>
        <v>73.731958762886606</v>
      </c>
      <c r="G309" s="169">
        <v>68</v>
      </c>
      <c r="H309" s="170">
        <f t="shared" si="73"/>
        <v>5081.7731958762888</v>
      </c>
      <c r="I309" s="215">
        <v>282</v>
      </c>
      <c r="J309" s="216">
        <f t="shared" si="66"/>
        <v>89.538461538461533</v>
      </c>
      <c r="K309" s="454">
        <v>17880</v>
      </c>
      <c r="L309" s="217">
        <f t="shared" si="69"/>
        <v>2396.2886597938145</v>
      </c>
      <c r="M309" s="214">
        <f t="shared" si="74"/>
        <v>814.73814432989695</v>
      </c>
      <c r="N309" s="212">
        <f t="shared" si="75"/>
        <v>47.925773195876289</v>
      </c>
      <c r="O309" s="169">
        <v>44</v>
      </c>
      <c r="P309" s="170">
        <f t="shared" si="76"/>
        <v>3302.9525773195878</v>
      </c>
      <c r="Q309" s="215">
        <v>282</v>
      </c>
      <c r="R309" s="216">
        <f t="shared" si="67"/>
        <v>166.28571428571431</v>
      </c>
      <c r="S309" s="454">
        <v>17880</v>
      </c>
      <c r="T309" s="217">
        <f t="shared" si="70"/>
        <v>1290.3092783505153</v>
      </c>
      <c r="U309" s="214">
        <f t="shared" si="77"/>
        <v>438.70515463917525</v>
      </c>
      <c r="V309" s="212">
        <f t="shared" si="78"/>
        <v>25.806185567010306</v>
      </c>
      <c r="W309" s="169">
        <v>24</v>
      </c>
      <c r="X309" s="170">
        <f t="shared" si="79"/>
        <v>1778.820618556701</v>
      </c>
    </row>
    <row r="310" spans="1:24" s="442" customFormat="1" ht="15.75" customHeight="1" x14ac:dyDescent="0.2">
      <c r="A310" s="215">
        <v>283</v>
      </c>
      <c r="B310" s="216">
        <f t="shared" si="80"/>
        <v>58.3</v>
      </c>
      <c r="C310" s="454">
        <v>17880</v>
      </c>
      <c r="D310" s="217">
        <f t="shared" si="68"/>
        <v>3680.2744425385936</v>
      </c>
      <c r="E310" s="212">
        <f t="shared" si="71"/>
        <v>1251.293310463122</v>
      </c>
      <c r="F310" s="168">
        <f t="shared" si="72"/>
        <v>73.605488850771877</v>
      </c>
      <c r="G310" s="169">
        <v>68</v>
      </c>
      <c r="H310" s="170">
        <f t="shared" si="73"/>
        <v>5073.1732418524871</v>
      </c>
      <c r="I310" s="215">
        <v>283</v>
      </c>
      <c r="J310" s="216">
        <f t="shared" si="66"/>
        <v>89.692307692307679</v>
      </c>
      <c r="K310" s="454">
        <v>17880</v>
      </c>
      <c r="L310" s="217">
        <f t="shared" si="69"/>
        <v>2392.1783876500863</v>
      </c>
      <c r="M310" s="214">
        <f t="shared" si="74"/>
        <v>813.34065180102937</v>
      </c>
      <c r="N310" s="212">
        <f t="shared" si="75"/>
        <v>47.843567753001729</v>
      </c>
      <c r="O310" s="169">
        <v>44</v>
      </c>
      <c r="P310" s="170">
        <f t="shared" si="76"/>
        <v>3297.3626072041175</v>
      </c>
      <c r="Q310" s="215">
        <v>283</v>
      </c>
      <c r="R310" s="216">
        <f t="shared" si="67"/>
        <v>166.57142857142858</v>
      </c>
      <c r="S310" s="454">
        <v>17880</v>
      </c>
      <c r="T310" s="217">
        <f t="shared" si="70"/>
        <v>1288.0960548885075</v>
      </c>
      <c r="U310" s="214">
        <f t="shared" si="77"/>
        <v>437.95265866209257</v>
      </c>
      <c r="V310" s="212">
        <f t="shared" si="78"/>
        <v>25.761921097770152</v>
      </c>
      <c r="W310" s="169">
        <v>24</v>
      </c>
      <c r="X310" s="170">
        <f t="shared" si="79"/>
        <v>1775.8106346483703</v>
      </c>
    </row>
    <row r="311" spans="1:24" s="442" customFormat="1" ht="15.75" customHeight="1" x14ac:dyDescent="0.2">
      <c r="A311" s="215">
        <v>284</v>
      </c>
      <c r="B311" s="216">
        <f t="shared" si="80"/>
        <v>58.400000000000006</v>
      </c>
      <c r="C311" s="454">
        <v>17880</v>
      </c>
      <c r="D311" s="217">
        <f t="shared" si="68"/>
        <v>3673.972602739726</v>
      </c>
      <c r="E311" s="212">
        <f t="shared" si="71"/>
        <v>1249.1506849315069</v>
      </c>
      <c r="F311" s="168">
        <f t="shared" si="72"/>
        <v>73.479452054794521</v>
      </c>
      <c r="G311" s="169">
        <v>68</v>
      </c>
      <c r="H311" s="170">
        <f t="shared" si="73"/>
        <v>5064.6027397260277</v>
      </c>
      <c r="I311" s="215">
        <v>284</v>
      </c>
      <c r="J311" s="216">
        <f t="shared" si="66"/>
        <v>89.846153846153854</v>
      </c>
      <c r="K311" s="454">
        <v>17880</v>
      </c>
      <c r="L311" s="217">
        <f t="shared" si="69"/>
        <v>2388.0821917808216</v>
      </c>
      <c r="M311" s="214">
        <f t="shared" si="74"/>
        <v>811.94794520547941</v>
      </c>
      <c r="N311" s="212">
        <f t="shared" si="75"/>
        <v>47.761643835616432</v>
      </c>
      <c r="O311" s="169">
        <v>44</v>
      </c>
      <c r="P311" s="170">
        <f t="shared" si="76"/>
        <v>3291.7917808219172</v>
      </c>
      <c r="Q311" s="215">
        <v>284</v>
      </c>
      <c r="R311" s="216">
        <f t="shared" si="67"/>
        <v>166.85714285714289</v>
      </c>
      <c r="S311" s="454">
        <v>17880</v>
      </c>
      <c r="T311" s="217">
        <f t="shared" si="70"/>
        <v>1285.8904109589039</v>
      </c>
      <c r="U311" s="214">
        <f t="shared" si="77"/>
        <v>437.20273972602735</v>
      </c>
      <c r="V311" s="212">
        <f t="shared" si="78"/>
        <v>25.717808219178078</v>
      </c>
      <c r="W311" s="169">
        <v>24</v>
      </c>
      <c r="X311" s="170">
        <f t="shared" si="79"/>
        <v>1772.8109589041094</v>
      </c>
    </row>
    <row r="312" spans="1:24" s="442" customFormat="1" ht="15.75" customHeight="1" x14ac:dyDescent="0.2">
      <c r="A312" s="215">
        <v>285</v>
      </c>
      <c r="B312" s="216">
        <f t="shared" si="80"/>
        <v>58.5</v>
      </c>
      <c r="C312" s="454">
        <v>17880</v>
      </c>
      <c r="D312" s="217">
        <f t="shared" si="68"/>
        <v>3667.6923076923076</v>
      </c>
      <c r="E312" s="212">
        <f t="shared" si="71"/>
        <v>1247.0153846153846</v>
      </c>
      <c r="F312" s="168">
        <f t="shared" si="72"/>
        <v>73.353846153846149</v>
      </c>
      <c r="G312" s="169">
        <v>68</v>
      </c>
      <c r="H312" s="170">
        <f t="shared" si="73"/>
        <v>5056.0615384615385</v>
      </c>
      <c r="I312" s="215">
        <v>285</v>
      </c>
      <c r="J312" s="216">
        <f t="shared" si="66"/>
        <v>90</v>
      </c>
      <c r="K312" s="454">
        <v>17880</v>
      </c>
      <c r="L312" s="217">
        <f t="shared" si="69"/>
        <v>2384</v>
      </c>
      <c r="M312" s="214">
        <f t="shared" si="74"/>
        <v>810.56000000000006</v>
      </c>
      <c r="N312" s="212">
        <f t="shared" si="75"/>
        <v>47.68</v>
      </c>
      <c r="O312" s="169">
        <v>44</v>
      </c>
      <c r="P312" s="170">
        <f t="shared" si="76"/>
        <v>3286.24</v>
      </c>
      <c r="Q312" s="215">
        <v>285</v>
      </c>
      <c r="R312" s="216">
        <f t="shared" si="67"/>
        <v>167.14285714285717</v>
      </c>
      <c r="S312" s="454">
        <v>17880</v>
      </c>
      <c r="T312" s="217">
        <f t="shared" si="70"/>
        <v>1283.6923076923076</v>
      </c>
      <c r="U312" s="214">
        <f t="shared" si="77"/>
        <v>436.45538461538462</v>
      </c>
      <c r="V312" s="212">
        <f t="shared" si="78"/>
        <v>25.673846153846153</v>
      </c>
      <c r="W312" s="169">
        <v>24</v>
      </c>
      <c r="X312" s="170">
        <f t="shared" si="79"/>
        <v>1769.8215384615385</v>
      </c>
    </row>
    <row r="313" spans="1:24" s="442" customFormat="1" ht="15.75" customHeight="1" x14ac:dyDescent="0.2">
      <c r="A313" s="215">
        <v>286</v>
      </c>
      <c r="B313" s="216">
        <f t="shared" si="80"/>
        <v>58.6</v>
      </c>
      <c r="C313" s="454">
        <v>17880</v>
      </c>
      <c r="D313" s="217">
        <f t="shared" si="68"/>
        <v>3661.4334470989761</v>
      </c>
      <c r="E313" s="212">
        <f t="shared" si="71"/>
        <v>1244.8873720136519</v>
      </c>
      <c r="F313" s="168">
        <f t="shared" si="72"/>
        <v>73.228668941979521</v>
      </c>
      <c r="G313" s="169">
        <v>68</v>
      </c>
      <c r="H313" s="170">
        <f t="shared" si="73"/>
        <v>5047.5494880546075</v>
      </c>
      <c r="I313" s="215">
        <v>286</v>
      </c>
      <c r="J313" s="216">
        <f t="shared" si="66"/>
        <v>90.153846153846146</v>
      </c>
      <c r="K313" s="454">
        <v>17880</v>
      </c>
      <c r="L313" s="217">
        <f t="shared" si="69"/>
        <v>2379.9317406143346</v>
      </c>
      <c r="M313" s="214">
        <f t="shared" si="74"/>
        <v>809.17679180887376</v>
      </c>
      <c r="N313" s="212">
        <f t="shared" si="75"/>
        <v>47.59863481228669</v>
      </c>
      <c r="O313" s="169">
        <v>44</v>
      </c>
      <c r="P313" s="170">
        <f t="shared" si="76"/>
        <v>3280.7071672354946</v>
      </c>
      <c r="Q313" s="215">
        <v>286</v>
      </c>
      <c r="R313" s="216">
        <f t="shared" si="67"/>
        <v>167.42857142857144</v>
      </c>
      <c r="S313" s="454">
        <v>17880</v>
      </c>
      <c r="T313" s="217">
        <f t="shared" si="70"/>
        <v>1281.5017064846415</v>
      </c>
      <c r="U313" s="214">
        <f t="shared" si="77"/>
        <v>435.71058020477818</v>
      </c>
      <c r="V313" s="212">
        <f t="shared" si="78"/>
        <v>25.630034129692831</v>
      </c>
      <c r="W313" s="169">
        <v>24</v>
      </c>
      <c r="X313" s="170">
        <f t="shared" si="79"/>
        <v>1766.8423208191125</v>
      </c>
    </row>
    <row r="314" spans="1:24" s="442" customFormat="1" ht="15.75" customHeight="1" x14ac:dyDescent="0.2">
      <c r="A314" s="215">
        <v>287</v>
      </c>
      <c r="B314" s="216">
        <f t="shared" si="80"/>
        <v>58.7</v>
      </c>
      <c r="C314" s="454">
        <v>17880</v>
      </c>
      <c r="D314" s="217">
        <f t="shared" si="68"/>
        <v>3655.195911413969</v>
      </c>
      <c r="E314" s="212">
        <f t="shared" si="71"/>
        <v>1242.7666098807495</v>
      </c>
      <c r="F314" s="168">
        <f t="shared" si="72"/>
        <v>73.103918228279383</v>
      </c>
      <c r="G314" s="169">
        <v>68</v>
      </c>
      <c r="H314" s="170">
        <f t="shared" si="73"/>
        <v>5039.0664395229978</v>
      </c>
      <c r="I314" s="215">
        <v>287</v>
      </c>
      <c r="J314" s="216">
        <f t="shared" si="66"/>
        <v>90.307692307692307</v>
      </c>
      <c r="K314" s="454">
        <v>17880</v>
      </c>
      <c r="L314" s="217">
        <f t="shared" si="69"/>
        <v>2375.8773424190799</v>
      </c>
      <c r="M314" s="214">
        <f t="shared" si="74"/>
        <v>807.79829642248728</v>
      </c>
      <c r="N314" s="212">
        <f t="shared" si="75"/>
        <v>47.517546848381599</v>
      </c>
      <c r="O314" s="169">
        <v>44</v>
      </c>
      <c r="P314" s="170">
        <f t="shared" si="76"/>
        <v>3275.1931856899487</v>
      </c>
      <c r="Q314" s="215">
        <v>287</v>
      </c>
      <c r="R314" s="216">
        <f t="shared" si="67"/>
        <v>167.71428571428572</v>
      </c>
      <c r="S314" s="454">
        <v>17880</v>
      </c>
      <c r="T314" s="217">
        <f t="shared" si="70"/>
        <v>1279.3185689948893</v>
      </c>
      <c r="U314" s="214">
        <f t="shared" si="77"/>
        <v>434.9683134582624</v>
      </c>
      <c r="V314" s="212">
        <f t="shared" si="78"/>
        <v>25.586371379897788</v>
      </c>
      <c r="W314" s="169">
        <v>24</v>
      </c>
      <c r="X314" s="170">
        <f t="shared" si="79"/>
        <v>1763.8732538330496</v>
      </c>
    </row>
    <row r="315" spans="1:24" s="442" customFormat="1" ht="15.75" customHeight="1" x14ac:dyDescent="0.2">
      <c r="A315" s="215">
        <v>288</v>
      </c>
      <c r="B315" s="216">
        <f t="shared" si="80"/>
        <v>58.8</v>
      </c>
      <c r="C315" s="454">
        <v>17880</v>
      </c>
      <c r="D315" s="217">
        <f t="shared" si="68"/>
        <v>3648.9795918367349</v>
      </c>
      <c r="E315" s="212">
        <f t="shared" si="71"/>
        <v>1240.6530612244899</v>
      </c>
      <c r="F315" s="168">
        <f t="shared" si="72"/>
        <v>72.979591836734699</v>
      </c>
      <c r="G315" s="169">
        <v>68</v>
      </c>
      <c r="H315" s="170">
        <f t="shared" si="73"/>
        <v>5030.6122448979595</v>
      </c>
      <c r="I315" s="215">
        <v>288</v>
      </c>
      <c r="J315" s="216">
        <f t="shared" si="66"/>
        <v>90.461538461538453</v>
      </c>
      <c r="K315" s="454">
        <v>17880</v>
      </c>
      <c r="L315" s="217">
        <f t="shared" si="69"/>
        <v>2371.8367346938776</v>
      </c>
      <c r="M315" s="214">
        <f t="shared" si="74"/>
        <v>806.42448979591848</v>
      </c>
      <c r="N315" s="212">
        <f t="shared" si="75"/>
        <v>47.436734693877554</v>
      </c>
      <c r="O315" s="169">
        <v>44</v>
      </c>
      <c r="P315" s="170">
        <f t="shared" si="76"/>
        <v>3269.6979591836734</v>
      </c>
      <c r="Q315" s="215">
        <v>288</v>
      </c>
      <c r="R315" s="216">
        <f t="shared" si="67"/>
        <v>168</v>
      </c>
      <c r="S315" s="454">
        <v>17880</v>
      </c>
      <c r="T315" s="217">
        <f t="shared" si="70"/>
        <v>1277.1428571428571</v>
      </c>
      <c r="U315" s="214">
        <f t="shared" si="77"/>
        <v>434.22857142857146</v>
      </c>
      <c r="V315" s="212">
        <f t="shared" si="78"/>
        <v>25.542857142857144</v>
      </c>
      <c r="W315" s="169">
        <v>24</v>
      </c>
      <c r="X315" s="170">
        <f t="shared" si="79"/>
        <v>1760.9142857142858</v>
      </c>
    </row>
    <row r="316" spans="1:24" s="442" customFormat="1" ht="15.75" customHeight="1" x14ac:dyDescent="0.2">
      <c r="A316" s="215">
        <v>289</v>
      </c>
      <c r="B316" s="216">
        <f t="shared" si="80"/>
        <v>58.900000000000006</v>
      </c>
      <c r="C316" s="454">
        <v>17880</v>
      </c>
      <c r="D316" s="217">
        <f t="shared" si="68"/>
        <v>3642.7843803056026</v>
      </c>
      <c r="E316" s="212">
        <f t="shared" si="71"/>
        <v>1238.5466893039049</v>
      </c>
      <c r="F316" s="168">
        <f t="shared" si="72"/>
        <v>72.855687606112056</v>
      </c>
      <c r="G316" s="169">
        <v>68</v>
      </c>
      <c r="H316" s="170">
        <f t="shared" si="73"/>
        <v>5022.1867572156198</v>
      </c>
      <c r="I316" s="215">
        <v>289</v>
      </c>
      <c r="J316" s="216">
        <f t="shared" si="66"/>
        <v>90.615384615384627</v>
      </c>
      <c r="K316" s="454">
        <v>17880</v>
      </c>
      <c r="L316" s="217">
        <f t="shared" si="69"/>
        <v>2367.8098471986414</v>
      </c>
      <c r="M316" s="214">
        <f t="shared" si="74"/>
        <v>805.05534804753813</v>
      </c>
      <c r="N316" s="212">
        <f t="shared" si="75"/>
        <v>47.356196943972826</v>
      </c>
      <c r="O316" s="169">
        <v>44</v>
      </c>
      <c r="P316" s="170">
        <f t="shared" si="76"/>
        <v>3264.2213921901525</v>
      </c>
      <c r="Q316" s="215">
        <v>289</v>
      </c>
      <c r="R316" s="216">
        <f t="shared" si="67"/>
        <v>168.28571428571431</v>
      </c>
      <c r="S316" s="454">
        <v>17880</v>
      </c>
      <c r="T316" s="217">
        <f t="shared" si="70"/>
        <v>1274.9745331069607</v>
      </c>
      <c r="U316" s="214">
        <f t="shared" si="77"/>
        <v>433.4913412563667</v>
      </c>
      <c r="V316" s="212">
        <f t="shared" si="78"/>
        <v>25.499490662139216</v>
      </c>
      <c r="W316" s="169">
        <v>24</v>
      </c>
      <c r="X316" s="170">
        <f t="shared" si="79"/>
        <v>1757.9653650254666</v>
      </c>
    </row>
    <row r="317" spans="1:24" s="442" customFormat="1" ht="15.75" customHeight="1" x14ac:dyDescent="0.2">
      <c r="A317" s="218">
        <v>290</v>
      </c>
      <c r="B317" s="216">
        <f t="shared" si="80"/>
        <v>59</v>
      </c>
      <c r="C317" s="454">
        <v>17880</v>
      </c>
      <c r="D317" s="217">
        <f t="shared" si="68"/>
        <v>3636.6101694915255</v>
      </c>
      <c r="E317" s="212">
        <f t="shared" si="71"/>
        <v>1236.4474576271189</v>
      </c>
      <c r="F317" s="168">
        <f t="shared" si="72"/>
        <v>72.732203389830516</v>
      </c>
      <c r="G317" s="169">
        <v>68</v>
      </c>
      <c r="H317" s="170">
        <f t="shared" si="73"/>
        <v>5013.7898305084755</v>
      </c>
      <c r="I317" s="218">
        <v>290</v>
      </c>
      <c r="J317" s="216">
        <f t="shared" si="66"/>
        <v>90.769230769230759</v>
      </c>
      <c r="K317" s="454">
        <v>17880</v>
      </c>
      <c r="L317" s="217">
        <f t="shared" si="69"/>
        <v>2363.7966101694919</v>
      </c>
      <c r="M317" s="214">
        <f t="shared" si="74"/>
        <v>803.69084745762734</v>
      </c>
      <c r="N317" s="212">
        <f t="shared" si="75"/>
        <v>47.275932203389843</v>
      </c>
      <c r="O317" s="169">
        <v>44</v>
      </c>
      <c r="P317" s="170">
        <f t="shared" si="76"/>
        <v>3258.7633898305094</v>
      </c>
      <c r="Q317" s="218">
        <v>290</v>
      </c>
      <c r="R317" s="216">
        <f t="shared" si="67"/>
        <v>168.57142857142858</v>
      </c>
      <c r="S317" s="454">
        <v>17880</v>
      </c>
      <c r="T317" s="217">
        <f t="shared" si="70"/>
        <v>1272.8135593220336</v>
      </c>
      <c r="U317" s="214">
        <f t="shared" si="77"/>
        <v>432.75661016949147</v>
      </c>
      <c r="V317" s="212">
        <f t="shared" si="78"/>
        <v>25.456271186440674</v>
      </c>
      <c r="W317" s="169">
        <v>24</v>
      </c>
      <c r="X317" s="170">
        <f t="shared" si="79"/>
        <v>1755.0264406779659</v>
      </c>
    </row>
    <row r="318" spans="1:24" s="442" customFormat="1" ht="15.75" customHeight="1" x14ac:dyDescent="0.2">
      <c r="A318" s="215">
        <v>291</v>
      </c>
      <c r="B318" s="216">
        <f t="shared" si="80"/>
        <v>59.1</v>
      </c>
      <c r="C318" s="454">
        <v>17880</v>
      </c>
      <c r="D318" s="217">
        <f t="shared" si="68"/>
        <v>3630.4568527918782</v>
      </c>
      <c r="E318" s="212">
        <f t="shared" si="71"/>
        <v>1234.3553299492387</v>
      </c>
      <c r="F318" s="168">
        <f t="shared" si="72"/>
        <v>72.609137055837564</v>
      </c>
      <c r="G318" s="169">
        <v>68</v>
      </c>
      <c r="H318" s="170">
        <f t="shared" si="73"/>
        <v>5005.4213197969548</v>
      </c>
      <c r="I318" s="215">
        <v>291</v>
      </c>
      <c r="J318" s="216">
        <f t="shared" si="66"/>
        <v>90.92307692307692</v>
      </c>
      <c r="K318" s="454">
        <v>17880</v>
      </c>
      <c r="L318" s="217">
        <f t="shared" si="69"/>
        <v>2359.796954314721</v>
      </c>
      <c r="M318" s="214">
        <f t="shared" si="74"/>
        <v>802.33096446700517</v>
      </c>
      <c r="N318" s="212">
        <f t="shared" si="75"/>
        <v>47.195939086294423</v>
      </c>
      <c r="O318" s="169">
        <v>44</v>
      </c>
      <c r="P318" s="170">
        <f t="shared" si="76"/>
        <v>3253.3238578680207</v>
      </c>
      <c r="Q318" s="215">
        <v>291</v>
      </c>
      <c r="R318" s="216">
        <f t="shared" si="67"/>
        <v>168.85714285714286</v>
      </c>
      <c r="S318" s="454">
        <v>17880</v>
      </c>
      <c r="T318" s="217">
        <f t="shared" si="70"/>
        <v>1270.6598984771574</v>
      </c>
      <c r="U318" s="214">
        <f t="shared" si="77"/>
        <v>432.02436548223358</v>
      </c>
      <c r="V318" s="212">
        <f t="shared" si="78"/>
        <v>25.413197969543148</v>
      </c>
      <c r="W318" s="169">
        <v>24</v>
      </c>
      <c r="X318" s="170">
        <f t="shared" si="79"/>
        <v>1752.0974619289341</v>
      </c>
    </row>
    <row r="319" spans="1:24" s="442" customFormat="1" ht="15.75" customHeight="1" x14ac:dyDescent="0.2">
      <c r="A319" s="215">
        <v>292</v>
      </c>
      <c r="B319" s="216">
        <f t="shared" si="80"/>
        <v>59.2</v>
      </c>
      <c r="C319" s="454">
        <v>17880</v>
      </c>
      <c r="D319" s="217">
        <f t="shared" si="68"/>
        <v>3624.3243243243242</v>
      </c>
      <c r="E319" s="212">
        <f t="shared" si="71"/>
        <v>1232.2702702702702</v>
      </c>
      <c r="F319" s="168">
        <f t="shared" si="72"/>
        <v>72.486486486486484</v>
      </c>
      <c r="G319" s="169">
        <v>68</v>
      </c>
      <c r="H319" s="170">
        <f t="shared" si="73"/>
        <v>4997.0810810810808</v>
      </c>
      <c r="I319" s="215">
        <v>292</v>
      </c>
      <c r="J319" s="216">
        <f t="shared" si="66"/>
        <v>91.07692307692308</v>
      </c>
      <c r="K319" s="454">
        <v>17880</v>
      </c>
      <c r="L319" s="217">
        <f t="shared" si="69"/>
        <v>2355.8108108108104</v>
      </c>
      <c r="M319" s="214">
        <f t="shared" si="74"/>
        <v>800.97567567567557</v>
      </c>
      <c r="N319" s="212">
        <f t="shared" si="75"/>
        <v>47.116216216216209</v>
      </c>
      <c r="O319" s="169">
        <v>44</v>
      </c>
      <c r="P319" s="170">
        <f t="shared" si="76"/>
        <v>3247.9027027027023</v>
      </c>
      <c r="Q319" s="215">
        <v>292</v>
      </c>
      <c r="R319" s="216">
        <f t="shared" si="67"/>
        <v>169.14285714285717</v>
      </c>
      <c r="S319" s="454">
        <v>17880</v>
      </c>
      <c r="T319" s="217">
        <f t="shared" si="70"/>
        <v>1268.5135135135133</v>
      </c>
      <c r="U319" s="214">
        <f t="shared" si="77"/>
        <v>431.29459459459457</v>
      </c>
      <c r="V319" s="212">
        <f t="shared" si="78"/>
        <v>25.370270270270268</v>
      </c>
      <c r="W319" s="169">
        <v>24</v>
      </c>
      <c r="X319" s="170">
        <f t="shared" si="79"/>
        <v>1749.1783783783783</v>
      </c>
    </row>
    <row r="320" spans="1:24" s="442" customFormat="1" ht="15.75" customHeight="1" x14ac:dyDescent="0.2">
      <c r="A320" s="215">
        <v>293</v>
      </c>
      <c r="B320" s="216">
        <f t="shared" ref="B320:B327" si="81">0.1*A320+30</f>
        <v>59.3</v>
      </c>
      <c r="C320" s="454">
        <v>17880</v>
      </c>
      <c r="D320" s="217">
        <f t="shared" si="68"/>
        <v>3618.2124789207419</v>
      </c>
      <c r="E320" s="212">
        <f t="shared" si="71"/>
        <v>1230.1922428330524</v>
      </c>
      <c r="F320" s="168">
        <f t="shared" si="72"/>
        <v>72.364249578414842</v>
      </c>
      <c r="G320" s="169">
        <v>68</v>
      </c>
      <c r="H320" s="170">
        <f t="shared" si="73"/>
        <v>4988.7689713322097</v>
      </c>
      <c r="I320" s="215">
        <v>293</v>
      </c>
      <c r="J320" s="216">
        <f t="shared" ref="J320:J327" si="82">(0.1*I320+30)/0.65</f>
        <v>91.230769230769226</v>
      </c>
      <c r="K320" s="454">
        <v>17880</v>
      </c>
      <c r="L320" s="217">
        <f t="shared" si="69"/>
        <v>2351.8381112984821</v>
      </c>
      <c r="M320" s="214">
        <f t="shared" si="74"/>
        <v>799.62495784148393</v>
      </c>
      <c r="N320" s="212">
        <f t="shared" si="75"/>
        <v>47.036762225969646</v>
      </c>
      <c r="O320" s="169">
        <v>44</v>
      </c>
      <c r="P320" s="170">
        <f t="shared" si="76"/>
        <v>3242.4998313659357</v>
      </c>
      <c r="Q320" s="215">
        <v>293</v>
      </c>
      <c r="R320" s="216">
        <f t="shared" ref="R320:R327" si="83">(0.1*Q320+30)/0.35</f>
        <v>169.42857142857144</v>
      </c>
      <c r="S320" s="454">
        <v>17880</v>
      </c>
      <c r="T320" s="217">
        <f t="shared" si="70"/>
        <v>1266.3743676222596</v>
      </c>
      <c r="U320" s="214">
        <f t="shared" si="77"/>
        <v>430.56728499156827</v>
      </c>
      <c r="V320" s="212">
        <f t="shared" si="78"/>
        <v>25.327487352445193</v>
      </c>
      <c r="W320" s="169">
        <v>24</v>
      </c>
      <c r="X320" s="170">
        <f t="shared" si="79"/>
        <v>1746.2691399662731</v>
      </c>
    </row>
    <row r="321" spans="1:24" s="442" customFormat="1" ht="15.75" customHeight="1" x14ac:dyDescent="0.2">
      <c r="A321" s="215">
        <v>294</v>
      </c>
      <c r="B321" s="216">
        <f t="shared" si="81"/>
        <v>59.400000000000006</v>
      </c>
      <c r="C321" s="454">
        <v>17880</v>
      </c>
      <c r="D321" s="217">
        <f t="shared" si="68"/>
        <v>3612.1212121212116</v>
      </c>
      <c r="E321" s="212">
        <f t="shared" si="71"/>
        <v>1228.121212121212</v>
      </c>
      <c r="F321" s="168">
        <f t="shared" si="72"/>
        <v>72.242424242424235</v>
      </c>
      <c r="G321" s="169">
        <v>68</v>
      </c>
      <c r="H321" s="170">
        <f t="shared" si="73"/>
        <v>4980.484848484848</v>
      </c>
      <c r="I321" s="215">
        <v>294</v>
      </c>
      <c r="J321" s="216">
        <f t="shared" si="82"/>
        <v>91.384615384615387</v>
      </c>
      <c r="K321" s="454">
        <v>17880</v>
      </c>
      <c r="L321" s="217">
        <f t="shared" si="69"/>
        <v>2347.8787878787875</v>
      </c>
      <c r="M321" s="214">
        <f t="shared" si="74"/>
        <v>798.27878787878785</v>
      </c>
      <c r="N321" s="212">
        <f t="shared" si="75"/>
        <v>46.957575757575754</v>
      </c>
      <c r="O321" s="169">
        <v>44</v>
      </c>
      <c r="P321" s="170">
        <f t="shared" si="76"/>
        <v>3237.1151515151514</v>
      </c>
      <c r="Q321" s="215">
        <v>294</v>
      </c>
      <c r="R321" s="216">
        <f t="shared" si="83"/>
        <v>169.71428571428575</v>
      </c>
      <c r="S321" s="454">
        <v>17880</v>
      </c>
      <c r="T321" s="217">
        <f t="shared" si="70"/>
        <v>1264.242424242424</v>
      </c>
      <c r="U321" s="214">
        <f t="shared" si="77"/>
        <v>429.84242424242422</v>
      </c>
      <c r="V321" s="212">
        <f t="shared" si="78"/>
        <v>25.284848484848482</v>
      </c>
      <c r="W321" s="169">
        <v>24</v>
      </c>
      <c r="X321" s="170">
        <f t="shared" si="79"/>
        <v>1743.3696969696966</v>
      </c>
    </row>
    <row r="322" spans="1:24" s="442" customFormat="1" ht="15.75" customHeight="1" x14ac:dyDescent="0.2">
      <c r="A322" s="215">
        <v>295</v>
      </c>
      <c r="B322" s="216">
        <f t="shared" si="81"/>
        <v>59.5</v>
      </c>
      <c r="C322" s="454">
        <v>17880</v>
      </c>
      <c r="D322" s="217">
        <f t="shared" si="68"/>
        <v>3606.0504201680674</v>
      </c>
      <c r="E322" s="212">
        <f t="shared" si="71"/>
        <v>1226.0571428571429</v>
      </c>
      <c r="F322" s="168">
        <f t="shared" si="72"/>
        <v>72.121008403361344</v>
      </c>
      <c r="G322" s="169">
        <v>68</v>
      </c>
      <c r="H322" s="170">
        <f t="shared" si="73"/>
        <v>4972.2285714285717</v>
      </c>
      <c r="I322" s="215">
        <v>295</v>
      </c>
      <c r="J322" s="216">
        <f t="shared" si="82"/>
        <v>91.538461538461533</v>
      </c>
      <c r="K322" s="454">
        <v>17880</v>
      </c>
      <c r="L322" s="217">
        <f t="shared" si="69"/>
        <v>2343.932773109244</v>
      </c>
      <c r="M322" s="214">
        <f t="shared" si="74"/>
        <v>796.93714285714304</v>
      </c>
      <c r="N322" s="212">
        <f t="shared" si="75"/>
        <v>46.878655462184881</v>
      </c>
      <c r="O322" s="169">
        <v>44</v>
      </c>
      <c r="P322" s="170">
        <f t="shared" si="76"/>
        <v>3231.7485714285717</v>
      </c>
      <c r="Q322" s="215">
        <v>295</v>
      </c>
      <c r="R322" s="216">
        <f t="shared" si="83"/>
        <v>170</v>
      </c>
      <c r="S322" s="454">
        <v>17880</v>
      </c>
      <c r="T322" s="217">
        <f t="shared" si="70"/>
        <v>1262.1176470588234</v>
      </c>
      <c r="U322" s="214">
        <f t="shared" si="77"/>
        <v>429.12</v>
      </c>
      <c r="V322" s="212">
        <f t="shared" si="78"/>
        <v>25.24235294117647</v>
      </c>
      <c r="W322" s="169">
        <v>24</v>
      </c>
      <c r="X322" s="170">
        <f t="shared" si="79"/>
        <v>1740.4799999999998</v>
      </c>
    </row>
    <row r="323" spans="1:24" s="442" customFormat="1" ht="15.75" customHeight="1" x14ac:dyDescent="0.2">
      <c r="A323" s="215">
        <v>296</v>
      </c>
      <c r="B323" s="216">
        <f t="shared" si="81"/>
        <v>59.6</v>
      </c>
      <c r="C323" s="454">
        <v>17880</v>
      </c>
      <c r="D323" s="217">
        <f t="shared" si="68"/>
        <v>3599.9999999999995</v>
      </c>
      <c r="E323" s="212">
        <f t="shared" si="71"/>
        <v>1224</v>
      </c>
      <c r="F323" s="168">
        <f t="shared" si="72"/>
        <v>71.999999999999986</v>
      </c>
      <c r="G323" s="169">
        <v>68</v>
      </c>
      <c r="H323" s="170">
        <f t="shared" si="73"/>
        <v>4964</v>
      </c>
      <c r="I323" s="215">
        <v>296</v>
      </c>
      <c r="J323" s="216">
        <f t="shared" si="82"/>
        <v>91.692307692307693</v>
      </c>
      <c r="K323" s="454">
        <v>17880</v>
      </c>
      <c r="L323" s="217">
        <f t="shared" si="69"/>
        <v>2340</v>
      </c>
      <c r="M323" s="214">
        <f t="shared" si="74"/>
        <v>795.6</v>
      </c>
      <c r="N323" s="212">
        <f t="shared" si="75"/>
        <v>46.800000000000004</v>
      </c>
      <c r="O323" s="169">
        <v>44</v>
      </c>
      <c r="P323" s="170">
        <f t="shared" si="76"/>
        <v>3226.4</v>
      </c>
      <c r="Q323" s="215">
        <v>296</v>
      </c>
      <c r="R323" s="216">
        <f t="shared" si="83"/>
        <v>170.28571428571431</v>
      </c>
      <c r="S323" s="454">
        <v>17880</v>
      </c>
      <c r="T323" s="217">
        <f t="shared" si="70"/>
        <v>1260</v>
      </c>
      <c r="U323" s="214">
        <f t="shared" si="77"/>
        <v>428.40000000000003</v>
      </c>
      <c r="V323" s="212">
        <f t="shared" si="78"/>
        <v>25.2</v>
      </c>
      <c r="W323" s="169">
        <v>24</v>
      </c>
      <c r="X323" s="170">
        <f t="shared" si="79"/>
        <v>1737.6000000000001</v>
      </c>
    </row>
    <row r="324" spans="1:24" s="442" customFormat="1" ht="15.75" customHeight="1" x14ac:dyDescent="0.2">
      <c r="A324" s="215">
        <v>297</v>
      </c>
      <c r="B324" s="216">
        <f t="shared" si="81"/>
        <v>59.7</v>
      </c>
      <c r="C324" s="454">
        <v>17880</v>
      </c>
      <c r="D324" s="217">
        <f t="shared" si="68"/>
        <v>3593.9698492462308</v>
      </c>
      <c r="E324" s="212">
        <f t="shared" si="71"/>
        <v>1221.9497487437186</v>
      </c>
      <c r="F324" s="168">
        <f t="shared" si="72"/>
        <v>71.879396984924611</v>
      </c>
      <c r="G324" s="169">
        <v>68</v>
      </c>
      <c r="H324" s="170">
        <f t="shared" si="73"/>
        <v>4955.7989949748744</v>
      </c>
      <c r="I324" s="215">
        <v>297</v>
      </c>
      <c r="J324" s="216">
        <f t="shared" si="82"/>
        <v>91.846153846153854</v>
      </c>
      <c r="K324" s="454">
        <v>17880</v>
      </c>
      <c r="L324" s="217">
        <f t="shared" si="69"/>
        <v>2336.08040201005</v>
      </c>
      <c r="M324" s="214">
        <f t="shared" si="74"/>
        <v>794.26733668341706</v>
      </c>
      <c r="N324" s="212">
        <f t="shared" si="75"/>
        <v>46.721608040200998</v>
      </c>
      <c r="O324" s="169">
        <v>44</v>
      </c>
      <c r="P324" s="170">
        <f t="shared" si="76"/>
        <v>3221.0693467336678</v>
      </c>
      <c r="Q324" s="215">
        <v>297</v>
      </c>
      <c r="R324" s="216">
        <f t="shared" si="83"/>
        <v>170.57142857142858</v>
      </c>
      <c r="S324" s="454">
        <v>17880</v>
      </c>
      <c r="T324" s="217">
        <f t="shared" si="70"/>
        <v>1257.8894472361808</v>
      </c>
      <c r="U324" s="214">
        <f t="shared" si="77"/>
        <v>427.68241206030149</v>
      </c>
      <c r="V324" s="212">
        <f t="shared" si="78"/>
        <v>25.157788944723617</v>
      </c>
      <c r="W324" s="169">
        <v>24</v>
      </c>
      <c r="X324" s="170">
        <f t="shared" si="79"/>
        <v>1734.7296482412057</v>
      </c>
    </row>
    <row r="325" spans="1:24" s="442" customFormat="1" ht="15.75" customHeight="1" x14ac:dyDescent="0.2">
      <c r="A325" s="215">
        <v>298</v>
      </c>
      <c r="B325" s="216">
        <f t="shared" si="81"/>
        <v>59.8</v>
      </c>
      <c r="C325" s="454">
        <v>17880</v>
      </c>
      <c r="D325" s="217">
        <f t="shared" si="68"/>
        <v>3587.9598662207359</v>
      </c>
      <c r="E325" s="212">
        <f t="shared" si="71"/>
        <v>1219.9063545150502</v>
      </c>
      <c r="F325" s="168">
        <f t="shared" si="72"/>
        <v>71.759197324414714</v>
      </c>
      <c r="G325" s="169">
        <v>68</v>
      </c>
      <c r="H325" s="170">
        <f t="shared" si="73"/>
        <v>4947.6254180602009</v>
      </c>
      <c r="I325" s="215">
        <v>298</v>
      </c>
      <c r="J325" s="216">
        <f t="shared" si="82"/>
        <v>91.999999999999986</v>
      </c>
      <c r="K325" s="454">
        <v>17880</v>
      </c>
      <c r="L325" s="217">
        <f t="shared" si="69"/>
        <v>2332.1739130434785</v>
      </c>
      <c r="M325" s="214">
        <f t="shared" si="74"/>
        <v>792.93913043478278</v>
      </c>
      <c r="N325" s="212">
        <f t="shared" si="75"/>
        <v>46.643478260869571</v>
      </c>
      <c r="O325" s="169">
        <v>44</v>
      </c>
      <c r="P325" s="170">
        <f t="shared" si="76"/>
        <v>3215.7565217391307</v>
      </c>
      <c r="Q325" s="215">
        <v>298</v>
      </c>
      <c r="R325" s="216">
        <f t="shared" si="83"/>
        <v>170.85714285714286</v>
      </c>
      <c r="S325" s="454">
        <v>17880</v>
      </c>
      <c r="T325" s="217">
        <f t="shared" si="70"/>
        <v>1255.7859531772574</v>
      </c>
      <c r="U325" s="214">
        <f t="shared" si="77"/>
        <v>426.96722408026756</v>
      </c>
      <c r="V325" s="212">
        <f t="shared" si="78"/>
        <v>25.11571906354515</v>
      </c>
      <c r="W325" s="169">
        <v>24</v>
      </c>
      <c r="X325" s="170">
        <f t="shared" si="79"/>
        <v>1731.86889632107</v>
      </c>
    </row>
    <row r="326" spans="1:24" s="442" customFormat="1" ht="15.75" customHeight="1" x14ac:dyDescent="0.2">
      <c r="A326" s="215">
        <v>299</v>
      </c>
      <c r="B326" s="216">
        <f t="shared" si="81"/>
        <v>59.900000000000006</v>
      </c>
      <c r="C326" s="454">
        <v>17880</v>
      </c>
      <c r="D326" s="217">
        <f t="shared" si="68"/>
        <v>3581.9699499165272</v>
      </c>
      <c r="E326" s="212">
        <f t="shared" si="71"/>
        <v>1217.8697829716193</v>
      </c>
      <c r="F326" s="168">
        <f t="shared" si="72"/>
        <v>71.639398998330549</v>
      </c>
      <c r="G326" s="169">
        <v>68</v>
      </c>
      <c r="H326" s="170">
        <f t="shared" si="73"/>
        <v>4939.4791318864773</v>
      </c>
      <c r="I326" s="215">
        <v>299</v>
      </c>
      <c r="J326" s="216">
        <f t="shared" si="82"/>
        <v>92.15384615384616</v>
      </c>
      <c r="K326" s="454">
        <v>17880</v>
      </c>
      <c r="L326" s="217">
        <f t="shared" si="69"/>
        <v>2328.2804674457425</v>
      </c>
      <c r="M326" s="214">
        <f t="shared" si="74"/>
        <v>791.61535893155246</v>
      </c>
      <c r="N326" s="212">
        <f t="shared" si="75"/>
        <v>46.565609348914847</v>
      </c>
      <c r="O326" s="169">
        <v>44</v>
      </c>
      <c r="P326" s="170">
        <f t="shared" si="76"/>
        <v>3210.4614357262094</v>
      </c>
      <c r="Q326" s="215">
        <v>299</v>
      </c>
      <c r="R326" s="216">
        <f t="shared" si="83"/>
        <v>171.14285714285717</v>
      </c>
      <c r="S326" s="454">
        <v>17880</v>
      </c>
      <c r="T326" s="217">
        <f t="shared" si="70"/>
        <v>1253.6894824707842</v>
      </c>
      <c r="U326" s="214">
        <f t="shared" si="77"/>
        <v>426.25442404006668</v>
      </c>
      <c r="V326" s="212">
        <f t="shared" si="78"/>
        <v>25.073789649415687</v>
      </c>
      <c r="W326" s="169">
        <v>24</v>
      </c>
      <c r="X326" s="170">
        <f t="shared" si="79"/>
        <v>1729.0176961602665</v>
      </c>
    </row>
    <row r="327" spans="1:24" s="442" customFormat="1" ht="15.75" customHeight="1" thickBot="1" x14ac:dyDescent="0.25">
      <c r="A327" s="227">
        <v>300</v>
      </c>
      <c r="B327" s="220">
        <f t="shared" si="81"/>
        <v>60</v>
      </c>
      <c r="C327" s="455">
        <v>17880</v>
      </c>
      <c r="D327" s="221">
        <f t="shared" si="68"/>
        <v>3576</v>
      </c>
      <c r="E327" s="231">
        <f t="shared" si="71"/>
        <v>1215.8400000000001</v>
      </c>
      <c r="F327" s="186">
        <f t="shared" si="72"/>
        <v>71.52</v>
      </c>
      <c r="G327" s="232">
        <v>68</v>
      </c>
      <c r="H327" s="233">
        <f t="shared" si="73"/>
        <v>4931.3600000000006</v>
      </c>
      <c r="I327" s="227">
        <v>300</v>
      </c>
      <c r="J327" s="220">
        <f t="shared" si="82"/>
        <v>92.307692307692307</v>
      </c>
      <c r="K327" s="455">
        <v>17880</v>
      </c>
      <c r="L327" s="221">
        <f t="shared" si="69"/>
        <v>2324.4</v>
      </c>
      <c r="M327" s="234">
        <f t="shared" si="74"/>
        <v>790.29600000000005</v>
      </c>
      <c r="N327" s="231">
        <f t="shared" si="75"/>
        <v>46.488</v>
      </c>
      <c r="O327" s="232">
        <v>44</v>
      </c>
      <c r="P327" s="233">
        <f t="shared" si="76"/>
        <v>3205.1839999999997</v>
      </c>
      <c r="Q327" s="227">
        <v>300</v>
      </c>
      <c r="R327" s="220">
        <f t="shared" si="83"/>
        <v>171.42857142857144</v>
      </c>
      <c r="S327" s="455">
        <v>17880</v>
      </c>
      <c r="T327" s="221">
        <f t="shared" si="70"/>
        <v>1251.5999999999999</v>
      </c>
      <c r="U327" s="234">
        <f t="shared" si="77"/>
        <v>425.54399999999998</v>
      </c>
      <c r="V327" s="231">
        <f t="shared" si="78"/>
        <v>25.032</v>
      </c>
      <c r="W327" s="232">
        <v>24</v>
      </c>
      <c r="X327" s="233">
        <f t="shared" si="79"/>
        <v>1726.1759999999997</v>
      </c>
    </row>
    <row r="328" spans="1:24" s="442" customFormat="1" ht="15.75" customHeight="1" x14ac:dyDescent="0.2">
      <c r="A328" s="228">
        <v>301</v>
      </c>
      <c r="B328" s="210">
        <f t="shared" ref="B328:B359" si="84">0.0333*A328+50.01</f>
        <v>60.033299999999997</v>
      </c>
      <c r="C328" s="458">
        <v>17880</v>
      </c>
      <c r="D328" s="211">
        <f t="shared" si="68"/>
        <v>3574.016420886408</v>
      </c>
      <c r="E328" s="212">
        <f t="shared" si="71"/>
        <v>1215.1655831013788</v>
      </c>
      <c r="F328" s="168">
        <f t="shared" si="72"/>
        <v>71.48032841772816</v>
      </c>
      <c r="G328" s="169">
        <v>68</v>
      </c>
      <c r="H328" s="170">
        <f t="shared" si="73"/>
        <v>4928.6623324055145</v>
      </c>
      <c r="I328" s="228">
        <v>301</v>
      </c>
      <c r="J328" s="210">
        <f t="shared" ref="J328:J391" si="85">(0.0333*I328+50.01)/0.65</f>
        <v>92.358923076923062</v>
      </c>
      <c r="K328" s="458">
        <v>17880</v>
      </c>
      <c r="L328" s="211">
        <f t="shared" si="69"/>
        <v>2323.1106735761659</v>
      </c>
      <c r="M328" s="214">
        <f t="shared" si="74"/>
        <v>789.85762901589646</v>
      </c>
      <c r="N328" s="212">
        <f t="shared" si="75"/>
        <v>46.46221347152332</v>
      </c>
      <c r="O328" s="169">
        <v>44</v>
      </c>
      <c r="P328" s="170">
        <f t="shared" si="76"/>
        <v>3203.4305160635854</v>
      </c>
      <c r="Q328" s="228">
        <v>301</v>
      </c>
      <c r="R328" s="210">
        <f t="shared" ref="R328:R391" si="86">(0.0333*Q328+50.01)/0.35</f>
        <v>171.52371428571428</v>
      </c>
      <c r="S328" s="458">
        <v>17880</v>
      </c>
      <c r="T328" s="211">
        <f t="shared" si="70"/>
        <v>1250.9057473102428</v>
      </c>
      <c r="U328" s="214">
        <f t="shared" si="77"/>
        <v>425.30795408548255</v>
      </c>
      <c r="V328" s="212">
        <f t="shared" si="78"/>
        <v>25.018114946204857</v>
      </c>
      <c r="W328" s="169">
        <v>24</v>
      </c>
      <c r="X328" s="170">
        <f t="shared" si="79"/>
        <v>1725.2318163419302</v>
      </c>
    </row>
    <row r="329" spans="1:24" s="442" customFormat="1" ht="15.75" customHeight="1" x14ac:dyDescent="0.2">
      <c r="A329" s="215">
        <v>302</v>
      </c>
      <c r="B329" s="225">
        <f t="shared" si="84"/>
        <v>60.066600000000001</v>
      </c>
      <c r="C329" s="456">
        <v>17880</v>
      </c>
      <c r="D329" s="226">
        <f t="shared" si="68"/>
        <v>3572.0350411043742</v>
      </c>
      <c r="E329" s="212">
        <f t="shared" si="71"/>
        <v>1214.4919139754873</v>
      </c>
      <c r="F329" s="168">
        <f t="shared" si="72"/>
        <v>71.440700822087479</v>
      </c>
      <c r="G329" s="169">
        <v>68</v>
      </c>
      <c r="H329" s="170">
        <f t="shared" si="73"/>
        <v>4925.967655901949</v>
      </c>
      <c r="I329" s="215">
        <v>302</v>
      </c>
      <c r="J329" s="225">
        <f t="shared" si="85"/>
        <v>92.410153846153847</v>
      </c>
      <c r="K329" s="456">
        <v>17880</v>
      </c>
      <c r="L329" s="226">
        <f t="shared" si="69"/>
        <v>2321.8227767178432</v>
      </c>
      <c r="M329" s="214">
        <f t="shared" si="74"/>
        <v>789.41974408406679</v>
      </c>
      <c r="N329" s="212">
        <f t="shared" si="75"/>
        <v>46.436455534356867</v>
      </c>
      <c r="O329" s="169">
        <v>44</v>
      </c>
      <c r="P329" s="170">
        <f t="shared" si="76"/>
        <v>3201.6789763362667</v>
      </c>
      <c r="Q329" s="215">
        <v>302</v>
      </c>
      <c r="R329" s="225">
        <f t="shared" si="86"/>
        <v>171.61885714285717</v>
      </c>
      <c r="S329" s="456">
        <v>17880</v>
      </c>
      <c r="T329" s="226">
        <f t="shared" si="70"/>
        <v>1250.2122643865309</v>
      </c>
      <c r="U329" s="214">
        <f t="shared" si="77"/>
        <v>425.07216989142057</v>
      </c>
      <c r="V329" s="212">
        <f t="shared" si="78"/>
        <v>25.004245287730619</v>
      </c>
      <c r="W329" s="169">
        <v>24</v>
      </c>
      <c r="X329" s="170">
        <f t="shared" si="79"/>
        <v>1724.2886795656821</v>
      </c>
    </row>
    <row r="330" spans="1:24" s="442" customFormat="1" ht="15.75" customHeight="1" x14ac:dyDescent="0.2">
      <c r="A330" s="215">
        <v>303</v>
      </c>
      <c r="B330" s="216">
        <f t="shared" si="84"/>
        <v>60.099899999999998</v>
      </c>
      <c r="C330" s="454">
        <v>17880</v>
      </c>
      <c r="D330" s="217">
        <f t="shared" si="68"/>
        <v>3570.0558569980985</v>
      </c>
      <c r="E330" s="212">
        <f t="shared" si="71"/>
        <v>1213.8189913793535</v>
      </c>
      <c r="F330" s="168">
        <f t="shared" si="72"/>
        <v>71.401117139961968</v>
      </c>
      <c r="G330" s="169">
        <v>68</v>
      </c>
      <c r="H330" s="170">
        <f t="shared" si="73"/>
        <v>4923.2759655174141</v>
      </c>
      <c r="I330" s="215">
        <v>303</v>
      </c>
      <c r="J330" s="216">
        <f t="shared" si="85"/>
        <v>92.461384615384603</v>
      </c>
      <c r="K330" s="454">
        <v>17880</v>
      </c>
      <c r="L330" s="217">
        <f t="shared" si="69"/>
        <v>2320.5363070487638</v>
      </c>
      <c r="M330" s="214">
        <f t="shared" si="74"/>
        <v>788.98234439657972</v>
      </c>
      <c r="N330" s="212">
        <f t="shared" si="75"/>
        <v>46.410726140975278</v>
      </c>
      <c r="O330" s="169">
        <v>44</v>
      </c>
      <c r="P330" s="170">
        <f t="shared" si="76"/>
        <v>3199.9293775863189</v>
      </c>
      <c r="Q330" s="215">
        <v>303</v>
      </c>
      <c r="R330" s="216">
        <f t="shared" si="86"/>
        <v>171.714</v>
      </c>
      <c r="S330" s="454">
        <v>17880</v>
      </c>
      <c r="T330" s="217">
        <f t="shared" si="70"/>
        <v>1249.5195499493343</v>
      </c>
      <c r="U330" s="214">
        <f t="shared" si="77"/>
        <v>424.83664698277369</v>
      </c>
      <c r="V330" s="212">
        <f t="shared" si="78"/>
        <v>24.990390998986687</v>
      </c>
      <c r="W330" s="169">
        <v>24</v>
      </c>
      <c r="X330" s="170">
        <f t="shared" si="79"/>
        <v>1723.3465879310947</v>
      </c>
    </row>
    <row r="331" spans="1:24" s="442" customFormat="1" ht="15.75" customHeight="1" x14ac:dyDescent="0.2">
      <c r="A331" s="215">
        <v>304</v>
      </c>
      <c r="B331" s="216">
        <f t="shared" si="84"/>
        <v>60.133200000000002</v>
      </c>
      <c r="C331" s="454">
        <v>17880</v>
      </c>
      <c r="D331" s="217">
        <f t="shared" si="68"/>
        <v>3568.0788649198776</v>
      </c>
      <c r="E331" s="212">
        <f t="shared" si="71"/>
        <v>1213.1468140727584</v>
      </c>
      <c r="F331" s="168">
        <f t="shared" si="72"/>
        <v>71.361577298397549</v>
      </c>
      <c r="G331" s="169">
        <v>68</v>
      </c>
      <c r="H331" s="170">
        <f t="shared" si="73"/>
        <v>4920.5872562910336</v>
      </c>
      <c r="I331" s="215">
        <v>304</v>
      </c>
      <c r="J331" s="216">
        <f t="shared" si="85"/>
        <v>92.512615384615387</v>
      </c>
      <c r="K331" s="454">
        <v>17880</v>
      </c>
      <c r="L331" s="217">
        <f t="shared" si="69"/>
        <v>2319.2512621979208</v>
      </c>
      <c r="M331" s="214">
        <f t="shared" si="74"/>
        <v>788.54542914729313</v>
      </c>
      <c r="N331" s="212">
        <f t="shared" si="75"/>
        <v>46.385025243958417</v>
      </c>
      <c r="O331" s="169">
        <v>44</v>
      </c>
      <c r="P331" s="170">
        <f t="shared" si="76"/>
        <v>3198.1817165891721</v>
      </c>
      <c r="Q331" s="215">
        <v>304</v>
      </c>
      <c r="R331" s="216">
        <f t="shared" si="86"/>
        <v>171.80914285714289</v>
      </c>
      <c r="S331" s="454">
        <v>17880</v>
      </c>
      <c r="T331" s="217">
        <f t="shared" si="70"/>
        <v>1248.8276027219572</v>
      </c>
      <c r="U331" s="214">
        <f t="shared" si="77"/>
        <v>424.60138492546548</v>
      </c>
      <c r="V331" s="212">
        <f t="shared" si="78"/>
        <v>24.976552054439143</v>
      </c>
      <c r="W331" s="169">
        <v>24</v>
      </c>
      <c r="X331" s="170">
        <f t="shared" si="79"/>
        <v>1722.4055397018619</v>
      </c>
    </row>
    <row r="332" spans="1:24" s="442" customFormat="1" ht="15.75" customHeight="1" x14ac:dyDescent="0.2">
      <c r="A332" s="215">
        <v>305</v>
      </c>
      <c r="B332" s="216">
        <f t="shared" si="84"/>
        <v>60.166499999999999</v>
      </c>
      <c r="C332" s="454">
        <v>17880</v>
      </c>
      <c r="D332" s="217">
        <f t="shared" si="68"/>
        <v>3566.1040612300862</v>
      </c>
      <c r="E332" s="212">
        <f t="shared" si="71"/>
        <v>1212.4753808182295</v>
      </c>
      <c r="F332" s="168">
        <f t="shared" si="72"/>
        <v>71.322081224601732</v>
      </c>
      <c r="G332" s="169">
        <v>68</v>
      </c>
      <c r="H332" s="170">
        <f t="shared" si="73"/>
        <v>4917.901523272918</v>
      </c>
      <c r="I332" s="215">
        <v>305</v>
      </c>
      <c r="J332" s="216">
        <f t="shared" si="85"/>
        <v>92.563846153846143</v>
      </c>
      <c r="K332" s="454">
        <v>17880</v>
      </c>
      <c r="L332" s="217">
        <f t="shared" si="69"/>
        <v>2317.9676397995568</v>
      </c>
      <c r="M332" s="214">
        <f t="shared" si="74"/>
        <v>788.10899753184935</v>
      </c>
      <c r="N332" s="212">
        <f t="shared" si="75"/>
        <v>46.359352795991136</v>
      </c>
      <c r="O332" s="169">
        <v>44</v>
      </c>
      <c r="P332" s="170">
        <f t="shared" si="76"/>
        <v>3196.4359901273974</v>
      </c>
      <c r="Q332" s="215">
        <v>305</v>
      </c>
      <c r="R332" s="216">
        <f t="shared" si="86"/>
        <v>171.90428571428572</v>
      </c>
      <c r="S332" s="454">
        <v>17880</v>
      </c>
      <c r="T332" s="217">
        <f t="shared" si="70"/>
        <v>1248.1364214305302</v>
      </c>
      <c r="U332" s="214">
        <f t="shared" si="77"/>
        <v>424.36638328638031</v>
      </c>
      <c r="V332" s="212">
        <f t="shared" si="78"/>
        <v>24.962728428610603</v>
      </c>
      <c r="W332" s="169">
        <v>24</v>
      </c>
      <c r="X332" s="170">
        <f t="shared" si="79"/>
        <v>1721.465533145521</v>
      </c>
    </row>
    <row r="333" spans="1:24" s="442" customFormat="1" ht="15.75" customHeight="1" x14ac:dyDescent="0.2">
      <c r="A333" s="215">
        <v>306</v>
      </c>
      <c r="B333" s="216">
        <f t="shared" si="84"/>
        <v>60.199799999999996</v>
      </c>
      <c r="C333" s="454">
        <v>17880</v>
      </c>
      <c r="D333" s="217">
        <f t="shared" si="68"/>
        <v>3564.1314422971509</v>
      </c>
      <c r="E333" s="212">
        <f t="shared" si="71"/>
        <v>1211.8046903810314</v>
      </c>
      <c r="F333" s="168">
        <f t="shared" si="72"/>
        <v>71.282628845943023</v>
      </c>
      <c r="G333" s="169">
        <v>68</v>
      </c>
      <c r="H333" s="170">
        <f t="shared" si="73"/>
        <v>4915.2187615241246</v>
      </c>
      <c r="I333" s="215">
        <v>306</v>
      </c>
      <c r="J333" s="216">
        <f t="shared" si="85"/>
        <v>92.615076923076913</v>
      </c>
      <c r="K333" s="454">
        <v>17880</v>
      </c>
      <c r="L333" s="217">
        <f t="shared" si="69"/>
        <v>2316.6854374931481</v>
      </c>
      <c r="M333" s="214">
        <f t="shared" si="74"/>
        <v>787.67304874767046</v>
      </c>
      <c r="N333" s="212">
        <f t="shared" si="75"/>
        <v>46.333708749862964</v>
      </c>
      <c r="O333" s="169">
        <v>44</v>
      </c>
      <c r="P333" s="170">
        <f t="shared" si="76"/>
        <v>3194.6921949906819</v>
      </c>
      <c r="Q333" s="215">
        <v>306</v>
      </c>
      <c r="R333" s="216">
        <f t="shared" si="86"/>
        <v>171.99942857142858</v>
      </c>
      <c r="S333" s="454">
        <v>17880</v>
      </c>
      <c r="T333" s="217">
        <f t="shared" si="70"/>
        <v>1247.4460048040028</v>
      </c>
      <c r="U333" s="214">
        <f t="shared" si="77"/>
        <v>424.13164163336097</v>
      </c>
      <c r="V333" s="212">
        <f t="shared" si="78"/>
        <v>24.948920096080055</v>
      </c>
      <c r="W333" s="169">
        <v>24</v>
      </c>
      <c r="X333" s="170">
        <f t="shared" si="79"/>
        <v>1720.5265665334437</v>
      </c>
    </row>
    <row r="334" spans="1:24" s="442" customFormat="1" ht="15.75" customHeight="1" x14ac:dyDescent="0.2">
      <c r="A334" s="215">
        <v>307</v>
      </c>
      <c r="B334" s="216">
        <f t="shared" si="84"/>
        <v>60.2331</v>
      </c>
      <c r="C334" s="454">
        <v>17880</v>
      </c>
      <c r="D334" s="217">
        <f t="shared" si="68"/>
        <v>3562.1610044975273</v>
      </c>
      <c r="E334" s="212">
        <f t="shared" si="71"/>
        <v>1211.1347415291593</v>
      </c>
      <c r="F334" s="168">
        <f t="shared" si="72"/>
        <v>71.243220089950555</v>
      </c>
      <c r="G334" s="169">
        <v>68</v>
      </c>
      <c r="H334" s="170">
        <f t="shared" si="73"/>
        <v>4912.5389661166364</v>
      </c>
      <c r="I334" s="215">
        <v>307</v>
      </c>
      <c r="J334" s="216">
        <f t="shared" si="85"/>
        <v>92.666307692307683</v>
      </c>
      <c r="K334" s="454">
        <v>17880</v>
      </c>
      <c r="L334" s="217">
        <f t="shared" si="69"/>
        <v>2315.4046529233929</v>
      </c>
      <c r="M334" s="214">
        <f t="shared" si="74"/>
        <v>787.23758199395365</v>
      </c>
      <c r="N334" s="212">
        <f t="shared" si="75"/>
        <v>46.308093058467861</v>
      </c>
      <c r="O334" s="169">
        <v>44</v>
      </c>
      <c r="P334" s="170">
        <f t="shared" si="76"/>
        <v>3192.9503279758142</v>
      </c>
      <c r="Q334" s="215">
        <v>307</v>
      </c>
      <c r="R334" s="216">
        <f t="shared" si="86"/>
        <v>172.09457142857144</v>
      </c>
      <c r="S334" s="454">
        <v>17880</v>
      </c>
      <c r="T334" s="217">
        <f t="shared" si="70"/>
        <v>1246.7563515741342</v>
      </c>
      <c r="U334" s="214">
        <f t="shared" si="77"/>
        <v>423.89715953520567</v>
      </c>
      <c r="V334" s="212">
        <f t="shared" si="78"/>
        <v>24.935127031482686</v>
      </c>
      <c r="W334" s="169">
        <v>24</v>
      </c>
      <c r="X334" s="170">
        <f t="shared" si="79"/>
        <v>1719.5886381408225</v>
      </c>
    </row>
    <row r="335" spans="1:24" s="442" customFormat="1" ht="15.75" customHeight="1" x14ac:dyDescent="0.2">
      <c r="A335" s="215">
        <v>308</v>
      </c>
      <c r="B335" s="216">
        <f t="shared" si="84"/>
        <v>60.266399999999997</v>
      </c>
      <c r="C335" s="454">
        <v>17880</v>
      </c>
      <c r="D335" s="217">
        <f t="shared" si="68"/>
        <v>3560.1927442156821</v>
      </c>
      <c r="E335" s="212">
        <f t="shared" si="71"/>
        <v>1210.4655330333319</v>
      </c>
      <c r="F335" s="168">
        <f t="shared" si="72"/>
        <v>71.203854884313643</v>
      </c>
      <c r="G335" s="169">
        <v>68</v>
      </c>
      <c r="H335" s="170">
        <f t="shared" si="73"/>
        <v>4909.8621321333276</v>
      </c>
      <c r="I335" s="215">
        <v>308</v>
      </c>
      <c r="J335" s="216">
        <f t="shared" si="85"/>
        <v>92.717538461538453</v>
      </c>
      <c r="K335" s="454">
        <v>17880</v>
      </c>
      <c r="L335" s="217">
        <f t="shared" si="69"/>
        <v>2314.1252837401939</v>
      </c>
      <c r="M335" s="214">
        <f t="shared" si="74"/>
        <v>786.80259647166599</v>
      </c>
      <c r="N335" s="212">
        <f t="shared" si="75"/>
        <v>46.282505674803879</v>
      </c>
      <c r="O335" s="169">
        <v>44</v>
      </c>
      <c r="P335" s="170">
        <f t="shared" si="76"/>
        <v>3191.2103858866635</v>
      </c>
      <c r="Q335" s="215">
        <v>308</v>
      </c>
      <c r="R335" s="216">
        <f t="shared" si="86"/>
        <v>172.1897142857143</v>
      </c>
      <c r="S335" s="454">
        <v>17880</v>
      </c>
      <c r="T335" s="217">
        <f t="shared" si="70"/>
        <v>1246.0674604754888</v>
      </c>
      <c r="U335" s="214">
        <f t="shared" si="77"/>
        <v>423.66293656166624</v>
      </c>
      <c r="V335" s="212">
        <f t="shared" si="78"/>
        <v>24.921349209509778</v>
      </c>
      <c r="W335" s="169">
        <v>24</v>
      </c>
      <c r="X335" s="170">
        <f t="shared" si="79"/>
        <v>1718.6517462466647</v>
      </c>
    </row>
    <row r="336" spans="1:24" s="442" customFormat="1" ht="15.75" customHeight="1" x14ac:dyDescent="0.2">
      <c r="A336" s="215">
        <v>309</v>
      </c>
      <c r="B336" s="216">
        <f t="shared" si="84"/>
        <v>60.299700000000001</v>
      </c>
      <c r="C336" s="454">
        <v>17880</v>
      </c>
      <c r="D336" s="217">
        <f t="shared" si="68"/>
        <v>3558.226657844069</v>
      </c>
      <c r="E336" s="212">
        <f t="shared" si="71"/>
        <v>1209.7970636669836</v>
      </c>
      <c r="F336" s="168">
        <f t="shared" si="72"/>
        <v>71.164533156881376</v>
      </c>
      <c r="G336" s="169">
        <v>68</v>
      </c>
      <c r="H336" s="170">
        <f t="shared" si="73"/>
        <v>4907.1882546679344</v>
      </c>
      <c r="I336" s="215">
        <v>309</v>
      </c>
      <c r="J336" s="216">
        <f t="shared" si="85"/>
        <v>92.768769230769223</v>
      </c>
      <c r="K336" s="454">
        <v>17880</v>
      </c>
      <c r="L336" s="217">
        <f t="shared" si="69"/>
        <v>2312.8473275986453</v>
      </c>
      <c r="M336" s="214">
        <f t="shared" si="74"/>
        <v>786.36809138353942</v>
      </c>
      <c r="N336" s="212">
        <f t="shared" si="75"/>
        <v>46.256946551972909</v>
      </c>
      <c r="O336" s="169">
        <v>44</v>
      </c>
      <c r="P336" s="170">
        <f t="shared" si="76"/>
        <v>3189.4723655341577</v>
      </c>
      <c r="Q336" s="215">
        <v>309</v>
      </c>
      <c r="R336" s="216">
        <f t="shared" si="86"/>
        <v>172.28485714285716</v>
      </c>
      <c r="S336" s="454">
        <v>17880</v>
      </c>
      <c r="T336" s="217">
        <f t="shared" si="70"/>
        <v>1245.3793302454239</v>
      </c>
      <c r="U336" s="214">
        <f t="shared" si="77"/>
        <v>423.42897228344418</v>
      </c>
      <c r="V336" s="212">
        <f t="shared" si="78"/>
        <v>24.907586604908481</v>
      </c>
      <c r="W336" s="169">
        <v>24</v>
      </c>
      <c r="X336" s="170">
        <f t="shared" si="79"/>
        <v>1717.7158891337765</v>
      </c>
    </row>
    <row r="337" spans="1:24" s="442" customFormat="1" ht="15.75" customHeight="1" x14ac:dyDescent="0.2">
      <c r="A337" s="218">
        <v>310</v>
      </c>
      <c r="B337" s="216">
        <f t="shared" si="84"/>
        <v>60.332999999999998</v>
      </c>
      <c r="C337" s="454">
        <v>17880</v>
      </c>
      <c r="D337" s="217">
        <f t="shared" si="68"/>
        <v>3556.2627417831036</v>
      </c>
      <c r="E337" s="212">
        <f t="shared" si="71"/>
        <v>1209.1293322062554</v>
      </c>
      <c r="F337" s="168">
        <f t="shared" si="72"/>
        <v>71.125254835662076</v>
      </c>
      <c r="G337" s="169">
        <v>68</v>
      </c>
      <c r="H337" s="170">
        <f t="shared" si="73"/>
        <v>4904.5173288250217</v>
      </c>
      <c r="I337" s="218">
        <v>310</v>
      </c>
      <c r="J337" s="216">
        <f t="shared" si="85"/>
        <v>92.82</v>
      </c>
      <c r="K337" s="454">
        <v>17880</v>
      </c>
      <c r="L337" s="217">
        <f t="shared" si="69"/>
        <v>2311.5707821590177</v>
      </c>
      <c r="M337" s="214">
        <f t="shared" si="74"/>
        <v>785.9340659340661</v>
      </c>
      <c r="N337" s="212">
        <f t="shared" si="75"/>
        <v>46.231415643180355</v>
      </c>
      <c r="O337" s="169">
        <v>44</v>
      </c>
      <c r="P337" s="170">
        <f t="shared" si="76"/>
        <v>3187.7362637362639</v>
      </c>
      <c r="Q337" s="218">
        <v>310</v>
      </c>
      <c r="R337" s="216">
        <f t="shared" si="86"/>
        <v>172.38</v>
      </c>
      <c r="S337" s="454">
        <v>17880</v>
      </c>
      <c r="T337" s="217">
        <f t="shared" si="70"/>
        <v>1244.6919596240862</v>
      </c>
      <c r="U337" s="214">
        <f t="shared" si="77"/>
        <v>423.19526627218931</v>
      </c>
      <c r="V337" s="212">
        <f t="shared" si="78"/>
        <v>24.893839192481725</v>
      </c>
      <c r="W337" s="169">
        <v>24</v>
      </c>
      <c r="X337" s="170">
        <f t="shared" si="79"/>
        <v>1716.7810650887573</v>
      </c>
    </row>
    <row r="338" spans="1:24" s="442" customFormat="1" ht="15.75" customHeight="1" x14ac:dyDescent="0.2">
      <c r="A338" s="215">
        <f t="shared" ref="A338:A369" si="87">1+A337</f>
        <v>311</v>
      </c>
      <c r="B338" s="216">
        <f t="shared" si="84"/>
        <v>60.366299999999995</v>
      </c>
      <c r="C338" s="454">
        <v>17880</v>
      </c>
      <c r="D338" s="217">
        <f t="shared" si="68"/>
        <v>3554.3009924411467</v>
      </c>
      <c r="E338" s="212">
        <f t="shared" si="71"/>
        <v>1208.4623374299899</v>
      </c>
      <c r="F338" s="168">
        <f t="shared" si="72"/>
        <v>71.086019848822943</v>
      </c>
      <c r="G338" s="169">
        <v>68</v>
      </c>
      <c r="H338" s="170">
        <f t="shared" si="73"/>
        <v>4901.8493497199597</v>
      </c>
      <c r="I338" s="215">
        <f t="shared" ref="I338:I391" si="88">1+I337</f>
        <v>311</v>
      </c>
      <c r="J338" s="216">
        <f t="shared" si="85"/>
        <v>92.871230769230763</v>
      </c>
      <c r="K338" s="454">
        <v>17880</v>
      </c>
      <c r="L338" s="217">
        <f t="shared" si="69"/>
        <v>2310.2956450867455</v>
      </c>
      <c r="M338" s="214">
        <f t="shared" si="74"/>
        <v>785.5005193294935</v>
      </c>
      <c r="N338" s="212">
        <f t="shared" si="75"/>
        <v>46.205912901734912</v>
      </c>
      <c r="O338" s="169">
        <v>44</v>
      </c>
      <c r="P338" s="170">
        <f t="shared" si="76"/>
        <v>3186.0020773179735</v>
      </c>
      <c r="Q338" s="215">
        <f t="shared" ref="Q338:Q391" si="89">1+Q337</f>
        <v>311</v>
      </c>
      <c r="R338" s="216">
        <f t="shared" si="86"/>
        <v>172.47514285714286</v>
      </c>
      <c r="S338" s="454">
        <v>17880</v>
      </c>
      <c r="T338" s="217">
        <f t="shared" si="70"/>
        <v>1244.0053473544015</v>
      </c>
      <c r="U338" s="214">
        <f t="shared" si="77"/>
        <v>422.96181810049654</v>
      </c>
      <c r="V338" s="212">
        <f t="shared" si="78"/>
        <v>24.880106947088031</v>
      </c>
      <c r="W338" s="169">
        <v>24</v>
      </c>
      <c r="X338" s="170">
        <f t="shared" si="79"/>
        <v>1715.8472724019859</v>
      </c>
    </row>
    <row r="339" spans="1:24" s="442" customFormat="1" ht="15.75" customHeight="1" x14ac:dyDescent="0.2">
      <c r="A339" s="215">
        <f t="shared" si="87"/>
        <v>312</v>
      </c>
      <c r="B339" s="216">
        <f t="shared" si="84"/>
        <v>60.3996</v>
      </c>
      <c r="C339" s="454">
        <v>17880</v>
      </c>
      <c r="D339" s="217">
        <f t="shared" si="68"/>
        <v>3552.3414062344787</v>
      </c>
      <c r="E339" s="212">
        <f t="shared" si="71"/>
        <v>1207.7960781197228</v>
      </c>
      <c r="F339" s="168">
        <f t="shared" si="72"/>
        <v>71.046828124689569</v>
      </c>
      <c r="G339" s="169">
        <v>68</v>
      </c>
      <c r="H339" s="170">
        <f t="shared" si="73"/>
        <v>4899.1843124788911</v>
      </c>
      <c r="I339" s="215">
        <f t="shared" si="88"/>
        <v>312</v>
      </c>
      <c r="J339" s="216">
        <f t="shared" si="85"/>
        <v>92.922461538461533</v>
      </c>
      <c r="K339" s="454">
        <v>17880</v>
      </c>
      <c r="L339" s="217">
        <f t="shared" si="69"/>
        <v>2309.0219140524109</v>
      </c>
      <c r="M339" s="214">
        <f t="shared" si="74"/>
        <v>785.06745077781977</v>
      </c>
      <c r="N339" s="212">
        <f t="shared" si="75"/>
        <v>46.180438281048218</v>
      </c>
      <c r="O339" s="169">
        <v>44</v>
      </c>
      <c r="P339" s="170">
        <f t="shared" si="76"/>
        <v>3184.2698031112791</v>
      </c>
      <c r="Q339" s="215">
        <f t="shared" si="89"/>
        <v>312</v>
      </c>
      <c r="R339" s="216">
        <f t="shared" si="86"/>
        <v>172.57028571428572</v>
      </c>
      <c r="S339" s="454">
        <v>17880</v>
      </c>
      <c r="T339" s="217">
        <f t="shared" si="70"/>
        <v>1243.3194921820673</v>
      </c>
      <c r="U339" s="214">
        <f t="shared" si="77"/>
        <v>422.72862734190289</v>
      </c>
      <c r="V339" s="212">
        <f t="shared" si="78"/>
        <v>24.866389843641347</v>
      </c>
      <c r="W339" s="169">
        <v>24</v>
      </c>
      <c r="X339" s="170">
        <f t="shared" si="79"/>
        <v>1714.9145093676116</v>
      </c>
    </row>
    <row r="340" spans="1:24" s="442" customFormat="1" ht="15.75" customHeight="1" x14ac:dyDescent="0.2">
      <c r="A340" s="215">
        <f t="shared" si="87"/>
        <v>313</v>
      </c>
      <c r="B340" s="216">
        <f t="shared" si="84"/>
        <v>60.432899999999997</v>
      </c>
      <c r="C340" s="454">
        <v>17880</v>
      </c>
      <c r="D340" s="217">
        <f t="shared" si="68"/>
        <v>3550.3839795872777</v>
      </c>
      <c r="E340" s="212">
        <f t="shared" si="71"/>
        <v>1207.1305530596744</v>
      </c>
      <c r="F340" s="168">
        <f t="shared" si="72"/>
        <v>71.007679591745557</v>
      </c>
      <c r="G340" s="169">
        <v>68</v>
      </c>
      <c r="H340" s="170">
        <f t="shared" si="73"/>
        <v>4896.5222122386976</v>
      </c>
      <c r="I340" s="215">
        <f t="shared" si="88"/>
        <v>313</v>
      </c>
      <c r="J340" s="216">
        <f t="shared" si="85"/>
        <v>92.973692307692303</v>
      </c>
      <c r="K340" s="454">
        <v>17880</v>
      </c>
      <c r="L340" s="217">
        <f t="shared" si="69"/>
        <v>2307.7495867317307</v>
      </c>
      <c r="M340" s="214">
        <f t="shared" si="74"/>
        <v>784.63485948878849</v>
      </c>
      <c r="N340" s="212">
        <f t="shared" si="75"/>
        <v>46.154991734634613</v>
      </c>
      <c r="O340" s="169">
        <v>44</v>
      </c>
      <c r="P340" s="170">
        <f t="shared" si="76"/>
        <v>3182.539437955154</v>
      </c>
      <c r="Q340" s="215">
        <f t="shared" si="89"/>
        <v>313</v>
      </c>
      <c r="R340" s="216">
        <f t="shared" si="86"/>
        <v>172.66542857142858</v>
      </c>
      <c r="S340" s="454">
        <v>17880</v>
      </c>
      <c r="T340" s="217">
        <f t="shared" si="70"/>
        <v>1242.6343928555473</v>
      </c>
      <c r="U340" s="214">
        <f t="shared" si="77"/>
        <v>422.49569357088609</v>
      </c>
      <c r="V340" s="212">
        <f t="shared" si="78"/>
        <v>24.852687857110947</v>
      </c>
      <c r="W340" s="169">
        <v>24</v>
      </c>
      <c r="X340" s="170">
        <f t="shared" si="79"/>
        <v>1713.9827742835444</v>
      </c>
    </row>
    <row r="341" spans="1:24" s="442" customFormat="1" ht="15.75" customHeight="1" x14ac:dyDescent="0.2">
      <c r="A341" s="215">
        <f t="shared" si="87"/>
        <v>314</v>
      </c>
      <c r="B341" s="216">
        <f t="shared" si="84"/>
        <v>60.466200000000001</v>
      </c>
      <c r="C341" s="454">
        <v>17880</v>
      </c>
      <c r="D341" s="217">
        <f t="shared" si="68"/>
        <v>3548.4287089316017</v>
      </c>
      <c r="E341" s="212">
        <f t="shared" si="71"/>
        <v>1206.4657610367447</v>
      </c>
      <c r="F341" s="168">
        <f t="shared" si="72"/>
        <v>70.968574178632039</v>
      </c>
      <c r="G341" s="169">
        <v>68</v>
      </c>
      <c r="H341" s="170">
        <f t="shared" si="73"/>
        <v>4893.8630441469786</v>
      </c>
      <c r="I341" s="215">
        <f t="shared" si="88"/>
        <v>314</v>
      </c>
      <c r="J341" s="216">
        <f t="shared" si="85"/>
        <v>93.024923076923073</v>
      </c>
      <c r="K341" s="454">
        <v>17880</v>
      </c>
      <c r="L341" s="217">
        <f t="shared" si="69"/>
        <v>2306.478660805541</v>
      </c>
      <c r="M341" s="214">
        <f t="shared" si="74"/>
        <v>784.20274467388401</v>
      </c>
      <c r="N341" s="212">
        <f t="shared" si="75"/>
        <v>46.129573216110821</v>
      </c>
      <c r="O341" s="169">
        <v>44</v>
      </c>
      <c r="P341" s="170">
        <f t="shared" si="76"/>
        <v>3180.8109786955356</v>
      </c>
      <c r="Q341" s="215">
        <f t="shared" si="89"/>
        <v>314</v>
      </c>
      <c r="R341" s="216">
        <f t="shared" si="86"/>
        <v>172.76057142857144</v>
      </c>
      <c r="S341" s="454">
        <v>17880</v>
      </c>
      <c r="T341" s="217">
        <f t="shared" si="70"/>
        <v>1241.9500481260604</v>
      </c>
      <c r="U341" s="214">
        <f t="shared" si="77"/>
        <v>422.26301636286058</v>
      </c>
      <c r="V341" s="212">
        <f t="shared" si="78"/>
        <v>24.839000962521208</v>
      </c>
      <c r="W341" s="169">
        <v>24</v>
      </c>
      <c r="X341" s="170">
        <f t="shared" si="79"/>
        <v>1713.0520654514421</v>
      </c>
    </row>
    <row r="342" spans="1:24" s="442" customFormat="1" ht="15.75" customHeight="1" x14ac:dyDescent="0.2">
      <c r="A342" s="215">
        <f t="shared" si="87"/>
        <v>315</v>
      </c>
      <c r="B342" s="216">
        <f t="shared" si="84"/>
        <v>60.499499999999998</v>
      </c>
      <c r="C342" s="454">
        <v>17880</v>
      </c>
      <c r="D342" s="217">
        <f t="shared" si="68"/>
        <v>3546.4755907073613</v>
      </c>
      <c r="E342" s="212">
        <f t="shared" si="71"/>
        <v>1205.8017008405029</v>
      </c>
      <c r="F342" s="168">
        <f t="shared" si="72"/>
        <v>70.929511814147233</v>
      </c>
      <c r="G342" s="169">
        <v>68</v>
      </c>
      <c r="H342" s="170">
        <f t="shared" si="73"/>
        <v>4891.2068033620117</v>
      </c>
      <c r="I342" s="215">
        <f t="shared" si="88"/>
        <v>315</v>
      </c>
      <c r="J342" s="216">
        <f t="shared" si="85"/>
        <v>93.076153846153844</v>
      </c>
      <c r="K342" s="454">
        <v>17880</v>
      </c>
      <c r="L342" s="217">
        <f t="shared" si="69"/>
        <v>2305.209133959785</v>
      </c>
      <c r="M342" s="214">
        <f t="shared" si="74"/>
        <v>783.77110554632702</v>
      </c>
      <c r="N342" s="212">
        <f t="shared" si="75"/>
        <v>46.104182679195702</v>
      </c>
      <c r="O342" s="169">
        <v>44</v>
      </c>
      <c r="P342" s="170">
        <f t="shared" si="76"/>
        <v>3179.0844221853076</v>
      </c>
      <c r="Q342" s="215">
        <f t="shared" si="89"/>
        <v>315</v>
      </c>
      <c r="R342" s="216">
        <f t="shared" si="86"/>
        <v>172.8557142857143</v>
      </c>
      <c r="S342" s="454">
        <v>17880</v>
      </c>
      <c r="T342" s="217">
        <f t="shared" si="70"/>
        <v>1241.2664567475763</v>
      </c>
      <c r="U342" s="214">
        <f t="shared" si="77"/>
        <v>422.03059529417595</v>
      </c>
      <c r="V342" s="212">
        <f t="shared" si="78"/>
        <v>24.825329134951527</v>
      </c>
      <c r="W342" s="169">
        <v>24</v>
      </c>
      <c r="X342" s="170">
        <f t="shared" si="79"/>
        <v>1712.1223811767038</v>
      </c>
    </row>
    <row r="343" spans="1:24" s="442" customFormat="1" ht="15.75" customHeight="1" x14ac:dyDescent="0.2">
      <c r="A343" s="215">
        <f t="shared" si="87"/>
        <v>316</v>
      </c>
      <c r="B343" s="216">
        <f t="shared" si="84"/>
        <v>60.532799999999995</v>
      </c>
      <c r="C343" s="454">
        <v>17880</v>
      </c>
      <c r="D343" s="217">
        <f t="shared" si="68"/>
        <v>3544.5246213623032</v>
      </c>
      <c r="E343" s="212">
        <f t="shared" si="71"/>
        <v>1205.1383712631832</v>
      </c>
      <c r="F343" s="168">
        <f t="shared" si="72"/>
        <v>70.890492427246059</v>
      </c>
      <c r="G343" s="169">
        <v>68</v>
      </c>
      <c r="H343" s="170">
        <f t="shared" si="73"/>
        <v>4888.5534850527329</v>
      </c>
      <c r="I343" s="215">
        <f t="shared" si="88"/>
        <v>316</v>
      </c>
      <c r="J343" s="216">
        <f t="shared" si="85"/>
        <v>93.127384615384599</v>
      </c>
      <c r="K343" s="454">
        <v>17880</v>
      </c>
      <c r="L343" s="217">
        <f t="shared" si="69"/>
        <v>2303.9410038854971</v>
      </c>
      <c r="M343" s="214">
        <f t="shared" si="74"/>
        <v>783.33994132106909</v>
      </c>
      <c r="N343" s="212">
        <f t="shared" si="75"/>
        <v>46.078820077709942</v>
      </c>
      <c r="O343" s="169">
        <v>44</v>
      </c>
      <c r="P343" s="170">
        <f t="shared" si="76"/>
        <v>3177.3597652842764</v>
      </c>
      <c r="Q343" s="215">
        <f t="shared" si="89"/>
        <v>316</v>
      </c>
      <c r="R343" s="216">
        <f t="shared" si="86"/>
        <v>172.95085714285713</v>
      </c>
      <c r="S343" s="454">
        <v>17880</v>
      </c>
      <c r="T343" s="217">
        <f t="shared" si="70"/>
        <v>1240.583617476806</v>
      </c>
      <c r="U343" s="214">
        <f t="shared" si="77"/>
        <v>421.79842994211407</v>
      </c>
      <c r="V343" s="212">
        <f t="shared" si="78"/>
        <v>24.811672349536121</v>
      </c>
      <c r="W343" s="169">
        <v>24</v>
      </c>
      <c r="X343" s="170">
        <f t="shared" si="79"/>
        <v>1711.1937197684563</v>
      </c>
    </row>
    <row r="344" spans="1:24" s="442" customFormat="1" ht="15.75" customHeight="1" x14ac:dyDescent="0.2">
      <c r="A344" s="215">
        <f t="shared" si="87"/>
        <v>317</v>
      </c>
      <c r="B344" s="216">
        <f t="shared" si="84"/>
        <v>60.566099999999999</v>
      </c>
      <c r="C344" s="454">
        <v>17880</v>
      </c>
      <c r="D344" s="217">
        <f t="shared" si="68"/>
        <v>3542.575797351984</v>
      </c>
      <c r="E344" s="212">
        <f t="shared" si="71"/>
        <v>1204.4757710996746</v>
      </c>
      <c r="F344" s="168">
        <f t="shared" si="72"/>
        <v>70.851515947039687</v>
      </c>
      <c r="G344" s="169">
        <v>68</v>
      </c>
      <c r="H344" s="170">
        <f t="shared" si="73"/>
        <v>4885.9030843986984</v>
      </c>
      <c r="I344" s="215">
        <f t="shared" si="88"/>
        <v>317</v>
      </c>
      <c r="J344" s="216">
        <f t="shared" si="85"/>
        <v>93.178615384615384</v>
      </c>
      <c r="K344" s="454">
        <v>17880</v>
      </c>
      <c r="L344" s="217">
        <f t="shared" si="69"/>
        <v>2302.6742682787894</v>
      </c>
      <c r="M344" s="214">
        <f t="shared" si="74"/>
        <v>782.90925121478847</v>
      </c>
      <c r="N344" s="212">
        <f t="shared" si="75"/>
        <v>46.053485365575789</v>
      </c>
      <c r="O344" s="169">
        <v>44</v>
      </c>
      <c r="P344" s="170">
        <f t="shared" si="76"/>
        <v>3175.6370048591539</v>
      </c>
      <c r="Q344" s="215">
        <f t="shared" si="89"/>
        <v>317</v>
      </c>
      <c r="R344" s="216">
        <f t="shared" si="86"/>
        <v>173.04600000000002</v>
      </c>
      <c r="S344" s="454">
        <v>17880</v>
      </c>
      <c r="T344" s="217">
        <f t="shared" si="70"/>
        <v>1239.9015290731941</v>
      </c>
      <c r="U344" s="214">
        <f t="shared" si="77"/>
        <v>421.56651988488602</v>
      </c>
      <c r="V344" s="212">
        <f t="shared" si="78"/>
        <v>24.79803058146388</v>
      </c>
      <c r="W344" s="169">
        <v>24</v>
      </c>
      <c r="X344" s="170">
        <f t="shared" si="79"/>
        <v>1710.2660795395441</v>
      </c>
    </row>
    <row r="345" spans="1:24" s="442" customFormat="1" ht="15.75" customHeight="1" x14ac:dyDescent="0.2">
      <c r="A345" s="215">
        <f t="shared" si="87"/>
        <v>318</v>
      </c>
      <c r="B345" s="216">
        <f t="shared" si="84"/>
        <v>60.599400000000003</v>
      </c>
      <c r="C345" s="454">
        <v>17880</v>
      </c>
      <c r="D345" s="217">
        <f t="shared" si="68"/>
        <v>3540.6291151397536</v>
      </c>
      <c r="E345" s="212">
        <f t="shared" si="71"/>
        <v>1203.8138991475164</v>
      </c>
      <c r="F345" s="168">
        <f t="shared" si="72"/>
        <v>70.812582302795079</v>
      </c>
      <c r="G345" s="169">
        <v>68</v>
      </c>
      <c r="H345" s="170">
        <f t="shared" si="73"/>
        <v>4883.2555965900647</v>
      </c>
      <c r="I345" s="215">
        <f t="shared" si="88"/>
        <v>318</v>
      </c>
      <c r="J345" s="216">
        <f t="shared" si="85"/>
        <v>93.229846153846154</v>
      </c>
      <c r="K345" s="454">
        <v>17880</v>
      </c>
      <c r="L345" s="217">
        <f t="shared" si="69"/>
        <v>2301.40892484084</v>
      </c>
      <c r="M345" s="214">
        <f t="shared" si="74"/>
        <v>782.47903444588565</v>
      </c>
      <c r="N345" s="212">
        <f t="shared" si="75"/>
        <v>46.0281784968168</v>
      </c>
      <c r="O345" s="169">
        <v>44</v>
      </c>
      <c r="P345" s="170">
        <f t="shared" si="76"/>
        <v>3173.9161377835426</v>
      </c>
      <c r="Q345" s="215">
        <f t="shared" si="89"/>
        <v>318</v>
      </c>
      <c r="R345" s="216">
        <f t="shared" si="86"/>
        <v>173.14114285714288</v>
      </c>
      <c r="S345" s="454">
        <v>17880</v>
      </c>
      <c r="T345" s="217">
        <f t="shared" si="70"/>
        <v>1239.2201902989136</v>
      </c>
      <c r="U345" s="214">
        <f t="shared" si="77"/>
        <v>421.33486470163064</v>
      </c>
      <c r="V345" s="212">
        <f t="shared" si="78"/>
        <v>24.784403805978272</v>
      </c>
      <c r="W345" s="169">
        <v>24</v>
      </c>
      <c r="X345" s="170">
        <f t="shared" si="79"/>
        <v>1709.3394588065223</v>
      </c>
    </row>
    <row r="346" spans="1:24" s="442" customFormat="1" ht="15.75" customHeight="1" x14ac:dyDescent="0.2">
      <c r="A346" s="215">
        <f t="shared" si="87"/>
        <v>319</v>
      </c>
      <c r="B346" s="216">
        <f t="shared" si="84"/>
        <v>60.6327</v>
      </c>
      <c r="C346" s="454">
        <v>17880</v>
      </c>
      <c r="D346" s="217">
        <f t="shared" si="68"/>
        <v>3538.6845711967303</v>
      </c>
      <c r="E346" s="212">
        <f t="shared" si="71"/>
        <v>1203.1527542068884</v>
      </c>
      <c r="F346" s="168">
        <f t="shared" si="72"/>
        <v>70.773691423934608</v>
      </c>
      <c r="G346" s="169">
        <v>68</v>
      </c>
      <c r="H346" s="170">
        <f t="shared" si="73"/>
        <v>4880.6110168275536</v>
      </c>
      <c r="I346" s="215">
        <f t="shared" si="88"/>
        <v>319</v>
      </c>
      <c r="J346" s="216">
        <f t="shared" si="85"/>
        <v>93.281076923076924</v>
      </c>
      <c r="K346" s="454">
        <v>17880</v>
      </c>
      <c r="L346" s="217">
        <f t="shared" si="69"/>
        <v>2300.1449712778744</v>
      </c>
      <c r="M346" s="214">
        <f t="shared" si="74"/>
        <v>782.04929023447733</v>
      </c>
      <c r="N346" s="212">
        <f t="shared" si="75"/>
        <v>46.002899425557487</v>
      </c>
      <c r="O346" s="169">
        <v>44</v>
      </c>
      <c r="P346" s="170">
        <f t="shared" si="76"/>
        <v>3172.1971609379093</v>
      </c>
      <c r="Q346" s="215">
        <f t="shared" si="89"/>
        <v>319</v>
      </c>
      <c r="R346" s="216">
        <f t="shared" si="86"/>
        <v>173.23628571428571</v>
      </c>
      <c r="S346" s="454">
        <v>17880</v>
      </c>
      <c r="T346" s="217">
        <f t="shared" si="70"/>
        <v>1238.5395999188556</v>
      </c>
      <c r="U346" s="214">
        <f t="shared" si="77"/>
        <v>421.10346397241096</v>
      </c>
      <c r="V346" s="212">
        <f t="shared" si="78"/>
        <v>24.770791998377113</v>
      </c>
      <c r="W346" s="169">
        <v>24</v>
      </c>
      <c r="X346" s="170">
        <f t="shared" si="79"/>
        <v>1708.4138558896436</v>
      </c>
    </row>
    <row r="347" spans="1:24" s="442" customFormat="1" ht="15.75" customHeight="1" x14ac:dyDescent="0.2">
      <c r="A347" s="218">
        <f t="shared" si="87"/>
        <v>320</v>
      </c>
      <c r="B347" s="216">
        <f t="shared" si="84"/>
        <v>60.665999999999997</v>
      </c>
      <c r="C347" s="454">
        <v>17880</v>
      </c>
      <c r="D347" s="217">
        <f t="shared" si="68"/>
        <v>3536.7421620017803</v>
      </c>
      <c r="E347" s="212">
        <f t="shared" si="71"/>
        <v>1202.4923350806055</v>
      </c>
      <c r="F347" s="168">
        <f t="shared" si="72"/>
        <v>70.734843240035602</v>
      </c>
      <c r="G347" s="169">
        <v>68</v>
      </c>
      <c r="H347" s="170">
        <f t="shared" si="73"/>
        <v>4877.9693403224219</v>
      </c>
      <c r="I347" s="218">
        <f t="shared" si="88"/>
        <v>320</v>
      </c>
      <c r="J347" s="216">
        <f t="shared" si="85"/>
        <v>93.33230769230768</v>
      </c>
      <c r="K347" s="454">
        <v>17880</v>
      </c>
      <c r="L347" s="217">
        <f t="shared" si="69"/>
        <v>2298.8824053011576</v>
      </c>
      <c r="M347" s="214">
        <f t="shared" si="74"/>
        <v>781.6200178023937</v>
      </c>
      <c r="N347" s="212">
        <f t="shared" si="75"/>
        <v>45.977648106023153</v>
      </c>
      <c r="O347" s="169">
        <v>44</v>
      </c>
      <c r="P347" s="170">
        <f t="shared" si="76"/>
        <v>3170.4800712095744</v>
      </c>
      <c r="Q347" s="218">
        <f t="shared" si="89"/>
        <v>320</v>
      </c>
      <c r="R347" s="216">
        <f t="shared" si="86"/>
        <v>173.33142857142857</v>
      </c>
      <c r="S347" s="454">
        <v>17880</v>
      </c>
      <c r="T347" s="217">
        <f t="shared" si="70"/>
        <v>1237.8597567006229</v>
      </c>
      <c r="U347" s="214">
        <f t="shared" si="77"/>
        <v>420.87231727821182</v>
      </c>
      <c r="V347" s="212">
        <f t="shared" si="78"/>
        <v>24.757195134012459</v>
      </c>
      <c r="W347" s="169">
        <v>24</v>
      </c>
      <c r="X347" s="170">
        <f t="shared" si="79"/>
        <v>1707.4892691128471</v>
      </c>
    </row>
    <row r="348" spans="1:24" s="442" customFormat="1" ht="15.75" customHeight="1" x14ac:dyDescent="0.2">
      <c r="A348" s="215">
        <f t="shared" si="87"/>
        <v>321</v>
      </c>
      <c r="B348" s="216">
        <f t="shared" si="84"/>
        <v>60.699300000000001</v>
      </c>
      <c r="C348" s="454">
        <v>17880</v>
      </c>
      <c r="D348" s="217">
        <f t="shared" ref="D348:D411" si="90">12*1/B348*C348</f>
        <v>3534.8018840414966</v>
      </c>
      <c r="E348" s="212">
        <f t="shared" si="71"/>
        <v>1201.8326405741088</v>
      </c>
      <c r="F348" s="168">
        <f t="shared" si="72"/>
        <v>70.696037680829932</v>
      </c>
      <c r="G348" s="169">
        <v>68</v>
      </c>
      <c r="H348" s="170">
        <f t="shared" si="73"/>
        <v>4875.3305622964353</v>
      </c>
      <c r="I348" s="215">
        <f t="shared" si="88"/>
        <v>321</v>
      </c>
      <c r="J348" s="216">
        <f t="shared" si="85"/>
        <v>93.383538461538464</v>
      </c>
      <c r="K348" s="454">
        <v>17880</v>
      </c>
      <c r="L348" s="217">
        <f t="shared" ref="L348:L411" si="91">12*1/J348*K348</f>
        <v>2297.6212246269724</v>
      </c>
      <c r="M348" s="214">
        <f t="shared" si="74"/>
        <v>781.19121637317073</v>
      </c>
      <c r="N348" s="212">
        <f t="shared" si="75"/>
        <v>45.95242449253945</v>
      </c>
      <c r="O348" s="169">
        <v>44</v>
      </c>
      <c r="P348" s="170">
        <f t="shared" si="76"/>
        <v>3168.7648654926829</v>
      </c>
      <c r="Q348" s="215">
        <f t="shared" si="89"/>
        <v>321</v>
      </c>
      <c r="R348" s="216">
        <f t="shared" si="86"/>
        <v>173.42657142857144</v>
      </c>
      <c r="S348" s="454">
        <v>17880</v>
      </c>
      <c r="T348" s="217">
        <f t="shared" ref="T348:T411" si="92">12*1/R348*S348</f>
        <v>1237.1806594145237</v>
      </c>
      <c r="U348" s="214">
        <f t="shared" si="77"/>
        <v>420.6414242009381</v>
      </c>
      <c r="V348" s="212">
        <f t="shared" si="78"/>
        <v>24.743613188290475</v>
      </c>
      <c r="W348" s="169">
        <v>24</v>
      </c>
      <c r="X348" s="170">
        <f t="shared" si="79"/>
        <v>1706.5656968037524</v>
      </c>
    </row>
    <row r="349" spans="1:24" s="442" customFormat="1" ht="15.75" customHeight="1" x14ac:dyDescent="0.2">
      <c r="A349" s="215">
        <f t="shared" si="87"/>
        <v>322</v>
      </c>
      <c r="B349" s="216">
        <f t="shared" si="84"/>
        <v>60.732599999999998</v>
      </c>
      <c r="C349" s="454">
        <v>17880</v>
      </c>
      <c r="D349" s="217">
        <f t="shared" si="90"/>
        <v>3532.863733810178</v>
      </c>
      <c r="E349" s="212">
        <f t="shared" ref="E349:E412" si="93">D349*34%</f>
        <v>1201.1736694954607</v>
      </c>
      <c r="F349" s="168">
        <f t="shared" ref="F349:F412" si="94">D349*2%</f>
        <v>70.657274676203556</v>
      </c>
      <c r="G349" s="169">
        <v>68</v>
      </c>
      <c r="H349" s="170">
        <f t="shared" ref="H349:H412" si="95">SUM(D349:G349)</f>
        <v>4872.6946779818427</v>
      </c>
      <c r="I349" s="215">
        <f t="shared" si="88"/>
        <v>322</v>
      </c>
      <c r="J349" s="216">
        <f t="shared" si="85"/>
        <v>93.43476923076922</v>
      </c>
      <c r="K349" s="454">
        <v>17880</v>
      </c>
      <c r="L349" s="217">
        <f t="shared" si="91"/>
        <v>2296.3614269766158</v>
      </c>
      <c r="M349" s="214">
        <f t="shared" ref="M349:M412" si="96">L349*34%</f>
        <v>780.76288517204944</v>
      </c>
      <c r="N349" s="212">
        <f t="shared" ref="N349:N412" si="97">L349*2%</f>
        <v>45.927228539532315</v>
      </c>
      <c r="O349" s="169">
        <v>44</v>
      </c>
      <c r="P349" s="170">
        <f t="shared" ref="P349:P412" si="98">SUM(L349:O349)</f>
        <v>3167.0515406881973</v>
      </c>
      <c r="Q349" s="215">
        <f t="shared" si="89"/>
        <v>322</v>
      </c>
      <c r="R349" s="216">
        <f t="shared" si="86"/>
        <v>173.5217142857143</v>
      </c>
      <c r="S349" s="454">
        <v>17880</v>
      </c>
      <c r="T349" s="217">
        <f t="shared" si="92"/>
        <v>1236.502306833562</v>
      </c>
      <c r="U349" s="214">
        <f t="shared" ref="U349:U412" si="99">T349*34%</f>
        <v>420.41078432341112</v>
      </c>
      <c r="V349" s="212">
        <f t="shared" ref="V349:V412" si="100">T349*2%</f>
        <v>24.730046136671241</v>
      </c>
      <c r="W349" s="169">
        <v>24</v>
      </c>
      <c r="X349" s="170">
        <f t="shared" ref="X349:X412" si="101">SUM(T349:W349)</f>
        <v>1705.6431372936445</v>
      </c>
    </row>
    <row r="350" spans="1:24" s="442" customFormat="1" ht="15.75" customHeight="1" x14ac:dyDescent="0.2">
      <c r="A350" s="215">
        <f t="shared" si="87"/>
        <v>323</v>
      </c>
      <c r="B350" s="216">
        <f t="shared" si="84"/>
        <v>60.765900000000002</v>
      </c>
      <c r="C350" s="454">
        <v>17880</v>
      </c>
      <c r="D350" s="217">
        <f t="shared" si="90"/>
        <v>3530.9277078098075</v>
      </c>
      <c r="E350" s="212">
        <f t="shared" si="93"/>
        <v>1200.5154206553345</v>
      </c>
      <c r="F350" s="168">
        <f t="shared" si="94"/>
        <v>70.618554156196154</v>
      </c>
      <c r="G350" s="169">
        <v>68</v>
      </c>
      <c r="H350" s="170">
        <f t="shared" si="95"/>
        <v>4870.0616826213382</v>
      </c>
      <c r="I350" s="215">
        <f t="shared" si="88"/>
        <v>323</v>
      </c>
      <c r="J350" s="216">
        <f t="shared" si="85"/>
        <v>93.486000000000004</v>
      </c>
      <c r="K350" s="454">
        <v>17880</v>
      </c>
      <c r="L350" s="217">
        <f t="shared" si="91"/>
        <v>2295.1030100763746</v>
      </c>
      <c r="M350" s="214">
        <f t="shared" si="96"/>
        <v>780.33502342596739</v>
      </c>
      <c r="N350" s="212">
        <f t="shared" si="97"/>
        <v>45.90206020152749</v>
      </c>
      <c r="O350" s="169">
        <v>44</v>
      </c>
      <c r="P350" s="170">
        <f t="shared" si="98"/>
        <v>3165.3400937038696</v>
      </c>
      <c r="Q350" s="215">
        <f t="shared" si="89"/>
        <v>323</v>
      </c>
      <c r="R350" s="216">
        <f t="shared" si="86"/>
        <v>173.61685714285716</v>
      </c>
      <c r="S350" s="454">
        <v>17880</v>
      </c>
      <c r="T350" s="217">
        <f t="shared" si="92"/>
        <v>1235.8246977334327</v>
      </c>
      <c r="U350" s="214">
        <f t="shared" si="99"/>
        <v>420.18039722936714</v>
      </c>
      <c r="V350" s="212">
        <f t="shared" si="100"/>
        <v>24.716493954668653</v>
      </c>
      <c r="W350" s="169">
        <v>24</v>
      </c>
      <c r="X350" s="170">
        <f t="shared" si="101"/>
        <v>1704.7215889174686</v>
      </c>
    </row>
    <row r="351" spans="1:24" s="442" customFormat="1" ht="15.75" customHeight="1" x14ac:dyDescent="0.2">
      <c r="A351" s="215">
        <f t="shared" si="87"/>
        <v>324</v>
      </c>
      <c r="B351" s="216">
        <f t="shared" si="84"/>
        <v>60.799199999999999</v>
      </c>
      <c r="C351" s="454">
        <v>17880</v>
      </c>
      <c r="D351" s="217">
        <f t="shared" si="90"/>
        <v>3528.9938025500337</v>
      </c>
      <c r="E351" s="212">
        <f t="shared" si="93"/>
        <v>1199.8578928670115</v>
      </c>
      <c r="F351" s="168">
        <f t="shared" si="94"/>
        <v>70.579876051000682</v>
      </c>
      <c r="G351" s="169">
        <v>68</v>
      </c>
      <c r="H351" s="170">
        <f t="shared" si="95"/>
        <v>4867.4315714680461</v>
      </c>
      <c r="I351" s="215">
        <f t="shared" si="88"/>
        <v>324</v>
      </c>
      <c r="J351" s="216">
        <f t="shared" si="85"/>
        <v>93.53723076923076</v>
      </c>
      <c r="K351" s="454">
        <v>17880</v>
      </c>
      <c r="L351" s="217">
        <f t="shared" si="91"/>
        <v>2293.8459716575221</v>
      </c>
      <c r="M351" s="214">
        <f t="shared" si="96"/>
        <v>779.90763036355759</v>
      </c>
      <c r="N351" s="212">
        <f t="shared" si="97"/>
        <v>45.876919433150441</v>
      </c>
      <c r="O351" s="169">
        <v>44</v>
      </c>
      <c r="P351" s="170">
        <f t="shared" si="98"/>
        <v>3163.6305214542299</v>
      </c>
      <c r="Q351" s="215">
        <f t="shared" si="89"/>
        <v>324</v>
      </c>
      <c r="R351" s="216">
        <f t="shared" si="86"/>
        <v>173.71200000000002</v>
      </c>
      <c r="S351" s="454">
        <v>17880</v>
      </c>
      <c r="T351" s="217">
        <f t="shared" si="92"/>
        <v>1235.1478308925116</v>
      </c>
      <c r="U351" s="214">
        <f t="shared" si="99"/>
        <v>419.95026250345398</v>
      </c>
      <c r="V351" s="212">
        <f t="shared" si="100"/>
        <v>24.702956617850234</v>
      </c>
      <c r="W351" s="169">
        <v>24</v>
      </c>
      <c r="X351" s="170">
        <f t="shared" si="101"/>
        <v>1703.8010500138159</v>
      </c>
    </row>
    <row r="352" spans="1:24" s="442" customFormat="1" ht="15.75" customHeight="1" x14ac:dyDescent="0.2">
      <c r="A352" s="215">
        <f t="shared" si="87"/>
        <v>325</v>
      </c>
      <c r="B352" s="216">
        <f t="shared" si="84"/>
        <v>60.832499999999996</v>
      </c>
      <c r="C352" s="454">
        <v>17880</v>
      </c>
      <c r="D352" s="217">
        <f t="shared" si="90"/>
        <v>3527.0620145481448</v>
      </c>
      <c r="E352" s="212">
        <f t="shared" si="93"/>
        <v>1199.2010849463693</v>
      </c>
      <c r="F352" s="168">
        <f t="shared" si="94"/>
        <v>70.541240290962904</v>
      </c>
      <c r="G352" s="169">
        <v>68</v>
      </c>
      <c r="H352" s="170">
        <f t="shared" si="95"/>
        <v>4864.8043397854772</v>
      </c>
      <c r="I352" s="215">
        <f t="shared" si="88"/>
        <v>325</v>
      </c>
      <c r="J352" s="216">
        <f t="shared" si="85"/>
        <v>93.58846153846153</v>
      </c>
      <c r="K352" s="454">
        <v>17880</v>
      </c>
      <c r="L352" s="217">
        <f t="shared" si="91"/>
        <v>2292.5903094562941</v>
      </c>
      <c r="M352" s="214">
        <f t="shared" si="96"/>
        <v>779.48070521514001</v>
      </c>
      <c r="N352" s="212">
        <f t="shared" si="97"/>
        <v>45.851806189125881</v>
      </c>
      <c r="O352" s="169">
        <v>44</v>
      </c>
      <c r="P352" s="170">
        <f t="shared" si="98"/>
        <v>3161.92282086056</v>
      </c>
      <c r="Q352" s="215">
        <f t="shared" si="89"/>
        <v>325</v>
      </c>
      <c r="R352" s="216">
        <f t="shared" si="86"/>
        <v>173.80714285714285</v>
      </c>
      <c r="S352" s="454">
        <v>17880</v>
      </c>
      <c r="T352" s="217">
        <f t="shared" si="92"/>
        <v>1234.4717050918505</v>
      </c>
      <c r="U352" s="214">
        <f t="shared" si="99"/>
        <v>419.72037973122917</v>
      </c>
      <c r="V352" s="212">
        <f t="shared" si="100"/>
        <v>24.689434101837008</v>
      </c>
      <c r="W352" s="169">
        <v>24</v>
      </c>
      <c r="X352" s="170">
        <f t="shared" si="101"/>
        <v>1702.8815189249167</v>
      </c>
    </row>
    <row r="353" spans="1:24" s="442" customFormat="1" ht="15.75" customHeight="1" x14ac:dyDescent="0.2">
      <c r="A353" s="215">
        <f t="shared" si="87"/>
        <v>326</v>
      </c>
      <c r="B353" s="216">
        <f t="shared" si="84"/>
        <v>60.8658</v>
      </c>
      <c r="C353" s="454">
        <v>17880</v>
      </c>
      <c r="D353" s="217">
        <f t="shared" si="90"/>
        <v>3525.1323403290517</v>
      </c>
      <c r="E353" s="212">
        <f t="shared" si="93"/>
        <v>1198.5449957118776</v>
      </c>
      <c r="F353" s="168">
        <f t="shared" si="94"/>
        <v>70.502646806581041</v>
      </c>
      <c r="G353" s="169">
        <v>68</v>
      </c>
      <c r="H353" s="170">
        <f t="shared" si="95"/>
        <v>4862.1799828475105</v>
      </c>
      <c r="I353" s="215">
        <f t="shared" si="88"/>
        <v>326</v>
      </c>
      <c r="J353" s="216">
        <f t="shared" si="85"/>
        <v>93.6396923076923</v>
      </c>
      <c r="K353" s="454">
        <v>17880</v>
      </c>
      <c r="L353" s="217">
        <f t="shared" si="91"/>
        <v>2291.3360212138837</v>
      </c>
      <c r="M353" s="214">
        <f t="shared" si="96"/>
        <v>779.0542472127205</v>
      </c>
      <c r="N353" s="212">
        <f t="shared" si="97"/>
        <v>45.826720424277674</v>
      </c>
      <c r="O353" s="169">
        <v>44</v>
      </c>
      <c r="P353" s="170">
        <f t="shared" si="98"/>
        <v>3160.2169888508815</v>
      </c>
      <c r="Q353" s="215">
        <f t="shared" si="89"/>
        <v>326</v>
      </c>
      <c r="R353" s="216">
        <f t="shared" si="86"/>
        <v>173.90228571428574</v>
      </c>
      <c r="S353" s="454">
        <v>17880</v>
      </c>
      <c r="T353" s="217">
        <f t="shared" si="92"/>
        <v>1233.796319115168</v>
      </c>
      <c r="U353" s="214">
        <f t="shared" si="99"/>
        <v>419.49074849915712</v>
      </c>
      <c r="V353" s="212">
        <f t="shared" si="100"/>
        <v>24.675926382303359</v>
      </c>
      <c r="W353" s="169">
        <v>24</v>
      </c>
      <c r="X353" s="170">
        <f t="shared" si="101"/>
        <v>1701.9629939966285</v>
      </c>
    </row>
    <row r="354" spans="1:24" s="442" customFormat="1" ht="15.75" customHeight="1" x14ac:dyDescent="0.2">
      <c r="A354" s="215">
        <f t="shared" si="87"/>
        <v>327</v>
      </c>
      <c r="B354" s="216">
        <f t="shared" si="84"/>
        <v>60.899099999999997</v>
      </c>
      <c r="C354" s="454">
        <v>17880</v>
      </c>
      <c r="D354" s="217">
        <f t="shared" si="90"/>
        <v>3523.2047764252675</v>
      </c>
      <c r="E354" s="212">
        <f t="shared" si="93"/>
        <v>1197.889623984591</v>
      </c>
      <c r="F354" s="168">
        <f t="shared" si="94"/>
        <v>70.464095528505354</v>
      </c>
      <c r="G354" s="169">
        <v>68</v>
      </c>
      <c r="H354" s="170">
        <f t="shared" si="95"/>
        <v>4859.5584959383632</v>
      </c>
      <c r="I354" s="215">
        <f t="shared" si="88"/>
        <v>327</v>
      </c>
      <c r="J354" s="216">
        <f t="shared" si="85"/>
        <v>93.69092307692307</v>
      </c>
      <c r="K354" s="454">
        <v>17880</v>
      </c>
      <c r="L354" s="217">
        <f t="shared" si="91"/>
        <v>2290.0831046764242</v>
      </c>
      <c r="M354" s="214">
        <f t="shared" si="96"/>
        <v>778.62825558998429</v>
      </c>
      <c r="N354" s="212">
        <f t="shared" si="97"/>
        <v>45.801662093528485</v>
      </c>
      <c r="O354" s="169">
        <v>44</v>
      </c>
      <c r="P354" s="170">
        <f t="shared" si="98"/>
        <v>3158.5130223599372</v>
      </c>
      <c r="Q354" s="215">
        <f t="shared" si="89"/>
        <v>327</v>
      </c>
      <c r="R354" s="216">
        <f t="shared" si="86"/>
        <v>173.99742857142857</v>
      </c>
      <c r="S354" s="454">
        <v>17880</v>
      </c>
      <c r="T354" s="217">
        <f t="shared" si="92"/>
        <v>1233.1216717488437</v>
      </c>
      <c r="U354" s="214">
        <f t="shared" si="99"/>
        <v>419.2613683946069</v>
      </c>
      <c r="V354" s="212">
        <f t="shared" si="100"/>
        <v>24.662433434976876</v>
      </c>
      <c r="W354" s="169">
        <v>24</v>
      </c>
      <c r="X354" s="170">
        <f t="shared" si="101"/>
        <v>1701.0454735784276</v>
      </c>
    </row>
    <row r="355" spans="1:24" s="442" customFormat="1" ht="15.75" customHeight="1" x14ac:dyDescent="0.2">
      <c r="A355" s="215">
        <f t="shared" si="87"/>
        <v>328</v>
      </c>
      <c r="B355" s="216">
        <f t="shared" si="84"/>
        <v>60.932400000000001</v>
      </c>
      <c r="C355" s="454">
        <v>17880</v>
      </c>
      <c r="D355" s="217">
        <f t="shared" si="90"/>
        <v>3521.279319376883</v>
      </c>
      <c r="E355" s="212">
        <f t="shared" si="93"/>
        <v>1197.2349685881402</v>
      </c>
      <c r="F355" s="168">
        <f t="shared" si="94"/>
        <v>70.425586387537663</v>
      </c>
      <c r="G355" s="169">
        <v>68</v>
      </c>
      <c r="H355" s="170">
        <f t="shared" si="95"/>
        <v>4856.9398743525608</v>
      </c>
      <c r="I355" s="215">
        <f t="shared" si="88"/>
        <v>328</v>
      </c>
      <c r="J355" s="216">
        <f t="shared" si="85"/>
        <v>93.74215384615384</v>
      </c>
      <c r="K355" s="454">
        <v>17880</v>
      </c>
      <c r="L355" s="217">
        <f t="shared" si="91"/>
        <v>2288.8315575949741</v>
      </c>
      <c r="M355" s="214">
        <f t="shared" si="96"/>
        <v>778.20272958229123</v>
      </c>
      <c r="N355" s="212">
        <f t="shared" si="97"/>
        <v>45.776631151899487</v>
      </c>
      <c r="O355" s="169">
        <v>44</v>
      </c>
      <c r="P355" s="170">
        <f t="shared" si="98"/>
        <v>3156.8109183291649</v>
      </c>
      <c r="Q355" s="215">
        <f t="shared" si="89"/>
        <v>328</v>
      </c>
      <c r="R355" s="216">
        <f t="shared" si="86"/>
        <v>174.09257142857143</v>
      </c>
      <c r="S355" s="454">
        <v>17880</v>
      </c>
      <c r="T355" s="217">
        <f t="shared" si="92"/>
        <v>1232.4477617819091</v>
      </c>
      <c r="U355" s="214">
        <f t="shared" si="99"/>
        <v>419.03223900584914</v>
      </c>
      <c r="V355" s="212">
        <f t="shared" si="100"/>
        <v>24.648955235638184</v>
      </c>
      <c r="W355" s="169">
        <v>24</v>
      </c>
      <c r="X355" s="170">
        <f t="shared" si="101"/>
        <v>1700.1289560233963</v>
      </c>
    </row>
    <row r="356" spans="1:24" s="442" customFormat="1" ht="15.75" customHeight="1" x14ac:dyDescent="0.2">
      <c r="A356" s="215">
        <f t="shared" si="87"/>
        <v>329</v>
      </c>
      <c r="B356" s="216">
        <f t="shared" si="84"/>
        <v>60.965699999999998</v>
      </c>
      <c r="C356" s="454">
        <v>17880</v>
      </c>
      <c r="D356" s="217">
        <f t="shared" si="90"/>
        <v>3519.3559657315509</v>
      </c>
      <c r="E356" s="212">
        <f t="shared" si="93"/>
        <v>1196.5810283487274</v>
      </c>
      <c r="F356" s="168">
        <f t="shared" si="94"/>
        <v>70.387119314631022</v>
      </c>
      <c r="G356" s="169">
        <v>68</v>
      </c>
      <c r="H356" s="170">
        <f t="shared" si="95"/>
        <v>4854.3241133949086</v>
      </c>
      <c r="I356" s="215">
        <f t="shared" si="88"/>
        <v>329</v>
      </c>
      <c r="J356" s="216">
        <f t="shared" si="85"/>
        <v>93.79338461538461</v>
      </c>
      <c r="K356" s="454">
        <v>17880</v>
      </c>
      <c r="L356" s="217">
        <f t="shared" si="91"/>
        <v>2287.5813777255084</v>
      </c>
      <c r="M356" s="214">
        <f t="shared" si="96"/>
        <v>777.7776684266729</v>
      </c>
      <c r="N356" s="212">
        <f t="shared" si="97"/>
        <v>45.751627554510172</v>
      </c>
      <c r="O356" s="169">
        <v>44</v>
      </c>
      <c r="P356" s="170">
        <f t="shared" si="98"/>
        <v>3155.1106737066916</v>
      </c>
      <c r="Q356" s="215">
        <f t="shared" si="89"/>
        <v>329</v>
      </c>
      <c r="R356" s="216">
        <f t="shared" si="86"/>
        <v>174.18771428571429</v>
      </c>
      <c r="S356" s="454">
        <v>17880</v>
      </c>
      <c r="T356" s="217">
        <f t="shared" si="92"/>
        <v>1231.7745880060427</v>
      </c>
      <c r="U356" s="214">
        <f t="shared" si="99"/>
        <v>418.80335992205454</v>
      </c>
      <c r="V356" s="212">
        <f t="shared" si="100"/>
        <v>24.635491760120853</v>
      </c>
      <c r="W356" s="169">
        <v>24</v>
      </c>
      <c r="X356" s="170">
        <f t="shared" si="101"/>
        <v>1699.2134396882182</v>
      </c>
    </row>
    <row r="357" spans="1:24" s="442" customFormat="1" ht="15.75" customHeight="1" x14ac:dyDescent="0.2">
      <c r="A357" s="218">
        <f t="shared" si="87"/>
        <v>330</v>
      </c>
      <c r="B357" s="216">
        <f t="shared" si="84"/>
        <v>60.998999999999995</v>
      </c>
      <c r="C357" s="454">
        <v>17880</v>
      </c>
      <c r="D357" s="217">
        <f t="shared" si="90"/>
        <v>3517.43471204446</v>
      </c>
      <c r="E357" s="212">
        <f t="shared" si="93"/>
        <v>1195.9278020951165</v>
      </c>
      <c r="F357" s="168">
        <f t="shared" si="94"/>
        <v>70.348694240889202</v>
      </c>
      <c r="G357" s="169">
        <v>68</v>
      </c>
      <c r="H357" s="170">
        <f t="shared" si="95"/>
        <v>4851.7112083804659</v>
      </c>
      <c r="I357" s="218">
        <f t="shared" si="88"/>
        <v>330</v>
      </c>
      <c r="J357" s="216">
        <f t="shared" si="85"/>
        <v>93.844615384615381</v>
      </c>
      <c r="K357" s="454">
        <v>17880</v>
      </c>
      <c r="L357" s="217">
        <f t="shared" si="91"/>
        <v>2286.332562828899</v>
      </c>
      <c r="M357" s="214">
        <f t="shared" si="96"/>
        <v>777.35307136182576</v>
      </c>
      <c r="N357" s="212">
        <f t="shared" si="97"/>
        <v>45.726651256577981</v>
      </c>
      <c r="O357" s="169">
        <v>44</v>
      </c>
      <c r="P357" s="170">
        <f t="shared" si="98"/>
        <v>3153.4122854473026</v>
      </c>
      <c r="Q357" s="218">
        <f t="shared" si="89"/>
        <v>330</v>
      </c>
      <c r="R357" s="216">
        <f t="shared" si="86"/>
        <v>174.28285714285715</v>
      </c>
      <c r="S357" s="454">
        <v>17880</v>
      </c>
      <c r="T357" s="217">
        <f t="shared" si="92"/>
        <v>1231.102149215561</v>
      </c>
      <c r="U357" s="214">
        <f t="shared" si="99"/>
        <v>418.57473073329078</v>
      </c>
      <c r="V357" s="212">
        <f t="shared" si="100"/>
        <v>24.622042984311221</v>
      </c>
      <c r="W357" s="169">
        <v>24</v>
      </c>
      <c r="X357" s="170">
        <f t="shared" si="101"/>
        <v>1698.2989229331631</v>
      </c>
    </row>
    <row r="358" spans="1:24" s="442" customFormat="1" ht="15.75" customHeight="1" x14ac:dyDescent="0.2">
      <c r="A358" s="215">
        <f t="shared" si="87"/>
        <v>331</v>
      </c>
      <c r="B358" s="216">
        <f t="shared" si="84"/>
        <v>61.032299999999999</v>
      </c>
      <c r="C358" s="454">
        <v>17880</v>
      </c>
      <c r="D358" s="217">
        <f t="shared" si="90"/>
        <v>3515.5155548783187</v>
      </c>
      <c r="E358" s="212">
        <f t="shared" si="93"/>
        <v>1195.2752886586284</v>
      </c>
      <c r="F358" s="168">
        <f t="shared" si="94"/>
        <v>70.31031109756637</v>
      </c>
      <c r="G358" s="169">
        <v>68</v>
      </c>
      <c r="H358" s="170">
        <f t="shared" si="95"/>
        <v>4849.1011546345135</v>
      </c>
      <c r="I358" s="215">
        <f t="shared" si="88"/>
        <v>331</v>
      </c>
      <c r="J358" s="216">
        <f t="shared" si="85"/>
        <v>93.895846153846151</v>
      </c>
      <c r="K358" s="454">
        <v>17880</v>
      </c>
      <c r="L358" s="217">
        <f t="shared" si="91"/>
        <v>2285.0851106709069</v>
      </c>
      <c r="M358" s="214">
        <f t="shared" si="96"/>
        <v>776.92893762810843</v>
      </c>
      <c r="N358" s="212">
        <f t="shared" si="97"/>
        <v>45.701702213418137</v>
      </c>
      <c r="O358" s="169">
        <v>44</v>
      </c>
      <c r="P358" s="170">
        <f t="shared" si="98"/>
        <v>3151.7157505124337</v>
      </c>
      <c r="Q358" s="215">
        <f t="shared" si="89"/>
        <v>331</v>
      </c>
      <c r="R358" s="216">
        <f t="shared" si="86"/>
        <v>174.37800000000001</v>
      </c>
      <c r="S358" s="454">
        <v>17880</v>
      </c>
      <c r="T358" s="217">
        <f t="shared" si="92"/>
        <v>1230.4304442074115</v>
      </c>
      <c r="U358" s="214">
        <f t="shared" si="99"/>
        <v>418.34635103051994</v>
      </c>
      <c r="V358" s="212">
        <f t="shared" si="100"/>
        <v>24.608608884148229</v>
      </c>
      <c r="W358" s="169">
        <v>24</v>
      </c>
      <c r="X358" s="170">
        <f t="shared" si="101"/>
        <v>1697.3854041220795</v>
      </c>
    </row>
    <row r="359" spans="1:24" s="442" customFormat="1" ht="15.75" customHeight="1" x14ac:dyDescent="0.2">
      <c r="A359" s="215">
        <f t="shared" si="87"/>
        <v>332</v>
      </c>
      <c r="B359" s="216">
        <f t="shared" si="84"/>
        <v>61.065600000000003</v>
      </c>
      <c r="C359" s="454">
        <v>17880</v>
      </c>
      <c r="D359" s="217">
        <f t="shared" si="90"/>
        <v>3513.5984908033324</v>
      </c>
      <c r="E359" s="212">
        <f t="shared" si="93"/>
        <v>1194.6234868731331</v>
      </c>
      <c r="F359" s="168">
        <f t="shared" si="94"/>
        <v>70.271969816066644</v>
      </c>
      <c r="G359" s="169">
        <v>68</v>
      </c>
      <c r="H359" s="170">
        <f t="shared" si="95"/>
        <v>4846.4939474925313</v>
      </c>
      <c r="I359" s="215">
        <f t="shared" si="88"/>
        <v>332</v>
      </c>
      <c r="J359" s="216">
        <f t="shared" si="85"/>
        <v>93.947076923076921</v>
      </c>
      <c r="K359" s="454">
        <v>17880</v>
      </c>
      <c r="L359" s="217">
        <f t="shared" si="91"/>
        <v>2283.8390190221667</v>
      </c>
      <c r="M359" s="214">
        <f t="shared" si="96"/>
        <v>776.50526646753667</v>
      </c>
      <c r="N359" s="212">
        <f t="shared" si="97"/>
        <v>45.676780380443333</v>
      </c>
      <c r="O359" s="169">
        <v>44</v>
      </c>
      <c r="P359" s="170">
        <f t="shared" si="98"/>
        <v>3150.0210658701467</v>
      </c>
      <c r="Q359" s="215">
        <f t="shared" si="89"/>
        <v>332</v>
      </c>
      <c r="R359" s="216">
        <f t="shared" si="86"/>
        <v>174.47314285714288</v>
      </c>
      <c r="S359" s="454">
        <v>17880</v>
      </c>
      <c r="T359" s="217">
        <f t="shared" si="92"/>
        <v>1229.7594717811664</v>
      </c>
      <c r="U359" s="214">
        <f t="shared" si="99"/>
        <v>418.11822040559662</v>
      </c>
      <c r="V359" s="212">
        <f t="shared" si="100"/>
        <v>24.595189435623329</v>
      </c>
      <c r="W359" s="169">
        <v>24</v>
      </c>
      <c r="X359" s="170">
        <f t="shared" si="101"/>
        <v>1696.4728816223862</v>
      </c>
    </row>
    <row r="360" spans="1:24" s="442" customFormat="1" ht="15.75" customHeight="1" x14ac:dyDescent="0.2">
      <c r="A360" s="215">
        <f t="shared" si="87"/>
        <v>333</v>
      </c>
      <c r="B360" s="216">
        <f t="shared" ref="B360:B391" si="102">0.0333*A360+50.01</f>
        <v>61.0989</v>
      </c>
      <c r="C360" s="454">
        <v>17880</v>
      </c>
      <c r="D360" s="217">
        <f t="shared" si="90"/>
        <v>3511.6835163971855</v>
      </c>
      <c r="E360" s="212">
        <f t="shared" si="93"/>
        <v>1193.972395575043</v>
      </c>
      <c r="F360" s="168">
        <f t="shared" si="94"/>
        <v>70.233670327943713</v>
      </c>
      <c r="G360" s="169">
        <v>68</v>
      </c>
      <c r="H360" s="170">
        <f t="shared" si="95"/>
        <v>4843.8895823001722</v>
      </c>
      <c r="I360" s="215">
        <f t="shared" si="88"/>
        <v>333</v>
      </c>
      <c r="J360" s="216">
        <f t="shared" si="85"/>
        <v>93.998307692307691</v>
      </c>
      <c r="K360" s="454">
        <v>17880</v>
      </c>
      <c r="L360" s="217">
        <f t="shared" si="91"/>
        <v>2282.5942856581705</v>
      </c>
      <c r="M360" s="214">
        <f t="shared" si="96"/>
        <v>776.08205712377799</v>
      </c>
      <c r="N360" s="212">
        <f t="shared" si="97"/>
        <v>45.651885713163409</v>
      </c>
      <c r="O360" s="169">
        <v>44</v>
      </c>
      <c r="P360" s="170">
        <f t="shared" si="98"/>
        <v>3148.3282284951119</v>
      </c>
      <c r="Q360" s="215">
        <f t="shared" si="89"/>
        <v>333</v>
      </c>
      <c r="R360" s="216">
        <f t="shared" si="86"/>
        <v>174.56828571428574</v>
      </c>
      <c r="S360" s="454">
        <v>17880</v>
      </c>
      <c r="T360" s="217">
        <f t="shared" si="92"/>
        <v>1229.0892307390147</v>
      </c>
      <c r="U360" s="214">
        <f t="shared" si="99"/>
        <v>417.89033845126505</v>
      </c>
      <c r="V360" s="212">
        <f t="shared" si="100"/>
        <v>24.581784614780297</v>
      </c>
      <c r="W360" s="169">
        <v>24</v>
      </c>
      <c r="X360" s="170">
        <f t="shared" si="101"/>
        <v>1695.56135380506</v>
      </c>
    </row>
    <row r="361" spans="1:24" s="442" customFormat="1" ht="15.75" customHeight="1" x14ac:dyDescent="0.2">
      <c r="A361" s="215">
        <f t="shared" si="87"/>
        <v>334</v>
      </c>
      <c r="B361" s="216">
        <f t="shared" si="102"/>
        <v>61.132199999999997</v>
      </c>
      <c r="C361" s="454">
        <v>17880</v>
      </c>
      <c r="D361" s="217">
        <f t="shared" si="90"/>
        <v>3509.7706282450167</v>
      </c>
      <c r="E361" s="212">
        <f t="shared" si="93"/>
        <v>1193.3220136033058</v>
      </c>
      <c r="F361" s="168">
        <f t="shared" si="94"/>
        <v>70.195412564900337</v>
      </c>
      <c r="G361" s="169">
        <v>68</v>
      </c>
      <c r="H361" s="170">
        <f t="shared" si="95"/>
        <v>4841.2880544132222</v>
      </c>
      <c r="I361" s="215">
        <f t="shared" si="88"/>
        <v>334</v>
      </c>
      <c r="J361" s="216">
        <f t="shared" si="85"/>
        <v>94.049538461538461</v>
      </c>
      <c r="K361" s="454">
        <v>17880</v>
      </c>
      <c r="L361" s="217">
        <f t="shared" si="91"/>
        <v>2281.3509083592608</v>
      </c>
      <c r="M361" s="214">
        <f t="shared" si="96"/>
        <v>775.65930884214868</v>
      </c>
      <c r="N361" s="212">
        <f t="shared" si="97"/>
        <v>45.627018167185213</v>
      </c>
      <c r="O361" s="169">
        <v>44</v>
      </c>
      <c r="P361" s="170">
        <f t="shared" si="98"/>
        <v>3146.6372353685947</v>
      </c>
      <c r="Q361" s="215">
        <f t="shared" si="89"/>
        <v>334</v>
      </c>
      <c r="R361" s="216">
        <f t="shared" si="86"/>
        <v>174.66342857142857</v>
      </c>
      <c r="S361" s="454">
        <v>17880</v>
      </c>
      <c r="T361" s="217">
        <f t="shared" si="92"/>
        <v>1228.4197198857557</v>
      </c>
      <c r="U361" s="214">
        <f t="shared" si="99"/>
        <v>417.66270476115699</v>
      </c>
      <c r="V361" s="212">
        <f t="shared" si="100"/>
        <v>24.568394397715114</v>
      </c>
      <c r="W361" s="169">
        <v>24</v>
      </c>
      <c r="X361" s="170">
        <f t="shared" si="101"/>
        <v>1694.650819044628</v>
      </c>
    </row>
    <row r="362" spans="1:24" s="442" customFormat="1" ht="15.75" customHeight="1" x14ac:dyDescent="0.2">
      <c r="A362" s="215">
        <f t="shared" si="87"/>
        <v>335</v>
      </c>
      <c r="B362" s="216">
        <f t="shared" si="102"/>
        <v>61.165500000000002</v>
      </c>
      <c r="C362" s="454">
        <v>17880</v>
      </c>
      <c r="D362" s="217">
        <f t="shared" si="90"/>
        <v>3507.859822939402</v>
      </c>
      <c r="E362" s="212">
        <f t="shared" si="93"/>
        <v>1192.6723397993967</v>
      </c>
      <c r="F362" s="168">
        <f t="shared" si="94"/>
        <v>70.157196458788036</v>
      </c>
      <c r="G362" s="169">
        <v>68</v>
      </c>
      <c r="H362" s="170">
        <f t="shared" si="95"/>
        <v>4838.6893591975868</v>
      </c>
      <c r="I362" s="215">
        <f t="shared" si="88"/>
        <v>335</v>
      </c>
      <c r="J362" s="216">
        <f t="shared" si="85"/>
        <v>94.100769230769231</v>
      </c>
      <c r="K362" s="454">
        <v>17880</v>
      </c>
      <c r="L362" s="217">
        <f t="shared" si="91"/>
        <v>2280.1088849106113</v>
      </c>
      <c r="M362" s="214">
        <f t="shared" si="96"/>
        <v>775.23702086960793</v>
      </c>
      <c r="N362" s="212">
        <f t="shared" si="97"/>
        <v>45.60217769821223</v>
      </c>
      <c r="O362" s="169">
        <v>44</v>
      </c>
      <c r="P362" s="170">
        <f t="shared" si="98"/>
        <v>3144.9480834784313</v>
      </c>
      <c r="Q362" s="215">
        <f t="shared" si="89"/>
        <v>335</v>
      </c>
      <c r="R362" s="216">
        <f t="shared" si="86"/>
        <v>174.75857142857146</v>
      </c>
      <c r="S362" s="454">
        <v>17880</v>
      </c>
      <c r="T362" s="217">
        <f t="shared" si="92"/>
        <v>1227.7509380287906</v>
      </c>
      <c r="U362" s="214">
        <f t="shared" si="99"/>
        <v>417.43531892978882</v>
      </c>
      <c r="V362" s="212">
        <f t="shared" si="100"/>
        <v>24.555018760575813</v>
      </c>
      <c r="W362" s="169">
        <v>24</v>
      </c>
      <c r="X362" s="170">
        <f t="shared" si="101"/>
        <v>1693.7412757191553</v>
      </c>
    </row>
    <row r="363" spans="1:24" s="442" customFormat="1" ht="15.75" customHeight="1" x14ac:dyDescent="0.2">
      <c r="A363" s="215">
        <f t="shared" si="87"/>
        <v>336</v>
      </c>
      <c r="B363" s="216">
        <f t="shared" si="102"/>
        <v>61.198799999999999</v>
      </c>
      <c r="C363" s="454">
        <v>17880</v>
      </c>
      <c r="D363" s="217">
        <f t="shared" si="90"/>
        <v>3505.9510970803349</v>
      </c>
      <c r="E363" s="212">
        <f t="shared" si="93"/>
        <v>1192.0233730073139</v>
      </c>
      <c r="F363" s="168">
        <f t="shared" si="94"/>
        <v>70.119021941606704</v>
      </c>
      <c r="G363" s="169">
        <v>68</v>
      </c>
      <c r="H363" s="170">
        <f t="shared" si="95"/>
        <v>4836.0934920292557</v>
      </c>
      <c r="I363" s="215">
        <f t="shared" si="88"/>
        <v>336</v>
      </c>
      <c r="J363" s="216">
        <f t="shared" si="85"/>
        <v>94.152000000000001</v>
      </c>
      <c r="K363" s="454">
        <v>17880</v>
      </c>
      <c r="L363" s="217">
        <f t="shared" si="91"/>
        <v>2278.8682131022179</v>
      </c>
      <c r="M363" s="214">
        <f t="shared" si="96"/>
        <v>774.81519245475408</v>
      </c>
      <c r="N363" s="212">
        <f t="shared" si="97"/>
        <v>45.577364262044355</v>
      </c>
      <c r="O363" s="169">
        <v>44</v>
      </c>
      <c r="P363" s="170">
        <f t="shared" si="98"/>
        <v>3143.2607698190163</v>
      </c>
      <c r="Q363" s="215">
        <f t="shared" si="89"/>
        <v>336</v>
      </c>
      <c r="R363" s="216">
        <f t="shared" si="86"/>
        <v>174.85371428571429</v>
      </c>
      <c r="S363" s="454">
        <v>17880</v>
      </c>
      <c r="T363" s="217">
        <f t="shared" si="92"/>
        <v>1227.0828839781173</v>
      </c>
      <c r="U363" s="214">
        <f t="shared" si="99"/>
        <v>417.2081805525599</v>
      </c>
      <c r="V363" s="212">
        <f t="shared" si="100"/>
        <v>24.541657679562345</v>
      </c>
      <c r="W363" s="169">
        <v>24</v>
      </c>
      <c r="X363" s="170">
        <f t="shared" si="101"/>
        <v>1692.8327222102396</v>
      </c>
    </row>
    <row r="364" spans="1:24" s="442" customFormat="1" ht="15.75" customHeight="1" x14ac:dyDescent="0.2">
      <c r="A364" s="215">
        <f t="shared" si="87"/>
        <v>337</v>
      </c>
      <c r="B364" s="216">
        <f t="shared" si="102"/>
        <v>61.232100000000003</v>
      </c>
      <c r="C364" s="454">
        <v>17880</v>
      </c>
      <c r="D364" s="217">
        <f t="shared" si="90"/>
        <v>3504.0444472752038</v>
      </c>
      <c r="E364" s="212">
        <f t="shared" si="93"/>
        <v>1191.3751120735694</v>
      </c>
      <c r="F364" s="168">
        <f t="shared" si="94"/>
        <v>70.080888945504071</v>
      </c>
      <c r="G364" s="169">
        <v>68</v>
      </c>
      <c r="H364" s="170">
        <f t="shared" si="95"/>
        <v>4833.5004482942768</v>
      </c>
      <c r="I364" s="215">
        <f t="shared" si="88"/>
        <v>337</v>
      </c>
      <c r="J364" s="216">
        <f t="shared" si="85"/>
        <v>94.203230769230771</v>
      </c>
      <c r="K364" s="454">
        <v>17880</v>
      </c>
      <c r="L364" s="217">
        <f t="shared" si="91"/>
        <v>2277.6288907288827</v>
      </c>
      <c r="M364" s="214">
        <f t="shared" si="96"/>
        <v>774.39382284782016</v>
      </c>
      <c r="N364" s="212">
        <f t="shared" si="97"/>
        <v>45.552577814577653</v>
      </c>
      <c r="O364" s="169">
        <v>44</v>
      </c>
      <c r="P364" s="170">
        <f t="shared" si="98"/>
        <v>3141.5752913912802</v>
      </c>
      <c r="Q364" s="215">
        <f t="shared" si="89"/>
        <v>337</v>
      </c>
      <c r="R364" s="216">
        <f t="shared" si="86"/>
        <v>174.94885714285715</v>
      </c>
      <c r="S364" s="454">
        <v>17880</v>
      </c>
      <c r="T364" s="217">
        <f t="shared" si="92"/>
        <v>1226.4155565463213</v>
      </c>
      <c r="U364" s="214">
        <f t="shared" si="99"/>
        <v>416.98128922574926</v>
      </c>
      <c r="V364" s="212">
        <f t="shared" si="100"/>
        <v>24.528311130926426</v>
      </c>
      <c r="W364" s="169">
        <v>24</v>
      </c>
      <c r="X364" s="170">
        <f t="shared" si="101"/>
        <v>1691.9251569029971</v>
      </c>
    </row>
    <row r="365" spans="1:24" s="442" customFormat="1" ht="15.75" customHeight="1" x14ac:dyDescent="0.2">
      <c r="A365" s="215">
        <f t="shared" si="87"/>
        <v>338</v>
      </c>
      <c r="B365" s="216">
        <f t="shared" si="102"/>
        <v>61.2654</v>
      </c>
      <c r="C365" s="454">
        <v>17880</v>
      </c>
      <c r="D365" s="217">
        <f t="shared" si="90"/>
        <v>3502.1398701387729</v>
      </c>
      <c r="E365" s="212">
        <f t="shared" si="93"/>
        <v>1190.7275558471829</v>
      </c>
      <c r="F365" s="168">
        <f t="shared" si="94"/>
        <v>70.042797402775463</v>
      </c>
      <c r="G365" s="169">
        <v>68</v>
      </c>
      <c r="H365" s="170">
        <f t="shared" si="95"/>
        <v>4830.9102233887315</v>
      </c>
      <c r="I365" s="215">
        <f t="shared" si="88"/>
        <v>338</v>
      </c>
      <c r="J365" s="216">
        <f t="shared" si="85"/>
        <v>94.254461538461541</v>
      </c>
      <c r="K365" s="454">
        <v>17880</v>
      </c>
      <c r="L365" s="217">
        <f t="shared" si="91"/>
        <v>2276.3909155902024</v>
      </c>
      <c r="M365" s="214">
        <f t="shared" si="96"/>
        <v>773.9729113006689</v>
      </c>
      <c r="N365" s="212">
        <f t="shared" si="97"/>
        <v>45.527818311804047</v>
      </c>
      <c r="O365" s="169">
        <v>44</v>
      </c>
      <c r="P365" s="170">
        <f t="shared" si="98"/>
        <v>3139.8916452026751</v>
      </c>
      <c r="Q365" s="215">
        <f t="shared" si="89"/>
        <v>338</v>
      </c>
      <c r="R365" s="216">
        <f t="shared" si="86"/>
        <v>175.04400000000001</v>
      </c>
      <c r="S365" s="454">
        <v>17880</v>
      </c>
      <c r="T365" s="217">
        <f t="shared" si="92"/>
        <v>1225.7489545485705</v>
      </c>
      <c r="U365" s="214">
        <f t="shared" si="99"/>
        <v>416.75464454651399</v>
      </c>
      <c r="V365" s="212">
        <f t="shared" si="100"/>
        <v>24.514979090971412</v>
      </c>
      <c r="W365" s="169">
        <v>24</v>
      </c>
      <c r="X365" s="170">
        <f t="shared" si="101"/>
        <v>1691.0185781860559</v>
      </c>
    </row>
    <row r="366" spans="1:24" s="442" customFormat="1" ht="15.75" customHeight="1" x14ac:dyDescent="0.2">
      <c r="A366" s="215">
        <f t="shared" si="87"/>
        <v>339</v>
      </c>
      <c r="B366" s="216">
        <f t="shared" si="102"/>
        <v>61.298699999999997</v>
      </c>
      <c r="C366" s="454">
        <v>17880</v>
      </c>
      <c r="D366" s="217">
        <f t="shared" si="90"/>
        <v>3500.2373622931646</v>
      </c>
      <c r="E366" s="212">
        <f t="shared" si="93"/>
        <v>1190.080703179676</v>
      </c>
      <c r="F366" s="168">
        <f t="shared" si="94"/>
        <v>70.0047472458633</v>
      </c>
      <c r="G366" s="169">
        <v>68</v>
      </c>
      <c r="H366" s="170">
        <f t="shared" si="95"/>
        <v>4828.322812718704</v>
      </c>
      <c r="I366" s="215">
        <f t="shared" si="88"/>
        <v>339</v>
      </c>
      <c r="J366" s="216">
        <f t="shared" si="85"/>
        <v>94.305692307692297</v>
      </c>
      <c r="K366" s="454">
        <v>17880</v>
      </c>
      <c r="L366" s="217">
        <f t="shared" si="91"/>
        <v>2275.1542854905574</v>
      </c>
      <c r="M366" s="214">
        <f t="shared" si="96"/>
        <v>773.55245706678954</v>
      </c>
      <c r="N366" s="212">
        <f t="shared" si="97"/>
        <v>45.503085709811153</v>
      </c>
      <c r="O366" s="169">
        <v>44</v>
      </c>
      <c r="P366" s="170">
        <f t="shared" si="98"/>
        <v>3138.2098282671582</v>
      </c>
      <c r="Q366" s="215">
        <f t="shared" si="89"/>
        <v>339</v>
      </c>
      <c r="R366" s="216">
        <f t="shared" si="86"/>
        <v>175.13914285714287</v>
      </c>
      <c r="S366" s="454">
        <v>17880</v>
      </c>
      <c r="T366" s="217">
        <f t="shared" si="92"/>
        <v>1225.0830768026074</v>
      </c>
      <c r="U366" s="214">
        <f t="shared" si="99"/>
        <v>416.52824611288651</v>
      </c>
      <c r="V366" s="212">
        <f t="shared" si="100"/>
        <v>24.501661536052147</v>
      </c>
      <c r="W366" s="169">
        <v>24</v>
      </c>
      <c r="X366" s="170">
        <f t="shared" si="101"/>
        <v>1690.112984451546</v>
      </c>
    </row>
    <row r="367" spans="1:24" s="442" customFormat="1" ht="15.75" customHeight="1" x14ac:dyDescent="0.2">
      <c r="A367" s="218">
        <f t="shared" si="87"/>
        <v>340</v>
      </c>
      <c r="B367" s="216">
        <f t="shared" si="102"/>
        <v>61.332000000000001</v>
      </c>
      <c r="C367" s="454">
        <v>17880</v>
      </c>
      <c r="D367" s="217">
        <f t="shared" si="90"/>
        <v>3498.336920367834</v>
      </c>
      <c r="E367" s="212">
        <f t="shared" si="93"/>
        <v>1189.4345529250636</v>
      </c>
      <c r="F367" s="168">
        <f t="shared" si="94"/>
        <v>69.966738407356686</v>
      </c>
      <c r="G367" s="169">
        <v>68</v>
      </c>
      <c r="H367" s="170">
        <f t="shared" si="95"/>
        <v>4825.7382117002544</v>
      </c>
      <c r="I367" s="218">
        <f t="shared" si="88"/>
        <v>340</v>
      </c>
      <c r="J367" s="216">
        <f t="shared" si="85"/>
        <v>94.356923076923081</v>
      </c>
      <c r="K367" s="454">
        <v>17880</v>
      </c>
      <c r="L367" s="217">
        <f t="shared" si="91"/>
        <v>2273.9189982390922</v>
      </c>
      <c r="M367" s="214">
        <f t="shared" si="96"/>
        <v>773.13245940129138</v>
      </c>
      <c r="N367" s="212">
        <f t="shared" si="97"/>
        <v>45.478379964781844</v>
      </c>
      <c r="O367" s="169">
        <v>44</v>
      </c>
      <c r="P367" s="170">
        <f t="shared" si="98"/>
        <v>3136.5298376051651</v>
      </c>
      <c r="Q367" s="218">
        <f t="shared" si="89"/>
        <v>340</v>
      </c>
      <c r="R367" s="216">
        <f t="shared" si="86"/>
        <v>175.23428571428573</v>
      </c>
      <c r="S367" s="454">
        <v>17880</v>
      </c>
      <c r="T367" s="217">
        <f t="shared" si="92"/>
        <v>1224.4179221287418</v>
      </c>
      <c r="U367" s="214">
        <f t="shared" si="99"/>
        <v>416.30209352377221</v>
      </c>
      <c r="V367" s="212">
        <f t="shared" si="100"/>
        <v>24.488358442574835</v>
      </c>
      <c r="W367" s="169">
        <v>24</v>
      </c>
      <c r="X367" s="170">
        <f t="shared" si="101"/>
        <v>1689.2083740950889</v>
      </c>
    </row>
    <row r="368" spans="1:24" s="442" customFormat="1" ht="15.75" customHeight="1" x14ac:dyDescent="0.2">
      <c r="A368" s="215">
        <f t="shared" si="87"/>
        <v>341</v>
      </c>
      <c r="B368" s="216">
        <f t="shared" si="102"/>
        <v>61.365299999999998</v>
      </c>
      <c r="C368" s="454">
        <v>17880</v>
      </c>
      <c r="D368" s="217">
        <f t="shared" si="90"/>
        <v>3496.4385409995552</v>
      </c>
      <c r="E368" s="212">
        <f t="shared" si="93"/>
        <v>1188.7891039398489</v>
      </c>
      <c r="F368" s="168">
        <f t="shared" si="94"/>
        <v>69.928770819991101</v>
      </c>
      <c r="G368" s="169">
        <v>68</v>
      </c>
      <c r="H368" s="170">
        <f t="shared" si="95"/>
        <v>4823.1564157593948</v>
      </c>
      <c r="I368" s="215">
        <f t="shared" si="88"/>
        <v>341</v>
      </c>
      <c r="J368" s="216">
        <f t="shared" si="85"/>
        <v>94.408153846153837</v>
      </c>
      <c r="K368" s="454">
        <v>17880</v>
      </c>
      <c r="L368" s="217">
        <f t="shared" si="91"/>
        <v>2272.6850516497111</v>
      </c>
      <c r="M368" s="214">
        <f t="shared" si="96"/>
        <v>772.71291756090181</v>
      </c>
      <c r="N368" s="212">
        <f t="shared" si="97"/>
        <v>45.453701032994225</v>
      </c>
      <c r="O368" s="169">
        <v>44</v>
      </c>
      <c r="P368" s="170">
        <f t="shared" si="98"/>
        <v>3134.8516702436073</v>
      </c>
      <c r="Q368" s="215">
        <f t="shared" si="89"/>
        <v>341</v>
      </c>
      <c r="R368" s="216">
        <f t="shared" si="86"/>
        <v>175.32942857142856</v>
      </c>
      <c r="S368" s="454">
        <v>17880</v>
      </c>
      <c r="T368" s="217">
        <f t="shared" si="92"/>
        <v>1223.7534893498444</v>
      </c>
      <c r="U368" s="214">
        <f t="shared" si="99"/>
        <v>416.07618637894711</v>
      </c>
      <c r="V368" s="212">
        <f t="shared" si="100"/>
        <v>24.475069786996887</v>
      </c>
      <c r="W368" s="169">
        <v>24</v>
      </c>
      <c r="X368" s="170">
        <f t="shared" si="101"/>
        <v>1688.3047455157885</v>
      </c>
    </row>
    <row r="369" spans="1:24" s="442" customFormat="1" ht="15.75" customHeight="1" x14ac:dyDescent="0.2">
      <c r="A369" s="215">
        <f t="shared" si="87"/>
        <v>342</v>
      </c>
      <c r="B369" s="216">
        <f t="shared" si="102"/>
        <v>61.398600000000002</v>
      </c>
      <c r="C369" s="454">
        <v>17880</v>
      </c>
      <c r="D369" s="217">
        <f t="shared" si="90"/>
        <v>3494.5422208323967</v>
      </c>
      <c r="E369" s="212">
        <f t="shared" si="93"/>
        <v>1188.1443550830149</v>
      </c>
      <c r="F369" s="168">
        <f t="shared" si="94"/>
        <v>69.890844416647937</v>
      </c>
      <c r="G369" s="169">
        <v>68</v>
      </c>
      <c r="H369" s="170">
        <f t="shared" si="95"/>
        <v>4820.5774203320598</v>
      </c>
      <c r="I369" s="215">
        <f t="shared" si="88"/>
        <v>342</v>
      </c>
      <c r="J369" s="216">
        <f t="shared" si="85"/>
        <v>94.459384615384621</v>
      </c>
      <c r="K369" s="454">
        <v>17880</v>
      </c>
      <c r="L369" s="217">
        <f t="shared" si="91"/>
        <v>2271.4524435410576</v>
      </c>
      <c r="M369" s="214">
        <f t="shared" si="96"/>
        <v>772.29383080395962</v>
      </c>
      <c r="N369" s="212">
        <f t="shared" si="97"/>
        <v>45.429048870821156</v>
      </c>
      <c r="O369" s="169">
        <v>44</v>
      </c>
      <c r="P369" s="170">
        <f t="shared" si="98"/>
        <v>3133.1753232158385</v>
      </c>
      <c r="Q369" s="215">
        <f t="shared" si="89"/>
        <v>342</v>
      </c>
      <c r="R369" s="216">
        <f t="shared" si="86"/>
        <v>175.42457142857145</v>
      </c>
      <c r="S369" s="454">
        <v>17880</v>
      </c>
      <c r="T369" s="217">
        <f t="shared" si="92"/>
        <v>1223.0897772913386</v>
      </c>
      <c r="U369" s="214">
        <f t="shared" si="99"/>
        <v>415.85052427905515</v>
      </c>
      <c r="V369" s="212">
        <f t="shared" si="100"/>
        <v>24.461795545826771</v>
      </c>
      <c r="W369" s="169">
        <v>24</v>
      </c>
      <c r="X369" s="170">
        <f t="shared" si="101"/>
        <v>1687.4020971162206</v>
      </c>
    </row>
    <row r="370" spans="1:24" s="442" customFormat="1" ht="15.75" customHeight="1" x14ac:dyDescent="0.2">
      <c r="A370" s="215">
        <f t="shared" ref="A370:A391" si="103">1+A369</f>
        <v>343</v>
      </c>
      <c r="B370" s="216">
        <f t="shared" si="102"/>
        <v>61.431899999999999</v>
      </c>
      <c r="C370" s="454">
        <v>17880</v>
      </c>
      <c r="D370" s="217">
        <f t="shared" si="90"/>
        <v>3492.6479565177051</v>
      </c>
      <c r="E370" s="212">
        <f t="shared" si="93"/>
        <v>1187.5003052160198</v>
      </c>
      <c r="F370" s="168">
        <f t="shared" si="94"/>
        <v>69.852959130354108</v>
      </c>
      <c r="G370" s="169">
        <v>68</v>
      </c>
      <c r="H370" s="170">
        <f t="shared" si="95"/>
        <v>4818.0012208640792</v>
      </c>
      <c r="I370" s="215">
        <f t="shared" si="88"/>
        <v>343</v>
      </c>
      <c r="J370" s="216">
        <f t="shared" si="85"/>
        <v>94.510615384615377</v>
      </c>
      <c r="K370" s="454">
        <v>17880</v>
      </c>
      <c r="L370" s="217">
        <f t="shared" si="91"/>
        <v>2270.2211717365085</v>
      </c>
      <c r="M370" s="214">
        <f t="shared" si="96"/>
        <v>771.87519839041295</v>
      </c>
      <c r="N370" s="212">
        <f t="shared" si="97"/>
        <v>45.40442343473017</v>
      </c>
      <c r="O370" s="169">
        <v>44</v>
      </c>
      <c r="P370" s="170">
        <f t="shared" si="98"/>
        <v>3131.5007935616518</v>
      </c>
      <c r="Q370" s="215">
        <f t="shared" si="89"/>
        <v>343</v>
      </c>
      <c r="R370" s="216">
        <f t="shared" si="86"/>
        <v>175.51971428571429</v>
      </c>
      <c r="S370" s="454">
        <v>17880</v>
      </c>
      <c r="T370" s="217">
        <f t="shared" si="92"/>
        <v>1222.4267847811968</v>
      </c>
      <c r="U370" s="214">
        <f t="shared" si="99"/>
        <v>415.62510682560696</v>
      </c>
      <c r="V370" s="212">
        <f t="shared" si="100"/>
        <v>24.448535695623939</v>
      </c>
      <c r="W370" s="169">
        <v>24</v>
      </c>
      <c r="X370" s="170">
        <f t="shared" si="101"/>
        <v>1686.5004273024276</v>
      </c>
    </row>
    <row r="371" spans="1:24" s="442" customFormat="1" ht="15.75" customHeight="1" x14ac:dyDescent="0.2">
      <c r="A371" s="215">
        <f t="shared" si="103"/>
        <v>344</v>
      </c>
      <c r="B371" s="216">
        <f t="shared" si="102"/>
        <v>61.465199999999996</v>
      </c>
      <c r="C371" s="454">
        <v>17880</v>
      </c>
      <c r="D371" s="217">
        <f t="shared" si="90"/>
        <v>3490.7557447140821</v>
      </c>
      <c r="E371" s="212">
        <f t="shared" si="93"/>
        <v>1186.856953202788</v>
      </c>
      <c r="F371" s="168">
        <f t="shared" si="94"/>
        <v>69.815114894281649</v>
      </c>
      <c r="G371" s="169">
        <v>68</v>
      </c>
      <c r="H371" s="170">
        <f t="shared" si="95"/>
        <v>4815.4278128111519</v>
      </c>
      <c r="I371" s="215">
        <f t="shared" si="88"/>
        <v>344</v>
      </c>
      <c r="J371" s="216">
        <f t="shared" si="85"/>
        <v>94.561846153846147</v>
      </c>
      <c r="K371" s="454">
        <v>17880</v>
      </c>
      <c r="L371" s="217">
        <f t="shared" si="91"/>
        <v>2268.9912340641536</v>
      </c>
      <c r="M371" s="214">
        <f t="shared" si="96"/>
        <v>771.45701958181223</v>
      </c>
      <c r="N371" s="212">
        <f t="shared" si="97"/>
        <v>45.379824681283075</v>
      </c>
      <c r="O371" s="169">
        <v>44</v>
      </c>
      <c r="P371" s="170">
        <f t="shared" si="98"/>
        <v>3129.8280783272489</v>
      </c>
      <c r="Q371" s="215">
        <f t="shared" si="89"/>
        <v>344</v>
      </c>
      <c r="R371" s="216">
        <f t="shared" si="86"/>
        <v>175.61485714285715</v>
      </c>
      <c r="S371" s="454">
        <v>17880</v>
      </c>
      <c r="T371" s="217">
        <f t="shared" si="92"/>
        <v>1221.7645106499285</v>
      </c>
      <c r="U371" s="214">
        <f t="shared" si="99"/>
        <v>415.39993362097573</v>
      </c>
      <c r="V371" s="212">
        <f t="shared" si="100"/>
        <v>24.43529021299857</v>
      </c>
      <c r="W371" s="169">
        <v>24</v>
      </c>
      <c r="X371" s="170">
        <f t="shared" si="101"/>
        <v>1685.5997344839029</v>
      </c>
    </row>
    <row r="372" spans="1:24" s="442" customFormat="1" ht="15.75" customHeight="1" x14ac:dyDescent="0.2">
      <c r="A372" s="215">
        <f t="shared" si="103"/>
        <v>345</v>
      </c>
      <c r="B372" s="216">
        <f t="shared" si="102"/>
        <v>61.4985</v>
      </c>
      <c r="C372" s="454">
        <v>17880</v>
      </c>
      <c r="D372" s="217">
        <f t="shared" si="90"/>
        <v>3488.8655820873682</v>
      </c>
      <c r="E372" s="212">
        <f t="shared" si="93"/>
        <v>1186.2142979097052</v>
      </c>
      <c r="F372" s="168">
        <f t="shared" si="94"/>
        <v>69.77731164174736</v>
      </c>
      <c r="G372" s="169">
        <v>68</v>
      </c>
      <c r="H372" s="170">
        <f t="shared" si="95"/>
        <v>4812.857191638821</v>
      </c>
      <c r="I372" s="215">
        <f t="shared" si="88"/>
        <v>345</v>
      </c>
      <c r="J372" s="216">
        <f t="shared" si="85"/>
        <v>94.613076923076918</v>
      </c>
      <c r="K372" s="454">
        <v>17880</v>
      </c>
      <c r="L372" s="217">
        <f t="shared" si="91"/>
        <v>2267.7626283567893</v>
      </c>
      <c r="M372" s="214">
        <f t="shared" si="96"/>
        <v>771.0392936413084</v>
      </c>
      <c r="N372" s="212">
        <f t="shared" si="97"/>
        <v>45.355252567135786</v>
      </c>
      <c r="O372" s="169">
        <v>44</v>
      </c>
      <c r="P372" s="170">
        <f t="shared" si="98"/>
        <v>3128.1571745652336</v>
      </c>
      <c r="Q372" s="215">
        <f t="shared" si="89"/>
        <v>345</v>
      </c>
      <c r="R372" s="216">
        <f t="shared" si="86"/>
        <v>175.71</v>
      </c>
      <c r="S372" s="454">
        <v>17880</v>
      </c>
      <c r="T372" s="217">
        <f t="shared" si="92"/>
        <v>1221.1029537305787</v>
      </c>
      <c r="U372" s="214">
        <f t="shared" si="99"/>
        <v>415.17500426839678</v>
      </c>
      <c r="V372" s="212">
        <f t="shared" si="100"/>
        <v>24.422059074611575</v>
      </c>
      <c r="W372" s="169">
        <v>24</v>
      </c>
      <c r="X372" s="170">
        <f t="shared" si="101"/>
        <v>1684.7000170735871</v>
      </c>
    </row>
    <row r="373" spans="1:24" s="442" customFormat="1" ht="15.75" customHeight="1" x14ac:dyDescent="0.2">
      <c r="A373" s="215">
        <f t="shared" si="103"/>
        <v>346</v>
      </c>
      <c r="B373" s="216">
        <f t="shared" si="102"/>
        <v>61.531799999999997</v>
      </c>
      <c r="C373" s="454">
        <v>17880</v>
      </c>
      <c r="D373" s="217">
        <f t="shared" si="90"/>
        <v>3486.9774653106201</v>
      </c>
      <c r="E373" s="212">
        <f t="shared" si="93"/>
        <v>1185.572338205611</v>
      </c>
      <c r="F373" s="168">
        <f t="shared" si="94"/>
        <v>69.73954930621241</v>
      </c>
      <c r="G373" s="169">
        <v>68</v>
      </c>
      <c r="H373" s="170">
        <f t="shared" si="95"/>
        <v>4810.2893528224431</v>
      </c>
      <c r="I373" s="215">
        <f t="shared" si="88"/>
        <v>346</v>
      </c>
      <c r="J373" s="216">
        <f t="shared" si="85"/>
        <v>94.664307692307688</v>
      </c>
      <c r="K373" s="454">
        <v>17880</v>
      </c>
      <c r="L373" s="217">
        <f t="shared" si="91"/>
        <v>2266.5353524519032</v>
      </c>
      <c r="M373" s="214">
        <f t="shared" si="96"/>
        <v>770.62201983364719</v>
      </c>
      <c r="N373" s="212">
        <f t="shared" si="97"/>
        <v>45.330707049038068</v>
      </c>
      <c r="O373" s="169">
        <v>44</v>
      </c>
      <c r="P373" s="170">
        <f t="shared" si="98"/>
        <v>3126.4880793345887</v>
      </c>
      <c r="Q373" s="215">
        <f t="shared" si="89"/>
        <v>346</v>
      </c>
      <c r="R373" s="216">
        <f t="shared" si="86"/>
        <v>175.80514285714287</v>
      </c>
      <c r="S373" s="454">
        <v>17880</v>
      </c>
      <c r="T373" s="217">
        <f t="shared" si="92"/>
        <v>1220.4421128587169</v>
      </c>
      <c r="U373" s="214">
        <f t="shared" si="99"/>
        <v>414.95031837196376</v>
      </c>
      <c r="V373" s="212">
        <f t="shared" si="100"/>
        <v>24.408842257174339</v>
      </c>
      <c r="W373" s="169">
        <v>24</v>
      </c>
      <c r="X373" s="170">
        <f t="shared" si="101"/>
        <v>1683.8012734878548</v>
      </c>
    </row>
    <row r="374" spans="1:24" s="442" customFormat="1" ht="15.75" customHeight="1" x14ac:dyDescent="0.2">
      <c r="A374" s="215">
        <f t="shared" si="103"/>
        <v>347</v>
      </c>
      <c r="B374" s="216">
        <f t="shared" si="102"/>
        <v>61.565100000000001</v>
      </c>
      <c r="C374" s="454">
        <v>17880</v>
      </c>
      <c r="D374" s="217">
        <f t="shared" si="90"/>
        <v>3485.0913910640934</v>
      </c>
      <c r="E374" s="212">
        <f t="shared" si="93"/>
        <v>1184.9310729617919</v>
      </c>
      <c r="F374" s="168">
        <f t="shared" si="94"/>
        <v>69.701827821281867</v>
      </c>
      <c r="G374" s="169">
        <v>68</v>
      </c>
      <c r="H374" s="170">
        <f t="shared" si="95"/>
        <v>4807.7242918471675</v>
      </c>
      <c r="I374" s="215">
        <f t="shared" si="88"/>
        <v>347</v>
      </c>
      <c r="J374" s="216">
        <f t="shared" si="85"/>
        <v>94.715538461538458</v>
      </c>
      <c r="K374" s="454">
        <v>17880</v>
      </c>
      <c r="L374" s="217">
        <f t="shared" si="91"/>
        <v>2265.3094041916606</v>
      </c>
      <c r="M374" s="214">
        <f t="shared" si="96"/>
        <v>770.20519742516467</v>
      </c>
      <c r="N374" s="212">
        <f t="shared" si="97"/>
        <v>45.306188083833213</v>
      </c>
      <c r="O374" s="169">
        <v>44</v>
      </c>
      <c r="P374" s="170">
        <f t="shared" si="98"/>
        <v>3124.8207897006587</v>
      </c>
      <c r="Q374" s="215">
        <f t="shared" si="89"/>
        <v>347</v>
      </c>
      <c r="R374" s="216">
        <f t="shared" si="86"/>
        <v>175.90028571428573</v>
      </c>
      <c r="S374" s="454">
        <v>17880</v>
      </c>
      <c r="T374" s="217">
        <f t="shared" si="92"/>
        <v>1219.7819868724323</v>
      </c>
      <c r="U374" s="214">
        <f t="shared" si="99"/>
        <v>414.72587553662703</v>
      </c>
      <c r="V374" s="212">
        <f t="shared" si="100"/>
        <v>24.395639737448647</v>
      </c>
      <c r="W374" s="169">
        <v>24</v>
      </c>
      <c r="X374" s="170">
        <f t="shared" si="101"/>
        <v>1682.9035021465079</v>
      </c>
    </row>
    <row r="375" spans="1:24" s="442" customFormat="1" ht="15.75" customHeight="1" x14ac:dyDescent="0.2">
      <c r="A375" s="215">
        <f t="shared" si="103"/>
        <v>348</v>
      </c>
      <c r="B375" s="216">
        <f t="shared" si="102"/>
        <v>61.598399999999998</v>
      </c>
      <c r="C375" s="454">
        <v>17880</v>
      </c>
      <c r="D375" s="217">
        <f t="shared" si="90"/>
        <v>3483.2073560352219</v>
      </c>
      <c r="E375" s="212">
        <f t="shared" si="93"/>
        <v>1184.2905010519755</v>
      </c>
      <c r="F375" s="168">
        <f t="shared" si="94"/>
        <v>69.664147120704442</v>
      </c>
      <c r="G375" s="169">
        <v>68</v>
      </c>
      <c r="H375" s="170">
        <f t="shared" si="95"/>
        <v>4805.1620042079012</v>
      </c>
      <c r="I375" s="215">
        <f t="shared" si="88"/>
        <v>348</v>
      </c>
      <c r="J375" s="216">
        <f t="shared" si="85"/>
        <v>94.766769230769228</v>
      </c>
      <c r="K375" s="454">
        <v>17880</v>
      </c>
      <c r="L375" s="217">
        <f t="shared" si="91"/>
        <v>2264.0847814228946</v>
      </c>
      <c r="M375" s="214">
        <f t="shared" si="96"/>
        <v>769.78882568378424</v>
      </c>
      <c r="N375" s="212">
        <f t="shared" si="97"/>
        <v>45.281695628457889</v>
      </c>
      <c r="O375" s="169">
        <v>44</v>
      </c>
      <c r="P375" s="170">
        <f t="shared" si="98"/>
        <v>3123.1553027351365</v>
      </c>
      <c r="Q375" s="215">
        <f t="shared" si="89"/>
        <v>348</v>
      </c>
      <c r="R375" s="216">
        <f t="shared" si="86"/>
        <v>175.99542857142859</v>
      </c>
      <c r="S375" s="454">
        <v>17880</v>
      </c>
      <c r="T375" s="217">
        <f t="shared" si="92"/>
        <v>1219.1225746123273</v>
      </c>
      <c r="U375" s="214">
        <f t="shared" si="99"/>
        <v>414.50167536819129</v>
      </c>
      <c r="V375" s="212">
        <f t="shared" si="100"/>
        <v>24.382451492246545</v>
      </c>
      <c r="W375" s="169">
        <v>24</v>
      </c>
      <c r="X375" s="170">
        <f t="shared" si="101"/>
        <v>1682.0067014727649</v>
      </c>
    </row>
    <row r="376" spans="1:24" s="442" customFormat="1" ht="15.75" customHeight="1" x14ac:dyDescent="0.2">
      <c r="A376" s="215">
        <f t="shared" si="103"/>
        <v>349</v>
      </c>
      <c r="B376" s="216">
        <f t="shared" si="102"/>
        <v>61.631699999999995</v>
      </c>
      <c r="C376" s="454">
        <v>17880</v>
      </c>
      <c r="D376" s="217">
        <f t="shared" si="90"/>
        <v>3481.325356918599</v>
      </c>
      <c r="E376" s="212">
        <f t="shared" si="93"/>
        <v>1183.6506213523237</v>
      </c>
      <c r="F376" s="168">
        <f t="shared" si="94"/>
        <v>69.626507138371977</v>
      </c>
      <c r="G376" s="169">
        <v>68</v>
      </c>
      <c r="H376" s="170">
        <f t="shared" si="95"/>
        <v>4802.6024854092948</v>
      </c>
      <c r="I376" s="215">
        <f t="shared" si="88"/>
        <v>349</v>
      </c>
      <c r="J376" s="216">
        <f t="shared" si="85"/>
        <v>94.817999999999984</v>
      </c>
      <c r="K376" s="454">
        <v>17880</v>
      </c>
      <c r="L376" s="217">
        <f t="shared" si="91"/>
        <v>2262.8614819970894</v>
      </c>
      <c r="M376" s="214">
        <f t="shared" si="96"/>
        <v>769.37290387901044</v>
      </c>
      <c r="N376" s="212">
        <f t="shared" si="97"/>
        <v>45.257229639941791</v>
      </c>
      <c r="O376" s="169">
        <v>44</v>
      </c>
      <c r="P376" s="170">
        <f t="shared" si="98"/>
        <v>3121.4916155160413</v>
      </c>
      <c r="Q376" s="215">
        <f t="shared" si="89"/>
        <v>349</v>
      </c>
      <c r="R376" s="216">
        <f t="shared" si="86"/>
        <v>176.09057142857142</v>
      </c>
      <c r="S376" s="454">
        <v>17880</v>
      </c>
      <c r="T376" s="217">
        <f t="shared" si="92"/>
        <v>1218.4638749215096</v>
      </c>
      <c r="U376" s="214">
        <f t="shared" si="99"/>
        <v>414.27771747331332</v>
      </c>
      <c r="V376" s="212">
        <f t="shared" si="100"/>
        <v>24.369277498430193</v>
      </c>
      <c r="W376" s="169">
        <v>24</v>
      </c>
      <c r="X376" s="170">
        <f t="shared" si="101"/>
        <v>1681.110869893253</v>
      </c>
    </row>
    <row r="377" spans="1:24" s="442" customFormat="1" ht="15.75" customHeight="1" x14ac:dyDescent="0.2">
      <c r="A377" s="218">
        <f t="shared" si="103"/>
        <v>350</v>
      </c>
      <c r="B377" s="216">
        <f t="shared" si="102"/>
        <v>61.664999999999999</v>
      </c>
      <c r="C377" s="454">
        <v>17880</v>
      </c>
      <c r="D377" s="217">
        <f t="shared" si="90"/>
        <v>3479.4453904159573</v>
      </c>
      <c r="E377" s="212">
        <f t="shared" si="93"/>
        <v>1183.0114327414256</v>
      </c>
      <c r="F377" s="168">
        <f t="shared" si="94"/>
        <v>69.588907808319149</v>
      </c>
      <c r="G377" s="169">
        <v>68</v>
      </c>
      <c r="H377" s="170">
        <f t="shared" si="95"/>
        <v>4800.0457309657022</v>
      </c>
      <c r="I377" s="218">
        <f t="shared" si="88"/>
        <v>350</v>
      </c>
      <c r="J377" s="216">
        <f t="shared" si="85"/>
        <v>94.869230769230768</v>
      </c>
      <c r="K377" s="454">
        <v>17880</v>
      </c>
      <c r="L377" s="217">
        <f t="shared" si="91"/>
        <v>2261.6395037703724</v>
      </c>
      <c r="M377" s="214">
        <f t="shared" si="96"/>
        <v>768.95743128192669</v>
      </c>
      <c r="N377" s="212">
        <f t="shared" si="97"/>
        <v>45.232790075407451</v>
      </c>
      <c r="O377" s="169">
        <v>44</v>
      </c>
      <c r="P377" s="170">
        <f t="shared" si="98"/>
        <v>3119.8297251277068</v>
      </c>
      <c r="Q377" s="218">
        <f t="shared" si="89"/>
        <v>350</v>
      </c>
      <c r="R377" s="216">
        <f t="shared" si="86"/>
        <v>176.18571428571428</v>
      </c>
      <c r="S377" s="454">
        <v>17880</v>
      </c>
      <c r="T377" s="217">
        <f t="shared" si="92"/>
        <v>1217.8058866455851</v>
      </c>
      <c r="U377" s="214">
        <f t="shared" si="99"/>
        <v>414.05400145949898</v>
      </c>
      <c r="V377" s="212">
        <f t="shared" si="100"/>
        <v>24.356117732911702</v>
      </c>
      <c r="W377" s="169">
        <v>24</v>
      </c>
      <c r="X377" s="170">
        <f t="shared" si="101"/>
        <v>1680.2160058379959</v>
      </c>
    </row>
    <row r="378" spans="1:24" s="442" customFormat="1" ht="15.75" customHeight="1" x14ac:dyDescent="0.2">
      <c r="A378" s="215">
        <f t="shared" si="103"/>
        <v>351</v>
      </c>
      <c r="B378" s="216">
        <f t="shared" si="102"/>
        <v>61.698300000000003</v>
      </c>
      <c r="C378" s="454">
        <v>17880</v>
      </c>
      <c r="D378" s="217">
        <f t="shared" si="90"/>
        <v>3477.5674532361504</v>
      </c>
      <c r="E378" s="212">
        <f t="shared" si="93"/>
        <v>1182.3729341002913</v>
      </c>
      <c r="F378" s="168">
        <f t="shared" si="94"/>
        <v>69.551349064723013</v>
      </c>
      <c r="G378" s="169">
        <v>68</v>
      </c>
      <c r="H378" s="170">
        <f t="shared" si="95"/>
        <v>4797.4917364011644</v>
      </c>
      <c r="I378" s="215">
        <f t="shared" si="88"/>
        <v>351</v>
      </c>
      <c r="J378" s="216">
        <f t="shared" si="85"/>
        <v>94.920461538461538</v>
      </c>
      <c r="K378" s="454">
        <v>17880</v>
      </c>
      <c r="L378" s="217">
        <f t="shared" si="91"/>
        <v>2260.4188446034982</v>
      </c>
      <c r="M378" s="214">
        <f t="shared" si="96"/>
        <v>768.54240716518939</v>
      </c>
      <c r="N378" s="212">
        <f t="shared" si="97"/>
        <v>45.208376892069964</v>
      </c>
      <c r="O378" s="169">
        <v>44</v>
      </c>
      <c r="P378" s="170">
        <f t="shared" si="98"/>
        <v>3118.1696286607576</v>
      </c>
      <c r="Q378" s="215">
        <f t="shared" si="89"/>
        <v>351</v>
      </c>
      <c r="R378" s="216">
        <f t="shared" si="86"/>
        <v>176.28085714285717</v>
      </c>
      <c r="S378" s="454">
        <v>17880</v>
      </c>
      <c r="T378" s="217">
        <f t="shared" si="92"/>
        <v>1217.1486086326527</v>
      </c>
      <c r="U378" s="214">
        <f t="shared" si="99"/>
        <v>413.83052693510194</v>
      </c>
      <c r="V378" s="212">
        <f t="shared" si="100"/>
        <v>24.342972172653052</v>
      </c>
      <c r="W378" s="169">
        <v>24</v>
      </c>
      <c r="X378" s="170">
        <f t="shared" si="101"/>
        <v>1679.3221077404078</v>
      </c>
    </row>
    <row r="379" spans="1:24" s="442" customFormat="1" ht="15.75" customHeight="1" x14ac:dyDescent="0.2">
      <c r="A379" s="215">
        <f t="shared" si="103"/>
        <v>352</v>
      </c>
      <c r="B379" s="216">
        <f t="shared" si="102"/>
        <v>61.7316</v>
      </c>
      <c r="C379" s="454">
        <v>17880</v>
      </c>
      <c r="D379" s="217">
        <f t="shared" si="90"/>
        <v>3475.6915420951345</v>
      </c>
      <c r="E379" s="212">
        <f t="shared" si="93"/>
        <v>1181.7351243123458</v>
      </c>
      <c r="F379" s="168">
        <f t="shared" si="94"/>
        <v>69.513830841902688</v>
      </c>
      <c r="G379" s="169">
        <v>68</v>
      </c>
      <c r="H379" s="170">
        <f t="shared" si="95"/>
        <v>4794.940497249383</v>
      </c>
      <c r="I379" s="215">
        <f t="shared" si="88"/>
        <v>352</v>
      </c>
      <c r="J379" s="216">
        <f t="shared" si="85"/>
        <v>94.971692307692308</v>
      </c>
      <c r="K379" s="454">
        <v>17880</v>
      </c>
      <c r="L379" s="217">
        <f t="shared" si="91"/>
        <v>2259.1995023618374</v>
      </c>
      <c r="M379" s="214">
        <f t="shared" si="96"/>
        <v>768.12783080302472</v>
      </c>
      <c r="N379" s="212">
        <f t="shared" si="97"/>
        <v>45.183990047236748</v>
      </c>
      <c r="O379" s="169">
        <v>44</v>
      </c>
      <c r="P379" s="170">
        <f t="shared" si="98"/>
        <v>3116.5113232120989</v>
      </c>
      <c r="Q379" s="215">
        <f t="shared" si="89"/>
        <v>352</v>
      </c>
      <c r="R379" s="216">
        <f t="shared" si="86"/>
        <v>176.376</v>
      </c>
      <c r="S379" s="454">
        <v>17880</v>
      </c>
      <c r="T379" s="217">
        <f t="shared" si="92"/>
        <v>1216.4920397332969</v>
      </c>
      <c r="U379" s="214">
        <f t="shared" si="99"/>
        <v>413.60729350932098</v>
      </c>
      <c r="V379" s="212">
        <f t="shared" si="100"/>
        <v>24.329840794665937</v>
      </c>
      <c r="W379" s="169">
        <v>24</v>
      </c>
      <c r="X379" s="170">
        <f t="shared" si="101"/>
        <v>1678.4291740372837</v>
      </c>
    </row>
    <row r="380" spans="1:24" s="442" customFormat="1" ht="15.75" customHeight="1" x14ac:dyDescent="0.2">
      <c r="A380" s="215">
        <f t="shared" si="103"/>
        <v>353</v>
      </c>
      <c r="B380" s="216">
        <f t="shared" si="102"/>
        <v>61.764899999999997</v>
      </c>
      <c r="C380" s="454">
        <v>17880</v>
      </c>
      <c r="D380" s="217">
        <f t="shared" si="90"/>
        <v>3473.8176537159457</v>
      </c>
      <c r="E380" s="212">
        <f t="shared" si="93"/>
        <v>1181.0980022634217</v>
      </c>
      <c r="F380" s="168">
        <f t="shared" si="94"/>
        <v>69.476353074318908</v>
      </c>
      <c r="G380" s="169">
        <v>68</v>
      </c>
      <c r="H380" s="170">
        <f t="shared" si="95"/>
        <v>4792.3920090536858</v>
      </c>
      <c r="I380" s="215">
        <f t="shared" si="88"/>
        <v>353</v>
      </c>
      <c r="J380" s="216">
        <f t="shared" si="85"/>
        <v>95.022923076923064</v>
      </c>
      <c r="K380" s="454">
        <v>17880</v>
      </c>
      <c r="L380" s="217">
        <f t="shared" si="91"/>
        <v>2257.9814749153647</v>
      </c>
      <c r="M380" s="214">
        <f t="shared" si="96"/>
        <v>767.71370147122411</v>
      </c>
      <c r="N380" s="212">
        <f t="shared" si="97"/>
        <v>45.159629498307297</v>
      </c>
      <c r="O380" s="169">
        <v>44</v>
      </c>
      <c r="P380" s="170">
        <f t="shared" si="98"/>
        <v>3114.8548058848965</v>
      </c>
      <c r="Q380" s="215">
        <f t="shared" si="89"/>
        <v>353</v>
      </c>
      <c r="R380" s="216">
        <f t="shared" si="86"/>
        <v>176.47114285714287</v>
      </c>
      <c r="S380" s="454">
        <v>17880</v>
      </c>
      <c r="T380" s="217">
        <f t="shared" si="92"/>
        <v>1215.8361788005807</v>
      </c>
      <c r="U380" s="214">
        <f t="shared" si="99"/>
        <v>413.38430079219745</v>
      </c>
      <c r="V380" s="212">
        <f t="shared" si="100"/>
        <v>24.316723576011615</v>
      </c>
      <c r="W380" s="169">
        <v>24</v>
      </c>
      <c r="X380" s="170">
        <f t="shared" si="101"/>
        <v>1677.5372031687898</v>
      </c>
    </row>
    <row r="381" spans="1:24" s="442" customFormat="1" ht="15.75" customHeight="1" x14ac:dyDescent="0.2">
      <c r="A381" s="215">
        <f t="shared" si="103"/>
        <v>354</v>
      </c>
      <c r="B381" s="216">
        <f t="shared" si="102"/>
        <v>61.798200000000001</v>
      </c>
      <c r="C381" s="454">
        <v>17880</v>
      </c>
      <c r="D381" s="217">
        <f t="shared" si="90"/>
        <v>3471.9457848286843</v>
      </c>
      <c r="E381" s="212">
        <f t="shared" si="93"/>
        <v>1180.4615668417528</v>
      </c>
      <c r="F381" s="168">
        <f t="shared" si="94"/>
        <v>69.438915696573687</v>
      </c>
      <c r="G381" s="169">
        <v>68</v>
      </c>
      <c r="H381" s="170">
        <f t="shared" si="95"/>
        <v>4789.846267367011</v>
      </c>
      <c r="I381" s="215">
        <f t="shared" si="88"/>
        <v>354</v>
      </c>
      <c r="J381" s="216">
        <f t="shared" si="85"/>
        <v>95.074153846153848</v>
      </c>
      <c r="K381" s="454">
        <v>17880</v>
      </c>
      <c r="L381" s="217">
        <f t="shared" si="91"/>
        <v>2256.7647601386452</v>
      </c>
      <c r="M381" s="214">
        <f t="shared" si="96"/>
        <v>767.30001844713945</v>
      </c>
      <c r="N381" s="212">
        <f t="shared" si="97"/>
        <v>45.135295202772902</v>
      </c>
      <c r="O381" s="169">
        <v>44</v>
      </c>
      <c r="P381" s="170">
        <f t="shared" si="98"/>
        <v>3113.2000737885573</v>
      </c>
      <c r="Q381" s="215">
        <f t="shared" si="89"/>
        <v>354</v>
      </c>
      <c r="R381" s="216">
        <f t="shared" si="86"/>
        <v>176.56628571428573</v>
      </c>
      <c r="S381" s="454">
        <v>17880</v>
      </c>
      <c r="T381" s="217">
        <f t="shared" si="92"/>
        <v>1215.1810246900393</v>
      </c>
      <c r="U381" s="214">
        <f t="shared" si="99"/>
        <v>413.16154839461336</v>
      </c>
      <c r="V381" s="212">
        <f t="shared" si="100"/>
        <v>24.303620493800786</v>
      </c>
      <c r="W381" s="169">
        <v>24</v>
      </c>
      <c r="X381" s="170">
        <f t="shared" si="101"/>
        <v>1676.6461935784534</v>
      </c>
    </row>
    <row r="382" spans="1:24" s="442" customFormat="1" ht="15.75" customHeight="1" x14ac:dyDescent="0.2">
      <c r="A382" s="215">
        <f t="shared" si="103"/>
        <v>355</v>
      </c>
      <c r="B382" s="216">
        <f t="shared" si="102"/>
        <v>61.831499999999998</v>
      </c>
      <c r="C382" s="454">
        <v>17880</v>
      </c>
      <c r="D382" s="217">
        <f t="shared" si="90"/>
        <v>3470.0759321704959</v>
      </c>
      <c r="E382" s="212">
        <f t="shared" si="93"/>
        <v>1179.8258169379687</v>
      </c>
      <c r="F382" s="168">
        <f t="shared" si="94"/>
        <v>69.401518643409915</v>
      </c>
      <c r="G382" s="169">
        <v>68</v>
      </c>
      <c r="H382" s="170">
        <f t="shared" si="95"/>
        <v>4787.303267751875</v>
      </c>
      <c r="I382" s="215">
        <f t="shared" si="88"/>
        <v>355</v>
      </c>
      <c r="J382" s="216">
        <f t="shared" si="85"/>
        <v>95.125384615384604</v>
      </c>
      <c r="K382" s="454">
        <v>17880</v>
      </c>
      <c r="L382" s="217">
        <f t="shared" si="91"/>
        <v>2255.5493559108227</v>
      </c>
      <c r="M382" s="214">
        <f t="shared" si="96"/>
        <v>766.88678100967979</v>
      </c>
      <c r="N382" s="212">
        <f t="shared" si="97"/>
        <v>45.110987118216457</v>
      </c>
      <c r="O382" s="169">
        <v>44</v>
      </c>
      <c r="P382" s="170">
        <f t="shared" si="98"/>
        <v>3111.5471240387192</v>
      </c>
      <c r="Q382" s="215">
        <f t="shared" si="89"/>
        <v>355</v>
      </c>
      <c r="R382" s="216">
        <f t="shared" si="86"/>
        <v>176.66142857142859</v>
      </c>
      <c r="S382" s="454">
        <v>17880</v>
      </c>
      <c r="T382" s="217">
        <f t="shared" si="92"/>
        <v>1214.5265762596734</v>
      </c>
      <c r="U382" s="214">
        <f t="shared" si="99"/>
        <v>412.939035928289</v>
      </c>
      <c r="V382" s="212">
        <f t="shared" si="100"/>
        <v>24.290531525193469</v>
      </c>
      <c r="W382" s="169">
        <v>24</v>
      </c>
      <c r="X382" s="170">
        <f t="shared" si="101"/>
        <v>1675.756143713156</v>
      </c>
    </row>
    <row r="383" spans="1:24" s="442" customFormat="1" ht="15.75" customHeight="1" x14ac:dyDescent="0.2">
      <c r="A383" s="215">
        <f t="shared" si="103"/>
        <v>356</v>
      </c>
      <c r="B383" s="216">
        <f t="shared" si="102"/>
        <v>61.864800000000002</v>
      </c>
      <c r="C383" s="454">
        <v>17880</v>
      </c>
      <c r="D383" s="217">
        <f t="shared" si="90"/>
        <v>3468.2080924855491</v>
      </c>
      <c r="E383" s="212">
        <f t="shared" si="93"/>
        <v>1179.1907514450868</v>
      </c>
      <c r="F383" s="168">
        <f t="shared" si="94"/>
        <v>69.364161849710982</v>
      </c>
      <c r="G383" s="169">
        <v>68</v>
      </c>
      <c r="H383" s="170">
        <f t="shared" si="95"/>
        <v>4784.7630057803472</v>
      </c>
      <c r="I383" s="215">
        <f t="shared" si="88"/>
        <v>356</v>
      </c>
      <c r="J383" s="216">
        <f t="shared" si="85"/>
        <v>95.176615384615388</v>
      </c>
      <c r="K383" s="454">
        <v>17880</v>
      </c>
      <c r="L383" s="217">
        <f t="shared" si="91"/>
        <v>2254.3352601156066</v>
      </c>
      <c r="M383" s="214">
        <f t="shared" si="96"/>
        <v>766.47398843930625</v>
      </c>
      <c r="N383" s="212">
        <f t="shared" si="97"/>
        <v>45.086705202312132</v>
      </c>
      <c r="O383" s="169">
        <v>44</v>
      </c>
      <c r="P383" s="170">
        <f t="shared" si="98"/>
        <v>3109.895953757225</v>
      </c>
      <c r="Q383" s="215">
        <f t="shared" si="89"/>
        <v>356</v>
      </c>
      <c r="R383" s="216">
        <f t="shared" si="86"/>
        <v>176.75657142857145</v>
      </c>
      <c r="S383" s="454">
        <v>17880</v>
      </c>
      <c r="T383" s="217">
        <f t="shared" si="92"/>
        <v>1213.8728323699422</v>
      </c>
      <c r="U383" s="214">
        <f t="shared" si="99"/>
        <v>412.71676300578036</v>
      </c>
      <c r="V383" s="212">
        <f t="shared" si="100"/>
        <v>24.277456647398846</v>
      </c>
      <c r="W383" s="169">
        <v>24</v>
      </c>
      <c r="X383" s="170">
        <f t="shared" si="101"/>
        <v>1674.8670520231215</v>
      </c>
    </row>
    <row r="384" spans="1:24" s="442" customFormat="1" ht="15.75" customHeight="1" x14ac:dyDescent="0.2">
      <c r="A384" s="215">
        <f t="shared" si="103"/>
        <v>357</v>
      </c>
      <c r="B384" s="216">
        <f t="shared" si="102"/>
        <v>61.898099999999999</v>
      </c>
      <c r="C384" s="454">
        <v>17880</v>
      </c>
      <c r="D384" s="217">
        <f t="shared" si="90"/>
        <v>3466.3422625250209</v>
      </c>
      <c r="E384" s="212">
        <f t="shared" si="93"/>
        <v>1178.5563692585072</v>
      </c>
      <c r="F384" s="168">
        <f t="shared" si="94"/>
        <v>69.326845250500426</v>
      </c>
      <c r="G384" s="169">
        <v>68</v>
      </c>
      <c r="H384" s="170">
        <f t="shared" si="95"/>
        <v>4782.2254770340287</v>
      </c>
      <c r="I384" s="215">
        <f t="shared" si="88"/>
        <v>357</v>
      </c>
      <c r="J384" s="216">
        <f t="shared" si="85"/>
        <v>95.227846153846144</v>
      </c>
      <c r="K384" s="454">
        <v>17880</v>
      </c>
      <c r="L384" s="217">
        <f t="shared" si="91"/>
        <v>2253.122470641264</v>
      </c>
      <c r="M384" s="214">
        <f t="shared" si="96"/>
        <v>766.06164001802983</v>
      </c>
      <c r="N384" s="212">
        <f t="shared" si="97"/>
        <v>45.062449412825281</v>
      </c>
      <c r="O384" s="169">
        <v>44</v>
      </c>
      <c r="P384" s="170">
        <f t="shared" si="98"/>
        <v>3108.2465600721189</v>
      </c>
      <c r="Q384" s="215">
        <f t="shared" si="89"/>
        <v>357</v>
      </c>
      <c r="R384" s="216">
        <f t="shared" si="86"/>
        <v>176.85171428571431</v>
      </c>
      <c r="S384" s="454">
        <v>17880</v>
      </c>
      <c r="T384" s="217">
        <f t="shared" si="92"/>
        <v>1213.2197918837574</v>
      </c>
      <c r="U384" s="214">
        <f t="shared" si="99"/>
        <v>412.49472924047751</v>
      </c>
      <c r="V384" s="212">
        <f t="shared" si="100"/>
        <v>24.264395837675149</v>
      </c>
      <c r="W384" s="169">
        <v>24</v>
      </c>
      <c r="X384" s="170">
        <f t="shared" si="101"/>
        <v>1673.97891696191</v>
      </c>
    </row>
    <row r="385" spans="1:24" s="442" customFormat="1" ht="15.75" customHeight="1" x14ac:dyDescent="0.2">
      <c r="A385" s="215">
        <f t="shared" si="103"/>
        <v>358</v>
      </c>
      <c r="B385" s="216">
        <f t="shared" si="102"/>
        <v>61.931399999999996</v>
      </c>
      <c r="C385" s="454">
        <v>17880</v>
      </c>
      <c r="D385" s="217">
        <f t="shared" si="90"/>
        <v>3464.478439047075</v>
      </c>
      <c r="E385" s="212">
        <f t="shared" si="93"/>
        <v>1177.9226692760055</v>
      </c>
      <c r="F385" s="168">
        <f t="shared" si="94"/>
        <v>69.289568780941508</v>
      </c>
      <c r="G385" s="169">
        <v>68</v>
      </c>
      <c r="H385" s="170">
        <f t="shared" si="95"/>
        <v>4779.6906771040221</v>
      </c>
      <c r="I385" s="215">
        <f t="shared" si="88"/>
        <v>358</v>
      </c>
      <c r="J385" s="216">
        <f t="shared" si="85"/>
        <v>95.279076923076914</v>
      </c>
      <c r="K385" s="454">
        <v>17880</v>
      </c>
      <c r="L385" s="217">
        <f t="shared" si="91"/>
        <v>2251.910985380599</v>
      </c>
      <c r="M385" s="214">
        <f t="shared" si="96"/>
        <v>765.6497350294037</v>
      </c>
      <c r="N385" s="212">
        <f t="shared" si="97"/>
        <v>45.038219707611979</v>
      </c>
      <c r="O385" s="169">
        <v>44</v>
      </c>
      <c r="P385" s="170">
        <f t="shared" si="98"/>
        <v>3106.5989401176143</v>
      </c>
      <c r="Q385" s="215">
        <f t="shared" si="89"/>
        <v>358</v>
      </c>
      <c r="R385" s="216">
        <f t="shared" si="86"/>
        <v>176.94685714285714</v>
      </c>
      <c r="S385" s="454">
        <v>17880</v>
      </c>
      <c r="T385" s="217">
        <f t="shared" si="92"/>
        <v>1212.567453666476</v>
      </c>
      <c r="U385" s="214">
        <f t="shared" si="99"/>
        <v>412.27293424660189</v>
      </c>
      <c r="V385" s="212">
        <f t="shared" si="100"/>
        <v>24.251349073329521</v>
      </c>
      <c r="W385" s="169">
        <v>24</v>
      </c>
      <c r="X385" s="170">
        <f t="shared" si="101"/>
        <v>1673.0917369864073</v>
      </c>
    </row>
    <row r="386" spans="1:24" s="442" customFormat="1" ht="15.75" customHeight="1" x14ac:dyDescent="0.2">
      <c r="A386" s="215">
        <f t="shared" si="103"/>
        <v>359</v>
      </c>
      <c r="B386" s="216">
        <f t="shared" si="102"/>
        <v>61.964700000000001</v>
      </c>
      <c r="C386" s="454">
        <v>17880</v>
      </c>
      <c r="D386" s="217">
        <f t="shared" si="90"/>
        <v>3462.6166188168422</v>
      </c>
      <c r="E386" s="212">
        <f t="shared" si="93"/>
        <v>1177.2896503977265</v>
      </c>
      <c r="F386" s="168">
        <f t="shared" si="94"/>
        <v>69.252332376336852</v>
      </c>
      <c r="G386" s="169">
        <v>68</v>
      </c>
      <c r="H386" s="170">
        <f t="shared" si="95"/>
        <v>4777.1586015909061</v>
      </c>
      <c r="I386" s="215">
        <f t="shared" si="88"/>
        <v>359</v>
      </c>
      <c r="J386" s="216">
        <f t="shared" si="85"/>
        <v>95.330307692307684</v>
      </c>
      <c r="K386" s="454">
        <v>17880</v>
      </c>
      <c r="L386" s="217">
        <f t="shared" si="91"/>
        <v>2250.7008022309478</v>
      </c>
      <c r="M386" s="214">
        <f t="shared" si="96"/>
        <v>765.23827275852227</v>
      </c>
      <c r="N386" s="212">
        <f t="shared" si="97"/>
        <v>45.014016044618955</v>
      </c>
      <c r="O386" s="169">
        <v>44</v>
      </c>
      <c r="P386" s="170">
        <f t="shared" si="98"/>
        <v>3104.9530910340891</v>
      </c>
      <c r="Q386" s="215">
        <f t="shared" si="89"/>
        <v>359</v>
      </c>
      <c r="R386" s="216">
        <f t="shared" si="86"/>
        <v>177.042</v>
      </c>
      <c r="S386" s="454">
        <v>17880</v>
      </c>
      <c r="T386" s="217">
        <f t="shared" si="92"/>
        <v>1211.9158165858948</v>
      </c>
      <c r="U386" s="214">
        <f t="shared" si="99"/>
        <v>412.0513776392043</v>
      </c>
      <c r="V386" s="212">
        <f t="shared" si="100"/>
        <v>24.238316331717897</v>
      </c>
      <c r="W386" s="169">
        <v>24</v>
      </c>
      <c r="X386" s="170">
        <f t="shared" si="101"/>
        <v>1672.205510556817</v>
      </c>
    </row>
    <row r="387" spans="1:24" s="442" customFormat="1" ht="15.75" customHeight="1" x14ac:dyDescent="0.2">
      <c r="A387" s="218">
        <f t="shared" si="103"/>
        <v>360</v>
      </c>
      <c r="B387" s="216">
        <f t="shared" si="102"/>
        <v>61.997999999999998</v>
      </c>
      <c r="C387" s="454">
        <v>17880</v>
      </c>
      <c r="D387" s="217">
        <f t="shared" si="90"/>
        <v>3460.7567986064068</v>
      </c>
      <c r="E387" s="212">
        <f t="shared" si="93"/>
        <v>1176.6573115261783</v>
      </c>
      <c r="F387" s="168">
        <f t="shared" si="94"/>
        <v>69.215135972128138</v>
      </c>
      <c r="G387" s="169">
        <v>68</v>
      </c>
      <c r="H387" s="170">
        <f t="shared" si="95"/>
        <v>4774.6292461047133</v>
      </c>
      <c r="I387" s="218">
        <f t="shared" si="88"/>
        <v>360</v>
      </c>
      <c r="J387" s="216">
        <f t="shared" si="85"/>
        <v>95.381538461538454</v>
      </c>
      <c r="K387" s="454">
        <v>17880</v>
      </c>
      <c r="L387" s="217">
        <f t="shared" si="91"/>
        <v>2249.4919190941646</v>
      </c>
      <c r="M387" s="214">
        <f t="shared" si="96"/>
        <v>764.82725249201599</v>
      </c>
      <c r="N387" s="212">
        <f t="shared" si="97"/>
        <v>44.989838381883295</v>
      </c>
      <c r="O387" s="169">
        <v>44</v>
      </c>
      <c r="P387" s="170">
        <f t="shared" si="98"/>
        <v>3103.3090099680635</v>
      </c>
      <c r="Q387" s="218">
        <f t="shared" si="89"/>
        <v>360</v>
      </c>
      <c r="R387" s="216">
        <f t="shared" si="86"/>
        <v>177.13714285714286</v>
      </c>
      <c r="S387" s="454">
        <v>17880</v>
      </c>
      <c r="T387" s="217">
        <f t="shared" si="92"/>
        <v>1211.2648795122423</v>
      </c>
      <c r="U387" s="214">
        <f t="shared" si="99"/>
        <v>411.83005903416239</v>
      </c>
      <c r="V387" s="212">
        <f t="shared" si="100"/>
        <v>24.225297590244846</v>
      </c>
      <c r="W387" s="169">
        <v>24</v>
      </c>
      <c r="X387" s="170">
        <f t="shared" si="101"/>
        <v>1671.3202361366493</v>
      </c>
    </row>
    <row r="388" spans="1:24" s="442" customFormat="1" ht="15.75" customHeight="1" x14ac:dyDescent="0.2">
      <c r="A388" s="215">
        <f t="shared" si="103"/>
        <v>361</v>
      </c>
      <c r="B388" s="216">
        <f t="shared" si="102"/>
        <v>62.031300000000002</v>
      </c>
      <c r="C388" s="454">
        <v>17880</v>
      </c>
      <c r="D388" s="217">
        <f t="shared" si="90"/>
        <v>3458.8989751947802</v>
      </c>
      <c r="E388" s="212">
        <f t="shared" si="93"/>
        <v>1176.0256515662254</v>
      </c>
      <c r="F388" s="168">
        <f t="shared" si="94"/>
        <v>69.1779795038956</v>
      </c>
      <c r="G388" s="169">
        <v>68</v>
      </c>
      <c r="H388" s="170">
        <f t="shared" si="95"/>
        <v>4772.1026062649007</v>
      </c>
      <c r="I388" s="215">
        <f t="shared" si="88"/>
        <v>361</v>
      </c>
      <c r="J388" s="216">
        <f t="shared" si="85"/>
        <v>95.432769230769225</v>
      </c>
      <c r="K388" s="454">
        <v>17880</v>
      </c>
      <c r="L388" s="217">
        <f t="shared" si="91"/>
        <v>2248.2843338766074</v>
      </c>
      <c r="M388" s="214">
        <f t="shared" si="96"/>
        <v>764.41667351804654</v>
      </c>
      <c r="N388" s="212">
        <f t="shared" si="97"/>
        <v>44.965686677532148</v>
      </c>
      <c r="O388" s="169">
        <v>44</v>
      </c>
      <c r="P388" s="170">
        <f t="shared" si="98"/>
        <v>3101.6666940721861</v>
      </c>
      <c r="Q388" s="215">
        <f t="shared" si="89"/>
        <v>361</v>
      </c>
      <c r="R388" s="216">
        <f t="shared" si="86"/>
        <v>177.23228571428572</v>
      </c>
      <c r="S388" s="454">
        <v>17880</v>
      </c>
      <c r="T388" s="217">
        <f t="shared" si="92"/>
        <v>1210.6146413181732</v>
      </c>
      <c r="U388" s="214">
        <f t="shared" si="99"/>
        <v>411.60897804817893</v>
      </c>
      <c r="V388" s="212">
        <f t="shared" si="100"/>
        <v>24.212292826363466</v>
      </c>
      <c r="W388" s="169">
        <v>24</v>
      </c>
      <c r="X388" s="170">
        <f t="shared" si="101"/>
        <v>1670.4359121927155</v>
      </c>
    </row>
    <row r="389" spans="1:24" s="442" customFormat="1" ht="15.75" customHeight="1" x14ac:dyDescent="0.2">
      <c r="A389" s="215">
        <f t="shared" si="103"/>
        <v>362</v>
      </c>
      <c r="B389" s="216">
        <f t="shared" si="102"/>
        <v>62.064599999999999</v>
      </c>
      <c r="C389" s="454">
        <v>17880</v>
      </c>
      <c r="D389" s="217">
        <f t="shared" si="90"/>
        <v>3457.0431453678912</v>
      </c>
      <c r="E389" s="212">
        <f t="shared" si="93"/>
        <v>1175.3946694250831</v>
      </c>
      <c r="F389" s="168">
        <f t="shared" si="94"/>
        <v>69.140862907357828</v>
      </c>
      <c r="G389" s="169">
        <v>68</v>
      </c>
      <c r="H389" s="170">
        <f t="shared" si="95"/>
        <v>4769.5786777003323</v>
      </c>
      <c r="I389" s="215">
        <f t="shared" si="88"/>
        <v>362</v>
      </c>
      <c r="J389" s="216">
        <f t="shared" si="85"/>
        <v>95.483999999999995</v>
      </c>
      <c r="K389" s="454">
        <v>17880</v>
      </c>
      <c r="L389" s="217">
        <f t="shared" si="91"/>
        <v>2247.0780444891288</v>
      </c>
      <c r="M389" s="214">
        <f t="shared" si="96"/>
        <v>764.0065351263039</v>
      </c>
      <c r="N389" s="212">
        <f t="shared" si="97"/>
        <v>44.941560889782579</v>
      </c>
      <c r="O389" s="169">
        <v>44</v>
      </c>
      <c r="P389" s="170">
        <f t="shared" si="98"/>
        <v>3100.0261405052152</v>
      </c>
      <c r="Q389" s="215">
        <f t="shared" si="89"/>
        <v>362</v>
      </c>
      <c r="R389" s="216">
        <f t="shared" si="86"/>
        <v>177.32742857142858</v>
      </c>
      <c r="S389" s="454">
        <v>17880</v>
      </c>
      <c r="T389" s="217">
        <f t="shared" si="92"/>
        <v>1209.9651008787616</v>
      </c>
      <c r="U389" s="214">
        <f t="shared" si="99"/>
        <v>411.38813429877899</v>
      </c>
      <c r="V389" s="212">
        <f t="shared" si="100"/>
        <v>24.199302017575235</v>
      </c>
      <c r="W389" s="169">
        <v>24</v>
      </c>
      <c r="X389" s="170">
        <f t="shared" si="101"/>
        <v>1669.552537195116</v>
      </c>
    </row>
    <row r="390" spans="1:24" s="442" customFormat="1" ht="15.75" customHeight="1" x14ac:dyDescent="0.2">
      <c r="A390" s="215">
        <f t="shared" si="103"/>
        <v>363</v>
      </c>
      <c r="B390" s="216">
        <f t="shared" si="102"/>
        <v>62.097899999999996</v>
      </c>
      <c r="C390" s="454">
        <v>17880</v>
      </c>
      <c r="D390" s="217">
        <f t="shared" si="90"/>
        <v>3455.1893059185581</v>
      </c>
      <c r="E390" s="212">
        <f t="shared" si="93"/>
        <v>1174.7643640123099</v>
      </c>
      <c r="F390" s="168">
        <f t="shared" si="94"/>
        <v>69.103786118371161</v>
      </c>
      <c r="G390" s="169">
        <v>68</v>
      </c>
      <c r="H390" s="170">
        <f t="shared" si="95"/>
        <v>4767.0574560492396</v>
      </c>
      <c r="I390" s="215">
        <f t="shared" si="88"/>
        <v>363</v>
      </c>
      <c r="J390" s="216">
        <f t="shared" si="85"/>
        <v>95.535230769230765</v>
      </c>
      <c r="K390" s="454">
        <v>17880</v>
      </c>
      <c r="L390" s="217">
        <f t="shared" si="91"/>
        <v>2245.8730488470624</v>
      </c>
      <c r="M390" s="214">
        <f t="shared" si="96"/>
        <v>763.59683660800124</v>
      </c>
      <c r="N390" s="212">
        <f t="shared" si="97"/>
        <v>44.91746097694125</v>
      </c>
      <c r="O390" s="169">
        <v>44</v>
      </c>
      <c r="P390" s="170">
        <f t="shared" si="98"/>
        <v>3098.3873464320045</v>
      </c>
      <c r="Q390" s="215">
        <f t="shared" si="89"/>
        <v>363</v>
      </c>
      <c r="R390" s="216">
        <f t="shared" si="86"/>
        <v>177.42257142857142</v>
      </c>
      <c r="S390" s="454">
        <v>17880</v>
      </c>
      <c r="T390" s="217">
        <f t="shared" si="92"/>
        <v>1209.3162570714953</v>
      </c>
      <c r="U390" s="214">
        <f t="shared" si="99"/>
        <v>411.16752740430843</v>
      </c>
      <c r="V390" s="212">
        <f t="shared" si="100"/>
        <v>24.186325141429908</v>
      </c>
      <c r="W390" s="169">
        <v>24</v>
      </c>
      <c r="X390" s="170">
        <f t="shared" si="101"/>
        <v>1668.6701096172337</v>
      </c>
    </row>
    <row r="391" spans="1:24" s="442" customFormat="1" ht="15.75" customHeight="1" x14ac:dyDescent="0.2">
      <c r="A391" s="215">
        <f t="shared" si="103"/>
        <v>364</v>
      </c>
      <c r="B391" s="216">
        <f t="shared" si="102"/>
        <v>62.1312</v>
      </c>
      <c r="C391" s="454">
        <v>17880</v>
      </c>
      <c r="D391" s="217">
        <f t="shared" si="90"/>
        <v>3453.3374536464771</v>
      </c>
      <c r="E391" s="212">
        <f t="shared" si="93"/>
        <v>1174.1347342398024</v>
      </c>
      <c r="F391" s="168">
        <f t="shared" si="94"/>
        <v>69.066749072929539</v>
      </c>
      <c r="G391" s="169">
        <v>68</v>
      </c>
      <c r="H391" s="170">
        <f t="shared" si="95"/>
        <v>4764.5389369592085</v>
      </c>
      <c r="I391" s="215">
        <f t="shared" si="88"/>
        <v>364</v>
      </c>
      <c r="J391" s="216">
        <f t="shared" si="85"/>
        <v>95.586461538461535</v>
      </c>
      <c r="K391" s="454">
        <v>17880</v>
      </c>
      <c r="L391" s="217">
        <f t="shared" si="91"/>
        <v>2244.6693448702104</v>
      </c>
      <c r="M391" s="214">
        <f t="shared" si="96"/>
        <v>763.18757725587159</v>
      </c>
      <c r="N391" s="212">
        <f t="shared" si="97"/>
        <v>44.893386897404206</v>
      </c>
      <c r="O391" s="169">
        <v>44</v>
      </c>
      <c r="P391" s="170">
        <f t="shared" si="98"/>
        <v>3096.7503090234859</v>
      </c>
      <c r="Q391" s="215">
        <f t="shared" si="89"/>
        <v>364</v>
      </c>
      <c r="R391" s="216">
        <f t="shared" si="86"/>
        <v>177.51771428571431</v>
      </c>
      <c r="S391" s="454">
        <v>17880</v>
      </c>
      <c r="T391" s="217">
        <f t="shared" si="92"/>
        <v>1208.6681087762668</v>
      </c>
      <c r="U391" s="214">
        <f t="shared" si="99"/>
        <v>410.94715698393071</v>
      </c>
      <c r="V391" s="212">
        <f t="shared" si="100"/>
        <v>24.173362175525337</v>
      </c>
      <c r="W391" s="169">
        <v>24</v>
      </c>
      <c r="X391" s="170">
        <f t="shared" si="101"/>
        <v>1667.7886279357228</v>
      </c>
    </row>
    <row r="392" spans="1:24" s="442" customFormat="1" ht="15.75" customHeight="1" x14ac:dyDescent="0.2">
      <c r="A392" s="215">
        <v>365</v>
      </c>
      <c r="B392" s="216">
        <f t="shared" ref="B392:B423" si="104">0.0333*A392+50.01</f>
        <v>62.164499999999997</v>
      </c>
      <c r="C392" s="454">
        <v>17880</v>
      </c>
      <c r="D392" s="217">
        <f t="shared" si="90"/>
        <v>3451.487585358203</v>
      </c>
      <c r="E392" s="212">
        <f t="shared" si="93"/>
        <v>1173.5057790217891</v>
      </c>
      <c r="F392" s="168">
        <f t="shared" si="94"/>
        <v>69.029751707164067</v>
      </c>
      <c r="G392" s="169">
        <v>68</v>
      </c>
      <c r="H392" s="170">
        <f t="shared" si="95"/>
        <v>4762.0231160871563</v>
      </c>
      <c r="I392" s="215">
        <v>365</v>
      </c>
      <c r="J392" s="216">
        <f t="shared" ref="J392:J455" si="105">(0.0333*I392+50.01)/0.65</f>
        <v>95.637692307692305</v>
      </c>
      <c r="K392" s="454">
        <v>17880</v>
      </c>
      <c r="L392" s="217">
        <f t="shared" si="91"/>
        <v>2243.4669304828321</v>
      </c>
      <c r="M392" s="214">
        <f t="shared" si="96"/>
        <v>762.77875636416297</v>
      </c>
      <c r="N392" s="212">
        <f t="shared" si="97"/>
        <v>44.869338609656644</v>
      </c>
      <c r="O392" s="169">
        <v>44</v>
      </c>
      <c r="P392" s="170">
        <f t="shared" si="98"/>
        <v>3095.1150254566519</v>
      </c>
      <c r="Q392" s="215">
        <v>365</v>
      </c>
      <c r="R392" s="216">
        <f t="shared" ref="R392:R455" si="106">(0.0333*Q392+50.01)/0.35</f>
        <v>177.61285714285714</v>
      </c>
      <c r="S392" s="454">
        <v>17880</v>
      </c>
      <c r="T392" s="217">
        <f t="shared" si="92"/>
        <v>1208.0206548753711</v>
      </c>
      <c r="U392" s="214">
        <f t="shared" si="99"/>
        <v>410.72702265762621</v>
      </c>
      <c r="V392" s="212">
        <f t="shared" si="100"/>
        <v>24.160413097507423</v>
      </c>
      <c r="W392" s="169">
        <v>24</v>
      </c>
      <c r="X392" s="170">
        <f t="shared" si="101"/>
        <v>1666.9080906305048</v>
      </c>
    </row>
    <row r="393" spans="1:24" s="442" customFormat="1" ht="15.75" customHeight="1" x14ac:dyDescent="0.2">
      <c r="A393" s="215">
        <f t="shared" ref="A393:A424" si="107">1+A392</f>
        <v>366</v>
      </c>
      <c r="B393" s="216">
        <f t="shared" si="104"/>
        <v>62.197800000000001</v>
      </c>
      <c r="C393" s="454">
        <v>17880</v>
      </c>
      <c r="D393" s="217">
        <f t="shared" si="90"/>
        <v>3449.6396978671273</v>
      </c>
      <c r="E393" s="212">
        <f t="shared" si="93"/>
        <v>1172.8774972748233</v>
      </c>
      <c r="F393" s="168">
        <f t="shared" si="94"/>
        <v>68.992793957342542</v>
      </c>
      <c r="G393" s="169">
        <v>68</v>
      </c>
      <c r="H393" s="170">
        <f t="shared" si="95"/>
        <v>4759.5099890992933</v>
      </c>
      <c r="I393" s="215">
        <f t="shared" ref="I393:I446" si="108">1+I392</f>
        <v>366</v>
      </c>
      <c r="J393" s="216">
        <f t="shared" si="105"/>
        <v>95.688923076923075</v>
      </c>
      <c r="K393" s="454">
        <v>17880</v>
      </c>
      <c r="L393" s="217">
        <f t="shared" si="91"/>
        <v>2242.2658036136327</v>
      </c>
      <c r="M393" s="214">
        <f t="shared" si="96"/>
        <v>762.37037322863512</v>
      </c>
      <c r="N393" s="212">
        <f t="shared" si="97"/>
        <v>44.845316072272652</v>
      </c>
      <c r="O393" s="169">
        <v>44</v>
      </c>
      <c r="P393" s="170">
        <f t="shared" si="98"/>
        <v>3093.48149291454</v>
      </c>
      <c r="Q393" s="215">
        <f t="shared" ref="Q393:Q446" si="109">1+Q392</f>
        <v>366</v>
      </c>
      <c r="R393" s="216">
        <f t="shared" si="106"/>
        <v>177.70800000000003</v>
      </c>
      <c r="S393" s="454">
        <v>17880</v>
      </c>
      <c r="T393" s="217">
        <f t="shared" si="92"/>
        <v>1207.3738942534944</v>
      </c>
      <c r="U393" s="214">
        <f t="shared" si="99"/>
        <v>410.50712404618815</v>
      </c>
      <c r="V393" s="212">
        <f t="shared" si="100"/>
        <v>24.14747788506989</v>
      </c>
      <c r="W393" s="169">
        <v>24</v>
      </c>
      <c r="X393" s="170">
        <f t="shared" si="101"/>
        <v>1666.0284961847526</v>
      </c>
    </row>
    <row r="394" spans="1:24" s="442" customFormat="1" ht="15.75" customHeight="1" x14ac:dyDescent="0.2">
      <c r="A394" s="215">
        <f t="shared" si="107"/>
        <v>367</v>
      </c>
      <c r="B394" s="216">
        <f t="shared" si="104"/>
        <v>62.231099999999998</v>
      </c>
      <c r="C394" s="454">
        <v>17880</v>
      </c>
      <c r="D394" s="217">
        <f t="shared" si="90"/>
        <v>3447.793787993463</v>
      </c>
      <c r="E394" s="212">
        <f t="shared" si="93"/>
        <v>1172.2498879177774</v>
      </c>
      <c r="F394" s="168">
        <f t="shared" si="94"/>
        <v>68.955875759869258</v>
      </c>
      <c r="G394" s="169">
        <v>68</v>
      </c>
      <c r="H394" s="170">
        <f t="shared" si="95"/>
        <v>4756.9995516711087</v>
      </c>
      <c r="I394" s="215">
        <f t="shared" si="108"/>
        <v>367</v>
      </c>
      <c r="J394" s="216">
        <f t="shared" si="105"/>
        <v>95.740153846153845</v>
      </c>
      <c r="K394" s="454">
        <v>17880</v>
      </c>
      <c r="L394" s="217">
        <f t="shared" si="91"/>
        <v>2241.0659621957511</v>
      </c>
      <c r="M394" s="214">
        <f t="shared" si="96"/>
        <v>761.96242714655546</v>
      </c>
      <c r="N394" s="212">
        <f t="shared" si="97"/>
        <v>44.821319243915021</v>
      </c>
      <c r="O394" s="169">
        <v>44</v>
      </c>
      <c r="P394" s="170">
        <f t="shared" si="98"/>
        <v>3091.8497085862218</v>
      </c>
      <c r="Q394" s="215">
        <f t="shared" si="109"/>
        <v>367</v>
      </c>
      <c r="R394" s="216">
        <f t="shared" si="106"/>
        <v>177.80314285714286</v>
      </c>
      <c r="S394" s="454">
        <v>17880</v>
      </c>
      <c r="T394" s="217">
        <f t="shared" si="92"/>
        <v>1206.7278257977121</v>
      </c>
      <c r="U394" s="214">
        <f t="shared" si="99"/>
        <v>410.28746077122213</v>
      </c>
      <c r="V394" s="212">
        <f t="shared" si="100"/>
        <v>24.134556515954241</v>
      </c>
      <c r="W394" s="169">
        <v>24</v>
      </c>
      <c r="X394" s="170">
        <f t="shared" si="101"/>
        <v>1665.1498430848885</v>
      </c>
    </row>
    <row r="395" spans="1:24" s="442" customFormat="1" ht="15.75" customHeight="1" x14ac:dyDescent="0.2">
      <c r="A395" s="215">
        <f t="shared" si="107"/>
        <v>368</v>
      </c>
      <c r="B395" s="216">
        <f t="shared" si="104"/>
        <v>62.264399999999995</v>
      </c>
      <c r="C395" s="454">
        <v>17880</v>
      </c>
      <c r="D395" s="217">
        <f t="shared" si="90"/>
        <v>3445.9498525642266</v>
      </c>
      <c r="E395" s="212">
        <f t="shared" si="93"/>
        <v>1171.6229498718371</v>
      </c>
      <c r="F395" s="168">
        <f t="shared" si="94"/>
        <v>68.918997051284535</v>
      </c>
      <c r="G395" s="169">
        <v>68</v>
      </c>
      <c r="H395" s="170">
        <f t="shared" si="95"/>
        <v>4754.4917994873476</v>
      </c>
      <c r="I395" s="215">
        <f t="shared" si="108"/>
        <v>368</v>
      </c>
      <c r="J395" s="216">
        <f t="shared" si="105"/>
        <v>95.791384615384601</v>
      </c>
      <c r="K395" s="454">
        <v>17880</v>
      </c>
      <c r="L395" s="217">
        <f t="shared" si="91"/>
        <v>2239.8674041667473</v>
      </c>
      <c r="M395" s="214">
        <f t="shared" si="96"/>
        <v>761.55491741669414</v>
      </c>
      <c r="N395" s="212">
        <f t="shared" si="97"/>
        <v>44.797348083334946</v>
      </c>
      <c r="O395" s="169">
        <v>44</v>
      </c>
      <c r="P395" s="170">
        <f t="shared" si="98"/>
        <v>3090.2196696667761</v>
      </c>
      <c r="Q395" s="215">
        <f t="shared" si="109"/>
        <v>368</v>
      </c>
      <c r="R395" s="216">
        <f t="shared" si="106"/>
        <v>177.89828571428572</v>
      </c>
      <c r="S395" s="454">
        <v>17880</v>
      </c>
      <c r="T395" s="217">
        <f t="shared" si="92"/>
        <v>1206.0824483974791</v>
      </c>
      <c r="U395" s="214">
        <f t="shared" si="99"/>
        <v>410.06803245514294</v>
      </c>
      <c r="V395" s="212">
        <f t="shared" si="100"/>
        <v>24.121648967949582</v>
      </c>
      <c r="W395" s="169">
        <v>24</v>
      </c>
      <c r="X395" s="170">
        <f t="shared" si="101"/>
        <v>1664.2721298205715</v>
      </c>
    </row>
    <row r="396" spans="1:24" s="442" customFormat="1" ht="15.75" customHeight="1" x14ac:dyDescent="0.2">
      <c r="A396" s="215">
        <f t="shared" si="107"/>
        <v>369</v>
      </c>
      <c r="B396" s="216">
        <f t="shared" si="104"/>
        <v>62.297699999999999</v>
      </c>
      <c r="C396" s="454">
        <v>17880</v>
      </c>
      <c r="D396" s="217">
        <f t="shared" si="90"/>
        <v>3444.1078884132162</v>
      </c>
      <c r="E396" s="212">
        <f t="shared" si="93"/>
        <v>1170.9966820604936</v>
      </c>
      <c r="F396" s="168">
        <f t="shared" si="94"/>
        <v>68.882157768264321</v>
      </c>
      <c r="G396" s="169">
        <v>68</v>
      </c>
      <c r="H396" s="170">
        <f t="shared" si="95"/>
        <v>4751.9867282419746</v>
      </c>
      <c r="I396" s="215">
        <f t="shared" si="108"/>
        <v>369</v>
      </c>
      <c r="J396" s="216">
        <f t="shared" si="105"/>
        <v>95.842615384615385</v>
      </c>
      <c r="K396" s="454">
        <v>17880</v>
      </c>
      <c r="L396" s="217">
        <f t="shared" si="91"/>
        <v>2238.6701274685906</v>
      </c>
      <c r="M396" s="214">
        <f t="shared" si="96"/>
        <v>761.14784333932084</v>
      </c>
      <c r="N396" s="212">
        <f t="shared" si="97"/>
        <v>44.773402549371816</v>
      </c>
      <c r="O396" s="169">
        <v>44</v>
      </c>
      <c r="P396" s="170">
        <f t="shared" si="98"/>
        <v>3088.5913733572834</v>
      </c>
      <c r="Q396" s="215">
        <f t="shared" si="109"/>
        <v>369</v>
      </c>
      <c r="R396" s="216">
        <f t="shared" si="106"/>
        <v>177.99342857142858</v>
      </c>
      <c r="S396" s="454">
        <v>17880</v>
      </c>
      <c r="T396" s="217">
        <f t="shared" si="92"/>
        <v>1205.4377609446256</v>
      </c>
      <c r="U396" s="214">
        <f t="shared" si="99"/>
        <v>409.84883872117274</v>
      </c>
      <c r="V396" s="212">
        <f t="shared" si="100"/>
        <v>24.108755218892512</v>
      </c>
      <c r="W396" s="169">
        <v>24</v>
      </c>
      <c r="X396" s="170">
        <f t="shared" si="101"/>
        <v>1663.395354884691</v>
      </c>
    </row>
    <row r="397" spans="1:24" s="442" customFormat="1" ht="15.75" customHeight="1" x14ac:dyDescent="0.2">
      <c r="A397" s="218">
        <f t="shared" si="107"/>
        <v>370</v>
      </c>
      <c r="B397" s="216">
        <f t="shared" si="104"/>
        <v>62.331000000000003</v>
      </c>
      <c r="C397" s="454">
        <v>17880</v>
      </c>
      <c r="D397" s="217">
        <f t="shared" si="90"/>
        <v>3442.2678923809981</v>
      </c>
      <c r="E397" s="212">
        <f t="shared" si="93"/>
        <v>1170.3710834095393</v>
      </c>
      <c r="F397" s="168">
        <f t="shared" si="94"/>
        <v>68.845357847619965</v>
      </c>
      <c r="G397" s="169">
        <v>68</v>
      </c>
      <c r="H397" s="170">
        <f t="shared" si="95"/>
        <v>4749.4843336381573</v>
      </c>
      <c r="I397" s="218">
        <f t="shared" si="108"/>
        <v>370</v>
      </c>
      <c r="J397" s="216">
        <f t="shared" si="105"/>
        <v>95.893846153846155</v>
      </c>
      <c r="K397" s="454">
        <v>17880</v>
      </c>
      <c r="L397" s="217">
        <f t="shared" si="91"/>
        <v>2237.4741300476485</v>
      </c>
      <c r="M397" s="214">
        <f t="shared" si="96"/>
        <v>760.74120421620057</v>
      </c>
      <c r="N397" s="212">
        <f t="shared" si="97"/>
        <v>44.749482600952973</v>
      </c>
      <c r="O397" s="169">
        <v>44</v>
      </c>
      <c r="P397" s="170">
        <f t="shared" si="98"/>
        <v>3086.9648168648018</v>
      </c>
      <c r="Q397" s="218">
        <f t="shared" si="109"/>
        <v>370</v>
      </c>
      <c r="R397" s="216">
        <f t="shared" si="106"/>
        <v>178.08857142857144</v>
      </c>
      <c r="S397" s="454">
        <v>17880</v>
      </c>
      <c r="T397" s="217">
        <f t="shared" si="92"/>
        <v>1204.7937623333494</v>
      </c>
      <c r="U397" s="214">
        <f t="shared" si="99"/>
        <v>409.62987919333881</v>
      </c>
      <c r="V397" s="212">
        <f t="shared" si="100"/>
        <v>24.095875246666989</v>
      </c>
      <c r="W397" s="169">
        <v>24</v>
      </c>
      <c r="X397" s="170">
        <f t="shared" si="101"/>
        <v>1662.5195167733552</v>
      </c>
    </row>
    <row r="398" spans="1:24" s="442" customFormat="1" ht="15.75" customHeight="1" x14ac:dyDescent="0.2">
      <c r="A398" s="215">
        <f t="shared" si="107"/>
        <v>371</v>
      </c>
      <c r="B398" s="216">
        <f t="shared" si="104"/>
        <v>62.3643</v>
      </c>
      <c r="C398" s="454">
        <v>17880</v>
      </c>
      <c r="D398" s="217">
        <f t="shared" si="90"/>
        <v>3440.4298613148867</v>
      </c>
      <c r="E398" s="212">
        <f t="shared" si="93"/>
        <v>1169.7461528470615</v>
      </c>
      <c r="F398" s="168">
        <f t="shared" si="94"/>
        <v>68.808597226297735</v>
      </c>
      <c r="G398" s="169">
        <v>68</v>
      </c>
      <c r="H398" s="170">
        <f t="shared" si="95"/>
        <v>4746.9846113882459</v>
      </c>
      <c r="I398" s="215">
        <f t="shared" si="108"/>
        <v>371</v>
      </c>
      <c r="J398" s="216">
        <f t="shared" si="105"/>
        <v>95.945076923076925</v>
      </c>
      <c r="K398" s="454">
        <v>17880</v>
      </c>
      <c r="L398" s="217">
        <f t="shared" si="91"/>
        <v>2236.279409854676</v>
      </c>
      <c r="M398" s="214">
        <f t="shared" si="96"/>
        <v>760.3349993505899</v>
      </c>
      <c r="N398" s="212">
        <f t="shared" si="97"/>
        <v>44.725588197093522</v>
      </c>
      <c r="O398" s="169">
        <v>44</v>
      </c>
      <c r="P398" s="170">
        <f t="shared" si="98"/>
        <v>3085.3399974023596</v>
      </c>
      <c r="Q398" s="215">
        <f t="shared" si="109"/>
        <v>371</v>
      </c>
      <c r="R398" s="216">
        <f t="shared" si="106"/>
        <v>178.1837142857143</v>
      </c>
      <c r="S398" s="454">
        <v>17880</v>
      </c>
      <c r="T398" s="217">
        <f t="shared" si="92"/>
        <v>1204.1504514602102</v>
      </c>
      <c r="U398" s="214">
        <f t="shared" si="99"/>
        <v>409.41115349647151</v>
      </c>
      <c r="V398" s="212">
        <f t="shared" si="100"/>
        <v>24.083009029204206</v>
      </c>
      <c r="W398" s="169">
        <v>24</v>
      </c>
      <c r="X398" s="170">
        <f t="shared" si="101"/>
        <v>1661.6446139858861</v>
      </c>
    </row>
    <row r="399" spans="1:24" s="442" customFormat="1" ht="15.75" customHeight="1" x14ac:dyDescent="0.2">
      <c r="A399" s="215">
        <f t="shared" si="107"/>
        <v>372</v>
      </c>
      <c r="B399" s="216">
        <f t="shared" si="104"/>
        <v>62.397599999999997</v>
      </c>
      <c r="C399" s="454">
        <v>17880</v>
      </c>
      <c r="D399" s="217">
        <f t="shared" si="90"/>
        <v>3438.5937920689262</v>
      </c>
      <c r="E399" s="212">
        <f t="shared" si="93"/>
        <v>1169.121889303435</v>
      </c>
      <c r="F399" s="168">
        <f t="shared" si="94"/>
        <v>68.771875841378531</v>
      </c>
      <c r="G399" s="169">
        <v>68</v>
      </c>
      <c r="H399" s="170">
        <f t="shared" si="95"/>
        <v>4744.4875572137398</v>
      </c>
      <c r="I399" s="215">
        <f t="shared" si="108"/>
        <v>372</v>
      </c>
      <c r="J399" s="216">
        <f t="shared" si="105"/>
        <v>95.996307692307681</v>
      </c>
      <c r="K399" s="454">
        <v>17880</v>
      </c>
      <c r="L399" s="217">
        <f t="shared" si="91"/>
        <v>2235.0859648448022</v>
      </c>
      <c r="M399" s="214">
        <f t="shared" si="96"/>
        <v>759.92922804723275</v>
      </c>
      <c r="N399" s="212">
        <f t="shared" si="97"/>
        <v>44.701719296896044</v>
      </c>
      <c r="O399" s="169">
        <v>44</v>
      </c>
      <c r="P399" s="170">
        <f t="shared" si="98"/>
        <v>3083.716912188931</v>
      </c>
      <c r="Q399" s="215">
        <f t="shared" si="109"/>
        <v>372</v>
      </c>
      <c r="R399" s="216">
        <f t="shared" si="106"/>
        <v>178.27885714285713</v>
      </c>
      <c r="S399" s="454">
        <v>17880</v>
      </c>
      <c r="T399" s="217">
        <f t="shared" si="92"/>
        <v>1203.5078272241242</v>
      </c>
      <c r="U399" s="214">
        <f t="shared" si="99"/>
        <v>409.19266125620226</v>
      </c>
      <c r="V399" s="212">
        <f t="shared" si="100"/>
        <v>24.070156544482483</v>
      </c>
      <c r="W399" s="169">
        <v>24</v>
      </c>
      <c r="X399" s="170">
        <f t="shared" si="101"/>
        <v>1660.7706450248088</v>
      </c>
    </row>
    <row r="400" spans="1:24" s="442" customFormat="1" ht="15.75" customHeight="1" x14ac:dyDescent="0.2">
      <c r="A400" s="215">
        <f t="shared" si="107"/>
        <v>373</v>
      </c>
      <c r="B400" s="216">
        <f t="shared" si="104"/>
        <v>62.430900000000001</v>
      </c>
      <c r="C400" s="454">
        <v>17880</v>
      </c>
      <c r="D400" s="217">
        <f t="shared" si="90"/>
        <v>3436.7596815038705</v>
      </c>
      <c r="E400" s="212">
        <f t="shared" si="93"/>
        <v>1168.4982917113161</v>
      </c>
      <c r="F400" s="168">
        <f t="shared" si="94"/>
        <v>68.735193630077418</v>
      </c>
      <c r="G400" s="169">
        <v>68</v>
      </c>
      <c r="H400" s="170">
        <f t="shared" si="95"/>
        <v>4741.9931668452637</v>
      </c>
      <c r="I400" s="215">
        <f t="shared" si="108"/>
        <v>373</v>
      </c>
      <c r="J400" s="216">
        <f t="shared" si="105"/>
        <v>96.047538461538466</v>
      </c>
      <c r="K400" s="454">
        <v>17880</v>
      </c>
      <c r="L400" s="217">
        <f t="shared" si="91"/>
        <v>2233.8937929775161</v>
      </c>
      <c r="M400" s="214">
        <f t="shared" si="96"/>
        <v>759.52388961235556</v>
      </c>
      <c r="N400" s="212">
        <f t="shared" si="97"/>
        <v>44.677875859550326</v>
      </c>
      <c r="O400" s="169">
        <v>44</v>
      </c>
      <c r="P400" s="170">
        <f t="shared" si="98"/>
        <v>3082.0955584494218</v>
      </c>
      <c r="Q400" s="215">
        <f t="shared" si="109"/>
        <v>373</v>
      </c>
      <c r="R400" s="216">
        <f t="shared" si="106"/>
        <v>178.37400000000002</v>
      </c>
      <c r="S400" s="454">
        <v>17880</v>
      </c>
      <c r="T400" s="217">
        <f t="shared" si="92"/>
        <v>1202.8658885263544</v>
      </c>
      <c r="U400" s="214">
        <f t="shared" si="99"/>
        <v>408.97440209896052</v>
      </c>
      <c r="V400" s="212">
        <f t="shared" si="100"/>
        <v>24.057317770527089</v>
      </c>
      <c r="W400" s="169">
        <v>24</v>
      </c>
      <c r="X400" s="170">
        <f t="shared" si="101"/>
        <v>1659.8976083958421</v>
      </c>
    </row>
    <row r="401" spans="1:24" s="442" customFormat="1" ht="15.75" customHeight="1" x14ac:dyDescent="0.2">
      <c r="A401" s="215">
        <f t="shared" si="107"/>
        <v>374</v>
      </c>
      <c r="B401" s="216">
        <f t="shared" si="104"/>
        <v>62.464199999999998</v>
      </c>
      <c r="C401" s="454">
        <v>17880</v>
      </c>
      <c r="D401" s="217">
        <f t="shared" si="90"/>
        <v>3434.9275264871721</v>
      </c>
      <c r="E401" s="212">
        <f t="shared" si="93"/>
        <v>1167.8753590056385</v>
      </c>
      <c r="F401" s="168">
        <f t="shared" si="94"/>
        <v>68.698550529743443</v>
      </c>
      <c r="G401" s="169">
        <v>68</v>
      </c>
      <c r="H401" s="170">
        <f t="shared" si="95"/>
        <v>4739.5014360225541</v>
      </c>
      <c r="I401" s="215">
        <f t="shared" si="108"/>
        <v>374</v>
      </c>
      <c r="J401" s="216">
        <f t="shared" si="105"/>
        <v>96.098769230769221</v>
      </c>
      <c r="K401" s="454">
        <v>17880</v>
      </c>
      <c r="L401" s="217">
        <f t="shared" si="91"/>
        <v>2232.7028922166619</v>
      </c>
      <c r="M401" s="214">
        <f t="shared" si="96"/>
        <v>759.11898335366504</v>
      </c>
      <c r="N401" s="212">
        <f t="shared" si="97"/>
        <v>44.654057844333238</v>
      </c>
      <c r="O401" s="169">
        <v>44</v>
      </c>
      <c r="P401" s="170">
        <f t="shared" si="98"/>
        <v>3080.4759334146602</v>
      </c>
      <c r="Q401" s="215">
        <f t="shared" si="109"/>
        <v>374</v>
      </c>
      <c r="R401" s="216">
        <f t="shared" si="106"/>
        <v>178.46914285714286</v>
      </c>
      <c r="S401" s="454">
        <v>17880</v>
      </c>
      <c r="T401" s="217">
        <f t="shared" si="92"/>
        <v>1202.2246342705103</v>
      </c>
      <c r="U401" s="214">
        <f t="shared" si="99"/>
        <v>408.75637565197354</v>
      </c>
      <c r="V401" s="212">
        <f t="shared" si="100"/>
        <v>24.044492685410205</v>
      </c>
      <c r="W401" s="169">
        <v>24</v>
      </c>
      <c r="X401" s="170">
        <f t="shared" si="101"/>
        <v>1659.0255026078939</v>
      </c>
    </row>
    <row r="402" spans="1:24" s="442" customFormat="1" ht="15.75" customHeight="1" x14ac:dyDescent="0.2">
      <c r="A402" s="215">
        <f t="shared" si="107"/>
        <v>375</v>
      </c>
      <c r="B402" s="216">
        <f t="shared" si="104"/>
        <v>62.497500000000002</v>
      </c>
      <c r="C402" s="454">
        <v>17880</v>
      </c>
      <c r="D402" s="217">
        <f t="shared" si="90"/>
        <v>3433.0973238929555</v>
      </c>
      <c r="E402" s="212">
        <f t="shared" si="93"/>
        <v>1167.253090123605</v>
      </c>
      <c r="F402" s="168">
        <f t="shared" si="94"/>
        <v>68.661946477859118</v>
      </c>
      <c r="G402" s="169">
        <v>68</v>
      </c>
      <c r="H402" s="170">
        <f t="shared" si="95"/>
        <v>4737.0123604944192</v>
      </c>
      <c r="I402" s="215">
        <f t="shared" si="108"/>
        <v>375</v>
      </c>
      <c r="J402" s="216">
        <f t="shared" si="105"/>
        <v>96.15</v>
      </c>
      <c r="K402" s="454">
        <v>17880</v>
      </c>
      <c r="L402" s="217">
        <f t="shared" si="91"/>
        <v>2231.5132605304211</v>
      </c>
      <c r="M402" s="214">
        <f t="shared" si="96"/>
        <v>758.71450858034325</v>
      </c>
      <c r="N402" s="212">
        <f t="shared" si="97"/>
        <v>44.630265210608421</v>
      </c>
      <c r="O402" s="169">
        <v>44</v>
      </c>
      <c r="P402" s="170">
        <f t="shared" si="98"/>
        <v>3078.8580343213725</v>
      </c>
      <c r="Q402" s="215">
        <f t="shared" si="109"/>
        <v>375</v>
      </c>
      <c r="R402" s="216">
        <f t="shared" si="106"/>
        <v>178.56428571428575</v>
      </c>
      <c r="S402" s="454">
        <v>17880</v>
      </c>
      <c r="T402" s="217">
        <f t="shared" si="92"/>
        <v>1201.5840633625344</v>
      </c>
      <c r="U402" s="214">
        <f t="shared" si="99"/>
        <v>408.53858154326173</v>
      </c>
      <c r="V402" s="212">
        <f t="shared" si="100"/>
        <v>24.03168126725069</v>
      </c>
      <c r="W402" s="169">
        <v>24</v>
      </c>
      <c r="X402" s="170">
        <f t="shared" si="101"/>
        <v>1658.1543261730467</v>
      </c>
    </row>
    <row r="403" spans="1:24" s="442" customFormat="1" ht="15.75" customHeight="1" x14ac:dyDescent="0.2">
      <c r="A403" s="215">
        <f t="shared" si="107"/>
        <v>376</v>
      </c>
      <c r="B403" s="216">
        <f t="shared" si="104"/>
        <v>62.530799999999999</v>
      </c>
      <c r="C403" s="454">
        <v>17880</v>
      </c>
      <c r="D403" s="217">
        <f t="shared" si="90"/>
        <v>3431.2690706020076</v>
      </c>
      <c r="E403" s="212">
        <f t="shared" si="93"/>
        <v>1166.6314840046828</v>
      </c>
      <c r="F403" s="168">
        <f t="shared" si="94"/>
        <v>68.625381412040156</v>
      </c>
      <c r="G403" s="169">
        <v>68</v>
      </c>
      <c r="H403" s="170">
        <f t="shared" si="95"/>
        <v>4734.5259360187301</v>
      </c>
      <c r="I403" s="215">
        <f t="shared" si="108"/>
        <v>376</v>
      </c>
      <c r="J403" s="216">
        <f t="shared" si="105"/>
        <v>96.201230769230762</v>
      </c>
      <c r="K403" s="454">
        <v>17880</v>
      </c>
      <c r="L403" s="217">
        <f t="shared" si="91"/>
        <v>2230.324895891305</v>
      </c>
      <c r="M403" s="214">
        <f t="shared" si="96"/>
        <v>758.31046460304378</v>
      </c>
      <c r="N403" s="212">
        <f t="shared" si="97"/>
        <v>44.606497917826104</v>
      </c>
      <c r="O403" s="169">
        <v>44</v>
      </c>
      <c r="P403" s="170">
        <f t="shared" si="98"/>
        <v>3077.2418584121747</v>
      </c>
      <c r="Q403" s="215">
        <f t="shared" si="109"/>
        <v>376</v>
      </c>
      <c r="R403" s="216">
        <f t="shared" si="106"/>
        <v>178.65942857142858</v>
      </c>
      <c r="S403" s="454">
        <v>17880</v>
      </c>
      <c r="T403" s="217">
        <f t="shared" si="92"/>
        <v>1200.9441747107026</v>
      </c>
      <c r="U403" s="214">
        <f t="shared" si="99"/>
        <v>408.32101940163892</v>
      </c>
      <c r="V403" s="212">
        <f t="shared" si="100"/>
        <v>24.018883494214052</v>
      </c>
      <c r="W403" s="169">
        <v>24</v>
      </c>
      <c r="X403" s="170">
        <f t="shared" si="101"/>
        <v>1657.2840776065557</v>
      </c>
    </row>
    <row r="404" spans="1:24" s="442" customFormat="1" ht="15.75" customHeight="1" x14ac:dyDescent="0.2">
      <c r="A404" s="215">
        <f t="shared" si="107"/>
        <v>377</v>
      </c>
      <c r="B404" s="216">
        <f t="shared" si="104"/>
        <v>62.564099999999996</v>
      </c>
      <c r="C404" s="454">
        <v>17880</v>
      </c>
      <c r="D404" s="217">
        <f t="shared" si="90"/>
        <v>3429.4427635017528</v>
      </c>
      <c r="E404" s="212">
        <f t="shared" si="93"/>
        <v>1166.010539590596</v>
      </c>
      <c r="F404" s="168">
        <f t="shared" si="94"/>
        <v>68.588855270035054</v>
      </c>
      <c r="G404" s="169">
        <v>68</v>
      </c>
      <c r="H404" s="170">
        <f t="shared" si="95"/>
        <v>4732.0421583623838</v>
      </c>
      <c r="I404" s="215">
        <f t="shared" si="108"/>
        <v>377</v>
      </c>
      <c r="J404" s="216">
        <f t="shared" si="105"/>
        <v>96.252461538461532</v>
      </c>
      <c r="K404" s="454">
        <v>17880</v>
      </c>
      <c r="L404" s="217">
        <f t="shared" si="91"/>
        <v>2229.1377962761394</v>
      </c>
      <c r="M404" s="214">
        <f t="shared" si="96"/>
        <v>757.9068507338875</v>
      </c>
      <c r="N404" s="212">
        <f t="shared" si="97"/>
        <v>44.58275592552279</v>
      </c>
      <c r="O404" s="169">
        <v>44</v>
      </c>
      <c r="P404" s="170">
        <f t="shared" si="98"/>
        <v>3075.6274029355495</v>
      </c>
      <c r="Q404" s="215">
        <f t="shared" si="109"/>
        <v>377</v>
      </c>
      <c r="R404" s="216">
        <f t="shared" si="106"/>
        <v>178.75457142857144</v>
      </c>
      <c r="S404" s="454">
        <v>17880</v>
      </c>
      <c r="T404" s="217">
        <f t="shared" si="92"/>
        <v>1200.3049672256134</v>
      </c>
      <c r="U404" s="214">
        <f t="shared" si="99"/>
        <v>408.10368885670857</v>
      </c>
      <c r="V404" s="212">
        <f t="shared" si="100"/>
        <v>24.006099344512268</v>
      </c>
      <c r="W404" s="169">
        <v>24</v>
      </c>
      <c r="X404" s="170">
        <f t="shared" si="101"/>
        <v>1656.4147554268343</v>
      </c>
    </row>
    <row r="405" spans="1:24" s="442" customFormat="1" ht="15.75" customHeight="1" x14ac:dyDescent="0.2">
      <c r="A405" s="215">
        <f t="shared" si="107"/>
        <v>378</v>
      </c>
      <c r="B405" s="216">
        <f t="shared" si="104"/>
        <v>62.5974</v>
      </c>
      <c r="C405" s="454">
        <v>17880</v>
      </c>
      <c r="D405" s="217">
        <f t="shared" si="90"/>
        <v>3427.6183994862408</v>
      </c>
      <c r="E405" s="212">
        <f t="shared" si="93"/>
        <v>1165.3902558253219</v>
      </c>
      <c r="F405" s="168">
        <f t="shared" si="94"/>
        <v>68.552367989724814</v>
      </c>
      <c r="G405" s="169">
        <v>68</v>
      </c>
      <c r="H405" s="170">
        <f t="shared" si="95"/>
        <v>4729.5610233012876</v>
      </c>
      <c r="I405" s="215">
        <f t="shared" si="108"/>
        <v>378</v>
      </c>
      <c r="J405" s="216">
        <f t="shared" si="105"/>
        <v>96.303692307692302</v>
      </c>
      <c r="K405" s="454">
        <v>17880</v>
      </c>
      <c r="L405" s="217">
        <f t="shared" si="91"/>
        <v>2227.9519596660566</v>
      </c>
      <c r="M405" s="214">
        <f t="shared" si="96"/>
        <v>757.50366628645929</v>
      </c>
      <c r="N405" s="212">
        <f t="shared" si="97"/>
        <v>44.559039193321134</v>
      </c>
      <c r="O405" s="169">
        <v>44</v>
      </c>
      <c r="P405" s="170">
        <f t="shared" si="98"/>
        <v>3074.0146651458372</v>
      </c>
      <c r="Q405" s="215">
        <f t="shared" si="109"/>
        <v>378</v>
      </c>
      <c r="R405" s="216">
        <f t="shared" si="106"/>
        <v>178.8497142857143</v>
      </c>
      <c r="S405" s="454">
        <v>17880</v>
      </c>
      <c r="T405" s="217">
        <f t="shared" si="92"/>
        <v>1199.666439820184</v>
      </c>
      <c r="U405" s="214">
        <f t="shared" si="99"/>
        <v>407.88658953886261</v>
      </c>
      <c r="V405" s="212">
        <f t="shared" si="100"/>
        <v>23.993328796403681</v>
      </c>
      <c r="W405" s="169">
        <v>24</v>
      </c>
      <c r="X405" s="170">
        <f t="shared" si="101"/>
        <v>1655.5463581554502</v>
      </c>
    </row>
    <row r="406" spans="1:24" s="442" customFormat="1" ht="15.75" customHeight="1" x14ac:dyDescent="0.2">
      <c r="A406" s="215">
        <f t="shared" si="107"/>
        <v>379</v>
      </c>
      <c r="B406" s="216">
        <f t="shared" si="104"/>
        <v>62.630699999999997</v>
      </c>
      <c r="C406" s="454">
        <v>17880</v>
      </c>
      <c r="D406" s="217">
        <f t="shared" si="90"/>
        <v>3425.7959754561261</v>
      </c>
      <c r="E406" s="212">
        <f t="shared" si="93"/>
        <v>1164.770631655083</v>
      </c>
      <c r="F406" s="168">
        <f t="shared" si="94"/>
        <v>68.515919509122526</v>
      </c>
      <c r="G406" s="169">
        <v>68</v>
      </c>
      <c r="H406" s="170">
        <f t="shared" si="95"/>
        <v>4727.0825266203319</v>
      </c>
      <c r="I406" s="215">
        <f t="shared" si="108"/>
        <v>379</v>
      </c>
      <c r="J406" s="216">
        <f t="shared" si="105"/>
        <v>96.354923076923072</v>
      </c>
      <c r="K406" s="454">
        <v>17880</v>
      </c>
      <c r="L406" s="217">
        <f t="shared" si="91"/>
        <v>2226.7673840464822</v>
      </c>
      <c r="M406" s="214">
        <f t="shared" si="96"/>
        <v>757.10091057580405</v>
      </c>
      <c r="N406" s="212">
        <f t="shared" si="97"/>
        <v>44.535347680929647</v>
      </c>
      <c r="O406" s="169">
        <v>44</v>
      </c>
      <c r="P406" s="170">
        <f t="shared" si="98"/>
        <v>3072.4036423032157</v>
      </c>
      <c r="Q406" s="215">
        <f t="shared" si="109"/>
        <v>379</v>
      </c>
      <c r="R406" s="216">
        <f t="shared" si="106"/>
        <v>178.94485714285716</v>
      </c>
      <c r="S406" s="454">
        <v>17880</v>
      </c>
      <c r="T406" s="217">
        <f t="shared" si="92"/>
        <v>1199.0285914096439</v>
      </c>
      <c r="U406" s="214">
        <f t="shared" si="99"/>
        <v>407.66972107927899</v>
      </c>
      <c r="V406" s="212">
        <f t="shared" si="100"/>
        <v>23.980571828192879</v>
      </c>
      <c r="W406" s="169">
        <v>24</v>
      </c>
      <c r="X406" s="170">
        <f t="shared" si="101"/>
        <v>1654.6788843171159</v>
      </c>
    </row>
    <row r="407" spans="1:24" s="442" customFormat="1" ht="15.75" customHeight="1" x14ac:dyDescent="0.2">
      <c r="A407" s="218">
        <f t="shared" si="107"/>
        <v>380</v>
      </c>
      <c r="B407" s="216">
        <f t="shared" si="104"/>
        <v>62.664000000000001</v>
      </c>
      <c r="C407" s="454">
        <v>17880</v>
      </c>
      <c r="D407" s="217">
        <f t="shared" si="90"/>
        <v>3423.975488318652</v>
      </c>
      <c r="E407" s="212">
        <f t="shared" si="93"/>
        <v>1164.1516660283417</v>
      </c>
      <c r="F407" s="168">
        <f t="shared" si="94"/>
        <v>68.479509766373042</v>
      </c>
      <c r="G407" s="169">
        <v>68</v>
      </c>
      <c r="H407" s="170">
        <f t="shared" si="95"/>
        <v>4724.6066641133666</v>
      </c>
      <c r="I407" s="218">
        <f t="shared" si="108"/>
        <v>380</v>
      </c>
      <c r="J407" s="216">
        <f t="shared" si="105"/>
        <v>96.406153846153842</v>
      </c>
      <c r="K407" s="454">
        <v>17880</v>
      </c>
      <c r="L407" s="217">
        <f t="shared" si="91"/>
        <v>2225.5840674071237</v>
      </c>
      <c r="M407" s="214">
        <f t="shared" si="96"/>
        <v>756.69858291842206</v>
      </c>
      <c r="N407" s="212">
        <f t="shared" si="97"/>
        <v>44.511681348142474</v>
      </c>
      <c r="O407" s="169">
        <v>44</v>
      </c>
      <c r="P407" s="170">
        <f t="shared" si="98"/>
        <v>3070.7943316736882</v>
      </c>
      <c r="Q407" s="218">
        <f t="shared" si="109"/>
        <v>380</v>
      </c>
      <c r="R407" s="216">
        <f t="shared" si="106"/>
        <v>179.04000000000002</v>
      </c>
      <c r="S407" s="454">
        <v>17880</v>
      </c>
      <c r="T407" s="217">
        <f t="shared" si="92"/>
        <v>1198.391420911528</v>
      </c>
      <c r="U407" s="214">
        <f t="shared" si="99"/>
        <v>407.45308310991953</v>
      </c>
      <c r="V407" s="212">
        <f t="shared" si="100"/>
        <v>23.96782841823056</v>
      </c>
      <c r="W407" s="169">
        <v>24</v>
      </c>
      <c r="X407" s="170">
        <f t="shared" si="101"/>
        <v>1653.8123324396781</v>
      </c>
    </row>
    <row r="408" spans="1:24" s="442" customFormat="1" ht="15.75" customHeight="1" x14ac:dyDescent="0.2">
      <c r="A408" s="215">
        <f t="shared" si="107"/>
        <v>381</v>
      </c>
      <c r="B408" s="216">
        <f t="shared" si="104"/>
        <v>62.697299999999998</v>
      </c>
      <c r="C408" s="454">
        <v>17880</v>
      </c>
      <c r="D408" s="217">
        <f t="shared" si="90"/>
        <v>3422.1569349876308</v>
      </c>
      <c r="E408" s="212">
        <f t="shared" si="93"/>
        <v>1163.5333578957946</v>
      </c>
      <c r="F408" s="168">
        <f t="shared" si="94"/>
        <v>68.443138699752623</v>
      </c>
      <c r="G408" s="169">
        <v>68</v>
      </c>
      <c r="H408" s="170">
        <f t="shared" si="95"/>
        <v>4722.1334315831782</v>
      </c>
      <c r="I408" s="215">
        <f t="shared" si="108"/>
        <v>381</v>
      </c>
      <c r="J408" s="216">
        <f t="shared" si="105"/>
        <v>96.457384615384612</v>
      </c>
      <c r="K408" s="454">
        <v>17880</v>
      </c>
      <c r="L408" s="217">
        <f t="shared" si="91"/>
        <v>2224.4020077419605</v>
      </c>
      <c r="M408" s="214">
        <f t="shared" si="96"/>
        <v>756.29668263226665</v>
      </c>
      <c r="N408" s="212">
        <f t="shared" si="97"/>
        <v>44.488040154839211</v>
      </c>
      <c r="O408" s="169">
        <v>44</v>
      </c>
      <c r="P408" s="170">
        <f t="shared" si="98"/>
        <v>3069.1867305290666</v>
      </c>
      <c r="Q408" s="215">
        <f t="shared" si="109"/>
        <v>381</v>
      </c>
      <c r="R408" s="216">
        <f t="shared" si="106"/>
        <v>179.13514285714285</v>
      </c>
      <c r="S408" s="454">
        <v>17880</v>
      </c>
      <c r="T408" s="217">
        <f t="shared" si="92"/>
        <v>1197.7549272456711</v>
      </c>
      <c r="U408" s="214">
        <f t="shared" si="99"/>
        <v>407.23667526352818</v>
      </c>
      <c r="V408" s="212">
        <f t="shared" si="100"/>
        <v>23.955098544913422</v>
      </c>
      <c r="W408" s="169">
        <v>24</v>
      </c>
      <c r="X408" s="170">
        <f t="shared" si="101"/>
        <v>1652.9467010541127</v>
      </c>
    </row>
    <row r="409" spans="1:24" s="442" customFormat="1" ht="15.75" customHeight="1" x14ac:dyDescent="0.2">
      <c r="A409" s="215">
        <f t="shared" si="107"/>
        <v>382</v>
      </c>
      <c r="B409" s="216">
        <f t="shared" si="104"/>
        <v>62.730599999999995</v>
      </c>
      <c r="C409" s="454">
        <v>17880</v>
      </c>
      <c r="D409" s="217">
        <f t="shared" si="90"/>
        <v>3420.34031238343</v>
      </c>
      <c r="E409" s="212">
        <f t="shared" si="93"/>
        <v>1162.9157062103664</v>
      </c>
      <c r="F409" s="168">
        <f t="shared" si="94"/>
        <v>68.406806247668598</v>
      </c>
      <c r="G409" s="169">
        <v>68</v>
      </c>
      <c r="H409" s="170">
        <f t="shared" si="95"/>
        <v>4719.6628248414654</v>
      </c>
      <c r="I409" s="215">
        <f t="shared" si="108"/>
        <v>382</v>
      </c>
      <c r="J409" s="216">
        <f t="shared" si="105"/>
        <v>96.508615384615368</v>
      </c>
      <c r="K409" s="454">
        <v>17880</v>
      </c>
      <c r="L409" s="217">
        <f t="shared" si="91"/>
        <v>2223.2212030492301</v>
      </c>
      <c r="M409" s="214">
        <f t="shared" si="96"/>
        <v>755.89520903673827</v>
      </c>
      <c r="N409" s="212">
        <f t="shared" si="97"/>
        <v>44.464424060984605</v>
      </c>
      <c r="O409" s="169">
        <v>44</v>
      </c>
      <c r="P409" s="170">
        <f t="shared" si="98"/>
        <v>3067.5808361469531</v>
      </c>
      <c r="Q409" s="215">
        <f t="shared" si="109"/>
        <v>382</v>
      </c>
      <c r="R409" s="216">
        <f t="shared" si="106"/>
        <v>179.23028571428571</v>
      </c>
      <c r="S409" s="454">
        <v>17880</v>
      </c>
      <c r="T409" s="217">
        <f t="shared" si="92"/>
        <v>1197.1191093342006</v>
      </c>
      <c r="U409" s="214">
        <f t="shared" si="99"/>
        <v>407.02049717362826</v>
      </c>
      <c r="V409" s="212">
        <f t="shared" si="100"/>
        <v>23.942382186684014</v>
      </c>
      <c r="W409" s="169">
        <v>24</v>
      </c>
      <c r="X409" s="170">
        <f t="shared" si="101"/>
        <v>1652.0819886945128</v>
      </c>
    </row>
    <row r="410" spans="1:24" s="442" customFormat="1" ht="15.75" customHeight="1" x14ac:dyDescent="0.2">
      <c r="A410" s="215">
        <f t="shared" si="107"/>
        <v>383</v>
      </c>
      <c r="B410" s="216">
        <f t="shared" si="104"/>
        <v>62.7639</v>
      </c>
      <c r="C410" s="454">
        <v>17880</v>
      </c>
      <c r="D410" s="217">
        <f t="shared" si="90"/>
        <v>3418.5256174329511</v>
      </c>
      <c r="E410" s="212">
        <f t="shared" si="93"/>
        <v>1162.2987099272034</v>
      </c>
      <c r="F410" s="168">
        <f t="shared" si="94"/>
        <v>68.37051234865902</v>
      </c>
      <c r="G410" s="169">
        <v>68</v>
      </c>
      <c r="H410" s="170">
        <f t="shared" si="95"/>
        <v>4717.1948397088136</v>
      </c>
      <c r="I410" s="215">
        <f t="shared" si="108"/>
        <v>383</v>
      </c>
      <c r="J410" s="216">
        <f t="shared" si="105"/>
        <v>96.559846153846152</v>
      </c>
      <c r="K410" s="454">
        <v>17880</v>
      </c>
      <c r="L410" s="217">
        <f t="shared" si="91"/>
        <v>2222.0416513314185</v>
      </c>
      <c r="M410" s="214">
        <f t="shared" si="96"/>
        <v>755.49416145268231</v>
      </c>
      <c r="N410" s="212">
        <f t="shared" si="97"/>
        <v>44.440833026628368</v>
      </c>
      <c r="O410" s="169">
        <v>44</v>
      </c>
      <c r="P410" s="170">
        <f t="shared" si="98"/>
        <v>3065.9766458107292</v>
      </c>
      <c r="Q410" s="215">
        <f t="shared" si="109"/>
        <v>383</v>
      </c>
      <c r="R410" s="216">
        <f t="shared" si="106"/>
        <v>179.32542857142857</v>
      </c>
      <c r="S410" s="454">
        <v>17880</v>
      </c>
      <c r="T410" s="217">
        <f t="shared" si="92"/>
        <v>1196.4839661015328</v>
      </c>
      <c r="U410" s="214">
        <f t="shared" si="99"/>
        <v>406.8045484745212</v>
      </c>
      <c r="V410" s="212">
        <f t="shared" si="100"/>
        <v>23.929679322030658</v>
      </c>
      <c r="W410" s="169">
        <v>24</v>
      </c>
      <c r="X410" s="170">
        <f t="shared" si="101"/>
        <v>1651.2181938980846</v>
      </c>
    </row>
    <row r="411" spans="1:24" s="442" customFormat="1" ht="15.75" customHeight="1" x14ac:dyDescent="0.2">
      <c r="A411" s="215">
        <f t="shared" si="107"/>
        <v>384</v>
      </c>
      <c r="B411" s="216">
        <f t="shared" si="104"/>
        <v>62.797200000000004</v>
      </c>
      <c r="C411" s="454">
        <v>17880</v>
      </c>
      <c r="D411" s="217">
        <f t="shared" si="90"/>
        <v>3416.7128470696143</v>
      </c>
      <c r="E411" s="212">
        <f t="shared" si="93"/>
        <v>1161.6823680036689</v>
      </c>
      <c r="F411" s="168">
        <f t="shared" si="94"/>
        <v>68.334256941392283</v>
      </c>
      <c r="G411" s="169">
        <v>68</v>
      </c>
      <c r="H411" s="170">
        <f t="shared" si="95"/>
        <v>4714.7294720146756</v>
      </c>
      <c r="I411" s="215">
        <f t="shared" si="108"/>
        <v>384</v>
      </c>
      <c r="J411" s="216">
        <f t="shared" si="105"/>
        <v>96.611076923076922</v>
      </c>
      <c r="K411" s="454">
        <v>17880</v>
      </c>
      <c r="L411" s="217">
        <f t="shared" si="91"/>
        <v>2220.8633505952494</v>
      </c>
      <c r="M411" s="214">
        <f t="shared" si="96"/>
        <v>755.09353920238482</v>
      </c>
      <c r="N411" s="212">
        <f t="shared" si="97"/>
        <v>44.41726701190499</v>
      </c>
      <c r="O411" s="169">
        <v>44</v>
      </c>
      <c r="P411" s="170">
        <f t="shared" si="98"/>
        <v>3064.3741568095393</v>
      </c>
      <c r="Q411" s="215">
        <f t="shared" si="109"/>
        <v>384</v>
      </c>
      <c r="R411" s="216">
        <f t="shared" si="106"/>
        <v>179.42057142857146</v>
      </c>
      <c r="S411" s="454">
        <v>17880</v>
      </c>
      <c r="T411" s="217">
        <f t="shared" si="92"/>
        <v>1195.849496474365</v>
      </c>
      <c r="U411" s="214">
        <f t="shared" si="99"/>
        <v>406.58882880128414</v>
      </c>
      <c r="V411" s="212">
        <f t="shared" si="100"/>
        <v>23.916989929487301</v>
      </c>
      <c r="W411" s="169">
        <v>24</v>
      </c>
      <c r="X411" s="170">
        <f t="shared" si="101"/>
        <v>1650.3553152051363</v>
      </c>
    </row>
    <row r="412" spans="1:24" s="442" customFormat="1" ht="15.75" customHeight="1" x14ac:dyDescent="0.2">
      <c r="A412" s="215">
        <f t="shared" si="107"/>
        <v>385</v>
      </c>
      <c r="B412" s="216">
        <f t="shared" si="104"/>
        <v>62.830500000000001</v>
      </c>
      <c r="C412" s="454">
        <v>17880</v>
      </c>
      <c r="D412" s="217">
        <f t="shared" ref="D412:D475" si="110">12*1/B412*C412</f>
        <v>3414.9019982333421</v>
      </c>
      <c r="E412" s="212">
        <f t="shared" si="93"/>
        <v>1161.0666793993364</v>
      </c>
      <c r="F412" s="168">
        <f t="shared" si="94"/>
        <v>68.298039964666842</v>
      </c>
      <c r="G412" s="169">
        <v>68</v>
      </c>
      <c r="H412" s="170">
        <f t="shared" si="95"/>
        <v>4712.2667175973447</v>
      </c>
      <c r="I412" s="215">
        <f t="shared" si="108"/>
        <v>385</v>
      </c>
      <c r="J412" s="216">
        <f t="shared" si="105"/>
        <v>96.662307692307692</v>
      </c>
      <c r="K412" s="454">
        <v>17880</v>
      </c>
      <c r="L412" s="217">
        <f t="shared" ref="L412:L475" si="111">12*1/J412*K412</f>
        <v>2219.6862988516723</v>
      </c>
      <c r="M412" s="214">
        <f t="shared" si="96"/>
        <v>754.69334160956862</v>
      </c>
      <c r="N412" s="212">
        <f t="shared" si="97"/>
        <v>44.393725977033448</v>
      </c>
      <c r="O412" s="169">
        <v>44</v>
      </c>
      <c r="P412" s="170">
        <f t="shared" si="98"/>
        <v>3062.773366438274</v>
      </c>
      <c r="Q412" s="215">
        <f t="shared" si="109"/>
        <v>385</v>
      </c>
      <c r="R412" s="216">
        <f t="shared" si="106"/>
        <v>179.5157142857143</v>
      </c>
      <c r="S412" s="454">
        <v>17880</v>
      </c>
      <c r="T412" s="217">
        <f t="shared" ref="T412:T475" si="112">12*1/R412*S412</f>
        <v>1195.2156993816698</v>
      </c>
      <c r="U412" s="214">
        <f t="shared" si="99"/>
        <v>406.37333778976773</v>
      </c>
      <c r="V412" s="212">
        <f t="shared" si="100"/>
        <v>23.904313987633397</v>
      </c>
      <c r="W412" s="169">
        <v>24</v>
      </c>
      <c r="X412" s="170">
        <f t="shared" si="101"/>
        <v>1649.4933511590709</v>
      </c>
    </row>
    <row r="413" spans="1:24" s="442" customFormat="1" ht="15.75" customHeight="1" x14ac:dyDescent="0.2">
      <c r="A413" s="215">
        <f t="shared" si="107"/>
        <v>386</v>
      </c>
      <c r="B413" s="216">
        <f t="shared" si="104"/>
        <v>62.863799999999998</v>
      </c>
      <c r="C413" s="454">
        <v>17880</v>
      </c>
      <c r="D413" s="217">
        <f t="shared" si="110"/>
        <v>3413.093067870539</v>
      </c>
      <c r="E413" s="212">
        <f t="shared" ref="E413:E476" si="113">D413*34%</f>
        <v>1160.4516430759834</v>
      </c>
      <c r="F413" s="168">
        <f t="shared" ref="F413:F476" si="114">D413*2%</f>
        <v>68.26186135741078</v>
      </c>
      <c r="G413" s="169">
        <v>68</v>
      </c>
      <c r="H413" s="170">
        <f t="shared" ref="H413:H476" si="115">SUM(D413:G413)</f>
        <v>4709.8065723039326</v>
      </c>
      <c r="I413" s="215">
        <f t="shared" si="108"/>
        <v>386</v>
      </c>
      <c r="J413" s="216">
        <f t="shared" si="105"/>
        <v>96.713538461538448</v>
      </c>
      <c r="K413" s="454">
        <v>17880</v>
      </c>
      <c r="L413" s="217">
        <f t="shared" si="111"/>
        <v>2218.5104941158506</v>
      </c>
      <c r="M413" s="214">
        <f t="shared" ref="M413:M476" si="116">L413*34%</f>
        <v>754.29356799938932</v>
      </c>
      <c r="N413" s="212">
        <f t="shared" ref="N413:N476" si="117">L413*2%</f>
        <v>44.370209882317013</v>
      </c>
      <c r="O413" s="169">
        <v>44</v>
      </c>
      <c r="P413" s="170">
        <f t="shared" ref="P413:P476" si="118">SUM(L413:O413)</f>
        <v>3061.1742719975568</v>
      </c>
      <c r="Q413" s="215">
        <f t="shared" si="109"/>
        <v>386</v>
      </c>
      <c r="R413" s="216">
        <f t="shared" si="106"/>
        <v>179.61085714285716</v>
      </c>
      <c r="S413" s="454">
        <v>17880</v>
      </c>
      <c r="T413" s="217">
        <f t="shared" si="112"/>
        <v>1194.5825737546886</v>
      </c>
      <c r="U413" s="214">
        <f t="shared" ref="U413:U476" si="119">T413*34%</f>
        <v>406.15807507659417</v>
      </c>
      <c r="V413" s="212">
        <f t="shared" ref="V413:V476" si="120">T413*2%</f>
        <v>23.891651475093774</v>
      </c>
      <c r="W413" s="169">
        <v>24</v>
      </c>
      <c r="X413" s="170">
        <f t="shared" ref="X413:X476" si="121">SUM(T413:W413)</f>
        <v>1648.6323003063765</v>
      </c>
    </row>
    <row r="414" spans="1:24" s="442" customFormat="1" ht="15.75" customHeight="1" x14ac:dyDescent="0.2">
      <c r="A414" s="215">
        <f t="shared" si="107"/>
        <v>387</v>
      </c>
      <c r="B414" s="216">
        <f t="shared" si="104"/>
        <v>62.897100000000002</v>
      </c>
      <c r="C414" s="454">
        <v>17880</v>
      </c>
      <c r="D414" s="217">
        <f t="shared" si="110"/>
        <v>3411.2860529340778</v>
      </c>
      <c r="E414" s="212">
        <f t="shared" si="113"/>
        <v>1159.8372579975864</v>
      </c>
      <c r="F414" s="168">
        <f t="shared" si="114"/>
        <v>68.225721058681557</v>
      </c>
      <c r="G414" s="169">
        <v>68</v>
      </c>
      <c r="H414" s="170">
        <f t="shared" si="115"/>
        <v>4707.3490319903458</v>
      </c>
      <c r="I414" s="215">
        <f t="shared" si="108"/>
        <v>387</v>
      </c>
      <c r="J414" s="216">
        <f t="shared" si="105"/>
        <v>96.764769230769232</v>
      </c>
      <c r="K414" s="454">
        <v>17880</v>
      </c>
      <c r="L414" s="217">
        <f t="shared" si="111"/>
        <v>2217.3359344071505</v>
      </c>
      <c r="M414" s="214">
        <f t="shared" si="116"/>
        <v>753.89421769843125</v>
      </c>
      <c r="N414" s="212">
        <f t="shared" si="117"/>
        <v>44.346718688143014</v>
      </c>
      <c r="O414" s="169">
        <v>44</v>
      </c>
      <c r="P414" s="170">
        <f t="shared" si="118"/>
        <v>3059.5768707937245</v>
      </c>
      <c r="Q414" s="215">
        <f t="shared" si="109"/>
        <v>387</v>
      </c>
      <c r="R414" s="216">
        <f t="shared" si="106"/>
        <v>179.70600000000002</v>
      </c>
      <c r="S414" s="454">
        <v>17880</v>
      </c>
      <c r="T414" s="217">
        <f t="shared" si="112"/>
        <v>1193.9501185269271</v>
      </c>
      <c r="U414" s="214">
        <f t="shared" si="119"/>
        <v>405.94304029915526</v>
      </c>
      <c r="V414" s="212">
        <f t="shared" si="120"/>
        <v>23.879002370538544</v>
      </c>
      <c r="W414" s="169">
        <v>24</v>
      </c>
      <c r="X414" s="170">
        <f t="shared" si="121"/>
        <v>1647.7721611966208</v>
      </c>
    </row>
    <row r="415" spans="1:24" s="442" customFormat="1" ht="15.75" customHeight="1" x14ac:dyDescent="0.2">
      <c r="A415" s="215">
        <f t="shared" si="107"/>
        <v>388</v>
      </c>
      <c r="B415" s="216">
        <f t="shared" si="104"/>
        <v>62.930399999999999</v>
      </c>
      <c r="C415" s="454">
        <v>17880</v>
      </c>
      <c r="D415" s="217">
        <f t="shared" si="110"/>
        <v>3409.4809503832807</v>
      </c>
      <c r="E415" s="212">
        <f t="shared" si="113"/>
        <v>1159.2235231303155</v>
      </c>
      <c r="F415" s="168">
        <f t="shared" si="114"/>
        <v>68.189619007665613</v>
      </c>
      <c r="G415" s="169">
        <v>68</v>
      </c>
      <c r="H415" s="170">
        <f t="shared" si="115"/>
        <v>4704.8940925212619</v>
      </c>
      <c r="I415" s="215">
        <f t="shared" si="108"/>
        <v>388</v>
      </c>
      <c r="J415" s="216">
        <f t="shared" si="105"/>
        <v>96.815999999999988</v>
      </c>
      <c r="K415" s="454">
        <v>17880</v>
      </c>
      <c r="L415" s="217">
        <f t="shared" si="111"/>
        <v>2216.1626177491326</v>
      </c>
      <c r="M415" s="214">
        <f t="shared" si="116"/>
        <v>753.49529003470514</v>
      </c>
      <c r="N415" s="212">
        <f t="shared" si="117"/>
        <v>44.32325235498265</v>
      </c>
      <c r="O415" s="169">
        <v>44</v>
      </c>
      <c r="P415" s="170">
        <f t="shared" si="118"/>
        <v>3057.9811601388205</v>
      </c>
      <c r="Q415" s="215">
        <f t="shared" si="109"/>
        <v>388</v>
      </c>
      <c r="R415" s="216">
        <f t="shared" si="106"/>
        <v>179.80114285714288</v>
      </c>
      <c r="S415" s="454">
        <v>17880</v>
      </c>
      <c r="T415" s="217">
        <f t="shared" si="112"/>
        <v>1193.318332634148</v>
      </c>
      <c r="U415" s="214">
        <f t="shared" si="119"/>
        <v>405.72823309561034</v>
      </c>
      <c r="V415" s="212">
        <f t="shared" si="120"/>
        <v>23.866366652682959</v>
      </c>
      <c r="W415" s="169">
        <v>24</v>
      </c>
      <c r="X415" s="170">
        <f t="shared" si="121"/>
        <v>1646.9129323824411</v>
      </c>
    </row>
    <row r="416" spans="1:24" s="442" customFormat="1" ht="15.75" customHeight="1" x14ac:dyDescent="0.2">
      <c r="A416" s="215">
        <f t="shared" si="107"/>
        <v>389</v>
      </c>
      <c r="B416" s="216">
        <f t="shared" si="104"/>
        <v>62.963700000000003</v>
      </c>
      <c r="C416" s="454">
        <v>17880</v>
      </c>
      <c r="D416" s="217">
        <f t="shared" si="110"/>
        <v>3407.6777571839011</v>
      </c>
      <c r="E416" s="212">
        <f t="shared" si="113"/>
        <v>1158.6104374425265</v>
      </c>
      <c r="F416" s="168">
        <f t="shared" si="114"/>
        <v>68.15355514367802</v>
      </c>
      <c r="G416" s="169">
        <v>68</v>
      </c>
      <c r="H416" s="170">
        <f t="shared" si="115"/>
        <v>4702.4417497701061</v>
      </c>
      <c r="I416" s="215">
        <f t="shared" si="108"/>
        <v>389</v>
      </c>
      <c r="J416" s="216">
        <f t="shared" si="105"/>
        <v>96.867230769230773</v>
      </c>
      <c r="K416" s="454">
        <v>17880</v>
      </c>
      <c r="L416" s="217">
        <f t="shared" si="111"/>
        <v>2214.9905421695357</v>
      </c>
      <c r="M416" s="214">
        <f t="shared" si="116"/>
        <v>753.09678433764225</v>
      </c>
      <c r="N416" s="212">
        <f t="shared" si="117"/>
        <v>44.299810843390716</v>
      </c>
      <c r="O416" s="169">
        <v>44</v>
      </c>
      <c r="P416" s="170">
        <f t="shared" si="118"/>
        <v>3056.3871373505685</v>
      </c>
      <c r="Q416" s="215">
        <f t="shared" si="109"/>
        <v>389</v>
      </c>
      <c r="R416" s="216">
        <f t="shared" si="106"/>
        <v>179.89628571428574</v>
      </c>
      <c r="S416" s="454">
        <v>17880</v>
      </c>
      <c r="T416" s="217">
        <f t="shared" si="112"/>
        <v>1192.6872150143654</v>
      </c>
      <c r="U416" s="214">
        <f t="shared" si="119"/>
        <v>405.51365310488427</v>
      </c>
      <c r="V416" s="212">
        <f t="shared" si="120"/>
        <v>23.853744300287307</v>
      </c>
      <c r="W416" s="169">
        <v>24</v>
      </c>
      <c r="X416" s="170">
        <f t="shared" si="121"/>
        <v>1646.0546124195371</v>
      </c>
    </row>
    <row r="417" spans="1:24" s="442" customFormat="1" ht="15.75" customHeight="1" x14ac:dyDescent="0.2">
      <c r="A417" s="218">
        <f t="shared" si="107"/>
        <v>390</v>
      </c>
      <c r="B417" s="216">
        <f t="shared" si="104"/>
        <v>62.997</v>
      </c>
      <c r="C417" s="454">
        <v>17880</v>
      </c>
      <c r="D417" s="217">
        <f t="shared" si="110"/>
        <v>3405.8764703081101</v>
      </c>
      <c r="E417" s="212">
        <f t="shared" si="113"/>
        <v>1157.9979999047575</v>
      </c>
      <c r="F417" s="168">
        <f t="shared" si="114"/>
        <v>68.117529406162205</v>
      </c>
      <c r="G417" s="169">
        <v>68</v>
      </c>
      <c r="H417" s="170">
        <f t="shared" si="115"/>
        <v>4699.9919996190301</v>
      </c>
      <c r="I417" s="218">
        <f t="shared" si="108"/>
        <v>390</v>
      </c>
      <c r="J417" s="216">
        <f t="shared" si="105"/>
        <v>96.918461538461528</v>
      </c>
      <c r="K417" s="454">
        <v>17880</v>
      </c>
      <c r="L417" s="217">
        <f t="shared" si="111"/>
        <v>2213.8197057002717</v>
      </c>
      <c r="M417" s="214">
        <f t="shared" si="116"/>
        <v>752.69869993809243</v>
      </c>
      <c r="N417" s="212">
        <f t="shared" si="117"/>
        <v>44.276394114005434</v>
      </c>
      <c r="O417" s="169">
        <v>44</v>
      </c>
      <c r="P417" s="170">
        <f t="shared" si="118"/>
        <v>3054.7947997523697</v>
      </c>
      <c r="Q417" s="218">
        <f t="shared" si="109"/>
        <v>390</v>
      </c>
      <c r="R417" s="216">
        <f t="shared" si="106"/>
        <v>179.99142857142857</v>
      </c>
      <c r="S417" s="454">
        <v>17880</v>
      </c>
      <c r="T417" s="217">
        <f t="shared" si="112"/>
        <v>1192.0567646078384</v>
      </c>
      <c r="U417" s="214">
        <f t="shared" si="119"/>
        <v>405.2992999666651</v>
      </c>
      <c r="V417" s="212">
        <f t="shared" si="120"/>
        <v>23.841135292156768</v>
      </c>
      <c r="W417" s="169">
        <v>24</v>
      </c>
      <c r="X417" s="170">
        <f t="shared" si="121"/>
        <v>1645.1971998666604</v>
      </c>
    </row>
    <row r="418" spans="1:24" s="442" customFormat="1" ht="15.75" customHeight="1" x14ac:dyDescent="0.2">
      <c r="A418" s="215">
        <f t="shared" si="107"/>
        <v>391</v>
      </c>
      <c r="B418" s="216">
        <f t="shared" si="104"/>
        <v>63.030299999999997</v>
      </c>
      <c r="C418" s="454">
        <v>17880</v>
      </c>
      <c r="D418" s="217">
        <f t="shared" si="110"/>
        <v>3404.0770867344754</v>
      </c>
      <c r="E418" s="212">
        <f t="shared" si="113"/>
        <v>1157.3862094897218</v>
      </c>
      <c r="F418" s="168">
        <f t="shared" si="114"/>
        <v>68.081541734689509</v>
      </c>
      <c r="G418" s="169">
        <v>68</v>
      </c>
      <c r="H418" s="170">
        <f t="shared" si="115"/>
        <v>4697.544837958887</v>
      </c>
      <c r="I418" s="215">
        <f t="shared" si="108"/>
        <v>391</v>
      </c>
      <c r="J418" s="216">
        <f t="shared" si="105"/>
        <v>96.969692307692299</v>
      </c>
      <c r="K418" s="454">
        <v>17880</v>
      </c>
      <c r="L418" s="217">
        <f t="shared" si="111"/>
        <v>2212.650106377409</v>
      </c>
      <c r="M418" s="214">
        <f t="shared" si="116"/>
        <v>752.30103616831911</v>
      </c>
      <c r="N418" s="212">
        <f t="shared" si="117"/>
        <v>44.253002127548179</v>
      </c>
      <c r="O418" s="169">
        <v>44</v>
      </c>
      <c r="P418" s="170">
        <f t="shared" si="118"/>
        <v>3053.2041446732765</v>
      </c>
      <c r="Q418" s="215">
        <f t="shared" si="109"/>
        <v>391</v>
      </c>
      <c r="R418" s="216">
        <f t="shared" si="106"/>
        <v>180.08657142857143</v>
      </c>
      <c r="S418" s="454">
        <v>17880</v>
      </c>
      <c r="T418" s="217">
        <f t="shared" si="112"/>
        <v>1191.4269803570662</v>
      </c>
      <c r="U418" s="214">
        <f t="shared" si="119"/>
        <v>405.08517332140252</v>
      </c>
      <c r="V418" s="212">
        <f t="shared" si="120"/>
        <v>23.828539607141323</v>
      </c>
      <c r="W418" s="169">
        <v>24</v>
      </c>
      <c r="X418" s="170">
        <f t="shared" si="121"/>
        <v>1644.3406932856099</v>
      </c>
    </row>
    <row r="419" spans="1:24" s="442" customFormat="1" ht="15.75" customHeight="1" x14ac:dyDescent="0.2">
      <c r="A419" s="215">
        <f t="shared" si="107"/>
        <v>392</v>
      </c>
      <c r="B419" s="216">
        <f t="shared" si="104"/>
        <v>63.063600000000001</v>
      </c>
      <c r="C419" s="454">
        <v>17880</v>
      </c>
      <c r="D419" s="217">
        <f t="shared" si="110"/>
        <v>3402.2796034479475</v>
      </c>
      <c r="E419" s="212">
        <f t="shared" si="113"/>
        <v>1156.7750651723022</v>
      </c>
      <c r="F419" s="168">
        <f t="shared" si="114"/>
        <v>68.045592068958953</v>
      </c>
      <c r="G419" s="169">
        <v>68</v>
      </c>
      <c r="H419" s="170">
        <f t="shared" si="115"/>
        <v>4695.1002606892089</v>
      </c>
      <c r="I419" s="215">
        <f t="shared" si="108"/>
        <v>392</v>
      </c>
      <c r="J419" s="216">
        <f t="shared" si="105"/>
        <v>97.020923076923069</v>
      </c>
      <c r="K419" s="454">
        <v>17880</v>
      </c>
      <c r="L419" s="217">
        <f t="shared" si="111"/>
        <v>2211.4817422411661</v>
      </c>
      <c r="M419" s="214">
        <f t="shared" si="116"/>
        <v>751.90379236199658</v>
      </c>
      <c r="N419" s="212">
        <f t="shared" si="117"/>
        <v>44.229634844823323</v>
      </c>
      <c r="O419" s="169">
        <v>44</v>
      </c>
      <c r="P419" s="170">
        <f t="shared" si="118"/>
        <v>3051.6151694479863</v>
      </c>
      <c r="Q419" s="215">
        <f t="shared" si="109"/>
        <v>392</v>
      </c>
      <c r="R419" s="216">
        <f t="shared" si="106"/>
        <v>180.18171428571429</v>
      </c>
      <c r="S419" s="454">
        <v>17880</v>
      </c>
      <c r="T419" s="217">
        <f t="shared" si="112"/>
        <v>1190.7978612067818</v>
      </c>
      <c r="U419" s="214">
        <f t="shared" si="119"/>
        <v>404.87127281030587</v>
      </c>
      <c r="V419" s="212">
        <f t="shared" si="120"/>
        <v>23.815957224135637</v>
      </c>
      <c r="W419" s="169">
        <v>24</v>
      </c>
      <c r="X419" s="170">
        <f t="shared" si="121"/>
        <v>1643.4850912412235</v>
      </c>
    </row>
    <row r="420" spans="1:24" s="442" customFormat="1" ht="15.75" customHeight="1" x14ac:dyDescent="0.2">
      <c r="A420" s="215">
        <f t="shared" si="107"/>
        <v>393</v>
      </c>
      <c r="B420" s="216">
        <f t="shared" si="104"/>
        <v>63.096899999999998</v>
      </c>
      <c r="C420" s="454">
        <v>17880</v>
      </c>
      <c r="D420" s="217">
        <f t="shared" si="110"/>
        <v>3400.4840174398428</v>
      </c>
      <c r="E420" s="212">
        <f t="shared" si="113"/>
        <v>1156.1645659295466</v>
      </c>
      <c r="F420" s="168">
        <f t="shared" si="114"/>
        <v>68.009680348796863</v>
      </c>
      <c r="G420" s="169">
        <v>68</v>
      </c>
      <c r="H420" s="170">
        <f t="shared" si="115"/>
        <v>4692.6582637181864</v>
      </c>
      <c r="I420" s="215">
        <f t="shared" si="108"/>
        <v>393</v>
      </c>
      <c r="J420" s="216">
        <f t="shared" si="105"/>
        <v>97.072153846153839</v>
      </c>
      <c r="K420" s="454">
        <v>17880</v>
      </c>
      <c r="L420" s="217">
        <f t="shared" si="111"/>
        <v>2210.314611335898</v>
      </c>
      <c r="M420" s="214">
        <f t="shared" si="116"/>
        <v>751.50696785420541</v>
      </c>
      <c r="N420" s="212">
        <f t="shared" si="117"/>
        <v>44.206292226717963</v>
      </c>
      <c r="O420" s="169">
        <v>44</v>
      </c>
      <c r="P420" s="170">
        <f t="shared" si="118"/>
        <v>3050.0278714168212</v>
      </c>
      <c r="Q420" s="215">
        <f t="shared" si="109"/>
        <v>393</v>
      </c>
      <c r="R420" s="216">
        <f t="shared" si="106"/>
        <v>180.27685714285715</v>
      </c>
      <c r="S420" s="454">
        <v>17880</v>
      </c>
      <c r="T420" s="217">
        <f t="shared" si="112"/>
        <v>1190.1694061039448</v>
      </c>
      <c r="U420" s="214">
        <f t="shared" si="119"/>
        <v>404.65759807534124</v>
      </c>
      <c r="V420" s="212">
        <f t="shared" si="120"/>
        <v>23.803388122078896</v>
      </c>
      <c r="W420" s="169">
        <v>24</v>
      </c>
      <c r="X420" s="170">
        <f t="shared" si="121"/>
        <v>1642.6303923013647</v>
      </c>
    </row>
    <row r="421" spans="1:24" s="442" customFormat="1" ht="15.75" customHeight="1" x14ac:dyDescent="0.2">
      <c r="A421" s="215">
        <f t="shared" si="107"/>
        <v>394</v>
      </c>
      <c r="B421" s="216">
        <f t="shared" si="104"/>
        <v>63.130200000000002</v>
      </c>
      <c r="C421" s="454">
        <v>17880</v>
      </c>
      <c r="D421" s="217">
        <f t="shared" si="110"/>
        <v>3398.6903257078229</v>
      </c>
      <c r="E421" s="212">
        <f t="shared" si="113"/>
        <v>1155.5547107406599</v>
      </c>
      <c r="F421" s="168">
        <f t="shared" si="114"/>
        <v>67.973806514156465</v>
      </c>
      <c r="G421" s="169">
        <v>68</v>
      </c>
      <c r="H421" s="170">
        <f t="shared" si="115"/>
        <v>4690.2188429626394</v>
      </c>
      <c r="I421" s="215">
        <f t="shared" si="108"/>
        <v>394</v>
      </c>
      <c r="J421" s="216">
        <f t="shared" si="105"/>
        <v>97.123384615384609</v>
      </c>
      <c r="K421" s="454">
        <v>17880</v>
      </c>
      <c r="L421" s="217">
        <f t="shared" si="111"/>
        <v>2209.1487117100851</v>
      </c>
      <c r="M421" s="214">
        <f t="shared" si="116"/>
        <v>751.11056198142899</v>
      </c>
      <c r="N421" s="212">
        <f t="shared" si="117"/>
        <v>44.182974234201701</v>
      </c>
      <c r="O421" s="169">
        <v>44</v>
      </c>
      <c r="P421" s="170">
        <f t="shared" si="118"/>
        <v>3048.4422479257155</v>
      </c>
      <c r="Q421" s="215">
        <f t="shared" si="109"/>
        <v>394</v>
      </c>
      <c r="R421" s="216">
        <f t="shared" si="106"/>
        <v>180.37200000000001</v>
      </c>
      <c r="S421" s="454">
        <v>17880</v>
      </c>
      <c r="T421" s="217">
        <f t="shared" si="112"/>
        <v>1189.5416139977381</v>
      </c>
      <c r="U421" s="214">
        <f t="shared" si="119"/>
        <v>404.44414875923098</v>
      </c>
      <c r="V421" s="212">
        <f t="shared" si="120"/>
        <v>23.790832279954763</v>
      </c>
      <c r="W421" s="169">
        <v>24</v>
      </c>
      <c r="X421" s="170">
        <f t="shared" si="121"/>
        <v>1641.7765950369237</v>
      </c>
    </row>
    <row r="422" spans="1:24" s="442" customFormat="1" ht="15.75" customHeight="1" x14ac:dyDescent="0.2">
      <c r="A422" s="215">
        <f t="shared" si="107"/>
        <v>395</v>
      </c>
      <c r="B422" s="216">
        <f t="shared" si="104"/>
        <v>63.163499999999999</v>
      </c>
      <c r="C422" s="454">
        <v>17880</v>
      </c>
      <c r="D422" s="217">
        <f t="shared" si="110"/>
        <v>3396.8985252558832</v>
      </c>
      <c r="E422" s="212">
        <f t="shared" si="113"/>
        <v>1154.9454985870004</v>
      </c>
      <c r="F422" s="168">
        <f t="shared" si="114"/>
        <v>67.937970505117661</v>
      </c>
      <c r="G422" s="169">
        <v>68</v>
      </c>
      <c r="H422" s="170">
        <f t="shared" si="115"/>
        <v>4687.7819943480017</v>
      </c>
      <c r="I422" s="215">
        <f t="shared" si="108"/>
        <v>395</v>
      </c>
      <c r="J422" s="216">
        <f t="shared" si="105"/>
        <v>97.174615384615379</v>
      </c>
      <c r="K422" s="454">
        <v>17880</v>
      </c>
      <c r="L422" s="217">
        <f t="shared" si="111"/>
        <v>2207.9840414163245</v>
      </c>
      <c r="M422" s="214">
        <f t="shared" si="116"/>
        <v>750.71457408155038</v>
      </c>
      <c r="N422" s="212">
        <f t="shared" si="117"/>
        <v>44.159680828326493</v>
      </c>
      <c r="O422" s="169">
        <v>44</v>
      </c>
      <c r="P422" s="170">
        <f t="shared" si="118"/>
        <v>3046.8582963262015</v>
      </c>
      <c r="Q422" s="215">
        <f t="shared" si="109"/>
        <v>395</v>
      </c>
      <c r="R422" s="216">
        <f t="shared" si="106"/>
        <v>180.46714285714287</v>
      </c>
      <c r="S422" s="454">
        <v>17880</v>
      </c>
      <c r="T422" s="217">
        <f t="shared" si="112"/>
        <v>1188.9144838395591</v>
      </c>
      <c r="U422" s="214">
        <f t="shared" si="119"/>
        <v>404.2309245054501</v>
      </c>
      <c r="V422" s="212">
        <f t="shared" si="120"/>
        <v>23.778289676791182</v>
      </c>
      <c r="W422" s="169">
        <v>24</v>
      </c>
      <c r="X422" s="170">
        <f t="shared" si="121"/>
        <v>1640.9236980218004</v>
      </c>
    </row>
    <row r="423" spans="1:24" s="442" customFormat="1" ht="15.75" customHeight="1" x14ac:dyDescent="0.2">
      <c r="A423" s="215">
        <f t="shared" si="107"/>
        <v>396</v>
      </c>
      <c r="B423" s="216">
        <f t="shared" si="104"/>
        <v>63.196799999999996</v>
      </c>
      <c r="C423" s="454">
        <v>17880</v>
      </c>
      <c r="D423" s="217">
        <f t="shared" si="110"/>
        <v>3395.108613094334</v>
      </c>
      <c r="E423" s="212">
        <f t="shared" si="113"/>
        <v>1154.3369284520736</v>
      </c>
      <c r="F423" s="168">
        <f t="shared" si="114"/>
        <v>67.902172261886676</v>
      </c>
      <c r="G423" s="169">
        <v>68</v>
      </c>
      <c r="H423" s="170">
        <f t="shared" si="115"/>
        <v>4685.3477138082935</v>
      </c>
      <c r="I423" s="215">
        <f t="shared" si="108"/>
        <v>396</v>
      </c>
      <c r="J423" s="216">
        <f t="shared" si="105"/>
        <v>97.225846153846149</v>
      </c>
      <c r="K423" s="454">
        <v>17880</v>
      </c>
      <c r="L423" s="217">
        <f t="shared" si="111"/>
        <v>2206.8205985113173</v>
      </c>
      <c r="M423" s="214">
        <f t="shared" si="116"/>
        <v>750.31900349384796</v>
      </c>
      <c r="N423" s="212">
        <f t="shared" si="117"/>
        <v>44.136411970226348</v>
      </c>
      <c r="O423" s="169">
        <v>44</v>
      </c>
      <c r="P423" s="170">
        <f t="shared" si="118"/>
        <v>3045.2760139753914</v>
      </c>
      <c r="Q423" s="215">
        <f t="shared" si="109"/>
        <v>396</v>
      </c>
      <c r="R423" s="216">
        <f t="shared" si="106"/>
        <v>180.56228571428571</v>
      </c>
      <c r="S423" s="454">
        <v>17880</v>
      </c>
      <c r="T423" s="217">
        <f t="shared" si="112"/>
        <v>1188.288014583017</v>
      </c>
      <c r="U423" s="214">
        <f t="shared" si="119"/>
        <v>404.01792495822582</v>
      </c>
      <c r="V423" s="212">
        <f t="shared" si="120"/>
        <v>23.765760291660339</v>
      </c>
      <c r="W423" s="169">
        <v>24</v>
      </c>
      <c r="X423" s="170">
        <f t="shared" si="121"/>
        <v>1640.0716998329033</v>
      </c>
    </row>
    <row r="424" spans="1:24" s="442" customFormat="1" ht="15.75" customHeight="1" x14ac:dyDescent="0.2">
      <c r="A424" s="215">
        <f t="shared" si="107"/>
        <v>397</v>
      </c>
      <c r="B424" s="216">
        <f t="shared" ref="B424:B455" si="122">0.0333*A424+50.01</f>
        <v>63.2301</v>
      </c>
      <c r="C424" s="454">
        <v>17880</v>
      </c>
      <c r="D424" s="217">
        <f t="shared" si="110"/>
        <v>3393.3205862397813</v>
      </c>
      <c r="E424" s="212">
        <f t="shared" si="113"/>
        <v>1153.7289993215256</v>
      </c>
      <c r="F424" s="168">
        <f t="shared" si="114"/>
        <v>67.866411724795626</v>
      </c>
      <c r="G424" s="169">
        <v>68</v>
      </c>
      <c r="H424" s="170">
        <f t="shared" si="115"/>
        <v>4682.9159972861025</v>
      </c>
      <c r="I424" s="215">
        <f t="shared" si="108"/>
        <v>397</v>
      </c>
      <c r="J424" s="216">
        <f t="shared" si="105"/>
        <v>97.277076923076919</v>
      </c>
      <c r="K424" s="454">
        <v>17880</v>
      </c>
      <c r="L424" s="217">
        <f t="shared" si="111"/>
        <v>2205.6583810558582</v>
      </c>
      <c r="M424" s="214">
        <f t="shared" si="116"/>
        <v>749.92384955899183</v>
      </c>
      <c r="N424" s="212">
        <f t="shared" si="117"/>
        <v>44.113167621117164</v>
      </c>
      <c r="O424" s="169">
        <v>44</v>
      </c>
      <c r="P424" s="170">
        <f t="shared" si="118"/>
        <v>3043.6953982359673</v>
      </c>
      <c r="Q424" s="215">
        <f t="shared" si="109"/>
        <v>397</v>
      </c>
      <c r="R424" s="216">
        <f t="shared" si="106"/>
        <v>180.6574285714286</v>
      </c>
      <c r="S424" s="454">
        <v>17880</v>
      </c>
      <c r="T424" s="217">
        <f t="shared" si="112"/>
        <v>1187.6622051839231</v>
      </c>
      <c r="U424" s="214">
        <f t="shared" si="119"/>
        <v>403.80514976253386</v>
      </c>
      <c r="V424" s="212">
        <f t="shared" si="120"/>
        <v>23.753244103678462</v>
      </c>
      <c r="W424" s="169">
        <v>24</v>
      </c>
      <c r="X424" s="170">
        <f t="shared" si="121"/>
        <v>1639.2205990501354</v>
      </c>
    </row>
    <row r="425" spans="1:24" s="442" customFormat="1" ht="15.75" customHeight="1" x14ac:dyDescent="0.2">
      <c r="A425" s="215">
        <f t="shared" ref="A425:A446" si="123">1+A424</f>
        <v>398</v>
      </c>
      <c r="B425" s="216">
        <f t="shared" si="122"/>
        <v>63.263399999999997</v>
      </c>
      <c r="C425" s="454">
        <v>17880</v>
      </c>
      <c r="D425" s="217">
        <f t="shared" si="110"/>
        <v>3391.534441715115</v>
      </c>
      <c r="E425" s="212">
        <f t="shared" si="113"/>
        <v>1153.1217101831392</v>
      </c>
      <c r="F425" s="168">
        <f t="shared" si="114"/>
        <v>67.830688834302308</v>
      </c>
      <c r="G425" s="169">
        <v>68</v>
      </c>
      <c r="H425" s="170">
        <f t="shared" si="115"/>
        <v>4680.4868407325566</v>
      </c>
      <c r="I425" s="215">
        <f t="shared" si="108"/>
        <v>398</v>
      </c>
      <c r="J425" s="216">
        <f t="shared" si="105"/>
        <v>97.328307692307689</v>
      </c>
      <c r="K425" s="454">
        <v>17880</v>
      </c>
      <c r="L425" s="217">
        <f t="shared" si="111"/>
        <v>2204.497387114825</v>
      </c>
      <c r="M425" s="214">
        <f t="shared" si="116"/>
        <v>749.52911161904058</v>
      </c>
      <c r="N425" s="212">
        <f t="shared" si="117"/>
        <v>44.089947742296502</v>
      </c>
      <c r="O425" s="169">
        <v>44</v>
      </c>
      <c r="P425" s="170">
        <f t="shared" si="118"/>
        <v>3042.1164464761619</v>
      </c>
      <c r="Q425" s="215">
        <f t="shared" si="109"/>
        <v>398</v>
      </c>
      <c r="R425" s="216">
        <f t="shared" si="106"/>
        <v>180.75257142857143</v>
      </c>
      <c r="S425" s="454">
        <v>17880</v>
      </c>
      <c r="T425" s="217">
        <f t="shared" si="112"/>
        <v>1187.0370546002903</v>
      </c>
      <c r="U425" s="214">
        <f t="shared" si="119"/>
        <v>403.59259856409875</v>
      </c>
      <c r="V425" s="212">
        <f t="shared" si="120"/>
        <v>23.740741092005806</v>
      </c>
      <c r="W425" s="169">
        <v>24</v>
      </c>
      <c r="X425" s="170">
        <f t="shared" si="121"/>
        <v>1638.3703942563948</v>
      </c>
    </row>
    <row r="426" spans="1:24" s="442" customFormat="1" ht="15.75" customHeight="1" x14ac:dyDescent="0.2">
      <c r="A426" s="215">
        <f t="shared" si="123"/>
        <v>399</v>
      </c>
      <c r="B426" s="216">
        <f t="shared" si="122"/>
        <v>63.296700000000001</v>
      </c>
      <c r="C426" s="454">
        <v>17880</v>
      </c>
      <c r="D426" s="217">
        <f t="shared" si="110"/>
        <v>3389.7501765494881</v>
      </c>
      <c r="E426" s="212">
        <f t="shared" si="113"/>
        <v>1152.5150600268259</v>
      </c>
      <c r="F426" s="168">
        <f t="shared" si="114"/>
        <v>67.79500353098976</v>
      </c>
      <c r="G426" s="169">
        <v>68</v>
      </c>
      <c r="H426" s="170">
        <f t="shared" si="115"/>
        <v>4678.0602401073038</v>
      </c>
      <c r="I426" s="215">
        <f t="shared" si="108"/>
        <v>399</v>
      </c>
      <c r="J426" s="216">
        <f t="shared" si="105"/>
        <v>97.379538461538459</v>
      </c>
      <c r="K426" s="454">
        <v>17880</v>
      </c>
      <c r="L426" s="217">
        <f t="shared" si="111"/>
        <v>2203.3376147571676</v>
      </c>
      <c r="M426" s="214">
        <f t="shared" si="116"/>
        <v>749.13478901743701</v>
      </c>
      <c r="N426" s="212">
        <f t="shared" si="117"/>
        <v>44.066752295143353</v>
      </c>
      <c r="O426" s="169">
        <v>44</v>
      </c>
      <c r="P426" s="170">
        <f t="shared" si="118"/>
        <v>3040.5391560697481</v>
      </c>
      <c r="Q426" s="215">
        <f t="shared" si="109"/>
        <v>399</v>
      </c>
      <c r="R426" s="216">
        <f t="shared" si="106"/>
        <v>180.84771428571429</v>
      </c>
      <c r="S426" s="454">
        <v>17880</v>
      </c>
      <c r="T426" s="217">
        <f t="shared" si="112"/>
        <v>1186.4125617923207</v>
      </c>
      <c r="U426" s="214">
        <f t="shared" si="119"/>
        <v>403.38027100938911</v>
      </c>
      <c r="V426" s="212">
        <f t="shared" si="120"/>
        <v>23.728251235846415</v>
      </c>
      <c r="W426" s="169">
        <v>24</v>
      </c>
      <c r="X426" s="170">
        <f t="shared" si="121"/>
        <v>1637.5210840375562</v>
      </c>
    </row>
    <row r="427" spans="1:24" s="442" customFormat="1" ht="15.75" customHeight="1" x14ac:dyDescent="0.2">
      <c r="A427" s="218">
        <f t="shared" si="123"/>
        <v>400</v>
      </c>
      <c r="B427" s="216">
        <f t="shared" si="122"/>
        <v>63.33</v>
      </c>
      <c r="C427" s="454">
        <v>17880</v>
      </c>
      <c r="D427" s="217">
        <f t="shared" si="110"/>
        <v>3387.9677877783042</v>
      </c>
      <c r="E427" s="212">
        <f t="shared" si="113"/>
        <v>1151.9090478446235</v>
      </c>
      <c r="F427" s="168">
        <f t="shared" si="114"/>
        <v>67.759355755566091</v>
      </c>
      <c r="G427" s="169">
        <v>68</v>
      </c>
      <c r="H427" s="170">
        <f t="shared" si="115"/>
        <v>4675.636191378494</v>
      </c>
      <c r="I427" s="218">
        <f t="shared" si="108"/>
        <v>400</v>
      </c>
      <c r="J427" s="216">
        <f t="shared" si="105"/>
        <v>97.430769230769229</v>
      </c>
      <c r="K427" s="454">
        <v>17880</v>
      </c>
      <c r="L427" s="217">
        <f t="shared" si="111"/>
        <v>2202.1790620558977</v>
      </c>
      <c r="M427" s="214">
        <f t="shared" si="116"/>
        <v>748.74088109900526</v>
      </c>
      <c r="N427" s="212">
        <f t="shared" si="117"/>
        <v>44.043581241117955</v>
      </c>
      <c r="O427" s="169">
        <v>44</v>
      </c>
      <c r="P427" s="170">
        <f t="shared" si="118"/>
        <v>3038.9635243960211</v>
      </c>
      <c r="Q427" s="218">
        <f t="shared" si="109"/>
        <v>400</v>
      </c>
      <c r="R427" s="216">
        <f t="shared" si="106"/>
        <v>180.94285714285715</v>
      </c>
      <c r="S427" s="454">
        <v>17880</v>
      </c>
      <c r="T427" s="217">
        <f t="shared" si="112"/>
        <v>1185.7887257224065</v>
      </c>
      <c r="U427" s="214">
        <f t="shared" si="119"/>
        <v>403.16816674561824</v>
      </c>
      <c r="V427" s="212">
        <f t="shared" si="120"/>
        <v>23.715774514448132</v>
      </c>
      <c r="W427" s="169">
        <v>24</v>
      </c>
      <c r="X427" s="170">
        <f t="shared" si="121"/>
        <v>1636.6726669824729</v>
      </c>
    </row>
    <row r="428" spans="1:24" s="442" customFormat="1" ht="15.75" customHeight="1" x14ac:dyDescent="0.2">
      <c r="A428" s="215">
        <f t="shared" si="123"/>
        <v>401</v>
      </c>
      <c r="B428" s="216">
        <f t="shared" si="122"/>
        <v>63.363299999999995</v>
      </c>
      <c r="C428" s="454">
        <v>17880</v>
      </c>
      <c r="D428" s="217">
        <f t="shared" si="110"/>
        <v>3386.1872724431969</v>
      </c>
      <c r="E428" s="212">
        <f t="shared" si="113"/>
        <v>1151.3036726306871</v>
      </c>
      <c r="F428" s="168">
        <f t="shared" si="114"/>
        <v>67.723745448863937</v>
      </c>
      <c r="G428" s="169">
        <v>68</v>
      </c>
      <c r="H428" s="170">
        <f t="shared" si="115"/>
        <v>4673.2146905227482</v>
      </c>
      <c r="I428" s="215">
        <f t="shared" si="108"/>
        <v>401</v>
      </c>
      <c r="J428" s="216">
        <f t="shared" si="105"/>
        <v>97.481999999999985</v>
      </c>
      <c r="K428" s="454">
        <v>17880</v>
      </c>
      <c r="L428" s="217">
        <f t="shared" si="111"/>
        <v>2201.021727088078</v>
      </c>
      <c r="M428" s="214">
        <f t="shared" si="116"/>
        <v>748.34738720994653</v>
      </c>
      <c r="N428" s="212">
        <f t="shared" si="117"/>
        <v>44.02043454176156</v>
      </c>
      <c r="O428" s="169">
        <v>44</v>
      </c>
      <c r="P428" s="170">
        <f t="shared" si="118"/>
        <v>3037.3895488397861</v>
      </c>
      <c r="Q428" s="215">
        <f t="shared" si="109"/>
        <v>401</v>
      </c>
      <c r="R428" s="216">
        <f t="shared" si="106"/>
        <v>181.03800000000001</v>
      </c>
      <c r="S428" s="454">
        <v>17880</v>
      </c>
      <c r="T428" s="217">
        <f t="shared" si="112"/>
        <v>1185.1655453551186</v>
      </c>
      <c r="U428" s="214">
        <f t="shared" si="119"/>
        <v>402.95628542074036</v>
      </c>
      <c r="V428" s="212">
        <f t="shared" si="120"/>
        <v>23.703310907102374</v>
      </c>
      <c r="W428" s="169">
        <v>24</v>
      </c>
      <c r="X428" s="170">
        <f t="shared" si="121"/>
        <v>1635.8251416829614</v>
      </c>
    </row>
    <row r="429" spans="1:24" s="442" customFormat="1" ht="15.75" customHeight="1" x14ac:dyDescent="0.2">
      <c r="A429" s="215">
        <f t="shared" si="123"/>
        <v>402</v>
      </c>
      <c r="B429" s="216">
        <f t="shared" si="122"/>
        <v>63.396599999999999</v>
      </c>
      <c r="C429" s="454">
        <v>17880</v>
      </c>
      <c r="D429" s="217">
        <f t="shared" si="110"/>
        <v>3384.4086275920158</v>
      </c>
      <c r="E429" s="212">
        <f t="shared" si="113"/>
        <v>1150.6989333812855</v>
      </c>
      <c r="F429" s="168">
        <f t="shared" si="114"/>
        <v>67.688172551840324</v>
      </c>
      <c r="G429" s="169">
        <v>68</v>
      </c>
      <c r="H429" s="170">
        <f t="shared" si="115"/>
        <v>4670.7957335251422</v>
      </c>
      <c r="I429" s="215">
        <f t="shared" si="108"/>
        <v>402</v>
      </c>
      <c r="J429" s="216">
        <f t="shared" si="105"/>
        <v>97.533230769230769</v>
      </c>
      <c r="K429" s="454">
        <v>17880</v>
      </c>
      <c r="L429" s="217">
        <f t="shared" si="111"/>
        <v>2199.8656079348102</v>
      </c>
      <c r="M429" s="214">
        <f t="shared" si="116"/>
        <v>747.95430669783548</v>
      </c>
      <c r="N429" s="212">
        <f t="shared" si="117"/>
        <v>43.997312158696204</v>
      </c>
      <c r="O429" s="169">
        <v>44</v>
      </c>
      <c r="P429" s="170">
        <f t="shared" si="118"/>
        <v>3035.8172267913419</v>
      </c>
      <c r="Q429" s="215">
        <f t="shared" si="109"/>
        <v>402</v>
      </c>
      <c r="R429" s="216">
        <f t="shared" si="106"/>
        <v>181.13314285714287</v>
      </c>
      <c r="S429" s="454">
        <v>17880</v>
      </c>
      <c r="T429" s="217">
        <f t="shared" si="112"/>
        <v>1184.5430196572054</v>
      </c>
      <c r="U429" s="214">
        <f t="shared" si="119"/>
        <v>402.74462668344984</v>
      </c>
      <c r="V429" s="212">
        <f t="shared" si="120"/>
        <v>23.690860393144106</v>
      </c>
      <c r="W429" s="169">
        <v>24</v>
      </c>
      <c r="X429" s="170">
        <f t="shared" si="121"/>
        <v>1634.9785067337991</v>
      </c>
    </row>
    <row r="430" spans="1:24" s="442" customFormat="1" ht="15.75" customHeight="1" x14ac:dyDescent="0.2">
      <c r="A430" s="215">
        <f t="shared" si="123"/>
        <v>403</v>
      </c>
      <c r="B430" s="216">
        <f t="shared" si="122"/>
        <v>63.429900000000004</v>
      </c>
      <c r="C430" s="454">
        <v>17880</v>
      </c>
      <c r="D430" s="217">
        <f t="shared" si="110"/>
        <v>3382.6318502788117</v>
      </c>
      <c r="E430" s="212">
        <f t="shared" si="113"/>
        <v>1150.0948290947961</v>
      </c>
      <c r="F430" s="168">
        <f t="shared" si="114"/>
        <v>67.652637005576238</v>
      </c>
      <c r="G430" s="169">
        <v>68</v>
      </c>
      <c r="H430" s="170">
        <f t="shared" si="115"/>
        <v>4668.3793163791843</v>
      </c>
      <c r="I430" s="215">
        <f t="shared" si="108"/>
        <v>403</v>
      </c>
      <c r="J430" s="216">
        <f t="shared" si="105"/>
        <v>97.584461538461539</v>
      </c>
      <c r="K430" s="454">
        <v>17880</v>
      </c>
      <c r="L430" s="217">
        <f t="shared" si="111"/>
        <v>2198.7107026812278</v>
      </c>
      <c r="M430" s="214">
        <f t="shared" si="116"/>
        <v>747.56163891161748</v>
      </c>
      <c r="N430" s="212">
        <f t="shared" si="117"/>
        <v>43.974214053624557</v>
      </c>
      <c r="O430" s="169">
        <v>44</v>
      </c>
      <c r="P430" s="170">
        <f t="shared" si="118"/>
        <v>3034.2465556464699</v>
      </c>
      <c r="Q430" s="215">
        <f t="shared" si="109"/>
        <v>403</v>
      </c>
      <c r="R430" s="216">
        <f t="shared" si="106"/>
        <v>181.22828571428573</v>
      </c>
      <c r="S430" s="454">
        <v>17880</v>
      </c>
      <c r="T430" s="217">
        <f t="shared" si="112"/>
        <v>1183.921147597584</v>
      </c>
      <c r="U430" s="214">
        <f t="shared" si="119"/>
        <v>402.53319018317859</v>
      </c>
      <c r="V430" s="212">
        <f t="shared" si="120"/>
        <v>23.678422951951681</v>
      </c>
      <c r="W430" s="169">
        <v>24</v>
      </c>
      <c r="X430" s="170">
        <f t="shared" si="121"/>
        <v>1634.1327607327144</v>
      </c>
    </row>
    <row r="431" spans="1:24" s="442" customFormat="1" ht="15.75" customHeight="1" x14ac:dyDescent="0.2">
      <c r="A431" s="215">
        <f t="shared" si="123"/>
        <v>404</v>
      </c>
      <c r="B431" s="216">
        <f t="shared" si="122"/>
        <v>63.463200000000001</v>
      </c>
      <c r="C431" s="454">
        <v>17880</v>
      </c>
      <c r="D431" s="217">
        <f t="shared" si="110"/>
        <v>3380.8569375638167</v>
      </c>
      <c r="E431" s="212">
        <f t="shared" si="113"/>
        <v>1149.4913587716978</v>
      </c>
      <c r="F431" s="168">
        <f t="shared" si="114"/>
        <v>67.617138751276329</v>
      </c>
      <c r="G431" s="169">
        <v>68</v>
      </c>
      <c r="H431" s="170">
        <f t="shared" si="115"/>
        <v>4665.9654350867904</v>
      </c>
      <c r="I431" s="215">
        <f t="shared" si="108"/>
        <v>404</v>
      </c>
      <c r="J431" s="216">
        <f t="shared" si="105"/>
        <v>97.63569230769231</v>
      </c>
      <c r="K431" s="454">
        <v>17880</v>
      </c>
      <c r="L431" s="217">
        <f t="shared" si="111"/>
        <v>2197.5570094164805</v>
      </c>
      <c r="M431" s="214">
        <f t="shared" si="116"/>
        <v>747.16938320160341</v>
      </c>
      <c r="N431" s="212">
        <f t="shared" si="117"/>
        <v>43.95114018832961</v>
      </c>
      <c r="O431" s="169">
        <v>44</v>
      </c>
      <c r="P431" s="170">
        <f t="shared" si="118"/>
        <v>3032.6775328064136</v>
      </c>
      <c r="Q431" s="215">
        <f t="shared" si="109"/>
        <v>404</v>
      </c>
      <c r="R431" s="216">
        <f t="shared" si="106"/>
        <v>181.32342857142859</v>
      </c>
      <c r="S431" s="454">
        <v>17880</v>
      </c>
      <c r="T431" s="217">
        <f t="shared" si="112"/>
        <v>1183.2999281473355</v>
      </c>
      <c r="U431" s="214">
        <f t="shared" si="119"/>
        <v>402.32197557009414</v>
      </c>
      <c r="V431" s="212">
        <f t="shared" si="120"/>
        <v>23.665998562946712</v>
      </c>
      <c r="W431" s="169">
        <v>24</v>
      </c>
      <c r="X431" s="170">
        <f t="shared" si="121"/>
        <v>1633.2879022803763</v>
      </c>
    </row>
    <row r="432" spans="1:24" s="442" customFormat="1" ht="15.75" customHeight="1" x14ac:dyDescent="0.2">
      <c r="A432" s="215">
        <f t="shared" si="123"/>
        <v>405</v>
      </c>
      <c r="B432" s="216">
        <f t="shared" si="122"/>
        <v>63.496499999999997</v>
      </c>
      <c r="C432" s="454">
        <v>17880</v>
      </c>
      <c r="D432" s="217">
        <f t="shared" si="110"/>
        <v>3379.0838865134301</v>
      </c>
      <c r="E432" s="212">
        <f t="shared" si="113"/>
        <v>1148.8885214145664</v>
      </c>
      <c r="F432" s="168">
        <f t="shared" si="114"/>
        <v>67.581677730268609</v>
      </c>
      <c r="G432" s="169">
        <v>68</v>
      </c>
      <c r="H432" s="170">
        <f t="shared" si="115"/>
        <v>4663.5540856582656</v>
      </c>
      <c r="I432" s="215">
        <f t="shared" si="108"/>
        <v>405</v>
      </c>
      <c r="J432" s="216">
        <f t="shared" si="105"/>
        <v>97.686923076923065</v>
      </c>
      <c r="K432" s="454">
        <v>17880</v>
      </c>
      <c r="L432" s="217">
        <f t="shared" si="111"/>
        <v>2196.4045262337295</v>
      </c>
      <c r="M432" s="214">
        <f t="shared" si="116"/>
        <v>746.77753891946804</v>
      </c>
      <c r="N432" s="212">
        <f t="shared" si="117"/>
        <v>43.928090524674587</v>
      </c>
      <c r="O432" s="169">
        <v>44</v>
      </c>
      <c r="P432" s="170">
        <f t="shared" si="118"/>
        <v>3031.1101556778722</v>
      </c>
      <c r="Q432" s="215">
        <f t="shared" si="109"/>
        <v>405</v>
      </c>
      <c r="R432" s="216">
        <f t="shared" si="106"/>
        <v>181.41857142857143</v>
      </c>
      <c r="S432" s="454">
        <v>17880</v>
      </c>
      <c r="T432" s="217">
        <f t="shared" si="112"/>
        <v>1182.6793602797004</v>
      </c>
      <c r="U432" s="214">
        <f t="shared" si="119"/>
        <v>402.11098249509814</v>
      </c>
      <c r="V432" s="212">
        <f t="shared" si="120"/>
        <v>23.653587205594008</v>
      </c>
      <c r="W432" s="169">
        <v>24</v>
      </c>
      <c r="X432" s="170">
        <f t="shared" si="121"/>
        <v>1632.4439299803926</v>
      </c>
    </row>
    <row r="433" spans="1:24" s="442" customFormat="1" ht="15.75" customHeight="1" x14ac:dyDescent="0.2">
      <c r="A433" s="215">
        <f t="shared" si="123"/>
        <v>406</v>
      </c>
      <c r="B433" s="216">
        <f t="shared" si="122"/>
        <v>63.529800000000002</v>
      </c>
      <c r="C433" s="454">
        <v>17880</v>
      </c>
      <c r="D433" s="217">
        <f t="shared" si="110"/>
        <v>3377.3126942002018</v>
      </c>
      <c r="E433" s="212">
        <f t="shared" si="113"/>
        <v>1148.2863160280688</v>
      </c>
      <c r="F433" s="168">
        <f t="shared" si="114"/>
        <v>67.546253884004031</v>
      </c>
      <c r="G433" s="169">
        <v>68</v>
      </c>
      <c r="H433" s="170">
        <f t="shared" si="115"/>
        <v>4661.1452641122742</v>
      </c>
      <c r="I433" s="215">
        <f t="shared" si="108"/>
        <v>406</v>
      </c>
      <c r="J433" s="216">
        <f t="shared" si="105"/>
        <v>97.73815384615385</v>
      </c>
      <c r="K433" s="454">
        <v>17880</v>
      </c>
      <c r="L433" s="217">
        <f t="shared" si="111"/>
        <v>2195.2532512301314</v>
      </c>
      <c r="M433" s="214">
        <f t="shared" si="116"/>
        <v>746.38610541824471</v>
      </c>
      <c r="N433" s="212">
        <f t="shared" si="117"/>
        <v>43.905065024602628</v>
      </c>
      <c r="O433" s="169">
        <v>44</v>
      </c>
      <c r="P433" s="170">
        <f t="shared" si="118"/>
        <v>3029.5444216729788</v>
      </c>
      <c r="Q433" s="215">
        <f t="shared" si="109"/>
        <v>406</v>
      </c>
      <c r="R433" s="216">
        <f t="shared" si="106"/>
        <v>181.51371428571431</v>
      </c>
      <c r="S433" s="454">
        <v>17880</v>
      </c>
      <c r="T433" s="217">
        <f t="shared" si="112"/>
        <v>1182.0594429700707</v>
      </c>
      <c r="U433" s="214">
        <f t="shared" si="119"/>
        <v>401.90021060982406</v>
      </c>
      <c r="V433" s="212">
        <f t="shared" si="120"/>
        <v>23.641188859401414</v>
      </c>
      <c r="W433" s="169">
        <v>24</v>
      </c>
      <c r="X433" s="170">
        <f t="shared" si="121"/>
        <v>1631.600842439296</v>
      </c>
    </row>
    <row r="434" spans="1:24" s="442" customFormat="1" ht="15.75" customHeight="1" x14ac:dyDescent="0.2">
      <c r="A434" s="215">
        <f t="shared" si="123"/>
        <v>407</v>
      </c>
      <c r="B434" s="216">
        <f t="shared" si="122"/>
        <v>63.563099999999999</v>
      </c>
      <c r="C434" s="454">
        <v>17880</v>
      </c>
      <c r="D434" s="217">
        <f t="shared" si="110"/>
        <v>3375.5433577028184</v>
      </c>
      <c r="E434" s="212">
        <f t="shared" si="113"/>
        <v>1147.6847416189582</v>
      </c>
      <c r="F434" s="168">
        <f t="shared" si="114"/>
        <v>67.510867154056371</v>
      </c>
      <c r="G434" s="169">
        <v>68</v>
      </c>
      <c r="H434" s="170">
        <f t="shared" si="115"/>
        <v>4658.738966475833</v>
      </c>
      <c r="I434" s="215">
        <f t="shared" si="108"/>
        <v>407</v>
      </c>
      <c r="J434" s="216">
        <f t="shared" si="105"/>
        <v>97.789384615384606</v>
      </c>
      <c r="K434" s="454">
        <v>17880</v>
      </c>
      <c r="L434" s="217">
        <f t="shared" si="111"/>
        <v>2194.1031825068321</v>
      </c>
      <c r="M434" s="214">
        <f t="shared" si="116"/>
        <v>745.99508205232303</v>
      </c>
      <c r="N434" s="212">
        <f t="shared" si="117"/>
        <v>43.882063650136644</v>
      </c>
      <c r="O434" s="169">
        <v>44</v>
      </c>
      <c r="P434" s="170">
        <f t="shared" si="118"/>
        <v>3027.9803282092921</v>
      </c>
      <c r="Q434" s="215">
        <f t="shared" si="109"/>
        <v>407</v>
      </c>
      <c r="R434" s="216">
        <f t="shared" si="106"/>
        <v>181.60885714285715</v>
      </c>
      <c r="S434" s="454">
        <v>17880</v>
      </c>
      <c r="T434" s="217">
        <f t="shared" si="112"/>
        <v>1181.4401751959863</v>
      </c>
      <c r="U434" s="214">
        <f t="shared" si="119"/>
        <v>401.68965956663538</v>
      </c>
      <c r="V434" s="212">
        <f t="shared" si="120"/>
        <v>23.628803503919727</v>
      </c>
      <c r="W434" s="169">
        <v>24</v>
      </c>
      <c r="X434" s="170">
        <f t="shared" si="121"/>
        <v>1630.7586382665413</v>
      </c>
    </row>
    <row r="435" spans="1:24" s="442" customFormat="1" ht="15.75" customHeight="1" x14ac:dyDescent="0.2">
      <c r="A435" s="215">
        <f t="shared" si="123"/>
        <v>408</v>
      </c>
      <c r="B435" s="216">
        <f t="shared" si="122"/>
        <v>63.596400000000003</v>
      </c>
      <c r="C435" s="454">
        <v>17880</v>
      </c>
      <c r="D435" s="217">
        <f t="shared" si="110"/>
        <v>3373.7758741060811</v>
      </c>
      <c r="E435" s="212">
        <f t="shared" si="113"/>
        <v>1147.0837971960677</v>
      </c>
      <c r="F435" s="168">
        <f t="shared" si="114"/>
        <v>67.475517482121617</v>
      </c>
      <c r="G435" s="169">
        <v>68</v>
      </c>
      <c r="H435" s="170">
        <f t="shared" si="115"/>
        <v>4656.33518878427</v>
      </c>
      <c r="I435" s="215">
        <f t="shared" si="108"/>
        <v>408</v>
      </c>
      <c r="J435" s="216">
        <f t="shared" si="105"/>
        <v>97.84061538461539</v>
      </c>
      <c r="K435" s="454">
        <v>17880</v>
      </c>
      <c r="L435" s="217">
        <f t="shared" si="111"/>
        <v>2192.9543181689528</v>
      </c>
      <c r="M435" s="214">
        <f t="shared" si="116"/>
        <v>745.60446817744401</v>
      </c>
      <c r="N435" s="212">
        <f t="shared" si="117"/>
        <v>43.859086363379056</v>
      </c>
      <c r="O435" s="169">
        <v>44</v>
      </c>
      <c r="P435" s="170">
        <f t="shared" si="118"/>
        <v>3026.417872709776</v>
      </c>
      <c r="Q435" s="215">
        <f t="shared" si="109"/>
        <v>408</v>
      </c>
      <c r="R435" s="216">
        <f t="shared" si="106"/>
        <v>181.70400000000001</v>
      </c>
      <c r="S435" s="454">
        <v>17880</v>
      </c>
      <c r="T435" s="217">
        <f t="shared" si="112"/>
        <v>1180.8215559371286</v>
      </c>
      <c r="U435" s="214">
        <f t="shared" si="119"/>
        <v>401.47932901862373</v>
      </c>
      <c r="V435" s="212">
        <f t="shared" si="120"/>
        <v>23.616431118742572</v>
      </c>
      <c r="W435" s="169">
        <v>24</v>
      </c>
      <c r="X435" s="170">
        <f t="shared" si="121"/>
        <v>1629.9173160744949</v>
      </c>
    </row>
    <row r="436" spans="1:24" s="442" customFormat="1" ht="15.75" customHeight="1" x14ac:dyDescent="0.2">
      <c r="A436" s="215">
        <f t="shared" si="123"/>
        <v>409</v>
      </c>
      <c r="B436" s="216">
        <f t="shared" si="122"/>
        <v>63.6297</v>
      </c>
      <c r="C436" s="454">
        <v>17880</v>
      </c>
      <c r="D436" s="217">
        <f t="shared" si="110"/>
        <v>3372.0102405008984</v>
      </c>
      <c r="E436" s="212">
        <f t="shared" si="113"/>
        <v>1146.4834817703056</v>
      </c>
      <c r="F436" s="168">
        <f t="shared" si="114"/>
        <v>67.440204810017974</v>
      </c>
      <c r="G436" s="169">
        <v>68</v>
      </c>
      <c r="H436" s="170">
        <f t="shared" si="115"/>
        <v>4653.9339270812225</v>
      </c>
      <c r="I436" s="215">
        <f t="shared" si="108"/>
        <v>409</v>
      </c>
      <c r="J436" s="216">
        <f t="shared" si="105"/>
        <v>97.891846153846146</v>
      </c>
      <c r="K436" s="454">
        <v>17880</v>
      </c>
      <c r="L436" s="217">
        <f t="shared" si="111"/>
        <v>2191.8066563255838</v>
      </c>
      <c r="M436" s="214">
        <f t="shared" si="116"/>
        <v>745.21426315069857</v>
      </c>
      <c r="N436" s="212">
        <f t="shared" si="117"/>
        <v>43.836133126511676</v>
      </c>
      <c r="O436" s="169">
        <v>44</v>
      </c>
      <c r="P436" s="170">
        <f t="shared" si="118"/>
        <v>3024.8570526027943</v>
      </c>
      <c r="Q436" s="215">
        <f t="shared" si="109"/>
        <v>409</v>
      </c>
      <c r="R436" s="216">
        <f t="shared" si="106"/>
        <v>181.79914285714287</v>
      </c>
      <c r="S436" s="454">
        <v>17880</v>
      </c>
      <c r="T436" s="217">
        <f t="shared" si="112"/>
        <v>1180.2035841753143</v>
      </c>
      <c r="U436" s="214">
        <f t="shared" si="119"/>
        <v>401.26921861960687</v>
      </c>
      <c r="V436" s="212">
        <f t="shared" si="120"/>
        <v>23.604071683506287</v>
      </c>
      <c r="W436" s="169">
        <v>24</v>
      </c>
      <c r="X436" s="170">
        <f t="shared" si="121"/>
        <v>1629.0768744784275</v>
      </c>
    </row>
    <row r="437" spans="1:24" s="442" customFormat="1" ht="15.75" customHeight="1" x14ac:dyDescent="0.2">
      <c r="A437" s="218">
        <f t="shared" si="123"/>
        <v>410</v>
      </c>
      <c r="B437" s="216">
        <f t="shared" si="122"/>
        <v>63.662999999999997</v>
      </c>
      <c r="C437" s="454">
        <v>17880</v>
      </c>
      <c r="D437" s="217">
        <f t="shared" si="110"/>
        <v>3370.2464539842608</v>
      </c>
      <c r="E437" s="212">
        <f t="shared" si="113"/>
        <v>1145.8837943546487</v>
      </c>
      <c r="F437" s="168">
        <f t="shared" si="114"/>
        <v>67.404929079685218</v>
      </c>
      <c r="G437" s="169">
        <v>68</v>
      </c>
      <c r="H437" s="170">
        <f t="shared" si="115"/>
        <v>4651.5351774185956</v>
      </c>
      <c r="I437" s="218">
        <f t="shared" si="108"/>
        <v>410</v>
      </c>
      <c r="J437" s="216">
        <f t="shared" si="105"/>
        <v>97.943076923076916</v>
      </c>
      <c r="K437" s="454">
        <v>17880</v>
      </c>
      <c r="L437" s="217">
        <f t="shared" si="111"/>
        <v>2190.6601950897698</v>
      </c>
      <c r="M437" s="214">
        <f t="shared" si="116"/>
        <v>744.82446633052177</v>
      </c>
      <c r="N437" s="212">
        <f t="shared" si="117"/>
        <v>43.813203901795397</v>
      </c>
      <c r="O437" s="169">
        <v>44</v>
      </c>
      <c r="P437" s="170">
        <f t="shared" si="118"/>
        <v>3023.2978653220871</v>
      </c>
      <c r="Q437" s="218">
        <f t="shared" si="109"/>
        <v>410</v>
      </c>
      <c r="R437" s="216">
        <f t="shared" si="106"/>
        <v>181.89428571428573</v>
      </c>
      <c r="S437" s="454">
        <v>17880</v>
      </c>
      <c r="T437" s="217">
        <f t="shared" si="112"/>
        <v>1179.5862588944913</v>
      </c>
      <c r="U437" s="214">
        <f t="shared" si="119"/>
        <v>401.05932802412707</v>
      </c>
      <c r="V437" s="212">
        <f t="shared" si="120"/>
        <v>23.591725177889824</v>
      </c>
      <c r="W437" s="169">
        <v>24</v>
      </c>
      <c r="X437" s="170">
        <f t="shared" si="121"/>
        <v>1628.2373120965083</v>
      </c>
    </row>
    <row r="438" spans="1:24" s="442" customFormat="1" ht="15.75" customHeight="1" x14ac:dyDescent="0.2">
      <c r="A438" s="215">
        <f t="shared" si="123"/>
        <v>411</v>
      </c>
      <c r="B438" s="216">
        <f t="shared" si="122"/>
        <v>63.696300000000001</v>
      </c>
      <c r="C438" s="454">
        <v>17880</v>
      </c>
      <c r="D438" s="217">
        <f t="shared" si="110"/>
        <v>3368.4845116592332</v>
      </c>
      <c r="E438" s="212">
        <f t="shared" si="113"/>
        <v>1145.2847339641394</v>
      </c>
      <c r="F438" s="168">
        <f t="shared" si="114"/>
        <v>67.36969023318467</v>
      </c>
      <c r="G438" s="169">
        <v>68</v>
      </c>
      <c r="H438" s="170">
        <f t="shared" si="115"/>
        <v>4649.1389358565575</v>
      </c>
      <c r="I438" s="215">
        <f t="shared" si="108"/>
        <v>411</v>
      </c>
      <c r="J438" s="216">
        <f t="shared" si="105"/>
        <v>97.994307692307686</v>
      </c>
      <c r="K438" s="454">
        <v>17880</v>
      </c>
      <c r="L438" s="217">
        <f t="shared" si="111"/>
        <v>2189.5149325785014</v>
      </c>
      <c r="M438" s="214">
        <f t="shared" si="116"/>
        <v>744.4350770766905</v>
      </c>
      <c r="N438" s="212">
        <f t="shared" si="117"/>
        <v>43.790298651570026</v>
      </c>
      <c r="O438" s="169">
        <v>44</v>
      </c>
      <c r="P438" s="170">
        <f t="shared" si="118"/>
        <v>3021.740308306762</v>
      </c>
      <c r="Q438" s="215">
        <f t="shared" si="109"/>
        <v>411</v>
      </c>
      <c r="R438" s="216">
        <f t="shared" si="106"/>
        <v>181.98942857142859</v>
      </c>
      <c r="S438" s="454">
        <v>17880</v>
      </c>
      <c r="T438" s="217">
        <f t="shared" si="112"/>
        <v>1178.9695790807314</v>
      </c>
      <c r="U438" s="214">
        <f t="shared" si="119"/>
        <v>400.8496568874487</v>
      </c>
      <c r="V438" s="212">
        <f t="shared" si="120"/>
        <v>23.579391581614626</v>
      </c>
      <c r="W438" s="169">
        <v>24</v>
      </c>
      <c r="X438" s="170">
        <f t="shared" si="121"/>
        <v>1627.3986275497946</v>
      </c>
    </row>
    <row r="439" spans="1:24" s="442" customFormat="1" ht="15.75" customHeight="1" x14ac:dyDescent="0.2">
      <c r="A439" s="215">
        <f t="shared" si="123"/>
        <v>412</v>
      </c>
      <c r="B439" s="216">
        <f t="shared" si="122"/>
        <v>63.729599999999998</v>
      </c>
      <c r="C439" s="454">
        <v>17880</v>
      </c>
      <c r="D439" s="217">
        <f t="shared" si="110"/>
        <v>3366.7244106349326</v>
      </c>
      <c r="E439" s="212">
        <f t="shared" si="113"/>
        <v>1144.6862996158773</v>
      </c>
      <c r="F439" s="168">
        <f t="shared" si="114"/>
        <v>67.334488212698659</v>
      </c>
      <c r="G439" s="169">
        <v>68</v>
      </c>
      <c r="H439" s="170">
        <f t="shared" si="115"/>
        <v>4646.7451984635081</v>
      </c>
      <c r="I439" s="215">
        <f t="shared" si="108"/>
        <v>412</v>
      </c>
      <c r="J439" s="216">
        <f t="shared" si="105"/>
        <v>98.045538461538456</v>
      </c>
      <c r="K439" s="454">
        <v>17880</v>
      </c>
      <c r="L439" s="217">
        <f t="shared" si="111"/>
        <v>2188.3708669127063</v>
      </c>
      <c r="M439" s="214">
        <f t="shared" si="116"/>
        <v>744.04609475032021</v>
      </c>
      <c r="N439" s="212">
        <f t="shared" si="117"/>
        <v>43.767417338254127</v>
      </c>
      <c r="O439" s="169">
        <v>44</v>
      </c>
      <c r="P439" s="170">
        <f t="shared" si="118"/>
        <v>3020.1843790012808</v>
      </c>
      <c r="Q439" s="215">
        <f t="shared" si="109"/>
        <v>412</v>
      </c>
      <c r="R439" s="216">
        <f t="shared" si="106"/>
        <v>182.08457142857142</v>
      </c>
      <c r="S439" s="454">
        <v>17880</v>
      </c>
      <c r="T439" s="217">
        <f t="shared" si="112"/>
        <v>1178.3535437222265</v>
      </c>
      <c r="U439" s="214">
        <f t="shared" si="119"/>
        <v>400.64020486555705</v>
      </c>
      <c r="V439" s="212">
        <f t="shared" si="120"/>
        <v>23.567070874444532</v>
      </c>
      <c r="W439" s="169">
        <v>24</v>
      </c>
      <c r="X439" s="170">
        <f t="shared" si="121"/>
        <v>1626.560819462228</v>
      </c>
    </row>
    <row r="440" spans="1:24" s="442" customFormat="1" ht="15.75" customHeight="1" x14ac:dyDescent="0.2">
      <c r="A440" s="215">
        <f t="shared" si="123"/>
        <v>413</v>
      </c>
      <c r="B440" s="216">
        <f t="shared" si="122"/>
        <v>63.762900000000002</v>
      </c>
      <c r="C440" s="454">
        <v>17880</v>
      </c>
      <c r="D440" s="217">
        <f t="shared" si="110"/>
        <v>3364.9661480265167</v>
      </c>
      <c r="E440" s="212">
        <f t="shared" si="113"/>
        <v>1144.0884903290157</v>
      </c>
      <c r="F440" s="168">
        <f t="shared" si="114"/>
        <v>67.299322960530333</v>
      </c>
      <c r="G440" s="169">
        <v>68</v>
      </c>
      <c r="H440" s="170">
        <f t="shared" si="115"/>
        <v>4644.3539613160619</v>
      </c>
      <c r="I440" s="215">
        <f t="shared" si="108"/>
        <v>413</v>
      </c>
      <c r="J440" s="216">
        <f t="shared" si="105"/>
        <v>98.096769230769226</v>
      </c>
      <c r="K440" s="454">
        <v>17880</v>
      </c>
      <c r="L440" s="217">
        <f t="shared" si="111"/>
        <v>2187.2279962172361</v>
      </c>
      <c r="M440" s="214">
        <f t="shared" si="116"/>
        <v>743.65751871386033</v>
      </c>
      <c r="N440" s="212">
        <f t="shared" si="117"/>
        <v>43.744559924344721</v>
      </c>
      <c r="O440" s="169">
        <v>44</v>
      </c>
      <c r="P440" s="170">
        <f t="shared" si="118"/>
        <v>3018.6300748554413</v>
      </c>
      <c r="Q440" s="215">
        <f t="shared" si="109"/>
        <v>413</v>
      </c>
      <c r="R440" s="216">
        <f t="shared" si="106"/>
        <v>182.17971428571431</v>
      </c>
      <c r="S440" s="454">
        <v>17880</v>
      </c>
      <c r="T440" s="217">
        <f t="shared" si="112"/>
        <v>1177.7381518092807</v>
      </c>
      <c r="U440" s="214">
        <f t="shared" si="119"/>
        <v>400.43097161515544</v>
      </c>
      <c r="V440" s="212">
        <f t="shared" si="120"/>
        <v>23.554763036185616</v>
      </c>
      <c r="W440" s="169">
        <v>24</v>
      </c>
      <c r="X440" s="170">
        <f t="shared" si="121"/>
        <v>1625.7238864606218</v>
      </c>
    </row>
    <row r="441" spans="1:24" s="442" customFormat="1" ht="15.75" customHeight="1" x14ac:dyDescent="0.2">
      <c r="A441" s="215">
        <f t="shared" si="123"/>
        <v>414</v>
      </c>
      <c r="B441" s="216">
        <f t="shared" si="122"/>
        <v>63.796199999999999</v>
      </c>
      <c r="C441" s="454">
        <v>17880</v>
      </c>
      <c r="D441" s="217">
        <f t="shared" si="110"/>
        <v>3363.2097209551666</v>
      </c>
      <c r="E441" s="212">
        <f t="shared" si="113"/>
        <v>1143.4913051247568</v>
      </c>
      <c r="F441" s="168">
        <f t="shared" si="114"/>
        <v>67.264194419103333</v>
      </c>
      <c r="G441" s="169">
        <v>68</v>
      </c>
      <c r="H441" s="170">
        <f t="shared" si="115"/>
        <v>4641.9652204990271</v>
      </c>
      <c r="I441" s="215">
        <f t="shared" si="108"/>
        <v>414</v>
      </c>
      <c r="J441" s="216">
        <f t="shared" si="105"/>
        <v>98.147999999999996</v>
      </c>
      <c r="K441" s="454">
        <v>17880</v>
      </c>
      <c r="L441" s="217">
        <f t="shared" si="111"/>
        <v>2186.0863186208585</v>
      </c>
      <c r="M441" s="214">
        <f t="shared" si="116"/>
        <v>743.26934833109192</v>
      </c>
      <c r="N441" s="212">
        <f t="shared" si="117"/>
        <v>43.721726372417173</v>
      </c>
      <c r="O441" s="169">
        <v>44</v>
      </c>
      <c r="P441" s="170">
        <f t="shared" si="118"/>
        <v>3017.0773933243677</v>
      </c>
      <c r="Q441" s="215">
        <f t="shared" si="109"/>
        <v>414</v>
      </c>
      <c r="R441" s="216">
        <f t="shared" si="106"/>
        <v>182.27485714285714</v>
      </c>
      <c r="S441" s="454">
        <v>17880</v>
      </c>
      <c r="T441" s="217">
        <f t="shared" si="112"/>
        <v>1177.1234023343084</v>
      </c>
      <c r="U441" s="214">
        <f t="shared" si="119"/>
        <v>400.2219567936649</v>
      </c>
      <c r="V441" s="212">
        <f t="shared" si="120"/>
        <v>23.542468046686167</v>
      </c>
      <c r="W441" s="169">
        <v>24</v>
      </c>
      <c r="X441" s="170">
        <f t="shared" si="121"/>
        <v>1624.8878271746594</v>
      </c>
    </row>
    <row r="442" spans="1:24" s="442" customFormat="1" ht="15.75" customHeight="1" x14ac:dyDescent="0.2">
      <c r="A442" s="215">
        <f t="shared" si="123"/>
        <v>415</v>
      </c>
      <c r="B442" s="216">
        <f t="shared" si="122"/>
        <v>63.829499999999996</v>
      </c>
      <c r="C442" s="454">
        <v>17880</v>
      </c>
      <c r="D442" s="217">
        <f t="shared" si="110"/>
        <v>3361.45512654807</v>
      </c>
      <c r="E442" s="212">
        <f t="shared" si="113"/>
        <v>1142.8947430263438</v>
      </c>
      <c r="F442" s="168">
        <f t="shared" si="114"/>
        <v>67.229102530961399</v>
      </c>
      <c r="G442" s="169">
        <v>68</v>
      </c>
      <c r="H442" s="170">
        <f t="shared" si="115"/>
        <v>4639.5789721053752</v>
      </c>
      <c r="I442" s="215">
        <f t="shared" si="108"/>
        <v>415</v>
      </c>
      <c r="J442" s="216">
        <f t="shared" si="105"/>
        <v>98.199230769230766</v>
      </c>
      <c r="K442" s="454">
        <v>17880</v>
      </c>
      <c r="L442" s="217">
        <f t="shared" si="111"/>
        <v>2184.945832256245</v>
      </c>
      <c r="M442" s="214">
        <f t="shared" si="116"/>
        <v>742.88158296712334</v>
      </c>
      <c r="N442" s="212">
        <f t="shared" si="117"/>
        <v>43.698916645124903</v>
      </c>
      <c r="O442" s="169">
        <v>44</v>
      </c>
      <c r="P442" s="170">
        <f t="shared" si="118"/>
        <v>3015.5263318684933</v>
      </c>
      <c r="Q442" s="215">
        <f t="shared" si="109"/>
        <v>415</v>
      </c>
      <c r="R442" s="216">
        <f t="shared" si="106"/>
        <v>182.37</v>
      </c>
      <c r="S442" s="454">
        <v>17880</v>
      </c>
      <c r="T442" s="217">
        <f t="shared" si="112"/>
        <v>1176.5092942918243</v>
      </c>
      <c r="U442" s="214">
        <f t="shared" si="119"/>
        <v>400.0131600592203</v>
      </c>
      <c r="V442" s="212">
        <f t="shared" si="120"/>
        <v>23.530185885836485</v>
      </c>
      <c r="W442" s="169">
        <v>24</v>
      </c>
      <c r="X442" s="170">
        <f t="shared" si="121"/>
        <v>1624.0526402368812</v>
      </c>
    </row>
    <row r="443" spans="1:24" s="442" customFormat="1" ht="15.75" customHeight="1" x14ac:dyDescent="0.2">
      <c r="A443" s="215">
        <f t="shared" si="123"/>
        <v>416</v>
      </c>
      <c r="B443" s="216">
        <f t="shared" si="122"/>
        <v>63.8628</v>
      </c>
      <c r="C443" s="454">
        <v>17880</v>
      </c>
      <c r="D443" s="217">
        <f t="shared" si="110"/>
        <v>3359.7023619384054</v>
      </c>
      <c r="E443" s="212">
        <f t="shared" si="113"/>
        <v>1142.2988030590579</v>
      </c>
      <c r="F443" s="168">
        <f t="shared" si="114"/>
        <v>67.194047238768107</v>
      </c>
      <c r="G443" s="169">
        <v>68</v>
      </c>
      <c r="H443" s="170">
        <f t="shared" si="115"/>
        <v>4637.1952122362309</v>
      </c>
      <c r="I443" s="215">
        <f t="shared" si="108"/>
        <v>416</v>
      </c>
      <c r="J443" s="216">
        <f t="shared" si="105"/>
        <v>98.250461538461536</v>
      </c>
      <c r="K443" s="454">
        <v>17880</v>
      </c>
      <c r="L443" s="217">
        <f t="shared" si="111"/>
        <v>2183.8065352599638</v>
      </c>
      <c r="M443" s="214">
        <f t="shared" si="116"/>
        <v>742.49422198838772</v>
      </c>
      <c r="N443" s="212">
        <f t="shared" si="117"/>
        <v>43.676130705199277</v>
      </c>
      <c r="O443" s="169">
        <v>44</v>
      </c>
      <c r="P443" s="170">
        <f t="shared" si="118"/>
        <v>3013.9768879535509</v>
      </c>
      <c r="Q443" s="215">
        <f t="shared" si="109"/>
        <v>416</v>
      </c>
      <c r="R443" s="216">
        <f t="shared" si="106"/>
        <v>182.46514285714287</v>
      </c>
      <c r="S443" s="454">
        <v>17880</v>
      </c>
      <c r="T443" s="217">
        <f t="shared" si="112"/>
        <v>1175.8958266784418</v>
      </c>
      <c r="U443" s="214">
        <f t="shared" si="119"/>
        <v>399.80458107067028</v>
      </c>
      <c r="V443" s="212">
        <f t="shared" si="120"/>
        <v>23.517916533568837</v>
      </c>
      <c r="W443" s="169">
        <v>24</v>
      </c>
      <c r="X443" s="170">
        <f t="shared" si="121"/>
        <v>1623.2183242826809</v>
      </c>
    </row>
    <row r="444" spans="1:24" s="442" customFormat="1" ht="15.75" customHeight="1" x14ac:dyDescent="0.2">
      <c r="A444" s="215">
        <f t="shared" si="123"/>
        <v>417</v>
      </c>
      <c r="B444" s="216">
        <f t="shared" si="122"/>
        <v>63.896099999999997</v>
      </c>
      <c r="C444" s="454">
        <v>17880</v>
      </c>
      <c r="D444" s="217">
        <f t="shared" si="110"/>
        <v>3357.9514242653308</v>
      </c>
      <c r="E444" s="212">
        <f t="shared" si="113"/>
        <v>1141.7034842502126</v>
      </c>
      <c r="F444" s="168">
        <f t="shared" si="114"/>
        <v>67.159028485306621</v>
      </c>
      <c r="G444" s="169">
        <v>68</v>
      </c>
      <c r="H444" s="170">
        <f t="shared" si="115"/>
        <v>4634.8139370008503</v>
      </c>
      <c r="I444" s="215">
        <f t="shared" si="108"/>
        <v>417</v>
      </c>
      <c r="J444" s="216">
        <f t="shared" si="105"/>
        <v>98.301692307692306</v>
      </c>
      <c r="K444" s="454">
        <v>17880</v>
      </c>
      <c r="L444" s="217">
        <f t="shared" si="111"/>
        <v>2182.6684257724651</v>
      </c>
      <c r="M444" s="214">
        <f t="shared" si="116"/>
        <v>742.10726476263812</v>
      </c>
      <c r="N444" s="212">
        <f t="shared" si="117"/>
        <v>43.653368515449301</v>
      </c>
      <c r="O444" s="169">
        <v>44</v>
      </c>
      <c r="P444" s="170">
        <f t="shared" si="118"/>
        <v>3012.4290590505525</v>
      </c>
      <c r="Q444" s="215">
        <f t="shared" si="109"/>
        <v>417</v>
      </c>
      <c r="R444" s="216">
        <f t="shared" si="106"/>
        <v>182.56028571428573</v>
      </c>
      <c r="S444" s="454">
        <v>17880</v>
      </c>
      <c r="T444" s="217">
        <f t="shared" si="112"/>
        <v>1175.2829984928658</v>
      </c>
      <c r="U444" s="214">
        <f t="shared" si="119"/>
        <v>399.59621948757439</v>
      </c>
      <c r="V444" s="212">
        <f t="shared" si="120"/>
        <v>23.505659969857316</v>
      </c>
      <c r="W444" s="169">
        <v>24</v>
      </c>
      <c r="X444" s="170">
        <f t="shared" si="121"/>
        <v>1622.3848779502976</v>
      </c>
    </row>
    <row r="445" spans="1:24" s="442" customFormat="1" ht="15.75" customHeight="1" x14ac:dyDescent="0.2">
      <c r="A445" s="215">
        <f t="shared" si="123"/>
        <v>418</v>
      </c>
      <c r="B445" s="216">
        <f t="shared" si="122"/>
        <v>63.929400000000001</v>
      </c>
      <c r="C445" s="454">
        <v>17880</v>
      </c>
      <c r="D445" s="217">
        <f t="shared" si="110"/>
        <v>3356.2023106739625</v>
      </c>
      <c r="E445" s="212">
        <f t="shared" si="113"/>
        <v>1141.1087856291474</v>
      </c>
      <c r="F445" s="168">
        <f t="shared" si="114"/>
        <v>67.124046213479247</v>
      </c>
      <c r="G445" s="169">
        <v>68</v>
      </c>
      <c r="H445" s="170">
        <f t="shared" si="115"/>
        <v>4632.4351425165896</v>
      </c>
      <c r="I445" s="215">
        <f t="shared" si="108"/>
        <v>418</v>
      </c>
      <c r="J445" s="216">
        <f t="shared" si="105"/>
        <v>98.352923076923076</v>
      </c>
      <c r="K445" s="454">
        <v>17880</v>
      </c>
      <c r="L445" s="217">
        <f t="shared" si="111"/>
        <v>2181.5315019380755</v>
      </c>
      <c r="M445" s="214">
        <f t="shared" si="116"/>
        <v>741.72071065894568</v>
      </c>
      <c r="N445" s="212">
        <f t="shared" si="117"/>
        <v>43.63063003876151</v>
      </c>
      <c r="O445" s="169">
        <v>44</v>
      </c>
      <c r="P445" s="170">
        <f t="shared" si="118"/>
        <v>3010.8828426357827</v>
      </c>
      <c r="Q445" s="215">
        <f t="shared" si="109"/>
        <v>418</v>
      </c>
      <c r="R445" s="216">
        <f t="shared" si="106"/>
        <v>182.65542857142859</v>
      </c>
      <c r="S445" s="454">
        <v>17880</v>
      </c>
      <c r="T445" s="217">
        <f t="shared" si="112"/>
        <v>1174.6708087358868</v>
      </c>
      <c r="U445" s="214">
        <f t="shared" si="119"/>
        <v>399.38807497020156</v>
      </c>
      <c r="V445" s="212">
        <f t="shared" si="120"/>
        <v>23.493416174717737</v>
      </c>
      <c r="W445" s="169">
        <v>24</v>
      </c>
      <c r="X445" s="170">
        <f t="shared" si="121"/>
        <v>1621.5522998808062</v>
      </c>
    </row>
    <row r="446" spans="1:24" s="442" customFormat="1" ht="15.75" customHeight="1" x14ac:dyDescent="0.2">
      <c r="A446" s="215">
        <f t="shared" si="123"/>
        <v>419</v>
      </c>
      <c r="B446" s="216">
        <f t="shared" si="122"/>
        <v>63.962699999999998</v>
      </c>
      <c r="C446" s="454">
        <v>17880</v>
      </c>
      <c r="D446" s="217">
        <f t="shared" si="110"/>
        <v>3354.4550183153619</v>
      </c>
      <c r="E446" s="212">
        <f t="shared" si="113"/>
        <v>1140.5147062272231</v>
      </c>
      <c r="F446" s="168">
        <f t="shared" si="114"/>
        <v>67.089100366307235</v>
      </c>
      <c r="G446" s="169">
        <v>68</v>
      </c>
      <c r="H446" s="170">
        <f t="shared" si="115"/>
        <v>4630.0588249088923</v>
      </c>
      <c r="I446" s="215">
        <f t="shared" si="108"/>
        <v>419</v>
      </c>
      <c r="J446" s="216">
        <f t="shared" si="105"/>
        <v>98.404153846153847</v>
      </c>
      <c r="K446" s="454">
        <v>17880</v>
      </c>
      <c r="L446" s="217">
        <f t="shared" si="111"/>
        <v>2180.3957619049852</v>
      </c>
      <c r="M446" s="214">
        <f t="shared" si="116"/>
        <v>741.33455904769505</v>
      </c>
      <c r="N446" s="212">
        <f t="shared" si="117"/>
        <v>43.607915238099707</v>
      </c>
      <c r="O446" s="169">
        <v>44</v>
      </c>
      <c r="P446" s="170">
        <f t="shared" si="118"/>
        <v>3009.3382361907802</v>
      </c>
      <c r="Q446" s="215">
        <f t="shared" si="109"/>
        <v>419</v>
      </c>
      <c r="R446" s="216">
        <f t="shared" si="106"/>
        <v>182.75057142857145</v>
      </c>
      <c r="S446" s="454">
        <v>17880</v>
      </c>
      <c r="T446" s="217">
        <f t="shared" si="112"/>
        <v>1174.0592564103767</v>
      </c>
      <c r="U446" s="214">
        <f t="shared" si="119"/>
        <v>399.18014717952815</v>
      </c>
      <c r="V446" s="212">
        <f t="shared" si="120"/>
        <v>23.481185128207535</v>
      </c>
      <c r="W446" s="169">
        <v>24</v>
      </c>
      <c r="X446" s="170">
        <f t="shared" si="121"/>
        <v>1620.7205887181124</v>
      </c>
    </row>
    <row r="447" spans="1:24" s="442" customFormat="1" ht="15.75" customHeight="1" x14ac:dyDescent="0.2">
      <c r="A447" s="218">
        <v>420</v>
      </c>
      <c r="B447" s="216">
        <f t="shared" si="122"/>
        <v>63.995999999999995</v>
      </c>
      <c r="C447" s="454">
        <v>17880</v>
      </c>
      <c r="D447" s="217">
        <f t="shared" si="110"/>
        <v>3352.7095443465219</v>
      </c>
      <c r="E447" s="212">
        <f t="shared" si="113"/>
        <v>1139.9212450778175</v>
      </c>
      <c r="F447" s="168">
        <f t="shared" si="114"/>
        <v>67.054190886930442</v>
      </c>
      <c r="G447" s="169">
        <v>68</v>
      </c>
      <c r="H447" s="170">
        <f t="shared" si="115"/>
        <v>4627.68498031127</v>
      </c>
      <c r="I447" s="218">
        <v>420</v>
      </c>
      <c r="J447" s="216">
        <f t="shared" si="105"/>
        <v>98.455384615384602</v>
      </c>
      <c r="K447" s="454">
        <v>17880</v>
      </c>
      <c r="L447" s="217">
        <f t="shared" si="111"/>
        <v>2179.2612038252391</v>
      </c>
      <c r="M447" s="214">
        <f t="shared" si="116"/>
        <v>740.94880930058139</v>
      </c>
      <c r="N447" s="212">
        <f t="shared" si="117"/>
        <v>43.585224076504787</v>
      </c>
      <c r="O447" s="169">
        <v>44</v>
      </c>
      <c r="P447" s="170">
        <f t="shared" si="118"/>
        <v>3007.7952372023251</v>
      </c>
      <c r="Q447" s="218">
        <v>420</v>
      </c>
      <c r="R447" s="216">
        <f t="shared" si="106"/>
        <v>182.84571428571428</v>
      </c>
      <c r="S447" s="454">
        <v>17880</v>
      </c>
      <c r="T447" s="217">
        <f t="shared" si="112"/>
        <v>1173.4483405212827</v>
      </c>
      <c r="U447" s="214">
        <f t="shared" si="119"/>
        <v>398.97243577723617</v>
      </c>
      <c r="V447" s="212">
        <f t="shared" si="120"/>
        <v>23.468966810425655</v>
      </c>
      <c r="W447" s="169">
        <v>24</v>
      </c>
      <c r="X447" s="170">
        <f t="shared" si="121"/>
        <v>1619.8897431089445</v>
      </c>
    </row>
    <row r="448" spans="1:24" s="442" customFormat="1" ht="15.75" customHeight="1" x14ac:dyDescent="0.2">
      <c r="A448" s="215">
        <f t="shared" ref="A448:A511" si="124">1+A447</f>
        <v>421</v>
      </c>
      <c r="B448" s="216">
        <f t="shared" si="122"/>
        <v>64.029300000000006</v>
      </c>
      <c r="C448" s="454">
        <v>17880</v>
      </c>
      <c r="D448" s="217">
        <f t="shared" si="110"/>
        <v>3350.9658859303472</v>
      </c>
      <c r="E448" s="212">
        <f t="shared" si="113"/>
        <v>1139.3284012163181</v>
      </c>
      <c r="F448" s="168">
        <f t="shared" si="114"/>
        <v>67.019317718606942</v>
      </c>
      <c r="G448" s="169">
        <v>68</v>
      </c>
      <c r="H448" s="170">
        <f t="shared" si="115"/>
        <v>4625.3136048652723</v>
      </c>
      <c r="I448" s="215">
        <f t="shared" ref="I448:I511" si="125">1+I447</f>
        <v>421</v>
      </c>
      <c r="J448" s="216">
        <f t="shared" si="105"/>
        <v>98.506615384615387</v>
      </c>
      <c r="K448" s="454">
        <v>17880</v>
      </c>
      <c r="L448" s="217">
        <f t="shared" si="111"/>
        <v>2178.1278258547259</v>
      </c>
      <c r="M448" s="214">
        <f t="shared" si="116"/>
        <v>740.56346079060688</v>
      </c>
      <c r="N448" s="212">
        <f t="shared" si="117"/>
        <v>43.562556517094521</v>
      </c>
      <c r="O448" s="169">
        <v>44</v>
      </c>
      <c r="P448" s="170">
        <f t="shared" si="118"/>
        <v>3006.2538431624271</v>
      </c>
      <c r="Q448" s="215">
        <f t="shared" ref="Q448:Q511" si="126">1+Q447</f>
        <v>421</v>
      </c>
      <c r="R448" s="216">
        <f t="shared" si="106"/>
        <v>182.94085714285717</v>
      </c>
      <c r="S448" s="454">
        <v>17880</v>
      </c>
      <c r="T448" s="217">
        <f t="shared" si="112"/>
        <v>1172.8380600756216</v>
      </c>
      <c r="U448" s="214">
        <f t="shared" si="119"/>
        <v>398.76494042571136</v>
      </c>
      <c r="V448" s="212">
        <f t="shared" si="120"/>
        <v>23.456761201512432</v>
      </c>
      <c r="W448" s="169">
        <v>24</v>
      </c>
      <c r="X448" s="170">
        <f t="shared" si="121"/>
        <v>1619.0597617028452</v>
      </c>
    </row>
    <row r="449" spans="1:24" s="442" customFormat="1" ht="15.75" customHeight="1" x14ac:dyDescent="0.2">
      <c r="A449" s="215">
        <f t="shared" si="124"/>
        <v>422</v>
      </c>
      <c r="B449" s="216">
        <f t="shared" si="122"/>
        <v>64.062600000000003</v>
      </c>
      <c r="C449" s="454">
        <v>17880</v>
      </c>
      <c r="D449" s="217">
        <f t="shared" si="110"/>
        <v>3349.2240402356447</v>
      </c>
      <c r="E449" s="212">
        <f t="shared" si="113"/>
        <v>1138.7361736801192</v>
      </c>
      <c r="F449" s="168">
        <f t="shared" si="114"/>
        <v>66.984480804712888</v>
      </c>
      <c r="G449" s="169">
        <v>68</v>
      </c>
      <c r="H449" s="170">
        <f t="shared" si="115"/>
        <v>4622.9446947204769</v>
      </c>
      <c r="I449" s="215">
        <f t="shared" si="125"/>
        <v>422</v>
      </c>
      <c r="J449" s="216">
        <f t="shared" si="105"/>
        <v>98.557846153846157</v>
      </c>
      <c r="K449" s="454">
        <v>17880</v>
      </c>
      <c r="L449" s="217">
        <f t="shared" si="111"/>
        <v>2176.9956261531688</v>
      </c>
      <c r="M449" s="214">
        <f t="shared" si="116"/>
        <v>740.17851289207749</v>
      </c>
      <c r="N449" s="212">
        <f t="shared" si="117"/>
        <v>43.539912523063379</v>
      </c>
      <c r="O449" s="169">
        <v>44</v>
      </c>
      <c r="P449" s="170">
        <f t="shared" si="118"/>
        <v>3004.7140515683095</v>
      </c>
      <c r="Q449" s="215">
        <f t="shared" si="126"/>
        <v>422</v>
      </c>
      <c r="R449" s="216">
        <f t="shared" si="106"/>
        <v>183.03600000000003</v>
      </c>
      <c r="S449" s="454">
        <v>17880</v>
      </c>
      <c r="T449" s="217">
        <f t="shared" si="112"/>
        <v>1172.2284140824754</v>
      </c>
      <c r="U449" s="214">
        <f t="shared" si="119"/>
        <v>398.55766078804169</v>
      </c>
      <c r="V449" s="212">
        <f t="shared" si="120"/>
        <v>23.444568281649509</v>
      </c>
      <c r="W449" s="169">
        <v>24</v>
      </c>
      <c r="X449" s="170">
        <f t="shared" si="121"/>
        <v>1618.2306431521665</v>
      </c>
    </row>
    <row r="450" spans="1:24" s="442" customFormat="1" ht="15.75" customHeight="1" x14ac:dyDescent="0.2">
      <c r="A450" s="215">
        <f t="shared" si="124"/>
        <v>423</v>
      </c>
      <c r="B450" s="216">
        <f t="shared" si="122"/>
        <v>64.0959</v>
      </c>
      <c r="C450" s="454">
        <v>17880</v>
      </c>
      <c r="D450" s="217">
        <f t="shared" si="110"/>
        <v>3347.4840044371012</v>
      </c>
      <c r="E450" s="212">
        <f t="shared" si="113"/>
        <v>1138.1445615086145</v>
      </c>
      <c r="F450" s="168">
        <f t="shared" si="114"/>
        <v>66.949680088742028</v>
      </c>
      <c r="G450" s="169">
        <v>68</v>
      </c>
      <c r="H450" s="170">
        <f t="shared" si="115"/>
        <v>4620.5782460344572</v>
      </c>
      <c r="I450" s="215">
        <f t="shared" si="125"/>
        <v>423</v>
      </c>
      <c r="J450" s="216">
        <f t="shared" si="105"/>
        <v>98.609076923076927</v>
      </c>
      <c r="K450" s="454">
        <v>17880</v>
      </c>
      <c r="L450" s="217">
        <f t="shared" si="111"/>
        <v>2175.8646028841158</v>
      </c>
      <c r="M450" s="214">
        <f t="shared" si="116"/>
        <v>739.79396498059941</v>
      </c>
      <c r="N450" s="212">
        <f t="shared" si="117"/>
        <v>43.517292057682319</v>
      </c>
      <c r="O450" s="169">
        <v>44</v>
      </c>
      <c r="P450" s="170">
        <f t="shared" si="118"/>
        <v>3003.1758599223976</v>
      </c>
      <c r="Q450" s="215">
        <f t="shared" si="126"/>
        <v>423</v>
      </c>
      <c r="R450" s="216">
        <f t="shared" si="106"/>
        <v>183.13114285714286</v>
      </c>
      <c r="S450" s="454">
        <v>17880</v>
      </c>
      <c r="T450" s="217">
        <f t="shared" si="112"/>
        <v>1171.6194015529854</v>
      </c>
      <c r="U450" s="214">
        <f t="shared" si="119"/>
        <v>398.3505965280151</v>
      </c>
      <c r="V450" s="212">
        <f t="shared" si="120"/>
        <v>23.432388031059709</v>
      </c>
      <c r="W450" s="169">
        <v>24</v>
      </c>
      <c r="X450" s="170">
        <f t="shared" si="121"/>
        <v>1617.4023861120602</v>
      </c>
    </row>
    <row r="451" spans="1:24" s="442" customFormat="1" ht="15.75" customHeight="1" x14ac:dyDescent="0.2">
      <c r="A451" s="215">
        <f t="shared" si="124"/>
        <v>424</v>
      </c>
      <c r="B451" s="216">
        <f t="shared" si="122"/>
        <v>64.129199999999997</v>
      </c>
      <c r="C451" s="454">
        <v>17880</v>
      </c>
      <c r="D451" s="217">
        <f t="shared" si="110"/>
        <v>3345.7457757152752</v>
      </c>
      <c r="E451" s="212">
        <f t="shared" si="113"/>
        <v>1137.5535637431935</v>
      </c>
      <c r="F451" s="168">
        <f t="shared" si="114"/>
        <v>66.914915514305505</v>
      </c>
      <c r="G451" s="169">
        <v>68</v>
      </c>
      <c r="H451" s="170">
        <f t="shared" si="115"/>
        <v>4618.2142549727741</v>
      </c>
      <c r="I451" s="215">
        <f t="shared" si="125"/>
        <v>424</v>
      </c>
      <c r="J451" s="216">
        <f t="shared" si="105"/>
        <v>98.660307692307683</v>
      </c>
      <c r="K451" s="454">
        <v>17880</v>
      </c>
      <c r="L451" s="217">
        <f t="shared" si="111"/>
        <v>2174.7347542149287</v>
      </c>
      <c r="M451" s="214">
        <f t="shared" si="116"/>
        <v>739.40981643307578</v>
      </c>
      <c r="N451" s="212">
        <f t="shared" si="117"/>
        <v>43.494695084298577</v>
      </c>
      <c r="O451" s="169">
        <v>44</v>
      </c>
      <c r="P451" s="170">
        <f t="shared" si="118"/>
        <v>3001.6392657323031</v>
      </c>
      <c r="Q451" s="215">
        <f t="shared" si="126"/>
        <v>424</v>
      </c>
      <c r="R451" s="216">
        <f t="shared" si="106"/>
        <v>183.22628571428572</v>
      </c>
      <c r="S451" s="454">
        <v>17880</v>
      </c>
      <c r="T451" s="217">
        <f t="shared" si="112"/>
        <v>1171.011021500346</v>
      </c>
      <c r="U451" s="214">
        <f t="shared" si="119"/>
        <v>398.1437473101177</v>
      </c>
      <c r="V451" s="212">
        <f t="shared" si="120"/>
        <v>23.420220430006921</v>
      </c>
      <c r="W451" s="169">
        <v>24</v>
      </c>
      <c r="X451" s="170">
        <f t="shared" si="121"/>
        <v>1616.5749892404708</v>
      </c>
    </row>
    <row r="452" spans="1:24" s="442" customFormat="1" ht="15.75" customHeight="1" x14ac:dyDescent="0.2">
      <c r="A452" s="215">
        <f t="shared" si="124"/>
        <v>425</v>
      </c>
      <c r="B452" s="216">
        <f t="shared" si="122"/>
        <v>64.162499999999994</v>
      </c>
      <c r="C452" s="454">
        <v>17880</v>
      </c>
      <c r="D452" s="217">
        <f t="shared" si="110"/>
        <v>3344.0093512565754</v>
      </c>
      <c r="E452" s="212">
        <f t="shared" si="113"/>
        <v>1136.9631794272357</v>
      </c>
      <c r="F452" s="168">
        <f t="shared" si="114"/>
        <v>66.880187025131505</v>
      </c>
      <c r="G452" s="169">
        <v>68</v>
      </c>
      <c r="H452" s="170">
        <f t="shared" si="115"/>
        <v>4615.8527177089427</v>
      </c>
      <c r="I452" s="215">
        <f t="shared" si="125"/>
        <v>425</v>
      </c>
      <c r="J452" s="216">
        <f t="shared" si="105"/>
        <v>98.711538461538453</v>
      </c>
      <c r="K452" s="454">
        <v>17880</v>
      </c>
      <c r="L452" s="217">
        <f t="shared" si="111"/>
        <v>2173.6060783167741</v>
      </c>
      <c r="M452" s="214">
        <f t="shared" si="116"/>
        <v>739.02606662770324</v>
      </c>
      <c r="N452" s="212">
        <f t="shared" si="117"/>
        <v>43.472121566335481</v>
      </c>
      <c r="O452" s="169">
        <v>44</v>
      </c>
      <c r="P452" s="170">
        <f t="shared" si="118"/>
        <v>3000.1042665108125</v>
      </c>
      <c r="Q452" s="215">
        <f t="shared" si="126"/>
        <v>425</v>
      </c>
      <c r="R452" s="216">
        <f t="shared" si="106"/>
        <v>183.32142857142856</v>
      </c>
      <c r="S452" s="454">
        <v>17880</v>
      </c>
      <c r="T452" s="217">
        <f t="shared" si="112"/>
        <v>1170.4032729398014</v>
      </c>
      <c r="U452" s="214">
        <f t="shared" si="119"/>
        <v>397.93711279953249</v>
      </c>
      <c r="V452" s="212">
        <f t="shared" si="120"/>
        <v>23.408065458796028</v>
      </c>
      <c r="W452" s="169">
        <v>24</v>
      </c>
      <c r="X452" s="170">
        <f t="shared" si="121"/>
        <v>1615.7484511981299</v>
      </c>
    </row>
    <row r="453" spans="1:24" s="442" customFormat="1" ht="15.75" customHeight="1" x14ac:dyDescent="0.2">
      <c r="A453" s="215">
        <f t="shared" si="124"/>
        <v>426</v>
      </c>
      <c r="B453" s="216">
        <f t="shared" si="122"/>
        <v>64.195800000000006</v>
      </c>
      <c r="C453" s="454">
        <v>17880</v>
      </c>
      <c r="D453" s="217">
        <f t="shared" si="110"/>
        <v>3342.27472825325</v>
      </c>
      <c r="E453" s="212">
        <f t="shared" si="113"/>
        <v>1136.373407606105</v>
      </c>
      <c r="F453" s="168">
        <f t="shared" si="114"/>
        <v>66.845494565064996</v>
      </c>
      <c r="G453" s="169">
        <v>68</v>
      </c>
      <c r="H453" s="170">
        <f t="shared" si="115"/>
        <v>4613.4936304244202</v>
      </c>
      <c r="I453" s="215">
        <f t="shared" si="125"/>
        <v>426</v>
      </c>
      <c r="J453" s="216">
        <f t="shared" si="105"/>
        <v>98.762769230769237</v>
      </c>
      <c r="K453" s="454">
        <v>17880</v>
      </c>
      <c r="L453" s="217">
        <f t="shared" si="111"/>
        <v>2172.4785733646127</v>
      </c>
      <c r="M453" s="214">
        <f t="shared" si="116"/>
        <v>738.64271494396837</v>
      </c>
      <c r="N453" s="212">
        <f t="shared" si="117"/>
        <v>43.449571467292252</v>
      </c>
      <c r="O453" s="169">
        <v>44</v>
      </c>
      <c r="P453" s="170">
        <f t="shared" si="118"/>
        <v>2998.570859775873</v>
      </c>
      <c r="Q453" s="215">
        <f t="shared" si="126"/>
        <v>426</v>
      </c>
      <c r="R453" s="216">
        <f t="shared" si="106"/>
        <v>183.41657142857144</v>
      </c>
      <c r="S453" s="454">
        <v>17880</v>
      </c>
      <c r="T453" s="217">
        <f t="shared" si="112"/>
        <v>1169.7961548886376</v>
      </c>
      <c r="U453" s="214">
        <f t="shared" si="119"/>
        <v>397.73069266213679</v>
      </c>
      <c r="V453" s="212">
        <f t="shared" si="120"/>
        <v>23.395923097772751</v>
      </c>
      <c r="W453" s="169">
        <v>24</v>
      </c>
      <c r="X453" s="170">
        <f t="shared" si="121"/>
        <v>1614.9227706485472</v>
      </c>
    </row>
    <row r="454" spans="1:24" s="442" customFormat="1" ht="15.75" customHeight="1" x14ac:dyDescent="0.2">
      <c r="A454" s="215">
        <f t="shared" si="124"/>
        <v>427</v>
      </c>
      <c r="B454" s="216">
        <f t="shared" si="122"/>
        <v>64.229100000000003</v>
      </c>
      <c r="C454" s="454">
        <v>17880</v>
      </c>
      <c r="D454" s="217">
        <f t="shared" si="110"/>
        <v>3340.5419039033709</v>
      </c>
      <c r="E454" s="212">
        <f t="shared" si="113"/>
        <v>1135.7842473271462</v>
      </c>
      <c r="F454" s="168">
        <f t="shared" si="114"/>
        <v>66.81083807806742</v>
      </c>
      <c r="G454" s="169">
        <v>68</v>
      </c>
      <c r="H454" s="170">
        <f t="shared" si="115"/>
        <v>4611.1369893085848</v>
      </c>
      <c r="I454" s="215">
        <f t="shared" si="125"/>
        <v>427</v>
      </c>
      <c r="J454" s="216">
        <f t="shared" si="105"/>
        <v>98.814000000000007</v>
      </c>
      <c r="K454" s="454">
        <v>17880</v>
      </c>
      <c r="L454" s="217">
        <f t="shared" si="111"/>
        <v>2171.3522375371908</v>
      </c>
      <c r="M454" s="214">
        <f t="shared" si="116"/>
        <v>738.25976076264499</v>
      </c>
      <c r="N454" s="212">
        <f t="shared" si="117"/>
        <v>43.427044750743818</v>
      </c>
      <c r="O454" s="169">
        <v>44</v>
      </c>
      <c r="P454" s="170">
        <f t="shared" si="118"/>
        <v>2997.0390430505795</v>
      </c>
      <c r="Q454" s="215">
        <f t="shared" si="126"/>
        <v>427</v>
      </c>
      <c r="R454" s="216">
        <f t="shared" si="106"/>
        <v>183.51171428571431</v>
      </c>
      <c r="S454" s="454">
        <v>17880</v>
      </c>
      <c r="T454" s="217">
        <f t="shared" si="112"/>
        <v>1169.1896663661796</v>
      </c>
      <c r="U454" s="214">
        <f t="shared" si="119"/>
        <v>397.5244865645011</v>
      </c>
      <c r="V454" s="212">
        <f t="shared" si="120"/>
        <v>23.383793327323591</v>
      </c>
      <c r="W454" s="169">
        <v>24</v>
      </c>
      <c r="X454" s="170">
        <f t="shared" si="121"/>
        <v>1614.0979462580044</v>
      </c>
    </row>
    <row r="455" spans="1:24" s="442" customFormat="1" ht="15.75" customHeight="1" x14ac:dyDescent="0.2">
      <c r="A455" s="215">
        <f t="shared" si="124"/>
        <v>428</v>
      </c>
      <c r="B455" s="216">
        <f t="shared" si="122"/>
        <v>64.2624</v>
      </c>
      <c r="C455" s="454">
        <v>17880</v>
      </c>
      <c r="D455" s="217">
        <f t="shared" si="110"/>
        <v>3338.8108754108157</v>
      </c>
      <c r="E455" s="212">
        <f t="shared" si="113"/>
        <v>1135.1956976396775</v>
      </c>
      <c r="F455" s="168">
        <f t="shared" si="114"/>
        <v>66.77621750821632</v>
      </c>
      <c r="G455" s="169">
        <v>68</v>
      </c>
      <c r="H455" s="170">
        <f t="shared" si="115"/>
        <v>4608.7827905587092</v>
      </c>
      <c r="I455" s="215">
        <f t="shared" si="125"/>
        <v>428</v>
      </c>
      <c r="J455" s="216">
        <f t="shared" si="105"/>
        <v>98.865230769230763</v>
      </c>
      <c r="K455" s="454">
        <v>17880</v>
      </c>
      <c r="L455" s="217">
        <f t="shared" si="111"/>
        <v>2170.2270690170303</v>
      </c>
      <c r="M455" s="214">
        <f t="shared" si="116"/>
        <v>737.87720346579033</v>
      </c>
      <c r="N455" s="212">
        <f t="shared" si="117"/>
        <v>43.404541380340611</v>
      </c>
      <c r="O455" s="169">
        <v>44</v>
      </c>
      <c r="P455" s="170">
        <f t="shared" si="118"/>
        <v>2995.5088138631613</v>
      </c>
      <c r="Q455" s="215">
        <f t="shared" si="126"/>
        <v>428</v>
      </c>
      <c r="R455" s="216">
        <f t="shared" si="106"/>
        <v>183.60685714285717</v>
      </c>
      <c r="S455" s="454">
        <v>17880</v>
      </c>
      <c r="T455" s="217">
        <f t="shared" si="112"/>
        <v>1168.5838063937854</v>
      </c>
      <c r="U455" s="214">
        <f t="shared" si="119"/>
        <v>397.31849417388707</v>
      </c>
      <c r="V455" s="212">
        <f t="shared" si="120"/>
        <v>23.371676127875709</v>
      </c>
      <c r="W455" s="169">
        <v>24</v>
      </c>
      <c r="X455" s="170">
        <f t="shared" si="121"/>
        <v>1613.2739766955481</v>
      </c>
    </row>
    <row r="456" spans="1:24" s="442" customFormat="1" ht="15.75" customHeight="1" x14ac:dyDescent="0.2">
      <c r="A456" s="215">
        <f t="shared" si="124"/>
        <v>429</v>
      </c>
      <c r="B456" s="216">
        <f t="shared" ref="B456:B487" si="127">0.0333*A456+50.01</f>
        <v>64.295699999999997</v>
      </c>
      <c r="C456" s="454">
        <v>17880</v>
      </c>
      <c r="D456" s="217">
        <f t="shared" si="110"/>
        <v>3337.0816399852556</v>
      </c>
      <c r="E456" s="212">
        <f t="shared" si="113"/>
        <v>1134.6077575949869</v>
      </c>
      <c r="F456" s="168">
        <f t="shared" si="114"/>
        <v>66.741632799705116</v>
      </c>
      <c r="G456" s="169">
        <v>68</v>
      </c>
      <c r="H456" s="170">
        <f t="shared" si="115"/>
        <v>4606.4310303799475</v>
      </c>
      <c r="I456" s="215">
        <f t="shared" si="125"/>
        <v>429</v>
      </c>
      <c r="J456" s="216">
        <f t="shared" ref="J456:J519" si="128">(0.0333*I456+50.01)/0.65</f>
        <v>98.916461538461533</v>
      </c>
      <c r="K456" s="454">
        <v>17880</v>
      </c>
      <c r="L456" s="217">
        <f t="shared" si="111"/>
        <v>2169.1030659904163</v>
      </c>
      <c r="M456" s="214">
        <f t="shared" si="116"/>
        <v>737.49504243674164</v>
      </c>
      <c r="N456" s="212">
        <f t="shared" si="117"/>
        <v>43.382061319808329</v>
      </c>
      <c r="O456" s="169">
        <v>44</v>
      </c>
      <c r="P456" s="170">
        <f t="shared" si="118"/>
        <v>2993.9801697469661</v>
      </c>
      <c r="Q456" s="215">
        <f t="shared" si="126"/>
        <v>429</v>
      </c>
      <c r="R456" s="216">
        <f t="shared" ref="R456:R519" si="129">(0.0333*Q456+50.01)/0.35</f>
        <v>183.702</v>
      </c>
      <c r="S456" s="454">
        <v>17880</v>
      </c>
      <c r="T456" s="217">
        <f t="shared" si="112"/>
        <v>1167.9785739948395</v>
      </c>
      <c r="U456" s="214">
        <f t="shared" si="119"/>
        <v>397.11271515824546</v>
      </c>
      <c r="V456" s="212">
        <f t="shared" si="120"/>
        <v>23.35957147989679</v>
      </c>
      <c r="W456" s="169">
        <v>24</v>
      </c>
      <c r="X456" s="170">
        <f t="shared" si="121"/>
        <v>1612.4508606329819</v>
      </c>
    </row>
    <row r="457" spans="1:24" s="442" customFormat="1" ht="15.75" customHeight="1" x14ac:dyDescent="0.2">
      <c r="A457" s="218">
        <f t="shared" si="124"/>
        <v>430</v>
      </c>
      <c r="B457" s="216">
        <f t="shared" si="127"/>
        <v>64.328999999999994</v>
      </c>
      <c r="C457" s="454">
        <v>17880</v>
      </c>
      <c r="D457" s="217">
        <f t="shared" si="110"/>
        <v>3335.3541948421403</v>
      </c>
      <c r="E457" s="212">
        <f t="shared" si="113"/>
        <v>1134.0204262463278</v>
      </c>
      <c r="F457" s="168">
        <f t="shared" si="114"/>
        <v>66.707083896842803</v>
      </c>
      <c r="G457" s="169">
        <v>68</v>
      </c>
      <c r="H457" s="170">
        <f t="shared" si="115"/>
        <v>4604.0817049853113</v>
      </c>
      <c r="I457" s="218">
        <f t="shared" si="125"/>
        <v>430</v>
      </c>
      <c r="J457" s="216">
        <f t="shared" si="128"/>
        <v>98.967692307692289</v>
      </c>
      <c r="K457" s="454">
        <v>17880</v>
      </c>
      <c r="L457" s="217">
        <f t="shared" si="111"/>
        <v>2167.9802266473912</v>
      </c>
      <c r="M457" s="214">
        <f t="shared" si="116"/>
        <v>737.11327706011309</v>
      </c>
      <c r="N457" s="212">
        <f t="shared" si="117"/>
        <v>43.359604532947827</v>
      </c>
      <c r="O457" s="169">
        <v>44</v>
      </c>
      <c r="P457" s="170">
        <f t="shared" si="118"/>
        <v>2992.4531082404519</v>
      </c>
      <c r="Q457" s="235">
        <f t="shared" si="126"/>
        <v>430</v>
      </c>
      <c r="R457" s="216">
        <f t="shared" si="129"/>
        <v>183.79714285714286</v>
      </c>
      <c r="S457" s="454">
        <v>17880</v>
      </c>
      <c r="T457" s="217">
        <f t="shared" si="112"/>
        <v>1167.3739681947488</v>
      </c>
      <c r="U457" s="214">
        <f t="shared" si="119"/>
        <v>396.90714918621461</v>
      </c>
      <c r="V457" s="212">
        <f t="shared" si="120"/>
        <v>23.347479363894976</v>
      </c>
      <c r="W457" s="169">
        <v>24</v>
      </c>
      <c r="X457" s="170">
        <f t="shared" si="121"/>
        <v>1611.6285967448584</v>
      </c>
    </row>
    <row r="458" spans="1:24" s="442" customFormat="1" ht="15.75" customHeight="1" x14ac:dyDescent="0.2">
      <c r="A458" s="215">
        <f t="shared" si="124"/>
        <v>431</v>
      </c>
      <c r="B458" s="216">
        <f t="shared" si="127"/>
        <v>64.362300000000005</v>
      </c>
      <c r="C458" s="454">
        <v>17880</v>
      </c>
      <c r="D458" s="217">
        <f t="shared" si="110"/>
        <v>3333.6285372026791</v>
      </c>
      <c r="E458" s="212">
        <f t="shared" si="113"/>
        <v>1133.4337026489111</v>
      </c>
      <c r="F458" s="168">
        <f t="shared" si="114"/>
        <v>66.672570744053587</v>
      </c>
      <c r="G458" s="169">
        <v>68</v>
      </c>
      <c r="H458" s="170">
        <f t="shared" si="115"/>
        <v>4601.7348105956435</v>
      </c>
      <c r="I458" s="215">
        <f t="shared" si="125"/>
        <v>431</v>
      </c>
      <c r="J458" s="216">
        <f t="shared" si="128"/>
        <v>99.018923076923087</v>
      </c>
      <c r="K458" s="454">
        <v>17880</v>
      </c>
      <c r="L458" s="217">
        <f t="shared" si="111"/>
        <v>2166.8585491817412</v>
      </c>
      <c r="M458" s="214">
        <f t="shared" si="116"/>
        <v>736.73190672179203</v>
      </c>
      <c r="N458" s="212">
        <f t="shared" si="117"/>
        <v>43.337170983634827</v>
      </c>
      <c r="O458" s="169">
        <v>44</v>
      </c>
      <c r="P458" s="170">
        <f t="shared" si="118"/>
        <v>2990.9276268871681</v>
      </c>
      <c r="Q458" s="215">
        <f t="shared" si="126"/>
        <v>431</v>
      </c>
      <c r="R458" s="216">
        <f t="shared" si="129"/>
        <v>183.89228571428575</v>
      </c>
      <c r="S458" s="454">
        <v>17880</v>
      </c>
      <c r="T458" s="217">
        <f t="shared" si="112"/>
        <v>1166.7699880209375</v>
      </c>
      <c r="U458" s="214">
        <f t="shared" si="119"/>
        <v>396.70179592711878</v>
      </c>
      <c r="V458" s="212">
        <f t="shared" si="120"/>
        <v>23.335399760418749</v>
      </c>
      <c r="W458" s="169">
        <v>24</v>
      </c>
      <c r="X458" s="170">
        <f t="shared" si="121"/>
        <v>1610.8071837084751</v>
      </c>
    </row>
    <row r="459" spans="1:24" s="442" customFormat="1" ht="15.75" customHeight="1" x14ac:dyDescent="0.2">
      <c r="A459" s="215">
        <f t="shared" si="124"/>
        <v>432</v>
      </c>
      <c r="B459" s="216">
        <f t="shared" si="127"/>
        <v>64.395600000000002</v>
      </c>
      <c r="C459" s="454">
        <v>17880</v>
      </c>
      <c r="D459" s="217">
        <f t="shared" si="110"/>
        <v>3331.9046642938333</v>
      </c>
      <c r="E459" s="212">
        <f t="shared" si="113"/>
        <v>1132.8475858599033</v>
      </c>
      <c r="F459" s="168">
        <f t="shared" si="114"/>
        <v>66.638093285876664</v>
      </c>
      <c r="G459" s="169">
        <v>68</v>
      </c>
      <c r="H459" s="170">
        <f t="shared" si="115"/>
        <v>4599.3903434396134</v>
      </c>
      <c r="I459" s="215">
        <f t="shared" si="125"/>
        <v>432</v>
      </c>
      <c r="J459" s="216">
        <f t="shared" si="128"/>
        <v>99.070153846153843</v>
      </c>
      <c r="K459" s="454">
        <v>17880</v>
      </c>
      <c r="L459" s="217">
        <f t="shared" si="111"/>
        <v>2165.738031790992</v>
      </c>
      <c r="M459" s="214">
        <f t="shared" si="116"/>
        <v>736.35093080893728</v>
      </c>
      <c r="N459" s="212">
        <f t="shared" si="117"/>
        <v>43.314760635819837</v>
      </c>
      <c r="O459" s="169">
        <v>44</v>
      </c>
      <c r="P459" s="170">
        <f t="shared" si="118"/>
        <v>2989.4037232357491</v>
      </c>
      <c r="Q459" s="215">
        <f t="shared" si="126"/>
        <v>432</v>
      </c>
      <c r="R459" s="216">
        <f t="shared" si="129"/>
        <v>183.98742857142858</v>
      </c>
      <c r="S459" s="454">
        <v>17880</v>
      </c>
      <c r="T459" s="217">
        <f t="shared" si="112"/>
        <v>1166.1666325028418</v>
      </c>
      <c r="U459" s="214">
        <f t="shared" si="119"/>
        <v>396.49665505096624</v>
      </c>
      <c r="V459" s="212">
        <f t="shared" si="120"/>
        <v>23.323332650056837</v>
      </c>
      <c r="W459" s="169">
        <v>24</v>
      </c>
      <c r="X459" s="170">
        <f t="shared" si="121"/>
        <v>1609.9866202038647</v>
      </c>
    </row>
    <row r="460" spans="1:24" s="442" customFormat="1" ht="15.75" customHeight="1" x14ac:dyDescent="0.2">
      <c r="A460" s="215">
        <f t="shared" si="124"/>
        <v>433</v>
      </c>
      <c r="B460" s="216">
        <f t="shared" si="127"/>
        <v>64.428899999999999</v>
      </c>
      <c r="C460" s="454">
        <v>17880</v>
      </c>
      <c r="D460" s="217">
        <f t="shared" si="110"/>
        <v>3330.1825733482956</v>
      </c>
      <c r="E460" s="212">
        <f t="shared" si="113"/>
        <v>1132.2620749384205</v>
      </c>
      <c r="F460" s="168">
        <f t="shared" si="114"/>
        <v>66.603651466965914</v>
      </c>
      <c r="G460" s="169">
        <v>68</v>
      </c>
      <c r="H460" s="170">
        <f t="shared" si="115"/>
        <v>4597.0482997536819</v>
      </c>
      <c r="I460" s="215">
        <f t="shared" si="125"/>
        <v>433</v>
      </c>
      <c r="J460" s="216">
        <f t="shared" si="128"/>
        <v>99.121384615384613</v>
      </c>
      <c r="K460" s="454">
        <v>17880</v>
      </c>
      <c r="L460" s="217">
        <f t="shared" si="111"/>
        <v>2164.6186726763922</v>
      </c>
      <c r="M460" s="214">
        <f t="shared" si="116"/>
        <v>735.97034870997345</v>
      </c>
      <c r="N460" s="212">
        <f t="shared" si="117"/>
        <v>43.292373453527844</v>
      </c>
      <c r="O460" s="169">
        <v>44</v>
      </c>
      <c r="P460" s="170">
        <f t="shared" si="118"/>
        <v>2987.8813948398938</v>
      </c>
      <c r="Q460" s="215">
        <f t="shared" si="126"/>
        <v>433</v>
      </c>
      <c r="R460" s="216">
        <f t="shared" si="129"/>
        <v>184.08257142857144</v>
      </c>
      <c r="S460" s="454">
        <v>17880</v>
      </c>
      <c r="T460" s="217">
        <f t="shared" si="112"/>
        <v>1165.5639006719034</v>
      </c>
      <c r="U460" s="214">
        <f t="shared" si="119"/>
        <v>396.2917262284472</v>
      </c>
      <c r="V460" s="212">
        <f t="shared" si="120"/>
        <v>23.31127801343807</v>
      </c>
      <c r="W460" s="169">
        <v>24</v>
      </c>
      <c r="X460" s="170">
        <f t="shared" si="121"/>
        <v>1609.1669049137888</v>
      </c>
    </row>
    <row r="461" spans="1:24" s="442" customFormat="1" ht="15.75" customHeight="1" x14ac:dyDescent="0.2">
      <c r="A461" s="215">
        <f t="shared" si="124"/>
        <v>434</v>
      </c>
      <c r="B461" s="216">
        <f t="shared" si="127"/>
        <v>64.462199999999996</v>
      </c>
      <c r="C461" s="454">
        <v>17880</v>
      </c>
      <c r="D461" s="217">
        <f t="shared" si="110"/>
        <v>3328.4622616044753</v>
      </c>
      <c r="E461" s="212">
        <f t="shared" si="113"/>
        <v>1131.6771689455218</v>
      </c>
      <c r="F461" s="168">
        <f t="shared" si="114"/>
        <v>66.569245232089514</v>
      </c>
      <c r="G461" s="169">
        <v>68</v>
      </c>
      <c r="H461" s="170">
        <f t="shared" si="115"/>
        <v>4594.7086757820862</v>
      </c>
      <c r="I461" s="215">
        <f t="shared" si="125"/>
        <v>434</v>
      </c>
      <c r="J461" s="216">
        <f t="shared" si="128"/>
        <v>99.172615384615369</v>
      </c>
      <c r="K461" s="454">
        <v>17880</v>
      </c>
      <c r="L461" s="217">
        <f t="shared" si="111"/>
        <v>2163.500470042909</v>
      </c>
      <c r="M461" s="214">
        <f t="shared" si="116"/>
        <v>735.59015981458913</v>
      </c>
      <c r="N461" s="212">
        <f t="shared" si="117"/>
        <v>43.270009400858179</v>
      </c>
      <c r="O461" s="169">
        <v>44</v>
      </c>
      <c r="P461" s="170">
        <f t="shared" si="118"/>
        <v>2986.3606392583565</v>
      </c>
      <c r="Q461" s="215">
        <f t="shared" si="126"/>
        <v>434</v>
      </c>
      <c r="R461" s="216">
        <f t="shared" si="129"/>
        <v>184.17771428571427</v>
      </c>
      <c r="S461" s="454">
        <v>17880</v>
      </c>
      <c r="T461" s="217">
        <f t="shared" si="112"/>
        <v>1164.9617915615665</v>
      </c>
      <c r="U461" s="214">
        <f t="shared" si="119"/>
        <v>396.08700913093264</v>
      </c>
      <c r="V461" s="212">
        <f t="shared" si="120"/>
        <v>23.299235831231332</v>
      </c>
      <c r="W461" s="169">
        <v>24</v>
      </c>
      <c r="X461" s="170">
        <f t="shared" si="121"/>
        <v>1608.3480365237306</v>
      </c>
    </row>
    <row r="462" spans="1:24" s="442" customFormat="1" ht="15.75" customHeight="1" x14ac:dyDescent="0.2">
      <c r="A462" s="215">
        <f t="shared" si="124"/>
        <v>435</v>
      </c>
      <c r="B462" s="216">
        <f t="shared" si="127"/>
        <v>64.495499999999993</v>
      </c>
      <c r="C462" s="454">
        <v>17880</v>
      </c>
      <c r="D462" s="217">
        <f t="shared" si="110"/>
        <v>3326.7437263064867</v>
      </c>
      <c r="E462" s="212">
        <f t="shared" si="113"/>
        <v>1131.0928669442055</v>
      </c>
      <c r="F462" s="168">
        <f t="shared" si="114"/>
        <v>66.534874526129741</v>
      </c>
      <c r="G462" s="169">
        <v>68</v>
      </c>
      <c r="H462" s="170">
        <f t="shared" si="115"/>
        <v>4592.3714677768221</v>
      </c>
      <c r="I462" s="215">
        <f t="shared" si="125"/>
        <v>435</v>
      </c>
      <c r="J462" s="216">
        <f t="shared" si="128"/>
        <v>99.223846153846139</v>
      </c>
      <c r="K462" s="454">
        <v>17880</v>
      </c>
      <c r="L462" s="217">
        <f t="shared" si="111"/>
        <v>2162.3834220992167</v>
      </c>
      <c r="M462" s="214">
        <f t="shared" si="116"/>
        <v>735.21036351373368</v>
      </c>
      <c r="N462" s="212">
        <f t="shared" si="117"/>
        <v>43.247668441984331</v>
      </c>
      <c r="O462" s="169">
        <v>44</v>
      </c>
      <c r="P462" s="170">
        <f t="shared" si="118"/>
        <v>2984.8414540549347</v>
      </c>
      <c r="Q462" s="215">
        <f t="shared" si="126"/>
        <v>435</v>
      </c>
      <c r="R462" s="216">
        <f t="shared" si="129"/>
        <v>184.27285714285713</v>
      </c>
      <c r="S462" s="454">
        <v>17880</v>
      </c>
      <c r="T462" s="217">
        <f t="shared" si="112"/>
        <v>1164.3603042072702</v>
      </c>
      <c r="U462" s="214">
        <f t="shared" si="119"/>
        <v>395.8825034304719</v>
      </c>
      <c r="V462" s="212">
        <f t="shared" si="120"/>
        <v>23.287206084145406</v>
      </c>
      <c r="W462" s="169">
        <v>24</v>
      </c>
      <c r="X462" s="170">
        <f t="shared" si="121"/>
        <v>1607.5300137218876</v>
      </c>
    </row>
    <row r="463" spans="1:24" s="442" customFormat="1" ht="15.75" customHeight="1" x14ac:dyDescent="0.2">
      <c r="A463" s="215">
        <f t="shared" si="124"/>
        <v>436</v>
      </c>
      <c r="B463" s="216">
        <f t="shared" si="127"/>
        <v>64.528800000000004</v>
      </c>
      <c r="C463" s="454">
        <v>17880</v>
      </c>
      <c r="D463" s="217">
        <f t="shared" si="110"/>
        <v>3325.0269647041318</v>
      </c>
      <c r="E463" s="212">
        <f t="shared" si="113"/>
        <v>1130.509167999405</v>
      </c>
      <c r="F463" s="168">
        <f t="shared" si="114"/>
        <v>66.500539294082643</v>
      </c>
      <c r="G463" s="169">
        <v>68</v>
      </c>
      <c r="H463" s="170">
        <f t="shared" si="115"/>
        <v>4590.03667199762</v>
      </c>
      <c r="I463" s="215">
        <f t="shared" si="125"/>
        <v>436</v>
      </c>
      <c r="J463" s="216">
        <f t="shared" si="128"/>
        <v>99.275076923076924</v>
      </c>
      <c r="K463" s="454">
        <v>17880</v>
      </c>
      <c r="L463" s="217">
        <f t="shared" si="111"/>
        <v>2161.267527057686</v>
      </c>
      <c r="M463" s="214">
        <f t="shared" si="116"/>
        <v>734.83095919961329</v>
      </c>
      <c r="N463" s="212">
        <f t="shared" si="117"/>
        <v>43.225350541153723</v>
      </c>
      <c r="O463" s="169">
        <v>44</v>
      </c>
      <c r="P463" s="170">
        <f t="shared" si="118"/>
        <v>2983.3238367984532</v>
      </c>
      <c r="Q463" s="215">
        <f t="shared" si="126"/>
        <v>436</v>
      </c>
      <c r="R463" s="216">
        <f t="shared" si="129"/>
        <v>184.36800000000002</v>
      </c>
      <c r="S463" s="454">
        <v>17880</v>
      </c>
      <c r="T463" s="217">
        <f t="shared" si="112"/>
        <v>1163.759437646446</v>
      </c>
      <c r="U463" s="214">
        <f t="shared" si="119"/>
        <v>395.67820879979166</v>
      </c>
      <c r="V463" s="212">
        <f t="shared" si="120"/>
        <v>23.275188752928923</v>
      </c>
      <c r="W463" s="169">
        <v>24</v>
      </c>
      <c r="X463" s="170">
        <f t="shared" si="121"/>
        <v>1606.7128351991666</v>
      </c>
    </row>
    <row r="464" spans="1:24" s="442" customFormat="1" ht="15.75" customHeight="1" x14ac:dyDescent="0.2">
      <c r="A464" s="215">
        <f t="shared" si="124"/>
        <v>437</v>
      </c>
      <c r="B464" s="216">
        <f t="shared" si="127"/>
        <v>64.562100000000001</v>
      </c>
      <c r="C464" s="454">
        <v>17880</v>
      </c>
      <c r="D464" s="217">
        <f t="shared" si="110"/>
        <v>3323.3119740528887</v>
      </c>
      <c r="E464" s="212">
        <f t="shared" si="113"/>
        <v>1129.9260711779823</v>
      </c>
      <c r="F464" s="168">
        <f t="shared" si="114"/>
        <v>66.466239481057769</v>
      </c>
      <c r="G464" s="169">
        <v>68</v>
      </c>
      <c r="H464" s="170">
        <f t="shared" si="115"/>
        <v>4587.7042847119283</v>
      </c>
      <c r="I464" s="215">
        <f t="shared" si="125"/>
        <v>437</v>
      </c>
      <c r="J464" s="216">
        <f t="shared" si="128"/>
        <v>99.326307692307694</v>
      </c>
      <c r="K464" s="454">
        <v>17880</v>
      </c>
      <c r="L464" s="217">
        <f t="shared" si="111"/>
        <v>2160.1527831343774</v>
      </c>
      <c r="M464" s="214">
        <f t="shared" si="116"/>
        <v>734.45194626568832</v>
      </c>
      <c r="N464" s="212">
        <f t="shared" si="117"/>
        <v>43.203055662687547</v>
      </c>
      <c r="O464" s="169">
        <v>44</v>
      </c>
      <c r="P464" s="170">
        <f t="shared" si="118"/>
        <v>2981.8077850627528</v>
      </c>
      <c r="Q464" s="215">
        <f t="shared" si="126"/>
        <v>437</v>
      </c>
      <c r="R464" s="216">
        <f t="shared" si="129"/>
        <v>184.46314285714288</v>
      </c>
      <c r="S464" s="454">
        <v>17880</v>
      </c>
      <c r="T464" s="217">
        <f t="shared" si="112"/>
        <v>1163.1591909185111</v>
      </c>
      <c r="U464" s="214">
        <f t="shared" si="119"/>
        <v>395.4741249122938</v>
      </c>
      <c r="V464" s="212">
        <f t="shared" si="120"/>
        <v>23.263183818370223</v>
      </c>
      <c r="W464" s="169">
        <v>24</v>
      </c>
      <c r="X464" s="170">
        <f t="shared" si="121"/>
        <v>1605.896499649175</v>
      </c>
    </row>
    <row r="465" spans="1:24" s="442" customFormat="1" ht="15.75" customHeight="1" x14ac:dyDescent="0.2">
      <c r="A465" s="215">
        <f t="shared" si="124"/>
        <v>438</v>
      </c>
      <c r="B465" s="216">
        <f t="shared" si="127"/>
        <v>64.595399999999998</v>
      </c>
      <c r="C465" s="454">
        <v>17880</v>
      </c>
      <c r="D465" s="217">
        <f t="shared" si="110"/>
        <v>3321.5987516138921</v>
      </c>
      <c r="E465" s="212">
        <f t="shared" si="113"/>
        <v>1129.3435755487235</v>
      </c>
      <c r="F465" s="168">
        <f t="shared" si="114"/>
        <v>66.431975032277848</v>
      </c>
      <c r="G465" s="169">
        <v>68</v>
      </c>
      <c r="H465" s="170">
        <f t="shared" si="115"/>
        <v>4585.3743021948931</v>
      </c>
      <c r="I465" s="215">
        <f t="shared" si="125"/>
        <v>438</v>
      </c>
      <c r="J465" s="216">
        <f t="shared" si="128"/>
        <v>99.37753846153845</v>
      </c>
      <c r="K465" s="454">
        <v>17880</v>
      </c>
      <c r="L465" s="217">
        <f t="shared" si="111"/>
        <v>2159.0391885490303</v>
      </c>
      <c r="M465" s="214">
        <f t="shared" si="116"/>
        <v>734.07332410667038</v>
      </c>
      <c r="N465" s="212">
        <f t="shared" si="117"/>
        <v>43.180783770980604</v>
      </c>
      <c r="O465" s="169">
        <v>44</v>
      </c>
      <c r="P465" s="170">
        <f t="shared" si="118"/>
        <v>2980.2932964266815</v>
      </c>
      <c r="Q465" s="215">
        <f t="shared" si="126"/>
        <v>438</v>
      </c>
      <c r="R465" s="216">
        <f t="shared" si="129"/>
        <v>184.55828571428572</v>
      </c>
      <c r="S465" s="454">
        <v>17880</v>
      </c>
      <c r="T465" s="217">
        <f t="shared" si="112"/>
        <v>1162.5595630648622</v>
      </c>
      <c r="U465" s="214">
        <f t="shared" si="119"/>
        <v>395.27025144205317</v>
      </c>
      <c r="V465" s="212">
        <f t="shared" si="120"/>
        <v>23.251191261297244</v>
      </c>
      <c r="W465" s="169">
        <v>24</v>
      </c>
      <c r="X465" s="170">
        <f t="shared" si="121"/>
        <v>1605.0810057682127</v>
      </c>
    </row>
    <row r="466" spans="1:24" s="442" customFormat="1" ht="15.75" customHeight="1" x14ac:dyDescent="0.2">
      <c r="A466" s="215">
        <f t="shared" si="124"/>
        <v>439</v>
      </c>
      <c r="B466" s="216">
        <f t="shared" si="127"/>
        <v>64.628699999999995</v>
      </c>
      <c r="C466" s="454">
        <v>17880</v>
      </c>
      <c r="D466" s="217">
        <f t="shared" si="110"/>
        <v>3319.8872946539236</v>
      </c>
      <c r="E466" s="212">
        <f t="shared" si="113"/>
        <v>1128.7616801823342</v>
      </c>
      <c r="F466" s="168">
        <f t="shared" si="114"/>
        <v>66.397745893078479</v>
      </c>
      <c r="G466" s="169">
        <v>68</v>
      </c>
      <c r="H466" s="170">
        <f t="shared" si="115"/>
        <v>4583.0467207293368</v>
      </c>
      <c r="I466" s="215">
        <f t="shared" si="125"/>
        <v>439</v>
      </c>
      <c r="J466" s="216">
        <f t="shared" si="128"/>
        <v>99.42876923076922</v>
      </c>
      <c r="K466" s="454">
        <v>17880</v>
      </c>
      <c r="L466" s="217">
        <f t="shared" si="111"/>
        <v>2157.9267415250501</v>
      </c>
      <c r="M466" s="214">
        <f t="shared" si="116"/>
        <v>733.6950921185171</v>
      </c>
      <c r="N466" s="212">
        <f t="shared" si="117"/>
        <v>43.158534830501004</v>
      </c>
      <c r="O466" s="169">
        <v>44</v>
      </c>
      <c r="P466" s="170">
        <f t="shared" si="118"/>
        <v>2978.7803684740684</v>
      </c>
      <c r="Q466" s="215">
        <f t="shared" si="126"/>
        <v>439</v>
      </c>
      <c r="R466" s="216">
        <f t="shared" si="129"/>
        <v>184.65342857142858</v>
      </c>
      <c r="S466" s="454">
        <v>17880</v>
      </c>
      <c r="T466" s="217">
        <f t="shared" si="112"/>
        <v>1161.960553128873</v>
      </c>
      <c r="U466" s="214">
        <f t="shared" si="119"/>
        <v>395.06658806381688</v>
      </c>
      <c r="V466" s="212">
        <f t="shared" si="120"/>
        <v>23.239211062577461</v>
      </c>
      <c r="W466" s="169">
        <v>24</v>
      </c>
      <c r="X466" s="170">
        <f t="shared" si="121"/>
        <v>1604.2663522552673</v>
      </c>
    </row>
    <row r="467" spans="1:24" s="442" customFormat="1" ht="15.75" customHeight="1" x14ac:dyDescent="0.2">
      <c r="A467" s="218">
        <f t="shared" si="124"/>
        <v>440</v>
      </c>
      <c r="B467" s="216">
        <f t="shared" si="127"/>
        <v>64.662000000000006</v>
      </c>
      <c r="C467" s="454">
        <v>17880</v>
      </c>
      <c r="D467" s="217">
        <f t="shared" si="110"/>
        <v>3318.1776004453927</v>
      </c>
      <c r="E467" s="212">
        <f t="shared" si="113"/>
        <v>1128.1803841514336</v>
      </c>
      <c r="F467" s="168">
        <f t="shared" si="114"/>
        <v>66.36355200890786</v>
      </c>
      <c r="G467" s="169">
        <v>68</v>
      </c>
      <c r="H467" s="170">
        <f t="shared" si="115"/>
        <v>4580.7215366057344</v>
      </c>
      <c r="I467" s="218">
        <f t="shared" si="125"/>
        <v>440</v>
      </c>
      <c r="J467" s="216">
        <f t="shared" si="128"/>
        <v>99.48</v>
      </c>
      <c r="K467" s="454">
        <v>17880</v>
      </c>
      <c r="L467" s="217">
        <f t="shared" si="111"/>
        <v>2156.8154402895052</v>
      </c>
      <c r="M467" s="214">
        <f t="shared" si="116"/>
        <v>733.31724969843185</v>
      </c>
      <c r="N467" s="212">
        <f t="shared" si="117"/>
        <v>43.136308805790108</v>
      </c>
      <c r="O467" s="169">
        <v>44</v>
      </c>
      <c r="P467" s="170">
        <f t="shared" si="118"/>
        <v>2977.268998793727</v>
      </c>
      <c r="Q467" s="218">
        <f t="shared" si="126"/>
        <v>440</v>
      </c>
      <c r="R467" s="216">
        <f t="shared" si="129"/>
        <v>184.74857142857147</v>
      </c>
      <c r="S467" s="454">
        <v>17880</v>
      </c>
      <c r="T467" s="217">
        <f t="shared" si="112"/>
        <v>1161.3621601558873</v>
      </c>
      <c r="U467" s="214">
        <f t="shared" si="119"/>
        <v>394.86313445300169</v>
      </c>
      <c r="V467" s="212">
        <f t="shared" si="120"/>
        <v>23.227243203117748</v>
      </c>
      <c r="W467" s="169">
        <v>24</v>
      </c>
      <c r="X467" s="170">
        <f t="shared" si="121"/>
        <v>1603.4525378120068</v>
      </c>
    </row>
    <row r="468" spans="1:24" s="442" customFormat="1" ht="15.75" customHeight="1" x14ac:dyDescent="0.2">
      <c r="A468" s="215">
        <f t="shared" si="124"/>
        <v>441</v>
      </c>
      <c r="B468" s="216">
        <f t="shared" si="127"/>
        <v>64.695300000000003</v>
      </c>
      <c r="C468" s="454">
        <v>17880</v>
      </c>
      <c r="D468" s="217">
        <f t="shared" si="110"/>
        <v>3316.4696662663282</v>
      </c>
      <c r="E468" s="212">
        <f t="shared" si="113"/>
        <v>1127.5996865305517</v>
      </c>
      <c r="F468" s="168">
        <f t="shared" si="114"/>
        <v>66.329393325326564</v>
      </c>
      <c r="G468" s="169">
        <v>68</v>
      </c>
      <c r="H468" s="170">
        <f t="shared" si="115"/>
        <v>4578.3987461222059</v>
      </c>
      <c r="I468" s="215">
        <f t="shared" si="125"/>
        <v>441</v>
      </c>
      <c r="J468" s="216">
        <f t="shared" si="128"/>
        <v>99.531230769230774</v>
      </c>
      <c r="K468" s="454">
        <v>17880</v>
      </c>
      <c r="L468" s="217">
        <f t="shared" si="111"/>
        <v>2155.7052830731132</v>
      </c>
      <c r="M468" s="214">
        <f t="shared" si="116"/>
        <v>732.93979624485848</v>
      </c>
      <c r="N468" s="212">
        <f t="shared" si="117"/>
        <v>43.114105661462261</v>
      </c>
      <c r="O468" s="169">
        <v>44</v>
      </c>
      <c r="P468" s="170">
        <f t="shared" si="118"/>
        <v>2975.7591849794339</v>
      </c>
      <c r="Q468" s="215">
        <f t="shared" si="126"/>
        <v>441</v>
      </c>
      <c r="R468" s="216">
        <f t="shared" si="129"/>
        <v>184.8437142857143</v>
      </c>
      <c r="S468" s="454">
        <v>17880</v>
      </c>
      <c r="T468" s="217">
        <f t="shared" si="112"/>
        <v>1160.7643831932148</v>
      </c>
      <c r="U468" s="214">
        <f t="shared" si="119"/>
        <v>394.65989028569305</v>
      </c>
      <c r="V468" s="212">
        <f t="shared" si="120"/>
        <v>23.215287663864299</v>
      </c>
      <c r="W468" s="169">
        <v>24</v>
      </c>
      <c r="X468" s="170">
        <f t="shared" si="121"/>
        <v>1602.6395611427722</v>
      </c>
    </row>
    <row r="469" spans="1:24" s="442" customFormat="1" ht="15.75" customHeight="1" x14ac:dyDescent="0.2">
      <c r="A469" s="215">
        <f t="shared" si="124"/>
        <v>442</v>
      </c>
      <c r="B469" s="216">
        <f t="shared" si="127"/>
        <v>64.7286</v>
      </c>
      <c r="C469" s="454">
        <v>17880</v>
      </c>
      <c r="D469" s="217">
        <f t="shared" si="110"/>
        <v>3314.7634894003577</v>
      </c>
      <c r="E469" s="212">
        <f t="shared" si="113"/>
        <v>1127.0195863961217</v>
      </c>
      <c r="F469" s="168">
        <f t="shared" si="114"/>
        <v>66.295269788007161</v>
      </c>
      <c r="G469" s="169">
        <v>68</v>
      </c>
      <c r="H469" s="170">
        <f t="shared" si="115"/>
        <v>4576.0783455844867</v>
      </c>
      <c r="I469" s="215">
        <f t="shared" si="125"/>
        <v>442</v>
      </c>
      <c r="J469" s="216">
        <f t="shared" si="128"/>
        <v>99.58246153846153</v>
      </c>
      <c r="K469" s="454">
        <v>17880</v>
      </c>
      <c r="L469" s="217">
        <f t="shared" si="111"/>
        <v>2154.5962681102328</v>
      </c>
      <c r="M469" s="214">
        <f t="shared" si="116"/>
        <v>732.56273115747922</v>
      </c>
      <c r="N469" s="212">
        <f t="shared" si="117"/>
        <v>43.091925362204655</v>
      </c>
      <c r="O469" s="169">
        <v>44</v>
      </c>
      <c r="P469" s="170">
        <f t="shared" si="118"/>
        <v>2974.2509246299164</v>
      </c>
      <c r="Q469" s="215">
        <f t="shared" si="126"/>
        <v>442</v>
      </c>
      <c r="R469" s="216">
        <f t="shared" si="129"/>
        <v>184.93885714285716</v>
      </c>
      <c r="S469" s="454">
        <v>17880</v>
      </c>
      <c r="T469" s="217">
        <f t="shared" si="112"/>
        <v>1160.1672212901251</v>
      </c>
      <c r="U469" s="214">
        <f t="shared" si="119"/>
        <v>394.45685523864256</v>
      </c>
      <c r="V469" s="212">
        <f t="shared" si="120"/>
        <v>23.203344425802502</v>
      </c>
      <c r="W469" s="169">
        <v>24</v>
      </c>
      <c r="X469" s="170">
        <f t="shared" si="121"/>
        <v>1601.82742095457</v>
      </c>
    </row>
    <row r="470" spans="1:24" s="442" customFormat="1" ht="15.75" customHeight="1" x14ac:dyDescent="0.2">
      <c r="A470" s="215">
        <f t="shared" si="124"/>
        <v>443</v>
      </c>
      <c r="B470" s="216">
        <f t="shared" si="127"/>
        <v>64.761899999999997</v>
      </c>
      <c r="C470" s="454">
        <v>17880</v>
      </c>
      <c r="D470" s="217">
        <f t="shared" si="110"/>
        <v>3313.0590671366963</v>
      </c>
      <c r="E470" s="212">
        <f t="shared" si="113"/>
        <v>1126.4400828264768</v>
      </c>
      <c r="F470" s="168">
        <f t="shared" si="114"/>
        <v>66.26118134273392</v>
      </c>
      <c r="G470" s="169">
        <v>68</v>
      </c>
      <c r="H470" s="170">
        <f t="shared" si="115"/>
        <v>4573.7603313059071</v>
      </c>
      <c r="I470" s="215">
        <f t="shared" si="125"/>
        <v>443</v>
      </c>
      <c r="J470" s="216">
        <f t="shared" si="128"/>
        <v>99.6336923076923</v>
      </c>
      <c r="K470" s="454">
        <v>17880</v>
      </c>
      <c r="L470" s="217">
        <f t="shared" si="111"/>
        <v>2153.4883936388528</v>
      </c>
      <c r="M470" s="214">
        <f t="shared" si="116"/>
        <v>732.18605383721001</v>
      </c>
      <c r="N470" s="212">
        <f t="shared" si="117"/>
        <v>43.069767872777057</v>
      </c>
      <c r="O470" s="169">
        <v>44</v>
      </c>
      <c r="P470" s="170">
        <f t="shared" si="118"/>
        <v>2972.7442153488396</v>
      </c>
      <c r="Q470" s="215">
        <f t="shared" si="126"/>
        <v>443</v>
      </c>
      <c r="R470" s="216">
        <f t="shared" si="129"/>
        <v>185.03399999999999</v>
      </c>
      <c r="S470" s="454">
        <v>17880</v>
      </c>
      <c r="T470" s="217">
        <f t="shared" si="112"/>
        <v>1159.5706734978437</v>
      </c>
      <c r="U470" s="214">
        <f t="shared" si="119"/>
        <v>394.25402898926689</v>
      </c>
      <c r="V470" s="212">
        <f t="shared" si="120"/>
        <v>23.191413469956874</v>
      </c>
      <c r="W470" s="169">
        <v>24</v>
      </c>
      <c r="X470" s="170">
        <f t="shared" si="121"/>
        <v>1601.0161159570675</v>
      </c>
    </row>
    <row r="471" spans="1:24" s="442" customFormat="1" ht="15.75" customHeight="1" x14ac:dyDescent="0.2">
      <c r="A471" s="215">
        <f t="shared" si="124"/>
        <v>444</v>
      </c>
      <c r="B471" s="216">
        <f t="shared" si="127"/>
        <v>64.795199999999994</v>
      </c>
      <c r="C471" s="454">
        <v>17880</v>
      </c>
      <c r="D471" s="217">
        <f t="shared" si="110"/>
        <v>3311.3563967701316</v>
      </c>
      <c r="E471" s="212">
        <f t="shared" si="113"/>
        <v>1125.8611749018448</v>
      </c>
      <c r="F471" s="168">
        <f t="shared" si="114"/>
        <v>66.227127935402635</v>
      </c>
      <c r="G471" s="169">
        <v>68</v>
      </c>
      <c r="H471" s="170">
        <f t="shared" si="115"/>
        <v>4571.4446996073793</v>
      </c>
      <c r="I471" s="215">
        <f t="shared" si="125"/>
        <v>444</v>
      </c>
      <c r="J471" s="216">
        <f t="shared" si="128"/>
        <v>99.68492307692307</v>
      </c>
      <c r="K471" s="454">
        <v>17880</v>
      </c>
      <c r="L471" s="217">
        <f t="shared" si="111"/>
        <v>2152.3816579005852</v>
      </c>
      <c r="M471" s="214">
        <f t="shared" si="116"/>
        <v>731.80976368619906</v>
      </c>
      <c r="N471" s="212">
        <f t="shared" si="117"/>
        <v>43.047633158011706</v>
      </c>
      <c r="O471" s="169">
        <v>44</v>
      </c>
      <c r="P471" s="170">
        <f t="shared" si="118"/>
        <v>2971.2390547447958</v>
      </c>
      <c r="Q471" s="215">
        <f t="shared" si="126"/>
        <v>444</v>
      </c>
      <c r="R471" s="216">
        <f t="shared" si="129"/>
        <v>185.12914285714285</v>
      </c>
      <c r="S471" s="454">
        <v>17880</v>
      </c>
      <c r="T471" s="217">
        <f t="shared" si="112"/>
        <v>1158.9747388695459</v>
      </c>
      <c r="U471" s="214">
        <f t="shared" si="119"/>
        <v>394.05141121564566</v>
      </c>
      <c r="V471" s="212">
        <f t="shared" si="120"/>
        <v>23.179494777390918</v>
      </c>
      <c r="W471" s="169">
        <v>24</v>
      </c>
      <c r="X471" s="170">
        <f t="shared" si="121"/>
        <v>1600.2056448625826</v>
      </c>
    </row>
    <row r="472" spans="1:24" s="442" customFormat="1" ht="15.75" customHeight="1" x14ac:dyDescent="0.2">
      <c r="A472" s="215">
        <f t="shared" si="124"/>
        <v>445</v>
      </c>
      <c r="B472" s="216">
        <f t="shared" si="127"/>
        <v>64.828500000000005</v>
      </c>
      <c r="C472" s="454">
        <v>17880</v>
      </c>
      <c r="D472" s="217">
        <f t="shared" si="110"/>
        <v>3309.6554756010087</v>
      </c>
      <c r="E472" s="212">
        <f t="shared" si="113"/>
        <v>1125.2828617043431</v>
      </c>
      <c r="F472" s="168">
        <f t="shared" si="114"/>
        <v>66.193109512020172</v>
      </c>
      <c r="G472" s="169">
        <v>68</v>
      </c>
      <c r="H472" s="170">
        <f t="shared" si="115"/>
        <v>4569.1314468173714</v>
      </c>
      <c r="I472" s="215">
        <f t="shared" si="125"/>
        <v>445</v>
      </c>
      <c r="J472" s="216">
        <f t="shared" si="128"/>
        <v>99.736153846153854</v>
      </c>
      <c r="K472" s="454">
        <v>17880</v>
      </c>
      <c r="L472" s="217">
        <f t="shared" si="111"/>
        <v>2151.2760591406554</v>
      </c>
      <c r="M472" s="214">
        <f t="shared" si="116"/>
        <v>731.43386010782285</v>
      </c>
      <c r="N472" s="212">
        <f t="shared" si="117"/>
        <v>43.025521182813108</v>
      </c>
      <c r="O472" s="169">
        <v>44</v>
      </c>
      <c r="P472" s="170">
        <f t="shared" si="118"/>
        <v>2969.7354404312914</v>
      </c>
      <c r="Q472" s="215">
        <f t="shared" si="126"/>
        <v>445</v>
      </c>
      <c r="R472" s="216">
        <f t="shared" si="129"/>
        <v>185.22428571428574</v>
      </c>
      <c r="S472" s="454">
        <v>17880</v>
      </c>
      <c r="T472" s="217">
        <f t="shared" si="112"/>
        <v>1158.379416460353</v>
      </c>
      <c r="U472" s="214">
        <f t="shared" si="119"/>
        <v>393.84900159652005</v>
      </c>
      <c r="V472" s="212">
        <f t="shared" si="120"/>
        <v>23.16758832920706</v>
      </c>
      <c r="W472" s="169">
        <v>24</v>
      </c>
      <c r="X472" s="170">
        <f t="shared" si="121"/>
        <v>1599.3960063860802</v>
      </c>
    </row>
    <row r="473" spans="1:24" s="442" customFormat="1" ht="15.75" customHeight="1" x14ac:dyDescent="0.2">
      <c r="A473" s="215">
        <f t="shared" si="124"/>
        <v>446</v>
      </c>
      <c r="B473" s="216">
        <f t="shared" si="127"/>
        <v>64.861800000000002</v>
      </c>
      <c r="C473" s="454">
        <v>17880</v>
      </c>
      <c r="D473" s="217">
        <f t="shared" si="110"/>
        <v>3307.9563009352191</v>
      </c>
      <c r="E473" s="212">
        <f t="shared" si="113"/>
        <v>1124.7051423179746</v>
      </c>
      <c r="F473" s="168">
        <f t="shared" si="114"/>
        <v>66.159126018704384</v>
      </c>
      <c r="G473" s="169">
        <v>68</v>
      </c>
      <c r="H473" s="170">
        <f t="shared" si="115"/>
        <v>4566.8205692718975</v>
      </c>
      <c r="I473" s="215">
        <f t="shared" si="125"/>
        <v>446</v>
      </c>
      <c r="J473" s="216">
        <f t="shared" si="128"/>
        <v>99.78738461538461</v>
      </c>
      <c r="K473" s="454">
        <v>17880</v>
      </c>
      <c r="L473" s="217">
        <f t="shared" si="111"/>
        <v>2150.1715956078929</v>
      </c>
      <c r="M473" s="214">
        <f t="shared" si="116"/>
        <v>731.05834250668363</v>
      </c>
      <c r="N473" s="212">
        <f t="shared" si="117"/>
        <v>43.003431912157858</v>
      </c>
      <c r="O473" s="169">
        <v>44</v>
      </c>
      <c r="P473" s="170">
        <f t="shared" si="118"/>
        <v>2968.2333700267345</v>
      </c>
      <c r="Q473" s="215">
        <f t="shared" si="126"/>
        <v>446</v>
      </c>
      <c r="R473" s="216">
        <f t="shared" si="129"/>
        <v>185.3194285714286</v>
      </c>
      <c r="S473" s="454">
        <v>17880</v>
      </c>
      <c r="T473" s="217">
        <f t="shared" si="112"/>
        <v>1157.7847053273265</v>
      </c>
      <c r="U473" s="214">
        <f t="shared" si="119"/>
        <v>393.64679981129103</v>
      </c>
      <c r="V473" s="212">
        <f t="shared" si="120"/>
        <v>23.15569410654653</v>
      </c>
      <c r="W473" s="169">
        <v>24</v>
      </c>
      <c r="X473" s="170">
        <f t="shared" si="121"/>
        <v>1598.5871992451639</v>
      </c>
    </row>
    <row r="474" spans="1:24" s="442" customFormat="1" ht="15.75" customHeight="1" x14ac:dyDescent="0.2">
      <c r="A474" s="215">
        <f t="shared" si="124"/>
        <v>447</v>
      </c>
      <c r="B474" s="216">
        <f t="shared" si="127"/>
        <v>64.895099999999999</v>
      </c>
      <c r="C474" s="454">
        <v>17880</v>
      </c>
      <c r="D474" s="217">
        <f t="shared" si="110"/>
        <v>3306.258870084182</v>
      </c>
      <c r="E474" s="212">
        <f t="shared" si="113"/>
        <v>1124.128015828622</v>
      </c>
      <c r="F474" s="168">
        <f t="shared" si="114"/>
        <v>66.125177401683644</v>
      </c>
      <c r="G474" s="169">
        <v>68</v>
      </c>
      <c r="H474" s="170">
        <f t="shared" si="115"/>
        <v>4564.5120633144879</v>
      </c>
      <c r="I474" s="215">
        <f t="shared" si="125"/>
        <v>447</v>
      </c>
      <c r="J474" s="216">
        <f t="shared" si="128"/>
        <v>99.83861538461538</v>
      </c>
      <c r="K474" s="454">
        <v>17880</v>
      </c>
      <c r="L474" s="217">
        <f t="shared" si="111"/>
        <v>2149.0682655547184</v>
      </c>
      <c r="M474" s="214">
        <f t="shared" si="116"/>
        <v>730.6832102886043</v>
      </c>
      <c r="N474" s="212">
        <f t="shared" si="117"/>
        <v>42.981365311094372</v>
      </c>
      <c r="O474" s="169">
        <v>44</v>
      </c>
      <c r="P474" s="170">
        <f t="shared" si="118"/>
        <v>2966.7328411544172</v>
      </c>
      <c r="Q474" s="215">
        <f t="shared" si="126"/>
        <v>447</v>
      </c>
      <c r="R474" s="216">
        <f t="shared" si="129"/>
        <v>185.41457142857143</v>
      </c>
      <c r="S474" s="454">
        <v>17880</v>
      </c>
      <c r="T474" s="217">
        <f t="shared" si="112"/>
        <v>1157.1906045294636</v>
      </c>
      <c r="U474" s="214">
        <f t="shared" si="119"/>
        <v>393.44480554001763</v>
      </c>
      <c r="V474" s="212">
        <f t="shared" si="120"/>
        <v>23.143812090589272</v>
      </c>
      <c r="W474" s="169">
        <v>24</v>
      </c>
      <c r="X474" s="170">
        <f t="shared" si="121"/>
        <v>1597.7792221600705</v>
      </c>
    </row>
    <row r="475" spans="1:24" s="442" customFormat="1" ht="15.75" customHeight="1" x14ac:dyDescent="0.2">
      <c r="A475" s="215">
        <f t="shared" si="124"/>
        <v>448</v>
      </c>
      <c r="B475" s="216">
        <f t="shared" si="127"/>
        <v>64.928399999999996</v>
      </c>
      <c r="C475" s="454">
        <v>17880</v>
      </c>
      <c r="D475" s="217">
        <f t="shared" si="110"/>
        <v>3304.5631803648325</v>
      </c>
      <c r="E475" s="212">
        <f t="shared" si="113"/>
        <v>1123.5514813240432</v>
      </c>
      <c r="F475" s="168">
        <f t="shared" si="114"/>
        <v>66.091263607296654</v>
      </c>
      <c r="G475" s="169">
        <v>68</v>
      </c>
      <c r="H475" s="170">
        <f t="shared" si="115"/>
        <v>4562.2059252961717</v>
      </c>
      <c r="I475" s="215">
        <f t="shared" si="125"/>
        <v>448</v>
      </c>
      <c r="J475" s="216">
        <f t="shared" si="128"/>
        <v>99.88984615384615</v>
      </c>
      <c r="K475" s="454">
        <v>17880</v>
      </c>
      <c r="L475" s="217">
        <f t="shared" si="111"/>
        <v>2147.966067237141</v>
      </c>
      <c r="M475" s="214">
        <f t="shared" si="116"/>
        <v>730.30846286062797</v>
      </c>
      <c r="N475" s="212">
        <f t="shared" si="117"/>
        <v>42.959321344742818</v>
      </c>
      <c r="O475" s="169">
        <v>44</v>
      </c>
      <c r="P475" s="170">
        <f t="shared" si="118"/>
        <v>2965.2338514425119</v>
      </c>
      <c r="Q475" s="215">
        <f t="shared" si="126"/>
        <v>448</v>
      </c>
      <c r="R475" s="216">
        <f t="shared" si="129"/>
        <v>185.5097142857143</v>
      </c>
      <c r="S475" s="454">
        <v>17880</v>
      </c>
      <c r="T475" s="217">
        <f t="shared" si="112"/>
        <v>1156.5971131276913</v>
      </c>
      <c r="U475" s="214">
        <f t="shared" si="119"/>
        <v>393.24301846341507</v>
      </c>
      <c r="V475" s="212">
        <f t="shared" si="120"/>
        <v>23.131942262553824</v>
      </c>
      <c r="W475" s="169">
        <v>24</v>
      </c>
      <c r="X475" s="170">
        <f t="shared" si="121"/>
        <v>1596.9720738536603</v>
      </c>
    </row>
    <row r="476" spans="1:24" s="442" customFormat="1" ht="15.75" customHeight="1" x14ac:dyDescent="0.2">
      <c r="A476" s="215">
        <f t="shared" si="124"/>
        <v>449</v>
      </c>
      <c r="B476" s="216">
        <f t="shared" si="127"/>
        <v>64.961699999999993</v>
      </c>
      <c r="C476" s="454">
        <v>17880</v>
      </c>
      <c r="D476" s="217">
        <f t="shared" ref="D476:D539" si="130">12*1/B476*C476</f>
        <v>3302.8692290996082</v>
      </c>
      <c r="E476" s="212">
        <f t="shared" si="113"/>
        <v>1122.9755378938669</v>
      </c>
      <c r="F476" s="168">
        <f t="shared" si="114"/>
        <v>66.057384581992167</v>
      </c>
      <c r="G476" s="169">
        <v>68</v>
      </c>
      <c r="H476" s="170">
        <f t="shared" si="115"/>
        <v>4559.9021515754666</v>
      </c>
      <c r="I476" s="215">
        <f t="shared" si="125"/>
        <v>449</v>
      </c>
      <c r="J476" s="216">
        <f t="shared" si="128"/>
        <v>99.941076923076906</v>
      </c>
      <c r="K476" s="454">
        <v>17880</v>
      </c>
      <c r="L476" s="217">
        <f t="shared" ref="L476:L539" si="131">12*1/J476*K476</f>
        <v>2146.8649989147457</v>
      </c>
      <c r="M476" s="214">
        <f t="shared" si="116"/>
        <v>729.93409963101362</v>
      </c>
      <c r="N476" s="212">
        <f t="shared" si="117"/>
        <v>42.937299978294917</v>
      </c>
      <c r="O476" s="169">
        <v>44</v>
      </c>
      <c r="P476" s="170">
        <f t="shared" si="118"/>
        <v>2963.736398524054</v>
      </c>
      <c r="Q476" s="215">
        <f t="shared" si="126"/>
        <v>449</v>
      </c>
      <c r="R476" s="216">
        <f t="shared" si="129"/>
        <v>185.60485714285713</v>
      </c>
      <c r="S476" s="454">
        <v>17880</v>
      </c>
      <c r="T476" s="217">
        <f t="shared" ref="T476:T539" si="132">12*1/R476*S476</f>
        <v>1156.0042301848628</v>
      </c>
      <c r="U476" s="214">
        <f t="shared" si="119"/>
        <v>393.04143826285338</v>
      </c>
      <c r="V476" s="212">
        <f t="shared" si="120"/>
        <v>23.120084603697254</v>
      </c>
      <c r="W476" s="169">
        <v>24</v>
      </c>
      <c r="X476" s="170">
        <f t="shared" si="121"/>
        <v>1596.1657530514135</v>
      </c>
    </row>
    <row r="477" spans="1:24" s="442" customFormat="1" ht="15.75" customHeight="1" x14ac:dyDescent="0.2">
      <c r="A477" s="218">
        <f t="shared" si="124"/>
        <v>450</v>
      </c>
      <c r="B477" s="216">
        <f t="shared" si="127"/>
        <v>64.995000000000005</v>
      </c>
      <c r="C477" s="454">
        <v>17880</v>
      </c>
      <c r="D477" s="217">
        <f t="shared" si="130"/>
        <v>3301.1770136164319</v>
      </c>
      <c r="E477" s="212">
        <f t="shared" ref="E477:E540" si="133">D477*34%</f>
        <v>1122.4001846295869</v>
      </c>
      <c r="F477" s="168">
        <f t="shared" ref="F477:F540" si="134">D477*2%</f>
        <v>66.023540272328631</v>
      </c>
      <c r="G477" s="169">
        <v>68</v>
      </c>
      <c r="H477" s="170">
        <f t="shared" ref="H477:H540" si="135">SUM(D477:G477)</f>
        <v>4557.6007385183475</v>
      </c>
      <c r="I477" s="218">
        <f t="shared" si="125"/>
        <v>450</v>
      </c>
      <c r="J477" s="216">
        <f t="shared" si="128"/>
        <v>99.992307692307691</v>
      </c>
      <c r="K477" s="454">
        <v>17880</v>
      </c>
      <c r="L477" s="217">
        <f t="shared" si="131"/>
        <v>2145.7650588506808</v>
      </c>
      <c r="M477" s="214">
        <f t="shared" ref="M477:M540" si="136">L477*34%</f>
        <v>729.56012000923158</v>
      </c>
      <c r="N477" s="212">
        <f t="shared" ref="N477:N540" si="137">L477*2%</f>
        <v>42.915301177013617</v>
      </c>
      <c r="O477" s="169">
        <v>44</v>
      </c>
      <c r="P477" s="170">
        <f t="shared" ref="P477:P540" si="138">SUM(L477:O477)</f>
        <v>2962.2404800369259</v>
      </c>
      <c r="Q477" s="218">
        <f t="shared" si="126"/>
        <v>450</v>
      </c>
      <c r="R477" s="216">
        <f t="shared" si="129"/>
        <v>185.70000000000002</v>
      </c>
      <c r="S477" s="454">
        <v>17880</v>
      </c>
      <c r="T477" s="217">
        <f t="shared" si="132"/>
        <v>1155.4119547657513</v>
      </c>
      <c r="U477" s="214">
        <f t="shared" ref="U477:U540" si="139">T477*34%</f>
        <v>392.84006462035546</v>
      </c>
      <c r="V477" s="212">
        <f t="shared" ref="V477:V540" si="140">T477*2%</f>
        <v>23.108239095315025</v>
      </c>
      <c r="W477" s="169">
        <v>24</v>
      </c>
      <c r="X477" s="170">
        <f t="shared" ref="X477:X540" si="141">SUM(T477:W477)</f>
        <v>1595.3602584814216</v>
      </c>
    </row>
    <row r="478" spans="1:24" s="442" customFormat="1" ht="15.75" customHeight="1" x14ac:dyDescent="0.2">
      <c r="A478" s="215">
        <f t="shared" si="124"/>
        <v>451</v>
      </c>
      <c r="B478" s="216">
        <f t="shared" si="127"/>
        <v>65.028300000000002</v>
      </c>
      <c r="C478" s="454">
        <v>17880</v>
      </c>
      <c r="D478" s="217">
        <f t="shared" si="130"/>
        <v>3299.4865312487027</v>
      </c>
      <c r="E478" s="212">
        <f t="shared" si="133"/>
        <v>1121.825420624559</v>
      </c>
      <c r="F478" s="168">
        <f t="shared" si="134"/>
        <v>65.989730624974058</v>
      </c>
      <c r="G478" s="169">
        <v>68</v>
      </c>
      <c r="H478" s="170">
        <f t="shared" si="135"/>
        <v>4555.301682498236</v>
      </c>
      <c r="I478" s="215">
        <f t="shared" si="125"/>
        <v>451</v>
      </c>
      <c r="J478" s="216">
        <f t="shared" si="128"/>
        <v>100.04353846153846</v>
      </c>
      <c r="K478" s="454">
        <v>17880</v>
      </c>
      <c r="L478" s="217">
        <f t="shared" si="131"/>
        <v>2144.6662453116564</v>
      </c>
      <c r="M478" s="214">
        <f t="shared" si="136"/>
        <v>729.18652340596327</v>
      </c>
      <c r="N478" s="212">
        <f t="shared" si="137"/>
        <v>42.893324906233133</v>
      </c>
      <c r="O478" s="169">
        <v>44</v>
      </c>
      <c r="P478" s="170">
        <f t="shared" si="138"/>
        <v>2960.7460936238526</v>
      </c>
      <c r="Q478" s="215">
        <f t="shared" si="126"/>
        <v>451</v>
      </c>
      <c r="R478" s="216">
        <f t="shared" si="129"/>
        <v>185.79514285714288</v>
      </c>
      <c r="S478" s="454">
        <v>17880</v>
      </c>
      <c r="T478" s="217">
        <f t="shared" si="132"/>
        <v>1154.8202859370458</v>
      </c>
      <c r="U478" s="214">
        <f t="shared" si="139"/>
        <v>392.63889721859562</v>
      </c>
      <c r="V478" s="212">
        <f t="shared" si="140"/>
        <v>23.096405718740918</v>
      </c>
      <c r="W478" s="169">
        <v>24</v>
      </c>
      <c r="X478" s="170">
        <f t="shared" si="141"/>
        <v>1594.5555888743822</v>
      </c>
    </row>
    <row r="479" spans="1:24" s="442" customFormat="1" ht="15.75" customHeight="1" x14ac:dyDescent="0.2">
      <c r="A479" s="215">
        <f t="shared" si="124"/>
        <v>452</v>
      </c>
      <c r="B479" s="216">
        <f t="shared" si="127"/>
        <v>65.061599999999999</v>
      </c>
      <c r="C479" s="454">
        <v>17880</v>
      </c>
      <c r="D479" s="217">
        <f t="shared" si="130"/>
        <v>3297.7977793352761</v>
      </c>
      <c r="E479" s="212">
        <f t="shared" si="133"/>
        <v>1121.2512449739941</v>
      </c>
      <c r="F479" s="168">
        <f t="shared" si="134"/>
        <v>65.955955586705528</v>
      </c>
      <c r="G479" s="169">
        <v>68</v>
      </c>
      <c r="H479" s="170">
        <f t="shared" si="135"/>
        <v>4553.0049798959753</v>
      </c>
      <c r="I479" s="215">
        <f t="shared" si="125"/>
        <v>452</v>
      </c>
      <c r="J479" s="216">
        <f t="shared" si="128"/>
        <v>100.09476923076923</v>
      </c>
      <c r="K479" s="454">
        <v>17880</v>
      </c>
      <c r="L479" s="217">
        <f t="shared" si="131"/>
        <v>2143.5685565679296</v>
      </c>
      <c r="M479" s="214">
        <f t="shared" si="136"/>
        <v>728.81330923309611</v>
      </c>
      <c r="N479" s="212">
        <f t="shared" si="137"/>
        <v>42.871371131358593</v>
      </c>
      <c r="O479" s="169">
        <v>44</v>
      </c>
      <c r="P479" s="170">
        <f t="shared" si="138"/>
        <v>2959.2532369323844</v>
      </c>
      <c r="Q479" s="215">
        <f t="shared" si="126"/>
        <v>452</v>
      </c>
      <c r="R479" s="216">
        <f t="shared" si="129"/>
        <v>185.89028571428571</v>
      </c>
      <c r="S479" s="454">
        <v>17880</v>
      </c>
      <c r="T479" s="217">
        <f t="shared" si="132"/>
        <v>1154.2292227673465</v>
      </c>
      <c r="U479" s="214">
        <f t="shared" si="139"/>
        <v>392.43793574089784</v>
      </c>
      <c r="V479" s="212">
        <f t="shared" si="140"/>
        <v>23.084584455346931</v>
      </c>
      <c r="W479" s="169">
        <v>24</v>
      </c>
      <c r="X479" s="170">
        <f t="shared" si="141"/>
        <v>1593.7517429635914</v>
      </c>
    </row>
    <row r="480" spans="1:24" s="442" customFormat="1" ht="15.75" customHeight="1" x14ac:dyDescent="0.2">
      <c r="A480" s="215">
        <f t="shared" si="124"/>
        <v>453</v>
      </c>
      <c r="B480" s="216">
        <f t="shared" si="127"/>
        <v>65.094899999999996</v>
      </c>
      <c r="C480" s="454">
        <v>17880</v>
      </c>
      <c r="D480" s="217">
        <f t="shared" si="130"/>
        <v>3296.1107552204553</v>
      </c>
      <c r="E480" s="212">
        <f t="shared" si="133"/>
        <v>1120.6776567749548</v>
      </c>
      <c r="F480" s="168">
        <f t="shared" si="134"/>
        <v>65.922215104409105</v>
      </c>
      <c r="G480" s="169">
        <v>68</v>
      </c>
      <c r="H480" s="170">
        <f t="shared" si="135"/>
        <v>4550.7106270998192</v>
      </c>
      <c r="I480" s="215">
        <f t="shared" si="125"/>
        <v>453</v>
      </c>
      <c r="J480" s="216">
        <f t="shared" si="128"/>
        <v>100.14599999999999</v>
      </c>
      <c r="K480" s="454">
        <v>17880</v>
      </c>
      <c r="L480" s="217">
        <f t="shared" si="131"/>
        <v>2142.4719908932962</v>
      </c>
      <c r="M480" s="214">
        <f t="shared" si="136"/>
        <v>728.44047690372076</v>
      </c>
      <c r="N480" s="212">
        <f t="shared" si="137"/>
        <v>42.849439817865921</v>
      </c>
      <c r="O480" s="169">
        <v>44</v>
      </c>
      <c r="P480" s="170">
        <f t="shared" si="138"/>
        <v>2957.7619076148826</v>
      </c>
      <c r="Q480" s="215">
        <f t="shared" si="126"/>
        <v>453</v>
      </c>
      <c r="R480" s="216">
        <f t="shared" si="129"/>
        <v>185.98542857142857</v>
      </c>
      <c r="S480" s="454">
        <v>17880</v>
      </c>
      <c r="T480" s="217">
        <f t="shared" si="132"/>
        <v>1153.6387643271594</v>
      </c>
      <c r="U480" s="214">
        <f t="shared" si="139"/>
        <v>392.23717987123422</v>
      </c>
      <c r="V480" s="212">
        <f t="shared" si="140"/>
        <v>23.072775286543187</v>
      </c>
      <c r="W480" s="169">
        <v>24</v>
      </c>
      <c r="X480" s="170">
        <f t="shared" si="141"/>
        <v>1592.9487194849369</v>
      </c>
    </row>
    <row r="481" spans="1:24" s="442" customFormat="1" ht="15.75" customHeight="1" x14ac:dyDescent="0.2">
      <c r="A481" s="215">
        <f t="shared" si="124"/>
        <v>454</v>
      </c>
      <c r="B481" s="216">
        <f t="shared" si="127"/>
        <v>65.128199999999993</v>
      </c>
      <c r="C481" s="454">
        <v>17880</v>
      </c>
      <c r="D481" s="217">
        <f t="shared" si="130"/>
        <v>3294.4254562539732</v>
      </c>
      <c r="E481" s="212">
        <f t="shared" si="133"/>
        <v>1120.104655126351</v>
      </c>
      <c r="F481" s="168">
        <f t="shared" si="134"/>
        <v>65.888509125079466</v>
      </c>
      <c r="G481" s="169">
        <v>68</v>
      </c>
      <c r="H481" s="170">
        <f t="shared" si="135"/>
        <v>4548.4186205054039</v>
      </c>
      <c r="I481" s="215">
        <f t="shared" si="125"/>
        <v>454</v>
      </c>
      <c r="J481" s="216">
        <f t="shared" si="128"/>
        <v>100.19723076923076</v>
      </c>
      <c r="K481" s="454">
        <v>17880</v>
      </c>
      <c r="L481" s="217">
        <f t="shared" si="131"/>
        <v>2141.3765465650827</v>
      </c>
      <c r="M481" s="214">
        <f t="shared" si="136"/>
        <v>728.06802583212811</v>
      </c>
      <c r="N481" s="212">
        <f t="shared" si="137"/>
        <v>42.827530931301652</v>
      </c>
      <c r="O481" s="169">
        <v>44</v>
      </c>
      <c r="P481" s="170">
        <f t="shared" si="138"/>
        <v>2956.2721033285125</v>
      </c>
      <c r="Q481" s="215">
        <f t="shared" si="126"/>
        <v>454</v>
      </c>
      <c r="R481" s="216">
        <f t="shared" si="129"/>
        <v>186.08057142857143</v>
      </c>
      <c r="S481" s="454">
        <v>17880</v>
      </c>
      <c r="T481" s="217">
        <f t="shared" si="132"/>
        <v>1153.0489096888907</v>
      </c>
      <c r="U481" s="214">
        <f t="shared" si="139"/>
        <v>392.03662929422285</v>
      </c>
      <c r="V481" s="212">
        <f t="shared" si="140"/>
        <v>23.060978193777814</v>
      </c>
      <c r="W481" s="169">
        <v>24</v>
      </c>
      <c r="X481" s="170">
        <f t="shared" si="141"/>
        <v>1592.1465171768914</v>
      </c>
    </row>
    <row r="482" spans="1:24" s="442" customFormat="1" ht="15.75" customHeight="1" x14ac:dyDescent="0.2">
      <c r="A482" s="215">
        <f t="shared" si="124"/>
        <v>455</v>
      </c>
      <c r="B482" s="216">
        <f t="shared" si="127"/>
        <v>65.161500000000004</v>
      </c>
      <c r="C482" s="454">
        <v>17880</v>
      </c>
      <c r="D482" s="217">
        <f t="shared" si="130"/>
        <v>3292.7418797909804</v>
      </c>
      <c r="E482" s="212">
        <f t="shared" si="133"/>
        <v>1119.5322391289335</v>
      </c>
      <c r="F482" s="168">
        <f t="shared" si="134"/>
        <v>65.854837595819603</v>
      </c>
      <c r="G482" s="169">
        <v>68</v>
      </c>
      <c r="H482" s="170">
        <f t="shared" si="135"/>
        <v>4546.128956515734</v>
      </c>
      <c r="I482" s="215">
        <f t="shared" si="125"/>
        <v>455</v>
      </c>
      <c r="J482" s="216">
        <f t="shared" si="128"/>
        <v>100.24846153846154</v>
      </c>
      <c r="K482" s="454">
        <v>17880</v>
      </c>
      <c r="L482" s="217">
        <f t="shared" si="131"/>
        <v>2140.2822218641377</v>
      </c>
      <c r="M482" s="214">
        <f t="shared" si="136"/>
        <v>727.69595543380683</v>
      </c>
      <c r="N482" s="212">
        <f t="shared" si="137"/>
        <v>42.805644437282751</v>
      </c>
      <c r="O482" s="169">
        <v>44</v>
      </c>
      <c r="P482" s="170">
        <f t="shared" si="138"/>
        <v>2954.7838217352273</v>
      </c>
      <c r="Q482" s="215">
        <f t="shared" si="126"/>
        <v>455</v>
      </c>
      <c r="R482" s="216">
        <f t="shared" si="129"/>
        <v>186.17571428571432</v>
      </c>
      <c r="S482" s="454">
        <v>17880</v>
      </c>
      <c r="T482" s="217">
        <f t="shared" si="132"/>
        <v>1152.4596579268432</v>
      </c>
      <c r="U482" s="214">
        <f t="shared" si="139"/>
        <v>391.83628369512672</v>
      </c>
      <c r="V482" s="212">
        <f t="shared" si="140"/>
        <v>23.049193158536863</v>
      </c>
      <c r="W482" s="169">
        <v>24</v>
      </c>
      <c r="X482" s="170">
        <f t="shared" si="141"/>
        <v>1591.3451347805067</v>
      </c>
    </row>
    <row r="483" spans="1:24" s="442" customFormat="1" ht="15.75" customHeight="1" x14ac:dyDescent="0.2">
      <c r="A483" s="215">
        <f t="shared" si="124"/>
        <v>456</v>
      </c>
      <c r="B483" s="216">
        <f t="shared" si="127"/>
        <v>65.194800000000001</v>
      </c>
      <c r="C483" s="454">
        <v>17880</v>
      </c>
      <c r="D483" s="217">
        <f t="shared" si="130"/>
        <v>3291.0600231920339</v>
      </c>
      <c r="E483" s="212">
        <f t="shared" si="133"/>
        <v>1118.9604078852917</v>
      </c>
      <c r="F483" s="168">
        <f t="shared" si="134"/>
        <v>65.821200463840682</v>
      </c>
      <c r="G483" s="169">
        <v>68</v>
      </c>
      <c r="H483" s="170">
        <f t="shared" si="135"/>
        <v>4543.8416315411669</v>
      </c>
      <c r="I483" s="215">
        <f t="shared" si="125"/>
        <v>456</v>
      </c>
      <c r="J483" s="216">
        <f t="shared" si="128"/>
        <v>100.29969230769231</v>
      </c>
      <c r="K483" s="454">
        <v>17880</v>
      </c>
      <c r="L483" s="217">
        <f t="shared" si="131"/>
        <v>2139.1890150748218</v>
      </c>
      <c r="M483" s="214">
        <f t="shared" si="136"/>
        <v>727.32426512543941</v>
      </c>
      <c r="N483" s="212">
        <f t="shared" si="137"/>
        <v>42.783780301496435</v>
      </c>
      <c r="O483" s="169">
        <v>44</v>
      </c>
      <c r="P483" s="170">
        <f t="shared" si="138"/>
        <v>2953.2970605017576</v>
      </c>
      <c r="Q483" s="215">
        <f t="shared" si="126"/>
        <v>456</v>
      </c>
      <c r="R483" s="216">
        <f t="shared" si="129"/>
        <v>186.27085714285715</v>
      </c>
      <c r="S483" s="454">
        <v>17880</v>
      </c>
      <c r="T483" s="217">
        <f t="shared" si="132"/>
        <v>1151.8710081172119</v>
      </c>
      <c r="U483" s="214">
        <f t="shared" si="139"/>
        <v>391.63614275985208</v>
      </c>
      <c r="V483" s="212">
        <f t="shared" si="140"/>
        <v>23.037420162344237</v>
      </c>
      <c r="W483" s="169">
        <v>24</v>
      </c>
      <c r="X483" s="170">
        <f t="shared" si="141"/>
        <v>1590.5445710394081</v>
      </c>
    </row>
    <row r="484" spans="1:24" s="442" customFormat="1" ht="15.75" customHeight="1" x14ac:dyDescent="0.2">
      <c r="A484" s="215">
        <f t="shared" si="124"/>
        <v>457</v>
      </c>
      <c r="B484" s="216">
        <f t="shared" si="127"/>
        <v>65.228099999999998</v>
      </c>
      <c r="C484" s="454">
        <v>17880</v>
      </c>
      <c r="D484" s="217">
        <f t="shared" si="130"/>
        <v>3289.3798838230764</v>
      </c>
      <c r="E484" s="212">
        <f t="shared" si="133"/>
        <v>1118.389160499846</v>
      </c>
      <c r="F484" s="168">
        <f t="shared" si="134"/>
        <v>65.78759767646153</v>
      </c>
      <c r="G484" s="169">
        <v>68</v>
      </c>
      <c r="H484" s="170">
        <f t="shared" si="135"/>
        <v>4541.5566419993838</v>
      </c>
      <c r="I484" s="215">
        <f t="shared" si="125"/>
        <v>457</v>
      </c>
      <c r="J484" s="216">
        <f t="shared" si="128"/>
        <v>100.35092307692307</v>
      </c>
      <c r="K484" s="454">
        <v>17880</v>
      </c>
      <c r="L484" s="217">
        <f t="shared" si="131"/>
        <v>2138.0969244849998</v>
      </c>
      <c r="M484" s="214">
        <f t="shared" si="136"/>
        <v>726.95295432490002</v>
      </c>
      <c r="N484" s="212">
        <f t="shared" si="137"/>
        <v>42.7619384897</v>
      </c>
      <c r="O484" s="169">
        <v>44</v>
      </c>
      <c r="P484" s="170">
        <f t="shared" si="138"/>
        <v>2951.8118172995996</v>
      </c>
      <c r="Q484" s="215">
        <f t="shared" si="126"/>
        <v>457</v>
      </c>
      <c r="R484" s="216">
        <f t="shared" si="129"/>
        <v>186.36600000000001</v>
      </c>
      <c r="S484" s="454">
        <v>17880</v>
      </c>
      <c r="T484" s="217">
        <f t="shared" si="132"/>
        <v>1151.2829593380766</v>
      </c>
      <c r="U484" s="214">
        <f t="shared" si="139"/>
        <v>391.43620617494605</v>
      </c>
      <c r="V484" s="212">
        <f t="shared" si="140"/>
        <v>23.025659186761533</v>
      </c>
      <c r="W484" s="169">
        <v>24</v>
      </c>
      <c r="X484" s="170">
        <f t="shared" si="141"/>
        <v>1589.7448246997842</v>
      </c>
    </row>
    <row r="485" spans="1:24" s="442" customFormat="1" ht="15.75" customHeight="1" x14ac:dyDescent="0.2">
      <c r="A485" s="215">
        <f t="shared" si="124"/>
        <v>458</v>
      </c>
      <c r="B485" s="216">
        <f t="shared" si="127"/>
        <v>65.261399999999995</v>
      </c>
      <c r="C485" s="454">
        <v>17880</v>
      </c>
      <c r="D485" s="217">
        <f t="shared" si="130"/>
        <v>3287.70145905543</v>
      </c>
      <c r="E485" s="212">
        <f t="shared" si="133"/>
        <v>1117.8184960788462</v>
      </c>
      <c r="F485" s="168">
        <f t="shared" si="134"/>
        <v>65.754029181108606</v>
      </c>
      <c r="G485" s="169">
        <v>68</v>
      </c>
      <c r="H485" s="170">
        <f t="shared" si="135"/>
        <v>4539.273984315384</v>
      </c>
      <c r="I485" s="215">
        <f t="shared" si="125"/>
        <v>458</v>
      </c>
      <c r="J485" s="216">
        <f t="shared" si="128"/>
        <v>100.40215384615384</v>
      </c>
      <c r="K485" s="454">
        <v>17880</v>
      </c>
      <c r="L485" s="217">
        <f t="shared" si="131"/>
        <v>2137.0059483860296</v>
      </c>
      <c r="M485" s="214">
        <f t="shared" si="136"/>
        <v>726.58202245125005</v>
      </c>
      <c r="N485" s="212">
        <f t="shared" si="137"/>
        <v>42.740118967720591</v>
      </c>
      <c r="O485" s="169">
        <v>44</v>
      </c>
      <c r="P485" s="170">
        <f t="shared" si="138"/>
        <v>2950.3280898050002</v>
      </c>
      <c r="Q485" s="215">
        <f t="shared" si="126"/>
        <v>458</v>
      </c>
      <c r="R485" s="216">
        <f t="shared" si="129"/>
        <v>186.46114285714285</v>
      </c>
      <c r="S485" s="454">
        <v>17880</v>
      </c>
      <c r="T485" s="217">
        <f t="shared" si="132"/>
        <v>1150.6955106694002</v>
      </c>
      <c r="U485" s="214">
        <f t="shared" si="139"/>
        <v>391.23647362759607</v>
      </c>
      <c r="V485" s="212">
        <f t="shared" si="140"/>
        <v>23.013910213388005</v>
      </c>
      <c r="W485" s="169">
        <v>24</v>
      </c>
      <c r="X485" s="170">
        <f t="shared" si="141"/>
        <v>1588.9458945103843</v>
      </c>
    </row>
    <row r="486" spans="1:24" s="442" customFormat="1" ht="15.75" customHeight="1" x14ac:dyDescent="0.2">
      <c r="A486" s="215">
        <f t="shared" si="124"/>
        <v>459</v>
      </c>
      <c r="B486" s="216">
        <f t="shared" si="127"/>
        <v>65.294700000000006</v>
      </c>
      <c r="C486" s="454">
        <v>17880</v>
      </c>
      <c r="D486" s="217">
        <f t="shared" si="130"/>
        <v>3286.0247462657762</v>
      </c>
      <c r="E486" s="212">
        <f t="shared" si="133"/>
        <v>1117.2484137303641</v>
      </c>
      <c r="F486" s="168">
        <f t="shared" si="134"/>
        <v>65.720494925315521</v>
      </c>
      <c r="G486" s="169">
        <v>68</v>
      </c>
      <c r="H486" s="170">
        <f t="shared" si="135"/>
        <v>4536.9936549214563</v>
      </c>
      <c r="I486" s="215">
        <f t="shared" si="125"/>
        <v>459</v>
      </c>
      <c r="J486" s="216">
        <f t="shared" si="128"/>
        <v>100.45338461538462</v>
      </c>
      <c r="K486" s="454">
        <v>17880</v>
      </c>
      <c r="L486" s="217">
        <f t="shared" si="131"/>
        <v>2135.9160850727544</v>
      </c>
      <c r="M486" s="214">
        <f t="shared" si="136"/>
        <v>726.21146892473655</v>
      </c>
      <c r="N486" s="212">
        <f t="shared" si="137"/>
        <v>42.718321701455089</v>
      </c>
      <c r="O486" s="169">
        <v>44</v>
      </c>
      <c r="P486" s="170">
        <f t="shared" si="138"/>
        <v>2948.8458756989457</v>
      </c>
      <c r="Q486" s="215">
        <f t="shared" si="126"/>
        <v>459</v>
      </c>
      <c r="R486" s="216">
        <f t="shared" si="129"/>
        <v>186.55628571428574</v>
      </c>
      <c r="S486" s="454">
        <v>17880</v>
      </c>
      <c r="T486" s="217">
        <f t="shared" si="132"/>
        <v>1150.1086611930216</v>
      </c>
      <c r="U486" s="214">
        <f t="shared" si="139"/>
        <v>391.03694480562734</v>
      </c>
      <c r="V486" s="212">
        <f t="shared" si="140"/>
        <v>23.002173223860432</v>
      </c>
      <c r="W486" s="169">
        <v>24</v>
      </c>
      <c r="X486" s="170">
        <f t="shared" si="141"/>
        <v>1588.1477792225094</v>
      </c>
    </row>
    <row r="487" spans="1:24" s="442" customFormat="1" ht="15.75" customHeight="1" x14ac:dyDescent="0.2">
      <c r="A487" s="218">
        <f t="shared" si="124"/>
        <v>460</v>
      </c>
      <c r="B487" s="216">
        <f t="shared" si="127"/>
        <v>65.328000000000003</v>
      </c>
      <c r="C487" s="454">
        <v>17880</v>
      </c>
      <c r="D487" s="217">
        <f t="shared" si="130"/>
        <v>3284.3497428361493</v>
      </c>
      <c r="E487" s="212">
        <f t="shared" si="133"/>
        <v>1116.6789125642908</v>
      </c>
      <c r="F487" s="168">
        <f t="shared" si="134"/>
        <v>65.68699485672299</v>
      </c>
      <c r="G487" s="169">
        <v>68</v>
      </c>
      <c r="H487" s="170">
        <f t="shared" si="135"/>
        <v>4534.7156502571625</v>
      </c>
      <c r="I487" s="218">
        <f t="shared" si="125"/>
        <v>460</v>
      </c>
      <c r="J487" s="216">
        <f t="shared" si="128"/>
        <v>100.50461538461539</v>
      </c>
      <c r="K487" s="454">
        <v>17880</v>
      </c>
      <c r="L487" s="217">
        <f t="shared" si="131"/>
        <v>2134.8273328434971</v>
      </c>
      <c r="M487" s="214">
        <f t="shared" si="136"/>
        <v>725.841293166789</v>
      </c>
      <c r="N487" s="212">
        <f t="shared" si="137"/>
        <v>42.696546656869941</v>
      </c>
      <c r="O487" s="169">
        <v>44</v>
      </c>
      <c r="P487" s="170">
        <f t="shared" si="138"/>
        <v>2947.365172667156</v>
      </c>
      <c r="Q487" s="218">
        <f t="shared" si="126"/>
        <v>460</v>
      </c>
      <c r="R487" s="216">
        <f t="shared" si="129"/>
        <v>186.6514285714286</v>
      </c>
      <c r="S487" s="454">
        <v>17880</v>
      </c>
      <c r="T487" s="217">
        <f t="shared" si="132"/>
        <v>1149.5224099926522</v>
      </c>
      <c r="U487" s="214">
        <f t="shared" si="139"/>
        <v>390.83761939750178</v>
      </c>
      <c r="V487" s="212">
        <f t="shared" si="140"/>
        <v>22.990448199853045</v>
      </c>
      <c r="W487" s="169">
        <v>24</v>
      </c>
      <c r="X487" s="170">
        <f t="shared" si="141"/>
        <v>1587.3504775900071</v>
      </c>
    </row>
    <row r="488" spans="1:24" s="442" customFormat="1" ht="15.75" customHeight="1" x14ac:dyDescent="0.2">
      <c r="A488" s="215">
        <f t="shared" si="124"/>
        <v>461</v>
      </c>
      <c r="B488" s="216">
        <f t="shared" ref="B488:B519" si="142">0.0333*A488+50.01</f>
        <v>65.3613</v>
      </c>
      <c r="C488" s="454">
        <v>17880</v>
      </c>
      <c r="D488" s="217">
        <f t="shared" si="130"/>
        <v>3282.6764461539165</v>
      </c>
      <c r="E488" s="212">
        <f t="shared" si="133"/>
        <v>1116.1099916923317</v>
      </c>
      <c r="F488" s="168">
        <f t="shared" si="134"/>
        <v>65.653528923078326</v>
      </c>
      <c r="G488" s="169">
        <v>68</v>
      </c>
      <c r="H488" s="170">
        <f t="shared" si="135"/>
        <v>4532.4399667693269</v>
      </c>
      <c r="I488" s="215">
        <f t="shared" si="125"/>
        <v>461</v>
      </c>
      <c r="J488" s="216">
        <f t="shared" si="128"/>
        <v>100.55584615384615</v>
      </c>
      <c r="K488" s="454">
        <v>17880</v>
      </c>
      <c r="L488" s="217">
        <f t="shared" si="131"/>
        <v>2133.7396900000458</v>
      </c>
      <c r="M488" s="214">
        <f t="shared" si="136"/>
        <v>725.4714946000156</v>
      </c>
      <c r="N488" s="212">
        <f t="shared" si="137"/>
        <v>42.67479380000092</v>
      </c>
      <c r="O488" s="169">
        <v>44</v>
      </c>
      <c r="P488" s="170">
        <f t="shared" si="138"/>
        <v>2945.8859784000624</v>
      </c>
      <c r="Q488" s="215">
        <f t="shared" si="126"/>
        <v>461</v>
      </c>
      <c r="R488" s="216">
        <f t="shared" si="129"/>
        <v>186.74657142857143</v>
      </c>
      <c r="S488" s="454">
        <v>17880</v>
      </c>
      <c r="T488" s="217">
        <f t="shared" si="132"/>
        <v>1148.9367561538709</v>
      </c>
      <c r="U488" s="214">
        <f t="shared" si="139"/>
        <v>390.63849709231613</v>
      </c>
      <c r="V488" s="212">
        <f t="shared" si="140"/>
        <v>22.978735123077417</v>
      </c>
      <c r="W488" s="169">
        <v>24</v>
      </c>
      <c r="X488" s="170">
        <f t="shared" si="141"/>
        <v>1586.5539883692645</v>
      </c>
    </row>
    <row r="489" spans="1:24" s="442" customFormat="1" ht="15.75" customHeight="1" x14ac:dyDescent="0.2">
      <c r="A489" s="215">
        <f t="shared" si="124"/>
        <v>462</v>
      </c>
      <c r="B489" s="216">
        <f t="shared" si="142"/>
        <v>65.394599999999997</v>
      </c>
      <c r="C489" s="454">
        <v>17880</v>
      </c>
      <c r="D489" s="217">
        <f t="shared" si="130"/>
        <v>3281.0048536117661</v>
      </c>
      <c r="E489" s="212">
        <f t="shared" si="133"/>
        <v>1115.5416502280004</v>
      </c>
      <c r="F489" s="168">
        <f t="shared" si="134"/>
        <v>65.620097072235325</v>
      </c>
      <c r="G489" s="169">
        <v>68</v>
      </c>
      <c r="H489" s="170">
        <f t="shared" si="135"/>
        <v>4530.1666009120027</v>
      </c>
      <c r="I489" s="215">
        <f t="shared" si="125"/>
        <v>462</v>
      </c>
      <c r="J489" s="216">
        <f t="shared" si="128"/>
        <v>100.60707692307692</v>
      </c>
      <c r="K489" s="454">
        <v>17880</v>
      </c>
      <c r="L489" s="217">
        <f t="shared" si="131"/>
        <v>2132.6531548476482</v>
      </c>
      <c r="M489" s="214">
        <f t="shared" si="136"/>
        <v>725.10207264820042</v>
      </c>
      <c r="N489" s="212">
        <f t="shared" si="137"/>
        <v>42.653063096952962</v>
      </c>
      <c r="O489" s="169">
        <v>44</v>
      </c>
      <c r="P489" s="170">
        <f t="shared" si="138"/>
        <v>2944.4082905928017</v>
      </c>
      <c r="Q489" s="215">
        <f t="shared" si="126"/>
        <v>462</v>
      </c>
      <c r="R489" s="216">
        <f t="shared" si="129"/>
        <v>186.84171428571429</v>
      </c>
      <c r="S489" s="454">
        <v>17880</v>
      </c>
      <c r="T489" s="217">
        <f t="shared" si="132"/>
        <v>1148.3516987641183</v>
      </c>
      <c r="U489" s="214">
        <f t="shared" si="139"/>
        <v>390.43957757980024</v>
      </c>
      <c r="V489" s="212">
        <f t="shared" si="140"/>
        <v>22.967033975282366</v>
      </c>
      <c r="W489" s="169">
        <v>24</v>
      </c>
      <c r="X489" s="170">
        <f t="shared" si="141"/>
        <v>1585.758310319201</v>
      </c>
    </row>
    <row r="490" spans="1:24" s="442" customFormat="1" ht="15.75" customHeight="1" x14ac:dyDescent="0.2">
      <c r="A490" s="215">
        <f t="shared" si="124"/>
        <v>463</v>
      </c>
      <c r="B490" s="216">
        <f t="shared" si="142"/>
        <v>65.427899999999994</v>
      </c>
      <c r="C490" s="454">
        <v>17880</v>
      </c>
      <c r="D490" s="217">
        <f t="shared" si="130"/>
        <v>3279.3349626076952</v>
      </c>
      <c r="E490" s="212">
        <f t="shared" si="133"/>
        <v>1114.9738872866164</v>
      </c>
      <c r="F490" s="168">
        <f t="shared" si="134"/>
        <v>65.586699252153906</v>
      </c>
      <c r="G490" s="169">
        <v>68</v>
      </c>
      <c r="H490" s="170">
        <f t="shared" si="135"/>
        <v>4527.8955491464658</v>
      </c>
      <c r="I490" s="215">
        <f t="shared" si="125"/>
        <v>463</v>
      </c>
      <c r="J490" s="216">
        <f t="shared" si="128"/>
        <v>100.65830769230767</v>
      </c>
      <c r="K490" s="454">
        <v>17880</v>
      </c>
      <c r="L490" s="217">
        <f t="shared" si="131"/>
        <v>2131.5677256950021</v>
      </c>
      <c r="M490" s="214">
        <f t="shared" si="136"/>
        <v>724.73302673630076</v>
      </c>
      <c r="N490" s="212">
        <f t="shared" si="137"/>
        <v>42.631354513900042</v>
      </c>
      <c r="O490" s="169">
        <v>44</v>
      </c>
      <c r="P490" s="170">
        <f t="shared" si="138"/>
        <v>2942.932106945203</v>
      </c>
      <c r="Q490" s="215">
        <f t="shared" si="126"/>
        <v>463</v>
      </c>
      <c r="R490" s="216">
        <f t="shared" si="129"/>
        <v>186.93685714285715</v>
      </c>
      <c r="S490" s="454">
        <v>17880</v>
      </c>
      <c r="T490" s="217">
        <f t="shared" si="132"/>
        <v>1147.7672369126931</v>
      </c>
      <c r="U490" s="214">
        <f t="shared" si="139"/>
        <v>390.24086055031569</v>
      </c>
      <c r="V490" s="212">
        <f t="shared" si="140"/>
        <v>22.955344738253864</v>
      </c>
      <c r="W490" s="169">
        <v>24</v>
      </c>
      <c r="X490" s="170">
        <f t="shared" si="141"/>
        <v>1584.9634422012625</v>
      </c>
    </row>
    <row r="491" spans="1:24" s="442" customFormat="1" ht="15.75" customHeight="1" x14ac:dyDescent="0.2">
      <c r="A491" s="215">
        <f t="shared" si="124"/>
        <v>464</v>
      </c>
      <c r="B491" s="216">
        <f t="shared" si="142"/>
        <v>65.461200000000005</v>
      </c>
      <c r="C491" s="454">
        <v>17880</v>
      </c>
      <c r="D491" s="217">
        <f t="shared" si="130"/>
        <v>3277.6667705449941</v>
      </c>
      <c r="E491" s="212">
        <f t="shared" si="133"/>
        <v>1114.406701985298</v>
      </c>
      <c r="F491" s="168">
        <f t="shared" si="134"/>
        <v>65.553335410899876</v>
      </c>
      <c r="G491" s="169">
        <v>68</v>
      </c>
      <c r="H491" s="170">
        <f t="shared" si="135"/>
        <v>4525.6268079411921</v>
      </c>
      <c r="I491" s="215">
        <f t="shared" si="125"/>
        <v>464</v>
      </c>
      <c r="J491" s="216">
        <f t="shared" si="128"/>
        <v>100.70953846153847</v>
      </c>
      <c r="K491" s="454">
        <v>17880</v>
      </c>
      <c r="L491" s="217">
        <f t="shared" si="131"/>
        <v>2130.4834008542462</v>
      </c>
      <c r="M491" s="214">
        <f t="shared" si="136"/>
        <v>724.36435629044377</v>
      </c>
      <c r="N491" s="212">
        <f t="shared" si="137"/>
        <v>42.609668017084921</v>
      </c>
      <c r="O491" s="169">
        <v>44</v>
      </c>
      <c r="P491" s="170">
        <f t="shared" si="138"/>
        <v>2941.4574251617751</v>
      </c>
      <c r="Q491" s="215">
        <f t="shared" si="126"/>
        <v>464</v>
      </c>
      <c r="R491" s="216">
        <f t="shared" si="129"/>
        <v>187.03200000000004</v>
      </c>
      <c r="S491" s="454">
        <v>17880</v>
      </c>
      <c r="T491" s="217">
        <f t="shared" si="132"/>
        <v>1147.1833696907479</v>
      </c>
      <c r="U491" s="214">
        <f t="shared" si="139"/>
        <v>390.0423456948543</v>
      </c>
      <c r="V491" s="212">
        <f t="shared" si="140"/>
        <v>22.943667393814959</v>
      </c>
      <c r="W491" s="169">
        <v>24</v>
      </c>
      <c r="X491" s="170">
        <f t="shared" si="141"/>
        <v>1584.169382779417</v>
      </c>
    </row>
    <row r="492" spans="1:24" s="442" customFormat="1" ht="15.75" customHeight="1" x14ac:dyDescent="0.2">
      <c r="A492" s="215">
        <f t="shared" si="124"/>
        <v>465</v>
      </c>
      <c r="B492" s="216">
        <f t="shared" si="142"/>
        <v>65.494500000000002</v>
      </c>
      <c r="C492" s="454">
        <v>17880</v>
      </c>
      <c r="D492" s="217">
        <f t="shared" si="130"/>
        <v>3276.0002748322377</v>
      </c>
      <c r="E492" s="212">
        <f t="shared" si="133"/>
        <v>1113.8400934429608</v>
      </c>
      <c r="F492" s="168">
        <f t="shared" si="134"/>
        <v>65.520005496644757</v>
      </c>
      <c r="G492" s="169">
        <v>68</v>
      </c>
      <c r="H492" s="170">
        <f t="shared" si="135"/>
        <v>4523.3603737718431</v>
      </c>
      <c r="I492" s="215">
        <f t="shared" si="125"/>
        <v>465</v>
      </c>
      <c r="J492" s="216">
        <f t="shared" si="128"/>
        <v>100.76076923076923</v>
      </c>
      <c r="K492" s="454">
        <v>17880</v>
      </c>
      <c r="L492" s="217">
        <f t="shared" si="131"/>
        <v>2129.4001786409549</v>
      </c>
      <c r="M492" s="214">
        <f t="shared" si="136"/>
        <v>723.99606073792472</v>
      </c>
      <c r="N492" s="212">
        <f t="shared" si="137"/>
        <v>42.588003572819098</v>
      </c>
      <c r="O492" s="169">
        <v>44</v>
      </c>
      <c r="P492" s="170">
        <f t="shared" si="138"/>
        <v>2939.9842429516989</v>
      </c>
      <c r="Q492" s="215">
        <f t="shared" si="126"/>
        <v>465</v>
      </c>
      <c r="R492" s="216">
        <f t="shared" si="129"/>
        <v>187.12714285714287</v>
      </c>
      <c r="S492" s="454">
        <v>17880</v>
      </c>
      <c r="T492" s="217">
        <f t="shared" si="132"/>
        <v>1146.6000961912832</v>
      </c>
      <c r="U492" s="214">
        <f t="shared" si="139"/>
        <v>389.84403270503634</v>
      </c>
      <c r="V492" s="212">
        <f t="shared" si="140"/>
        <v>22.932001923825666</v>
      </c>
      <c r="W492" s="169">
        <v>24</v>
      </c>
      <c r="X492" s="170">
        <f t="shared" si="141"/>
        <v>1583.3761308201454</v>
      </c>
    </row>
    <row r="493" spans="1:24" s="442" customFormat="1" ht="15.75" customHeight="1" x14ac:dyDescent="0.2">
      <c r="A493" s="215">
        <f t="shared" si="124"/>
        <v>466</v>
      </c>
      <c r="B493" s="216">
        <f t="shared" si="142"/>
        <v>65.527799999999999</v>
      </c>
      <c r="C493" s="454">
        <v>17880</v>
      </c>
      <c r="D493" s="217">
        <f t="shared" si="130"/>
        <v>3274.3354728832646</v>
      </c>
      <c r="E493" s="212">
        <f t="shared" si="133"/>
        <v>1113.27406078031</v>
      </c>
      <c r="F493" s="168">
        <f t="shared" si="134"/>
        <v>65.486709457665299</v>
      </c>
      <c r="G493" s="169">
        <v>68</v>
      </c>
      <c r="H493" s="170">
        <f t="shared" si="135"/>
        <v>4521.0962431212401</v>
      </c>
      <c r="I493" s="215">
        <f t="shared" si="125"/>
        <v>466</v>
      </c>
      <c r="J493" s="216">
        <f t="shared" si="128"/>
        <v>100.812</v>
      </c>
      <c r="K493" s="454">
        <v>17880</v>
      </c>
      <c r="L493" s="217">
        <f t="shared" si="131"/>
        <v>2128.3180573741224</v>
      </c>
      <c r="M493" s="214">
        <f t="shared" si="136"/>
        <v>723.62813950720169</v>
      </c>
      <c r="N493" s="212">
        <f t="shared" si="137"/>
        <v>42.566361147482446</v>
      </c>
      <c r="O493" s="169">
        <v>44</v>
      </c>
      <c r="P493" s="170">
        <f t="shared" si="138"/>
        <v>2938.5125580288063</v>
      </c>
      <c r="Q493" s="215">
        <f t="shared" si="126"/>
        <v>466</v>
      </c>
      <c r="R493" s="216">
        <f t="shared" si="129"/>
        <v>187.22228571428573</v>
      </c>
      <c r="S493" s="454">
        <v>17880</v>
      </c>
      <c r="T493" s="217">
        <f t="shared" si="132"/>
        <v>1146.0174155091427</v>
      </c>
      <c r="U493" s="214">
        <f t="shared" si="139"/>
        <v>389.64592127310851</v>
      </c>
      <c r="V493" s="212">
        <f t="shared" si="140"/>
        <v>22.920348310182852</v>
      </c>
      <c r="W493" s="169">
        <v>24</v>
      </c>
      <c r="X493" s="170">
        <f t="shared" si="141"/>
        <v>1582.5836850924341</v>
      </c>
    </row>
    <row r="494" spans="1:24" s="442" customFormat="1" ht="15.75" customHeight="1" x14ac:dyDescent="0.2">
      <c r="A494" s="215">
        <f t="shared" si="124"/>
        <v>467</v>
      </c>
      <c r="B494" s="216">
        <f t="shared" si="142"/>
        <v>65.561099999999996</v>
      </c>
      <c r="C494" s="454">
        <v>17880</v>
      </c>
      <c r="D494" s="217">
        <f t="shared" si="130"/>
        <v>3272.67236211717</v>
      </c>
      <c r="E494" s="212">
        <f t="shared" si="133"/>
        <v>1112.7086031198378</v>
      </c>
      <c r="F494" s="168">
        <f t="shared" si="134"/>
        <v>65.453447242343401</v>
      </c>
      <c r="G494" s="169">
        <v>68</v>
      </c>
      <c r="H494" s="170">
        <f t="shared" si="135"/>
        <v>4518.8344124793512</v>
      </c>
      <c r="I494" s="215">
        <f t="shared" si="125"/>
        <v>467</v>
      </c>
      <c r="J494" s="216">
        <f t="shared" si="128"/>
        <v>100.86323076923075</v>
      </c>
      <c r="K494" s="454">
        <v>17880</v>
      </c>
      <c r="L494" s="217">
        <f t="shared" si="131"/>
        <v>2127.2370353761607</v>
      </c>
      <c r="M494" s="214">
        <f t="shared" si="136"/>
        <v>723.26059202789475</v>
      </c>
      <c r="N494" s="212">
        <f t="shared" si="137"/>
        <v>42.544740707523218</v>
      </c>
      <c r="O494" s="169">
        <v>44</v>
      </c>
      <c r="P494" s="170">
        <f t="shared" si="138"/>
        <v>2937.0423681115785</v>
      </c>
      <c r="Q494" s="215">
        <f t="shared" si="126"/>
        <v>467</v>
      </c>
      <c r="R494" s="216">
        <f t="shared" si="129"/>
        <v>187.31742857142856</v>
      </c>
      <c r="S494" s="454">
        <v>17880</v>
      </c>
      <c r="T494" s="217">
        <f t="shared" si="132"/>
        <v>1145.4353267410095</v>
      </c>
      <c r="U494" s="214">
        <f t="shared" si="139"/>
        <v>389.44801109194327</v>
      </c>
      <c r="V494" s="212">
        <f t="shared" si="140"/>
        <v>22.90870653482019</v>
      </c>
      <c r="W494" s="169">
        <v>24</v>
      </c>
      <c r="X494" s="170">
        <f t="shared" si="141"/>
        <v>1581.7920443677729</v>
      </c>
    </row>
    <row r="495" spans="1:24" s="442" customFormat="1" ht="15.75" customHeight="1" x14ac:dyDescent="0.2">
      <c r="A495" s="215">
        <f t="shared" si="124"/>
        <v>468</v>
      </c>
      <c r="B495" s="216">
        <f t="shared" si="142"/>
        <v>65.594400000000007</v>
      </c>
      <c r="C495" s="454">
        <v>17880</v>
      </c>
      <c r="D495" s="217">
        <f t="shared" si="130"/>
        <v>3271.0109399582884</v>
      </c>
      <c r="E495" s="212">
        <f t="shared" si="133"/>
        <v>1112.1437195858182</v>
      </c>
      <c r="F495" s="168">
        <f t="shared" si="134"/>
        <v>65.420218799165767</v>
      </c>
      <c r="G495" s="169">
        <v>68</v>
      </c>
      <c r="H495" s="170">
        <f t="shared" si="135"/>
        <v>4516.5748783432728</v>
      </c>
      <c r="I495" s="215">
        <f t="shared" si="125"/>
        <v>468</v>
      </c>
      <c r="J495" s="216">
        <f t="shared" si="128"/>
        <v>100.91446153846155</v>
      </c>
      <c r="K495" s="454">
        <v>17880</v>
      </c>
      <c r="L495" s="217">
        <f t="shared" si="131"/>
        <v>2126.1571109728875</v>
      </c>
      <c r="M495" s="214">
        <f t="shared" si="136"/>
        <v>722.89341773078183</v>
      </c>
      <c r="N495" s="212">
        <f t="shared" si="137"/>
        <v>42.523142219457753</v>
      </c>
      <c r="O495" s="169">
        <v>44</v>
      </c>
      <c r="P495" s="170">
        <f t="shared" si="138"/>
        <v>2935.5736709231273</v>
      </c>
      <c r="Q495" s="215">
        <f t="shared" si="126"/>
        <v>468</v>
      </c>
      <c r="R495" s="216">
        <f t="shared" si="129"/>
        <v>187.41257142857145</v>
      </c>
      <c r="S495" s="454">
        <v>17880</v>
      </c>
      <c r="T495" s="217">
        <f t="shared" si="132"/>
        <v>1144.8538289854012</v>
      </c>
      <c r="U495" s="214">
        <f t="shared" si="139"/>
        <v>389.25030185503641</v>
      </c>
      <c r="V495" s="212">
        <f t="shared" si="140"/>
        <v>22.897076579708024</v>
      </c>
      <c r="W495" s="169">
        <v>24</v>
      </c>
      <c r="X495" s="170">
        <f t="shared" si="141"/>
        <v>1581.0012074201456</v>
      </c>
    </row>
    <row r="496" spans="1:24" s="442" customFormat="1" ht="15.75" customHeight="1" x14ac:dyDescent="0.2">
      <c r="A496" s="215">
        <f t="shared" si="124"/>
        <v>469</v>
      </c>
      <c r="B496" s="216">
        <f t="shared" si="142"/>
        <v>65.627700000000004</v>
      </c>
      <c r="C496" s="454">
        <v>17880</v>
      </c>
      <c r="D496" s="217">
        <f t="shared" si="130"/>
        <v>3269.3512038361851</v>
      </c>
      <c r="E496" s="212">
        <f t="shared" si="133"/>
        <v>1111.579409304303</v>
      </c>
      <c r="F496" s="168">
        <f t="shared" si="134"/>
        <v>65.387024076723705</v>
      </c>
      <c r="G496" s="169">
        <v>68</v>
      </c>
      <c r="H496" s="170">
        <f t="shared" si="135"/>
        <v>4514.317637217212</v>
      </c>
      <c r="I496" s="215">
        <f t="shared" si="125"/>
        <v>469</v>
      </c>
      <c r="J496" s="216">
        <f t="shared" si="128"/>
        <v>100.96569230769231</v>
      </c>
      <c r="K496" s="454">
        <v>17880</v>
      </c>
      <c r="L496" s="217">
        <f t="shared" si="131"/>
        <v>2125.0782824935204</v>
      </c>
      <c r="M496" s="214">
        <f t="shared" si="136"/>
        <v>722.52661604779701</v>
      </c>
      <c r="N496" s="212">
        <f t="shared" si="137"/>
        <v>42.501565649870408</v>
      </c>
      <c r="O496" s="169">
        <v>44</v>
      </c>
      <c r="P496" s="170">
        <f t="shared" si="138"/>
        <v>2934.1064641911876</v>
      </c>
      <c r="Q496" s="215">
        <f t="shared" si="126"/>
        <v>469</v>
      </c>
      <c r="R496" s="216">
        <f t="shared" si="129"/>
        <v>187.50771428571431</v>
      </c>
      <c r="S496" s="454">
        <v>17880</v>
      </c>
      <c r="T496" s="217">
        <f t="shared" si="132"/>
        <v>1144.2729213426646</v>
      </c>
      <c r="U496" s="214">
        <f t="shared" si="139"/>
        <v>389.05279325650599</v>
      </c>
      <c r="V496" s="212">
        <f t="shared" si="140"/>
        <v>22.885458426853294</v>
      </c>
      <c r="W496" s="169">
        <v>24</v>
      </c>
      <c r="X496" s="170">
        <f t="shared" si="141"/>
        <v>1580.211173026024</v>
      </c>
    </row>
    <row r="497" spans="1:24" s="442" customFormat="1" ht="15.75" customHeight="1" x14ac:dyDescent="0.2">
      <c r="A497" s="218">
        <f t="shared" si="124"/>
        <v>470</v>
      </c>
      <c r="B497" s="216">
        <f t="shared" si="142"/>
        <v>65.661000000000001</v>
      </c>
      <c r="C497" s="454">
        <v>17880</v>
      </c>
      <c r="D497" s="217">
        <f t="shared" si="130"/>
        <v>3267.6931511856351</v>
      </c>
      <c r="E497" s="212">
        <f t="shared" si="133"/>
        <v>1111.0156714031159</v>
      </c>
      <c r="F497" s="168">
        <f t="shared" si="134"/>
        <v>65.353863023712705</v>
      </c>
      <c r="G497" s="169">
        <v>68</v>
      </c>
      <c r="H497" s="170">
        <f t="shared" si="135"/>
        <v>4512.0626856124636</v>
      </c>
      <c r="I497" s="218">
        <f t="shared" si="125"/>
        <v>470</v>
      </c>
      <c r="J497" s="216">
        <f t="shared" si="128"/>
        <v>101.01692307692308</v>
      </c>
      <c r="K497" s="454">
        <v>17880</v>
      </c>
      <c r="L497" s="217">
        <f t="shared" si="131"/>
        <v>2124.0005482706629</v>
      </c>
      <c r="M497" s="214">
        <f t="shared" si="136"/>
        <v>722.16018641202538</v>
      </c>
      <c r="N497" s="212">
        <f t="shared" si="137"/>
        <v>42.480010965413257</v>
      </c>
      <c r="O497" s="169">
        <v>44</v>
      </c>
      <c r="P497" s="170">
        <f t="shared" si="138"/>
        <v>2932.6407456481015</v>
      </c>
      <c r="Q497" s="218">
        <f t="shared" si="126"/>
        <v>470</v>
      </c>
      <c r="R497" s="216">
        <f t="shared" si="129"/>
        <v>187.60285714285715</v>
      </c>
      <c r="S497" s="454">
        <v>17880</v>
      </c>
      <c r="T497" s="217">
        <f t="shared" si="132"/>
        <v>1143.6926029149724</v>
      </c>
      <c r="U497" s="214">
        <f t="shared" si="139"/>
        <v>388.85548499109063</v>
      </c>
      <c r="V497" s="212">
        <f t="shared" si="140"/>
        <v>22.873852058299448</v>
      </c>
      <c r="W497" s="169">
        <v>24</v>
      </c>
      <c r="X497" s="170">
        <f t="shared" si="141"/>
        <v>1579.4219399643625</v>
      </c>
    </row>
    <row r="498" spans="1:24" s="442" customFormat="1" ht="15.75" customHeight="1" x14ac:dyDescent="0.2">
      <c r="A498" s="215">
        <f t="shared" si="124"/>
        <v>471</v>
      </c>
      <c r="B498" s="216">
        <f t="shared" si="142"/>
        <v>65.694299999999998</v>
      </c>
      <c r="C498" s="454">
        <v>17880</v>
      </c>
      <c r="D498" s="217">
        <f t="shared" si="130"/>
        <v>3266.0367794466188</v>
      </c>
      <c r="E498" s="212">
        <f t="shared" si="133"/>
        <v>1110.4525050118505</v>
      </c>
      <c r="F498" s="168">
        <f t="shared" si="134"/>
        <v>65.320735588932379</v>
      </c>
      <c r="G498" s="169">
        <v>68</v>
      </c>
      <c r="H498" s="170">
        <f t="shared" si="135"/>
        <v>4509.8100200474018</v>
      </c>
      <c r="I498" s="215">
        <f t="shared" si="125"/>
        <v>471</v>
      </c>
      <c r="J498" s="216">
        <f t="shared" si="128"/>
        <v>101.06815384615383</v>
      </c>
      <c r="K498" s="454">
        <v>17880</v>
      </c>
      <c r="L498" s="217">
        <f t="shared" si="131"/>
        <v>2122.9239066403024</v>
      </c>
      <c r="M498" s="214">
        <f t="shared" si="136"/>
        <v>721.79412825770294</v>
      </c>
      <c r="N498" s="212">
        <f t="shared" si="137"/>
        <v>42.45847813280605</v>
      </c>
      <c r="O498" s="169">
        <v>44</v>
      </c>
      <c r="P498" s="170">
        <f t="shared" si="138"/>
        <v>2931.1765130308117</v>
      </c>
      <c r="Q498" s="215">
        <f t="shared" si="126"/>
        <v>471</v>
      </c>
      <c r="R498" s="216">
        <f t="shared" si="129"/>
        <v>187.69800000000001</v>
      </c>
      <c r="S498" s="454">
        <v>17880</v>
      </c>
      <c r="T498" s="217">
        <f t="shared" si="132"/>
        <v>1143.1128728063165</v>
      </c>
      <c r="U498" s="214">
        <f t="shared" si="139"/>
        <v>388.65837675414764</v>
      </c>
      <c r="V498" s="212">
        <f t="shared" si="140"/>
        <v>22.862257456126333</v>
      </c>
      <c r="W498" s="169">
        <v>24</v>
      </c>
      <c r="X498" s="170">
        <f t="shared" si="141"/>
        <v>1578.6335070165906</v>
      </c>
    </row>
    <row r="499" spans="1:24" s="442" customFormat="1" ht="15.75" customHeight="1" x14ac:dyDescent="0.2">
      <c r="A499" s="215">
        <f t="shared" si="124"/>
        <v>472</v>
      </c>
      <c r="B499" s="216">
        <f t="shared" si="142"/>
        <v>65.727599999999995</v>
      </c>
      <c r="C499" s="454">
        <v>17880</v>
      </c>
      <c r="D499" s="217">
        <f t="shared" si="130"/>
        <v>3264.3820860643023</v>
      </c>
      <c r="E499" s="212">
        <f t="shared" si="133"/>
        <v>1109.8899092618628</v>
      </c>
      <c r="F499" s="168">
        <f t="shared" si="134"/>
        <v>65.28764172128605</v>
      </c>
      <c r="G499" s="169">
        <v>68</v>
      </c>
      <c r="H499" s="170">
        <f t="shared" si="135"/>
        <v>4507.5596370474514</v>
      </c>
      <c r="I499" s="215">
        <f t="shared" si="125"/>
        <v>472</v>
      </c>
      <c r="J499" s="216">
        <f t="shared" si="128"/>
        <v>101.1193846153846</v>
      </c>
      <c r="K499" s="454">
        <v>17880</v>
      </c>
      <c r="L499" s="217">
        <f t="shared" si="131"/>
        <v>2121.8483559417964</v>
      </c>
      <c r="M499" s="214">
        <f t="shared" si="136"/>
        <v>721.42844102021081</v>
      </c>
      <c r="N499" s="212">
        <f t="shared" si="137"/>
        <v>42.436967118835931</v>
      </c>
      <c r="O499" s="169">
        <v>44</v>
      </c>
      <c r="P499" s="170">
        <f t="shared" si="138"/>
        <v>2929.7137640808432</v>
      </c>
      <c r="Q499" s="215">
        <f t="shared" si="126"/>
        <v>472</v>
      </c>
      <c r="R499" s="216">
        <f t="shared" si="129"/>
        <v>187.79314285714287</v>
      </c>
      <c r="S499" s="454">
        <v>17880</v>
      </c>
      <c r="T499" s="217">
        <f t="shared" si="132"/>
        <v>1142.5337301225054</v>
      </c>
      <c r="U499" s="214">
        <f t="shared" si="139"/>
        <v>388.46146824165186</v>
      </c>
      <c r="V499" s="212">
        <f t="shared" si="140"/>
        <v>22.850674602450109</v>
      </c>
      <c r="W499" s="169">
        <v>24</v>
      </c>
      <c r="X499" s="170">
        <f t="shared" si="141"/>
        <v>1577.8458729666072</v>
      </c>
    </row>
    <row r="500" spans="1:24" s="442" customFormat="1" ht="15.75" customHeight="1" x14ac:dyDescent="0.2">
      <c r="A500" s="215">
        <f t="shared" si="124"/>
        <v>473</v>
      </c>
      <c r="B500" s="216">
        <f t="shared" si="142"/>
        <v>65.760899999999992</v>
      </c>
      <c r="C500" s="454">
        <v>17880</v>
      </c>
      <c r="D500" s="217">
        <f t="shared" si="130"/>
        <v>3262.7290684890268</v>
      </c>
      <c r="E500" s="212">
        <f t="shared" si="133"/>
        <v>1109.3278832862691</v>
      </c>
      <c r="F500" s="168">
        <f t="shared" si="134"/>
        <v>65.254581369780539</v>
      </c>
      <c r="G500" s="169">
        <v>68</v>
      </c>
      <c r="H500" s="170">
        <f t="shared" si="135"/>
        <v>4505.3115331450763</v>
      </c>
      <c r="I500" s="215">
        <f t="shared" si="125"/>
        <v>473</v>
      </c>
      <c r="J500" s="216">
        <f t="shared" si="128"/>
        <v>101.17061538461537</v>
      </c>
      <c r="K500" s="454">
        <v>17880</v>
      </c>
      <c r="L500" s="217">
        <f t="shared" si="131"/>
        <v>2120.7738945178671</v>
      </c>
      <c r="M500" s="214">
        <f t="shared" si="136"/>
        <v>721.06312413607486</v>
      </c>
      <c r="N500" s="212">
        <f t="shared" si="137"/>
        <v>42.415477890357344</v>
      </c>
      <c r="O500" s="169">
        <v>44</v>
      </c>
      <c r="P500" s="170">
        <f t="shared" si="138"/>
        <v>2928.252496544299</v>
      </c>
      <c r="Q500" s="215">
        <f t="shared" si="126"/>
        <v>473</v>
      </c>
      <c r="R500" s="216">
        <f t="shared" si="129"/>
        <v>187.8882857142857</v>
      </c>
      <c r="S500" s="454">
        <v>17880</v>
      </c>
      <c r="T500" s="217">
        <f t="shared" si="132"/>
        <v>1141.9551739711594</v>
      </c>
      <c r="U500" s="214">
        <f t="shared" si="139"/>
        <v>388.26475915019421</v>
      </c>
      <c r="V500" s="212">
        <f t="shared" si="140"/>
        <v>22.839103479423187</v>
      </c>
      <c r="W500" s="169">
        <v>24</v>
      </c>
      <c r="X500" s="170">
        <f t="shared" si="141"/>
        <v>1577.0590366007768</v>
      </c>
    </row>
    <row r="501" spans="1:24" s="442" customFormat="1" ht="15.75" customHeight="1" x14ac:dyDescent="0.2">
      <c r="A501" s="215">
        <f t="shared" si="124"/>
        <v>474</v>
      </c>
      <c r="B501" s="216">
        <f t="shared" si="142"/>
        <v>65.794200000000004</v>
      </c>
      <c r="C501" s="454">
        <v>17880</v>
      </c>
      <c r="D501" s="217">
        <f t="shared" si="130"/>
        <v>3261.0777241762949</v>
      </c>
      <c r="E501" s="212">
        <f t="shared" si="133"/>
        <v>1108.7664262199403</v>
      </c>
      <c r="F501" s="168">
        <f t="shared" si="134"/>
        <v>65.221554483525892</v>
      </c>
      <c r="G501" s="169">
        <v>68</v>
      </c>
      <c r="H501" s="170">
        <f t="shared" si="135"/>
        <v>4503.0657048797611</v>
      </c>
      <c r="I501" s="215">
        <f t="shared" si="125"/>
        <v>474</v>
      </c>
      <c r="J501" s="216">
        <f t="shared" si="128"/>
        <v>101.22184615384616</v>
      </c>
      <c r="K501" s="454">
        <v>17880</v>
      </c>
      <c r="L501" s="217">
        <f t="shared" si="131"/>
        <v>2119.7005207145917</v>
      </c>
      <c r="M501" s="214">
        <f t="shared" si="136"/>
        <v>720.69817704296122</v>
      </c>
      <c r="N501" s="212">
        <f t="shared" si="137"/>
        <v>42.394010414291834</v>
      </c>
      <c r="O501" s="169">
        <v>44</v>
      </c>
      <c r="P501" s="170">
        <f t="shared" si="138"/>
        <v>2926.7927081718444</v>
      </c>
      <c r="Q501" s="215">
        <f t="shared" si="126"/>
        <v>474</v>
      </c>
      <c r="R501" s="216">
        <f t="shared" si="129"/>
        <v>187.98342857142859</v>
      </c>
      <c r="S501" s="454">
        <v>17880</v>
      </c>
      <c r="T501" s="217">
        <f t="shared" si="132"/>
        <v>1141.3772034617034</v>
      </c>
      <c r="U501" s="214">
        <f t="shared" si="139"/>
        <v>388.06824917697918</v>
      </c>
      <c r="V501" s="212">
        <f t="shared" si="140"/>
        <v>22.827544069234069</v>
      </c>
      <c r="W501" s="169">
        <v>24</v>
      </c>
      <c r="X501" s="170">
        <f t="shared" si="141"/>
        <v>1576.2729967079167</v>
      </c>
    </row>
    <row r="502" spans="1:24" s="442" customFormat="1" ht="15.75" customHeight="1" x14ac:dyDescent="0.2">
      <c r="A502" s="215">
        <f t="shared" si="124"/>
        <v>475</v>
      </c>
      <c r="B502" s="216">
        <f t="shared" si="142"/>
        <v>65.827500000000001</v>
      </c>
      <c r="C502" s="454">
        <v>17880</v>
      </c>
      <c r="D502" s="217">
        <f t="shared" si="130"/>
        <v>3259.4280505867609</v>
      </c>
      <c r="E502" s="212">
        <f t="shared" si="133"/>
        <v>1108.2055371994988</v>
      </c>
      <c r="F502" s="168">
        <f t="shared" si="134"/>
        <v>65.188561011735217</v>
      </c>
      <c r="G502" s="169">
        <v>68</v>
      </c>
      <c r="H502" s="170">
        <f t="shared" si="135"/>
        <v>4500.8221487979954</v>
      </c>
      <c r="I502" s="215">
        <f t="shared" si="125"/>
        <v>475</v>
      </c>
      <c r="J502" s="216">
        <f t="shared" si="128"/>
        <v>101.27307692307691</v>
      </c>
      <c r="K502" s="454">
        <v>17880</v>
      </c>
      <c r="L502" s="217">
        <f t="shared" si="131"/>
        <v>2118.6282328813945</v>
      </c>
      <c r="M502" s="214">
        <f t="shared" si="136"/>
        <v>720.33359917967414</v>
      </c>
      <c r="N502" s="212">
        <f t="shared" si="137"/>
        <v>42.37256465762789</v>
      </c>
      <c r="O502" s="169">
        <v>44</v>
      </c>
      <c r="P502" s="170">
        <f t="shared" si="138"/>
        <v>2925.3343967186966</v>
      </c>
      <c r="Q502" s="215">
        <f t="shared" si="126"/>
        <v>475</v>
      </c>
      <c r="R502" s="216">
        <f t="shared" si="129"/>
        <v>188.07857142857145</v>
      </c>
      <c r="S502" s="454">
        <v>17880</v>
      </c>
      <c r="T502" s="217">
        <f t="shared" si="132"/>
        <v>1140.7998177053662</v>
      </c>
      <c r="U502" s="214">
        <f t="shared" si="139"/>
        <v>387.87193801982454</v>
      </c>
      <c r="V502" s="212">
        <f t="shared" si="140"/>
        <v>22.815996354107323</v>
      </c>
      <c r="W502" s="169">
        <v>24</v>
      </c>
      <c r="X502" s="170">
        <f t="shared" si="141"/>
        <v>1575.4877520792979</v>
      </c>
    </row>
    <row r="503" spans="1:24" s="442" customFormat="1" ht="15.75" customHeight="1" x14ac:dyDescent="0.2">
      <c r="A503" s="215">
        <f t="shared" si="124"/>
        <v>476</v>
      </c>
      <c r="B503" s="216">
        <f t="shared" si="142"/>
        <v>65.860799999999998</v>
      </c>
      <c r="C503" s="454">
        <v>17880</v>
      </c>
      <c r="D503" s="217">
        <f t="shared" si="130"/>
        <v>3257.7800451862108</v>
      </c>
      <c r="E503" s="212">
        <f t="shared" si="133"/>
        <v>1107.6452153633118</v>
      </c>
      <c r="F503" s="168">
        <f t="shared" si="134"/>
        <v>65.155600903724221</v>
      </c>
      <c r="G503" s="169">
        <v>68</v>
      </c>
      <c r="H503" s="170">
        <f t="shared" si="135"/>
        <v>4498.5808614532461</v>
      </c>
      <c r="I503" s="215">
        <f t="shared" si="125"/>
        <v>476</v>
      </c>
      <c r="J503" s="216">
        <f t="shared" si="128"/>
        <v>101.32430769230768</v>
      </c>
      <c r="K503" s="454">
        <v>17880</v>
      </c>
      <c r="L503" s="217">
        <f t="shared" si="131"/>
        <v>2117.5570293710371</v>
      </c>
      <c r="M503" s="214">
        <f t="shared" si="136"/>
        <v>719.96938998615269</v>
      </c>
      <c r="N503" s="212">
        <f t="shared" si="137"/>
        <v>42.351140587420744</v>
      </c>
      <c r="O503" s="169">
        <v>44</v>
      </c>
      <c r="P503" s="170">
        <f t="shared" si="138"/>
        <v>2923.8775599446103</v>
      </c>
      <c r="Q503" s="215">
        <f t="shared" si="126"/>
        <v>476</v>
      </c>
      <c r="R503" s="216">
        <f t="shared" si="129"/>
        <v>188.17371428571428</v>
      </c>
      <c r="S503" s="454">
        <v>17880</v>
      </c>
      <c r="T503" s="217">
        <f t="shared" si="132"/>
        <v>1140.2230158151738</v>
      </c>
      <c r="U503" s="214">
        <f t="shared" si="139"/>
        <v>387.67582537715913</v>
      </c>
      <c r="V503" s="212">
        <f t="shared" si="140"/>
        <v>22.804460316303476</v>
      </c>
      <c r="W503" s="169">
        <v>24</v>
      </c>
      <c r="X503" s="170">
        <f t="shared" si="141"/>
        <v>1574.7033015086363</v>
      </c>
    </row>
    <row r="504" spans="1:24" s="442" customFormat="1" ht="15.75" customHeight="1" x14ac:dyDescent="0.2">
      <c r="A504" s="215">
        <f t="shared" si="124"/>
        <v>477</v>
      </c>
      <c r="B504" s="216">
        <f t="shared" si="142"/>
        <v>65.894099999999995</v>
      </c>
      <c r="C504" s="454">
        <v>17880</v>
      </c>
      <c r="D504" s="217">
        <f t="shared" si="130"/>
        <v>3256.1337054455562</v>
      </c>
      <c r="E504" s="212">
        <f t="shared" si="133"/>
        <v>1107.0854598514891</v>
      </c>
      <c r="F504" s="168">
        <f t="shared" si="134"/>
        <v>65.122674108911127</v>
      </c>
      <c r="G504" s="169">
        <v>68</v>
      </c>
      <c r="H504" s="170">
        <f t="shared" si="135"/>
        <v>4496.3418394059563</v>
      </c>
      <c r="I504" s="215">
        <f t="shared" si="125"/>
        <v>477</v>
      </c>
      <c r="J504" s="216">
        <f t="shared" si="128"/>
        <v>101.37553846153845</v>
      </c>
      <c r="K504" s="454">
        <v>17880</v>
      </c>
      <c r="L504" s="217">
        <f t="shared" si="131"/>
        <v>2116.4869085396112</v>
      </c>
      <c r="M504" s="214">
        <f t="shared" si="136"/>
        <v>719.60554890346782</v>
      </c>
      <c r="N504" s="212">
        <f t="shared" si="137"/>
        <v>42.329738170792226</v>
      </c>
      <c r="O504" s="169">
        <v>44</v>
      </c>
      <c r="P504" s="170">
        <f t="shared" si="138"/>
        <v>2922.4221956138713</v>
      </c>
      <c r="Q504" s="215">
        <f t="shared" si="126"/>
        <v>477</v>
      </c>
      <c r="R504" s="216">
        <f t="shared" si="129"/>
        <v>188.26885714285714</v>
      </c>
      <c r="S504" s="454">
        <v>17880</v>
      </c>
      <c r="T504" s="217">
        <f t="shared" si="132"/>
        <v>1139.6467969059445</v>
      </c>
      <c r="U504" s="214">
        <f t="shared" si="139"/>
        <v>387.47991094802114</v>
      </c>
      <c r="V504" s="212">
        <f t="shared" si="140"/>
        <v>22.792935938118891</v>
      </c>
      <c r="W504" s="169">
        <v>24</v>
      </c>
      <c r="X504" s="170">
        <f t="shared" si="141"/>
        <v>1573.9196437920846</v>
      </c>
    </row>
    <row r="505" spans="1:24" s="442" customFormat="1" ht="15.75" customHeight="1" x14ac:dyDescent="0.2">
      <c r="A505" s="215">
        <f t="shared" si="124"/>
        <v>478</v>
      </c>
      <c r="B505" s="216">
        <f t="shared" si="142"/>
        <v>65.927400000000006</v>
      </c>
      <c r="C505" s="454">
        <v>17880</v>
      </c>
      <c r="D505" s="217">
        <f t="shared" si="130"/>
        <v>3254.4890288408155</v>
      </c>
      <c r="E505" s="212">
        <f t="shared" si="133"/>
        <v>1106.5262698058773</v>
      </c>
      <c r="F505" s="168">
        <f t="shared" si="134"/>
        <v>65.08978057681631</v>
      </c>
      <c r="G505" s="169">
        <v>68</v>
      </c>
      <c r="H505" s="170">
        <f t="shared" si="135"/>
        <v>4494.1050792235092</v>
      </c>
      <c r="I505" s="215">
        <f t="shared" si="125"/>
        <v>478</v>
      </c>
      <c r="J505" s="216">
        <f t="shared" si="128"/>
        <v>101.42676923076924</v>
      </c>
      <c r="K505" s="454">
        <v>17880</v>
      </c>
      <c r="L505" s="217">
        <f t="shared" si="131"/>
        <v>2115.4178687465301</v>
      </c>
      <c r="M505" s="214">
        <f t="shared" si="136"/>
        <v>719.24207537382028</v>
      </c>
      <c r="N505" s="212">
        <f t="shared" si="137"/>
        <v>42.308357374930601</v>
      </c>
      <c r="O505" s="169">
        <v>44</v>
      </c>
      <c r="P505" s="170">
        <f t="shared" si="138"/>
        <v>2920.9683014952807</v>
      </c>
      <c r="Q505" s="215">
        <f t="shared" si="126"/>
        <v>478</v>
      </c>
      <c r="R505" s="216">
        <f t="shared" si="129"/>
        <v>188.36400000000003</v>
      </c>
      <c r="S505" s="454">
        <v>17880</v>
      </c>
      <c r="T505" s="217">
        <f t="shared" si="132"/>
        <v>1139.0711600942855</v>
      </c>
      <c r="U505" s="214">
        <f t="shared" si="139"/>
        <v>387.28419443205706</v>
      </c>
      <c r="V505" s="212">
        <f t="shared" si="140"/>
        <v>22.781423201885708</v>
      </c>
      <c r="W505" s="169">
        <v>24</v>
      </c>
      <c r="X505" s="170">
        <f t="shared" si="141"/>
        <v>1573.1367777282283</v>
      </c>
    </row>
    <row r="506" spans="1:24" s="442" customFormat="1" ht="15.75" customHeight="1" x14ac:dyDescent="0.2">
      <c r="A506" s="215">
        <f t="shared" si="124"/>
        <v>479</v>
      </c>
      <c r="B506" s="216">
        <f t="shared" si="142"/>
        <v>65.960700000000003</v>
      </c>
      <c r="C506" s="454">
        <v>17880</v>
      </c>
      <c r="D506" s="217">
        <f t="shared" si="130"/>
        <v>3252.8460128531078</v>
      </c>
      <c r="E506" s="212">
        <f t="shared" si="133"/>
        <v>1105.9676443700566</v>
      </c>
      <c r="F506" s="168">
        <f t="shared" si="134"/>
        <v>65.05692025706216</v>
      </c>
      <c r="G506" s="169">
        <v>68</v>
      </c>
      <c r="H506" s="170">
        <f t="shared" si="135"/>
        <v>4491.8705774802265</v>
      </c>
      <c r="I506" s="215">
        <f t="shared" si="125"/>
        <v>479</v>
      </c>
      <c r="J506" s="216">
        <f t="shared" si="128"/>
        <v>101.47799999999999</v>
      </c>
      <c r="K506" s="454">
        <v>17880</v>
      </c>
      <c r="L506" s="217">
        <f t="shared" si="131"/>
        <v>2114.3499083545203</v>
      </c>
      <c r="M506" s="214">
        <f t="shared" si="136"/>
        <v>718.87896884053691</v>
      </c>
      <c r="N506" s="212">
        <f t="shared" si="137"/>
        <v>42.28699816709041</v>
      </c>
      <c r="O506" s="169">
        <v>44</v>
      </c>
      <c r="P506" s="170">
        <f t="shared" si="138"/>
        <v>2919.5158753621477</v>
      </c>
      <c r="Q506" s="215">
        <f t="shared" si="126"/>
        <v>479</v>
      </c>
      <c r="R506" s="216">
        <f t="shared" si="129"/>
        <v>188.45914285714287</v>
      </c>
      <c r="S506" s="454">
        <v>17880</v>
      </c>
      <c r="T506" s="217">
        <f t="shared" si="132"/>
        <v>1138.4961044985878</v>
      </c>
      <c r="U506" s="214">
        <f t="shared" si="139"/>
        <v>387.08867552951989</v>
      </c>
      <c r="V506" s="212">
        <f t="shared" si="140"/>
        <v>22.769922089971757</v>
      </c>
      <c r="W506" s="169">
        <v>24</v>
      </c>
      <c r="X506" s="170">
        <f t="shared" si="141"/>
        <v>1572.3547021180793</v>
      </c>
    </row>
    <row r="507" spans="1:24" s="442" customFormat="1" ht="15.75" customHeight="1" x14ac:dyDescent="0.2">
      <c r="A507" s="218">
        <f t="shared" si="124"/>
        <v>480</v>
      </c>
      <c r="B507" s="216">
        <f t="shared" si="142"/>
        <v>65.994</v>
      </c>
      <c r="C507" s="454">
        <v>17880</v>
      </c>
      <c r="D507" s="217">
        <f t="shared" si="130"/>
        <v>3251.2046549686333</v>
      </c>
      <c r="E507" s="212">
        <f t="shared" si="133"/>
        <v>1105.4095826893354</v>
      </c>
      <c r="F507" s="168">
        <f t="shared" si="134"/>
        <v>65.024093099372664</v>
      </c>
      <c r="G507" s="169">
        <v>68</v>
      </c>
      <c r="H507" s="170">
        <f t="shared" si="135"/>
        <v>4489.6383307573406</v>
      </c>
      <c r="I507" s="218">
        <f t="shared" si="125"/>
        <v>480</v>
      </c>
      <c r="J507" s="216">
        <f t="shared" si="128"/>
        <v>101.52923076923076</v>
      </c>
      <c r="K507" s="454">
        <v>17880</v>
      </c>
      <c r="L507" s="217">
        <f t="shared" si="131"/>
        <v>2113.2830257296118</v>
      </c>
      <c r="M507" s="214">
        <f t="shared" si="136"/>
        <v>718.5162287480681</v>
      </c>
      <c r="N507" s="212">
        <f t="shared" si="137"/>
        <v>42.265660514592234</v>
      </c>
      <c r="O507" s="169">
        <v>44</v>
      </c>
      <c r="P507" s="170">
        <f t="shared" si="138"/>
        <v>2918.064914992272</v>
      </c>
      <c r="Q507" s="218">
        <f t="shared" si="126"/>
        <v>480</v>
      </c>
      <c r="R507" s="216">
        <f t="shared" si="129"/>
        <v>188.55428571428573</v>
      </c>
      <c r="S507" s="454">
        <v>17880</v>
      </c>
      <c r="T507" s="217">
        <f t="shared" si="132"/>
        <v>1137.9216292390215</v>
      </c>
      <c r="U507" s="214">
        <f t="shared" si="139"/>
        <v>386.89335394126732</v>
      </c>
      <c r="V507" s="212">
        <f t="shared" si="140"/>
        <v>22.758432584780429</v>
      </c>
      <c r="W507" s="169">
        <v>24</v>
      </c>
      <c r="X507" s="170">
        <f t="shared" si="141"/>
        <v>1571.5734157650693</v>
      </c>
    </row>
    <row r="508" spans="1:24" s="442" customFormat="1" ht="15.75" customHeight="1" x14ac:dyDescent="0.2">
      <c r="A508" s="215">
        <f t="shared" si="124"/>
        <v>481</v>
      </c>
      <c r="B508" s="216">
        <f t="shared" si="142"/>
        <v>66.027299999999997</v>
      </c>
      <c r="C508" s="454">
        <v>17880</v>
      </c>
      <c r="D508" s="217">
        <f t="shared" si="130"/>
        <v>3249.5649526786651</v>
      </c>
      <c r="E508" s="212">
        <f t="shared" si="133"/>
        <v>1104.8520839107462</v>
      </c>
      <c r="F508" s="168">
        <f t="shared" si="134"/>
        <v>64.9912990535733</v>
      </c>
      <c r="G508" s="169">
        <v>68</v>
      </c>
      <c r="H508" s="170">
        <f t="shared" si="135"/>
        <v>4487.4083356429846</v>
      </c>
      <c r="I508" s="215">
        <f t="shared" si="125"/>
        <v>481</v>
      </c>
      <c r="J508" s="216">
        <f t="shared" si="128"/>
        <v>101.58046153846153</v>
      </c>
      <c r="K508" s="454">
        <v>17880</v>
      </c>
      <c r="L508" s="217">
        <f t="shared" si="131"/>
        <v>2112.2172192411322</v>
      </c>
      <c r="M508" s="214">
        <f t="shared" si="136"/>
        <v>718.15385454198497</v>
      </c>
      <c r="N508" s="212">
        <f t="shared" si="137"/>
        <v>42.244344384822647</v>
      </c>
      <c r="O508" s="169">
        <v>44</v>
      </c>
      <c r="P508" s="170">
        <f t="shared" si="138"/>
        <v>2916.6154181679399</v>
      </c>
      <c r="Q508" s="215">
        <f t="shared" si="126"/>
        <v>481</v>
      </c>
      <c r="R508" s="216">
        <f t="shared" si="129"/>
        <v>188.64942857142859</v>
      </c>
      <c r="S508" s="454">
        <v>17880</v>
      </c>
      <c r="T508" s="217">
        <f t="shared" si="132"/>
        <v>1137.3477334375327</v>
      </c>
      <c r="U508" s="214">
        <f t="shared" si="139"/>
        <v>386.69822936876113</v>
      </c>
      <c r="V508" s="212">
        <f t="shared" si="140"/>
        <v>22.746954668750654</v>
      </c>
      <c r="W508" s="169">
        <v>24</v>
      </c>
      <c r="X508" s="170">
        <f t="shared" si="141"/>
        <v>1570.7929174750445</v>
      </c>
    </row>
    <row r="509" spans="1:24" s="442" customFormat="1" ht="15.75" customHeight="1" x14ac:dyDescent="0.2">
      <c r="A509" s="215">
        <f t="shared" si="124"/>
        <v>482</v>
      </c>
      <c r="B509" s="216">
        <f t="shared" si="142"/>
        <v>66.060599999999994</v>
      </c>
      <c r="C509" s="454">
        <v>17880</v>
      </c>
      <c r="D509" s="217">
        <f t="shared" si="130"/>
        <v>3247.9269034795325</v>
      </c>
      <c r="E509" s="212">
        <f t="shared" si="133"/>
        <v>1104.2951471830411</v>
      </c>
      <c r="F509" s="168">
        <f t="shared" si="134"/>
        <v>64.958538069590645</v>
      </c>
      <c r="G509" s="169">
        <v>68</v>
      </c>
      <c r="H509" s="170">
        <f t="shared" si="135"/>
        <v>4485.1805887321643</v>
      </c>
      <c r="I509" s="215">
        <f t="shared" si="125"/>
        <v>482</v>
      </c>
      <c r="J509" s="216">
        <f t="shared" si="128"/>
        <v>101.63169230769229</v>
      </c>
      <c r="K509" s="454">
        <v>17880</v>
      </c>
      <c r="L509" s="217">
        <f t="shared" si="131"/>
        <v>2111.1524872616965</v>
      </c>
      <c r="M509" s="214">
        <f t="shared" si="136"/>
        <v>717.79184566897686</v>
      </c>
      <c r="N509" s="212">
        <f t="shared" si="137"/>
        <v>42.223049745233929</v>
      </c>
      <c r="O509" s="169">
        <v>44</v>
      </c>
      <c r="P509" s="170">
        <f t="shared" si="138"/>
        <v>2915.167382675907</v>
      </c>
      <c r="Q509" s="215">
        <f t="shared" si="126"/>
        <v>482</v>
      </c>
      <c r="R509" s="216">
        <f t="shared" si="129"/>
        <v>188.74457142857142</v>
      </c>
      <c r="S509" s="454">
        <v>17880</v>
      </c>
      <c r="T509" s="217">
        <f t="shared" si="132"/>
        <v>1136.7744162178365</v>
      </c>
      <c r="U509" s="214">
        <f t="shared" si="139"/>
        <v>386.50330151406445</v>
      </c>
      <c r="V509" s="212">
        <f t="shared" si="140"/>
        <v>22.73548832435673</v>
      </c>
      <c r="W509" s="169">
        <v>24</v>
      </c>
      <c r="X509" s="170">
        <f t="shared" si="141"/>
        <v>1570.0132060562576</v>
      </c>
    </row>
    <row r="510" spans="1:24" s="442" customFormat="1" ht="15.75" customHeight="1" x14ac:dyDescent="0.2">
      <c r="A510" s="215">
        <f t="shared" si="124"/>
        <v>483</v>
      </c>
      <c r="B510" s="216">
        <f t="shared" si="142"/>
        <v>66.093899999999991</v>
      </c>
      <c r="C510" s="454">
        <v>17880</v>
      </c>
      <c r="D510" s="217">
        <f t="shared" si="130"/>
        <v>3246.2905048726134</v>
      </c>
      <c r="E510" s="212">
        <f t="shared" si="133"/>
        <v>1103.7387716566886</v>
      </c>
      <c r="F510" s="168">
        <f t="shared" si="134"/>
        <v>64.92581009745227</v>
      </c>
      <c r="G510" s="169">
        <v>68</v>
      </c>
      <c r="H510" s="170">
        <f t="shared" si="135"/>
        <v>4482.9550866267537</v>
      </c>
      <c r="I510" s="215">
        <f t="shared" si="125"/>
        <v>483</v>
      </c>
      <c r="J510" s="216">
        <f t="shared" si="128"/>
        <v>101.68292307692306</v>
      </c>
      <c r="K510" s="454">
        <v>17880</v>
      </c>
      <c r="L510" s="217">
        <f t="shared" si="131"/>
        <v>2110.0888281671987</v>
      </c>
      <c r="M510" s="214">
        <f t="shared" si="136"/>
        <v>717.43020157684759</v>
      </c>
      <c r="N510" s="212">
        <f t="shared" si="137"/>
        <v>42.201776563343977</v>
      </c>
      <c r="O510" s="169">
        <v>44</v>
      </c>
      <c r="P510" s="170">
        <f t="shared" si="138"/>
        <v>2913.7208063073904</v>
      </c>
      <c r="Q510" s="215">
        <f t="shared" si="126"/>
        <v>483</v>
      </c>
      <c r="R510" s="216">
        <f t="shared" si="129"/>
        <v>188.83971428571428</v>
      </c>
      <c r="S510" s="454">
        <v>17880</v>
      </c>
      <c r="T510" s="217">
        <f t="shared" si="132"/>
        <v>1136.2016767054147</v>
      </c>
      <c r="U510" s="214">
        <f t="shared" si="139"/>
        <v>386.30857007984105</v>
      </c>
      <c r="V510" s="212">
        <f t="shared" si="140"/>
        <v>22.724033534108294</v>
      </c>
      <c r="W510" s="169">
        <v>24</v>
      </c>
      <c r="X510" s="170">
        <f t="shared" si="141"/>
        <v>1569.234280319364</v>
      </c>
    </row>
    <row r="511" spans="1:24" s="442" customFormat="1" ht="15.75" customHeight="1" x14ac:dyDescent="0.2">
      <c r="A511" s="215">
        <f t="shared" si="124"/>
        <v>484</v>
      </c>
      <c r="B511" s="216">
        <f t="shared" si="142"/>
        <v>66.127200000000002</v>
      </c>
      <c r="C511" s="454">
        <v>17880</v>
      </c>
      <c r="D511" s="217">
        <f t="shared" si="130"/>
        <v>3244.6557543643157</v>
      </c>
      <c r="E511" s="212">
        <f t="shared" si="133"/>
        <v>1103.1829564838674</v>
      </c>
      <c r="F511" s="168">
        <f t="shared" si="134"/>
        <v>64.893115087286318</v>
      </c>
      <c r="G511" s="169">
        <v>68</v>
      </c>
      <c r="H511" s="170">
        <f t="shared" si="135"/>
        <v>4480.7318259354688</v>
      </c>
      <c r="I511" s="215">
        <f t="shared" si="125"/>
        <v>484</v>
      </c>
      <c r="J511" s="216">
        <f t="shared" si="128"/>
        <v>101.73415384615384</v>
      </c>
      <c r="K511" s="454">
        <v>17880</v>
      </c>
      <c r="L511" s="217">
        <f t="shared" si="131"/>
        <v>2109.0262403368051</v>
      </c>
      <c r="M511" s="214">
        <f t="shared" si="136"/>
        <v>717.06892171451375</v>
      </c>
      <c r="N511" s="212">
        <f t="shared" si="137"/>
        <v>42.180524806736102</v>
      </c>
      <c r="O511" s="169">
        <v>44</v>
      </c>
      <c r="P511" s="170">
        <f t="shared" si="138"/>
        <v>2912.275686858055</v>
      </c>
      <c r="Q511" s="215">
        <f t="shared" si="126"/>
        <v>484</v>
      </c>
      <c r="R511" s="216">
        <f t="shared" si="129"/>
        <v>188.93485714285717</v>
      </c>
      <c r="S511" s="454">
        <v>17880</v>
      </c>
      <c r="T511" s="217">
        <f t="shared" si="132"/>
        <v>1135.6295140275106</v>
      </c>
      <c r="U511" s="214">
        <f t="shared" si="139"/>
        <v>386.11403476935362</v>
      </c>
      <c r="V511" s="212">
        <f t="shared" si="140"/>
        <v>22.712590280550213</v>
      </c>
      <c r="W511" s="169">
        <v>24</v>
      </c>
      <c r="X511" s="170">
        <f t="shared" si="141"/>
        <v>1568.4561390774143</v>
      </c>
    </row>
    <row r="512" spans="1:24" s="442" customFormat="1" ht="15.75" customHeight="1" x14ac:dyDescent="0.2">
      <c r="A512" s="215">
        <f t="shared" ref="A512:A575" si="143">1+A511</f>
        <v>485</v>
      </c>
      <c r="B512" s="216">
        <f t="shared" si="142"/>
        <v>66.160499999999999</v>
      </c>
      <c r="C512" s="454">
        <v>17880</v>
      </c>
      <c r="D512" s="217">
        <f t="shared" si="130"/>
        <v>3243.022649466071</v>
      </c>
      <c r="E512" s="212">
        <f t="shared" si="133"/>
        <v>1102.6277008184643</v>
      </c>
      <c r="F512" s="168">
        <f t="shared" si="134"/>
        <v>64.860452989321416</v>
      </c>
      <c r="G512" s="169">
        <v>68</v>
      </c>
      <c r="H512" s="170">
        <f t="shared" si="135"/>
        <v>4478.5108032738572</v>
      </c>
      <c r="I512" s="215">
        <f t="shared" ref="I512:I575" si="144">1+I511</f>
        <v>485</v>
      </c>
      <c r="J512" s="216">
        <f t="shared" si="128"/>
        <v>101.78538461538461</v>
      </c>
      <c r="K512" s="454">
        <v>17880</v>
      </c>
      <c r="L512" s="217">
        <f t="shared" si="131"/>
        <v>2107.9647221529463</v>
      </c>
      <c r="M512" s="214">
        <f t="shared" si="136"/>
        <v>716.70800553200172</v>
      </c>
      <c r="N512" s="212">
        <f t="shared" si="137"/>
        <v>42.159294443058926</v>
      </c>
      <c r="O512" s="169">
        <v>44</v>
      </c>
      <c r="P512" s="170">
        <f t="shared" si="138"/>
        <v>2910.8320221280069</v>
      </c>
      <c r="Q512" s="215">
        <f t="shared" ref="Q512:Q575" si="145">1+Q511</f>
        <v>485</v>
      </c>
      <c r="R512" s="216">
        <f t="shared" si="129"/>
        <v>189.03</v>
      </c>
      <c r="S512" s="454">
        <v>17880</v>
      </c>
      <c r="T512" s="217">
        <f t="shared" si="132"/>
        <v>1135.057927313125</v>
      </c>
      <c r="U512" s="214">
        <f t="shared" si="139"/>
        <v>385.91969528646251</v>
      </c>
      <c r="V512" s="212">
        <f t="shared" si="140"/>
        <v>22.701158546262501</v>
      </c>
      <c r="W512" s="169">
        <v>24</v>
      </c>
      <c r="X512" s="170">
        <f t="shared" si="141"/>
        <v>1567.6787811458501</v>
      </c>
    </row>
    <row r="513" spans="1:24" s="442" customFormat="1" ht="15.75" customHeight="1" x14ac:dyDescent="0.2">
      <c r="A513" s="215">
        <f t="shared" si="143"/>
        <v>486</v>
      </c>
      <c r="B513" s="216">
        <f t="shared" si="142"/>
        <v>66.193799999999996</v>
      </c>
      <c r="C513" s="454">
        <v>17880</v>
      </c>
      <c r="D513" s="217">
        <f t="shared" si="130"/>
        <v>3241.3911876943162</v>
      </c>
      <c r="E513" s="212">
        <f t="shared" si="133"/>
        <v>1102.0730038160675</v>
      </c>
      <c r="F513" s="168">
        <f t="shared" si="134"/>
        <v>64.827823753886321</v>
      </c>
      <c r="G513" s="169">
        <v>68</v>
      </c>
      <c r="H513" s="170">
        <f t="shared" si="135"/>
        <v>4476.29201526427</v>
      </c>
      <c r="I513" s="215">
        <f t="shared" si="144"/>
        <v>486</v>
      </c>
      <c r="J513" s="216">
        <f t="shared" si="128"/>
        <v>101.83661538461537</v>
      </c>
      <c r="K513" s="454">
        <v>17880</v>
      </c>
      <c r="L513" s="217">
        <f t="shared" si="131"/>
        <v>2106.9042720013053</v>
      </c>
      <c r="M513" s="214">
        <f t="shared" si="136"/>
        <v>716.34745248044385</v>
      </c>
      <c r="N513" s="212">
        <f t="shared" si="137"/>
        <v>42.13808544002611</v>
      </c>
      <c r="O513" s="169">
        <v>44</v>
      </c>
      <c r="P513" s="170">
        <f t="shared" si="138"/>
        <v>2909.3898099217754</v>
      </c>
      <c r="Q513" s="215">
        <f t="shared" si="145"/>
        <v>486</v>
      </c>
      <c r="R513" s="216">
        <f t="shared" si="129"/>
        <v>189.12514285714286</v>
      </c>
      <c r="S513" s="454">
        <v>17880</v>
      </c>
      <c r="T513" s="217">
        <f t="shared" si="132"/>
        <v>1134.4869156930104</v>
      </c>
      <c r="U513" s="214">
        <f t="shared" si="139"/>
        <v>385.72555133562355</v>
      </c>
      <c r="V513" s="212">
        <f t="shared" si="140"/>
        <v>22.689738313860207</v>
      </c>
      <c r="W513" s="169">
        <v>24</v>
      </c>
      <c r="X513" s="170">
        <f t="shared" si="141"/>
        <v>1566.9022053424942</v>
      </c>
    </row>
    <row r="514" spans="1:24" s="442" customFormat="1" ht="15.75" customHeight="1" x14ac:dyDescent="0.2">
      <c r="A514" s="215">
        <f t="shared" si="143"/>
        <v>487</v>
      </c>
      <c r="B514" s="216">
        <f t="shared" si="142"/>
        <v>66.227100000000007</v>
      </c>
      <c r="C514" s="454">
        <v>17880</v>
      </c>
      <c r="D514" s="217">
        <f t="shared" si="130"/>
        <v>3239.7613665704821</v>
      </c>
      <c r="E514" s="212">
        <f t="shared" si="133"/>
        <v>1101.5188646339641</v>
      </c>
      <c r="F514" s="168">
        <f t="shared" si="134"/>
        <v>64.795227331409649</v>
      </c>
      <c r="G514" s="169">
        <v>68</v>
      </c>
      <c r="H514" s="170">
        <f t="shared" si="135"/>
        <v>4474.0754585358554</v>
      </c>
      <c r="I514" s="215">
        <f t="shared" si="144"/>
        <v>487</v>
      </c>
      <c r="J514" s="216">
        <f t="shared" si="128"/>
        <v>101.88784615384616</v>
      </c>
      <c r="K514" s="454">
        <v>17880</v>
      </c>
      <c r="L514" s="217">
        <f t="shared" si="131"/>
        <v>2105.8448882708135</v>
      </c>
      <c r="M514" s="214">
        <f t="shared" si="136"/>
        <v>715.9872620120766</v>
      </c>
      <c r="N514" s="212">
        <f t="shared" si="137"/>
        <v>42.116897765416269</v>
      </c>
      <c r="O514" s="169">
        <v>44</v>
      </c>
      <c r="P514" s="170">
        <f t="shared" si="138"/>
        <v>2907.9490480483064</v>
      </c>
      <c r="Q514" s="215">
        <f t="shared" si="145"/>
        <v>487</v>
      </c>
      <c r="R514" s="216">
        <f t="shared" si="129"/>
        <v>189.22028571428575</v>
      </c>
      <c r="S514" s="454">
        <v>17880</v>
      </c>
      <c r="T514" s="217">
        <f t="shared" si="132"/>
        <v>1133.9164782996686</v>
      </c>
      <c r="U514" s="214">
        <f t="shared" si="139"/>
        <v>385.53160262188737</v>
      </c>
      <c r="V514" s="212">
        <f t="shared" si="140"/>
        <v>22.678329565993373</v>
      </c>
      <c r="W514" s="169">
        <v>24</v>
      </c>
      <c r="X514" s="170">
        <f t="shared" si="141"/>
        <v>1566.1264104875495</v>
      </c>
    </row>
    <row r="515" spans="1:24" s="442" customFormat="1" ht="15.75" customHeight="1" x14ac:dyDescent="0.2">
      <c r="A515" s="215">
        <f t="shared" si="143"/>
        <v>488</v>
      </c>
      <c r="B515" s="216">
        <f t="shared" si="142"/>
        <v>66.260400000000004</v>
      </c>
      <c r="C515" s="454">
        <v>17880</v>
      </c>
      <c r="D515" s="217">
        <f t="shared" si="130"/>
        <v>3238.1331836209861</v>
      </c>
      <c r="E515" s="212">
        <f t="shared" si="133"/>
        <v>1100.9652824311354</v>
      </c>
      <c r="F515" s="168">
        <f t="shared" si="134"/>
        <v>64.76266367241972</v>
      </c>
      <c r="G515" s="169">
        <v>68</v>
      </c>
      <c r="H515" s="170">
        <f t="shared" si="135"/>
        <v>4471.8611297245416</v>
      </c>
      <c r="I515" s="215">
        <f t="shared" si="144"/>
        <v>488</v>
      </c>
      <c r="J515" s="216">
        <f t="shared" si="128"/>
        <v>101.93907692307693</v>
      </c>
      <c r="K515" s="454">
        <v>17880</v>
      </c>
      <c r="L515" s="217">
        <f t="shared" si="131"/>
        <v>2104.786569353641</v>
      </c>
      <c r="M515" s="214">
        <f t="shared" si="136"/>
        <v>715.62743358023795</v>
      </c>
      <c r="N515" s="212">
        <f t="shared" si="137"/>
        <v>42.095731387072817</v>
      </c>
      <c r="O515" s="169">
        <v>44</v>
      </c>
      <c r="P515" s="170">
        <f t="shared" si="138"/>
        <v>2906.5097343209513</v>
      </c>
      <c r="Q515" s="215">
        <f t="shared" si="145"/>
        <v>488</v>
      </c>
      <c r="R515" s="216">
        <f t="shared" si="129"/>
        <v>189.31542857142858</v>
      </c>
      <c r="S515" s="454">
        <v>17880</v>
      </c>
      <c r="T515" s="217">
        <f t="shared" si="132"/>
        <v>1133.3466142673453</v>
      </c>
      <c r="U515" s="214">
        <f t="shared" si="139"/>
        <v>385.33784885089744</v>
      </c>
      <c r="V515" s="212">
        <f t="shared" si="140"/>
        <v>22.666932285346906</v>
      </c>
      <c r="W515" s="169">
        <v>24</v>
      </c>
      <c r="X515" s="170">
        <f t="shared" si="141"/>
        <v>1565.3513954035898</v>
      </c>
    </row>
    <row r="516" spans="1:24" s="442" customFormat="1" ht="15.75" customHeight="1" x14ac:dyDescent="0.2">
      <c r="A516" s="215">
        <f t="shared" si="143"/>
        <v>489</v>
      </c>
      <c r="B516" s="216">
        <f t="shared" si="142"/>
        <v>66.293700000000001</v>
      </c>
      <c r="C516" s="454">
        <v>17880</v>
      </c>
      <c r="D516" s="217">
        <f t="shared" si="130"/>
        <v>3236.5066363772125</v>
      </c>
      <c r="E516" s="212">
        <f t="shared" si="133"/>
        <v>1100.4122563682524</v>
      </c>
      <c r="F516" s="168">
        <f t="shared" si="134"/>
        <v>64.730132727544259</v>
      </c>
      <c r="G516" s="169">
        <v>68</v>
      </c>
      <c r="H516" s="170">
        <f t="shared" si="135"/>
        <v>4469.6490254730097</v>
      </c>
      <c r="I516" s="215">
        <f t="shared" si="144"/>
        <v>489</v>
      </c>
      <c r="J516" s="216">
        <f t="shared" si="128"/>
        <v>101.9903076923077</v>
      </c>
      <c r="K516" s="454">
        <v>17880</v>
      </c>
      <c r="L516" s="217">
        <f t="shared" si="131"/>
        <v>2103.7293136451881</v>
      </c>
      <c r="M516" s="214">
        <f t="shared" si="136"/>
        <v>715.26796663936398</v>
      </c>
      <c r="N516" s="212">
        <f t="shared" si="137"/>
        <v>42.074586272903765</v>
      </c>
      <c r="O516" s="169">
        <v>44</v>
      </c>
      <c r="P516" s="170">
        <f t="shared" si="138"/>
        <v>2905.0718665574559</v>
      </c>
      <c r="Q516" s="215">
        <f t="shared" si="145"/>
        <v>489</v>
      </c>
      <c r="R516" s="216">
        <f t="shared" si="129"/>
        <v>189.41057142857144</v>
      </c>
      <c r="S516" s="454">
        <v>17880</v>
      </c>
      <c r="T516" s="217">
        <f t="shared" si="132"/>
        <v>1132.7773227320242</v>
      </c>
      <c r="U516" s="214">
        <f t="shared" si="139"/>
        <v>385.14428972888828</v>
      </c>
      <c r="V516" s="212">
        <f t="shared" si="140"/>
        <v>22.655546454640486</v>
      </c>
      <c r="W516" s="169">
        <v>24</v>
      </c>
      <c r="X516" s="170">
        <f t="shared" si="141"/>
        <v>1564.5771589155529</v>
      </c>
    </row>
    <row r="517" spans="1:24" s="442" customFormat="1" ht="15.75" customHeight="1" x14ac:dyDescent="0.2">
      <c r="A517" s="218">
        <f t="shared" si="143"/>
        <v>490</v>
      </c>
      <c r="B517" s="216">
        <f t="shared" si="142"/>
        <v>66.326999999999998</v>
      </c>
      <c r="C517" s="454">
        <v>17880</v>
      </c>
      <c r="D517" s="217">
        <f t="shared" si="130"/>
        <v>3234.8817223755036</v>
      </c>
      <c r="E517" s="212">
        <f t="shared" si="133"/>
        <v>1099.8597856076713</v>
      </c>
      <c r="F517" s="168">
        <f t="shared" si="134"/>
        <v>64.697634447510069</v>
      </c>
      <c r="G517" s="169">
        <v>68</v>
      </c>
      <c r="H517" s="170">
        <f t="shared" si="135"/>
        <v>4467.439142430685</v>
      </c>
      <c r="I517" s="218">
        <f t="shared" si="144"/>
        <v>490</v>
      </c>
      <c r="J517" s="216">
        <f t="shared" si="128"/>
        <v>102.04153846153845</v>
      </c>
      <c r="K517" s="454">
        <v>17880</v>
      </c>
      <c r="L517" s="217">
        <f t="shared" si="131"/>
        <v>2102.6731195440771</v>
      </c>
      <c r="M517" s="214">
        <f t="shared" si="136"/>
        <v>714.90886064498625</v>
      </c>
      <c r="N517" s="212">
        <f t="shared" si="137"/>
        <v>42.053462390881542</v>
      </c>
      <c r="O517" s="169">
        <v>44</v>
      </c>
      <c r="P517" s="170">
        <f t="shared" si="138"/>
        <v>2903.635442579945</v>
      </c>
      <c r="Q517" s="218">
        <f t="shared" si="145"/>
        <v>490</v>
      </c>
      <c r="R517" s="216">
        <f t="shared" si="129"/>
        <v>189.5057142857143</v>
      </c>
      <c r="S517" s="454">
        <v>17880</v>
      </c>
      <c r="T517" s="217">
        <f t="shared" si="132"/>
        <v>1132.2086028314259</v>
      </c>
      <c r="U517" s="214">
        <f t="shared" si="139"/>
        <v>384.95092496268484</v>
      </c>
      <c r="V517" s="212">
        <f t="shared" si="140"/>
        <v>22.644172056628516</v>
      </c>
      <c r="W517" s="169">
        <v>24</v>
      </c>
      <c r="X517" s="170">
        <f t="shared" si="141"/>
        <v>1563.8036998507393</v>
      </c>
    </row>
    <row r="518" spans="1:24" s="442" customFormat="1" ht="15.75" customHeight="1" x14ac:dyDescent="0.2">
      <c r="A518" s="215">
        <f t="shared" si="143"/>
        <v>491</v>
      </c>
      <c r="B518" s="216">
        <f t="shared" si="142"/>
        <v>66.360299999999995</v>
      </c>
      <c r="C518" s="454">
        <v>17880</v>
      </c>
      <c r="D518" s="217">
        <f t="shared" si="130"/>
        <v>3233.2584391571472</v>
      </c>
      <c r="E518" s="212">
        <f t="shared" si="133"/>
        <v>1099.30786931343</v>
      </c>
      <c r="F518" s="168">
        <f t="shared" si="134"/>
        <v>64.665168783142946</v>
      </c>
      <c r="G518" s="169">
        <v>68</v>
      </c>
      <c r="H518" s="170">
        <f t="shared" si="135"/>
        <v>4465.2314772537202</v>
      </c>
      <c r="I518" s="215">
        <f t="shared" si="144"/>
        <v>491</v>
      </c>
      <c r="J518" s="216">
        <f t="shared" si="128"/>
        <v>102.09276923076922</v>
      </c>
      <c r="K518" s="454">
        <v>17880</v>
      </c>
      <c r="L518" s="217">
        <f t="shared" si="131"/>
        <v>2101.6179854521456</v>
      </c>
      <c r="M518" s="214">
        <f t="shared" si="136"/>
        <v>714.55011505372954</v>
      </c>
      <c r="N518" s="212">
        <f t="shared" si="137"/>
        <v>42.032359709042915</v>
      </c>
      <c r="O518" s="169">
        <v>44</v>
      </c>
      <c r="P518" s="170">
        <f t="shared" si="138"/>
        <v>2902.2004602149182</v>
      </c>
      <c r="Q518" s="215">
        <f t="shared" si="145"/>
        <v>491</v>
      </c>
      <c r="R518" s="216">
        <f t="shared" si="129"/>
        <v>189.60085714285714</v>
      </c>
      <c r="S518" s="454">
        <v>17880</v>
      </c>
      <c r="T518" s="217">
        <f t="shared" si="132"/>
        <v>1131.6404537050014</v>
      </c>
      <c r="U518" s="214">
        <f t="shared" si="139"/>
        <v>384.7577542597005</v>
      </c>
      <c r="V518" s="212">
        <f t="shared" si="140"/>
        <v>22.632809074100027</v>
      </c>
      <c r="W518" s="169">
        <v>24</v>
      </c>
      <c r="X518" s="170">
        <f t="shared" si="141"/>
        <v>1563.031017038802</v>
      </c>
    </row>
    <row r="519" spans="1:24" s="442" customFormat="1" ht="15.75" customHeight="1" x14ac:dyDescent="0.2">
      <c r="A519" s="215">
        <f t="shared" si="143"/>
        <v>492</v>
      </c>
      <c r="B519" s="216">
        <f t="shared" si="142"/>
        <v>66.393599999999992</v>
      </c>
      <c r="C519" s="454">
        <v>17880</v>
      </c>
      <c r="D519" s="217">
        <f t="shared" si="130"/>
        <v>3231.6367842683635</v>
      </c>
      <c r="E519" s="212">
        <f t="shared" si="133"/>
        <v>1098.7565066512436</v>
      </c>
      <c r="F519" s="168">
        <f t="shared" si="134"/>
        <v>64.632735685367265</v>
      </c>
      <c r="G519" s="169">
        <v>68</v>
      </c>
      <c r="H519" s="170">
        <f t="shared" si="135"/>
        <v>4463.0260266049745</v>
      </c>
      <c r="I519" s="215">
        <f t="shared" si="144"/>
        <v>492</v>
      </c>
      <c r="J519" s="216">
        <f t="shared" si="128"/>
        <v>102.14399999999999</v>
      </c>
      <c r="K519" s="454">
        <v>17880</v>
      </c>
      <c r="L519" s="217">
        <f t="shared" si="131"/>
        <v>2100.5639097744365</v>
      </c>
      <c r="M519" s="214">
        <f t="shared" si="136"/>
        <v>714.19172932330844</v>
      </c>
      <c r="N519" s="212">
        <f t="shared" si="137"/>
        <v>42.011278195488728</v>
      </c>
      <c r="O519" s="169">
        <v>44</v>
      </c>
      <c r="P519" s="170">
        <f t="shared" si="138"/>
        <v>2900.7669172932337</v>
      </c>
      <c r="Q519" s="215">
        <f t="shared" si="145"/>
        <v>492</v>
      </c>
      <c r="R519" s="216">
        <f t="shared" si="129"/>
        <v>189.696</v>
      </c>
      <c r="S519" s="454">
        <v>17880</v>
      </c>
      <c r="T519" s="217">
        <f t="shared" si="132"/>
        <v>1131.0728744939272</v>
      </c>
      <c r="U519" s="214">
        <f t="shared" si="139"/>
        <v>384.5647773279353</v>
      </c>
      <c r="V519" s="212">
        <f t="shared" si="140"/>
        <v>22.621457489878544</v>
      </c>
      <c r="W519" s="169">
        <v>24</v>
      </c>
      <c r="X519" s="170">
        <f t="shared" si="141"/>
        <v>1562.2591093117412</v>
      </c>
    </row>
    <row r="520" spans="1:24" s="442" customFormat="1" ht="15.75" customHeight="1" x14ac:dyDescent="0.2">
      <c r="A520" s="215">
        <f t="shared" si="143"/>
        <v>493</v>
      </c>
      <c r="B520" s="216">
        <f t="shared" ref="B520:B527" si="146">0.0333*A520+50.01</f>
        <v>66.426900000000003</v>
      </c>
      <c r="C520" s="454">
        <v>17880</v>
      </c>
      <c r="D520" s="217">
        <f t="shared" si="130"/>
        <v>3230.0167552602938</v>
      </c>
      <c r="E520" s="212">
        <f t="shared" si="133"/>
        <v>1098.2056967885001</v>
      </c>
      <c r="F520" s="168">
        <f t="shared" si="134"/>
        <v>64.600335105205872</v>
      </c>
      <c r="G520" s="169">
        <v>68</v>
      </c>
      <c r="H520" s="170">
        <f t="shared" si="135"/>
        <v>4460.8227871540003</v>
      </c>
      <c r="I520" s="215">
        <f t="shared" si="144"/>
        <v>493</v>
      </c>
      <c r="J520" s="216">
        <f t="shared" ref="J520:J527" si="147">(0.0333*I520+50.01)/0.65</f>
        <v>102.19523076923078</v>
      </c>
      <c r="K520" s="454">
        <v>17880</v>
      </c>
      <c r="L520" s="217">
        <f t="shared" si="131"/>
        <v>2099.5108909191908</v>
      </c>
      <c r="M520" s="214">
        <f t="shared" si="136"/>
        <v>713.83370291252493</v>
      </c>
      <c r="N520" s="212">
        <f t="shared" si="137"/>
        <v>41.990217818383819</v>
      </c>
      <c r="O520" s="169">
        <v>44</v>
      </c>
      <c r="P520" s="170">
        <f t="shared" si="138"/>
        <v>2899.3348116500997</v>
      </c>
      <c r="Q520" s="215">
        <f t="shared" si="145"/>
        <v>493</v>
      </c>
      <c r="R520" s="216">
        <f t="shared" ref="R520:R527" si="148">(0.0333*Q520+50.01)/0.35</f>
        <v>189.79114285714289</v>
      </c>
      <c r="S520" s="454">
        <v>17880</v>
      </c>
      <c r="T520" s="217">
        <f t="shared" si="132"/>
        <v>1130.5058643411028</v>
      </c>
      <c r="U520" s="214">
        <f t="shared" si="139"/>
        <v>384.37199387597497</v>
      </c>
      <c r="V520" s="212">
        <f t="shared" si="140"/>
        <v>22.610117286822057</v>
      </c>
      <c r="W520" s="169">
        <v>24</v>
      </c>
      <c r="X520" s="170">
        <f t="shared" si="141"/>
        <v>1561.4879755038999</v>
      </c>
    </row>
    <row r="521" spans="1:24" s="442" customFormat="1" ht="15.75" customHeight="1" x14ac:dyDescent="0.2">
      <c r="A521" s="215">
        <f t="shared" si="143"/>
        <v>494</v>
      </c>
      <c r="B521" s="216">
        <f t="shared" si="146"/>
        <v>66.4602</v>
      </c>
      <c r="C521" s="454">
        <v>17880</v>
      </c>
      <c r="D521" s="217">
        <f t="shared" si="130"/>
        <v>3228.3983496889869</v>
      </c>
      <c r="E521" s="212">
        <f t="shared" si="133"/>
        <v>1097.6554388942557</v>
      </c>
      <c r="F521" s="168">
        <f t="shared" si="134"/>
        <v>64.567966993779734</v>
      </c>
      <c r="G521" s="169">
        <v>68</v>
      </c>
      <c r="H521" s="170">
        <f t="shared" si="135"/>
        <v>4458.6217555770227</v>
      </c>
      <c r="I521" s="215">
        <f t="shared" si="144"/>
        <v>494</v>
      </c>
      <c r="J521" s="216">
        <f t="shared" si="147"/>
        <v>102.24646153846153</v>
      </c>
      <c r="K521" s="454">
        <v>17880</v>
      </c>
      <c r="L521" s="217">
        <f t="shared" si="131"/>
        <v>2098.4589272978415</v>
      </c>
      <c r="M521" s="214">
        <f t="shared" si="136"/>
        <v>713.47603528126615</v>
      </c>
      <c r="N521" s="212">
        <f t="shared" si="137"/>
        <v>41.969178545956829</v>
      </c>
      <c r="O521" s="169">
        <v>44</v>
      </c>
      <c r="P521" s="170">
        <f t="shared" si="138"/>
        <v>2897.9041411250641</v>
      </c>
      <c r="Q521" s="215">
        <f t="shared" si="145"/>
        <v>494</v>
      </c>
      <c r="R521" s="216">
        <f t="shared" si="148"/>
        <v>189.88628571428572</v>
      </c>
      <c r="S521" s="454">
        <v>17880</v>
      </c>
      <c r="T521" s="217">
        <f t="shared" si="132"/>
        <v>1129.9394223911454</v>
      </c>
      <c r="U521" s="214">
        <f t="shared" si="139"/>
        <v>384.17940361298946</v>
      </c>
      <c r="V521" s="212">
        <f t="shared" si="140"/>
        <v>22.598788447822908</v>
      </c>
      <c r="W521" s="169">
        <v>24</v>
      </c>
      <c r="X521" s="170">
        <f t="shared" si="141"/>
        <v>1560.7176144519578</v>
      </c>
    </row>
    <row r="522" spans="1:24" s="442" customFormat="1" ht="15.75" customHeight="1" x14ac:dyDescent="0.2">
      <c r="A522" s="215">
        <f t="shared" si="143"/>
        <v>495</v>
      </c>
      <c r="B522" s="216">
        <f t="shared" si="146"/>
        <v>66.493499999999997</v>
      </c>
      <c r="C522" s="454">
        <v>17880</v>
      </c>
      <c r="D522" s="217">
        <f t="shared" si="130"/>
        <v>3226.7815651153874</v>
      </c>
      <c r="E522" s="212">
        <f t="shared" si="133"/>
        <v>1097.1057321392318</v>
      </c>
      <c r="F522" s="168">
        <f t="shared" si="134"/>
        <v>64.535631302307749</v>
      </c>
      <c r="G522" s="169">
        <v>68</v>
      </c>
      <c r="H522" s="170">
        <f t="shared" si="135"/>
        <v>4456.4229285569272</v>
      </c>
      <c r="I522" s="215">
        <f t="shared" si="144"/>
        <v>495</v>
      </c>
      <c r="J522" s="216">
        <f t="shared" si="147"/>
        <v>102.2976923076923</v>
      </c>
      <c r="K522" s="454">
        <v>17880</v>
      </c>
      <c r="L522" s="217">
        <f t="shared" si="131"/>
        <v>2097.4080173250018</v>
      </c>
      <c r="M522" s="214">
        <f t="shared" si="136"/>
        <v>713.11872589050063</v>
      </c>
      <c r="N522" s="212">
        <f t="shared" si="137"/>
        <v>41.948160346500039</v>
      </c>
      <c r="O522" s="169">
        <v>44</v>
      </c>
      <c r="P522" s="170">
        <f t="shared" si="138"/>
        <v>2896.4749035620025</v>
      </c>
      <c r="Q522" s="215">
        <f t="shared" si="145"/>
        <v>495</v>
      </c>
      <c r="R522" s="216">
        <f t="shared" si="148"/>
        <v>189.98142857142858</v>
      </c>
      <c r="S522" s="454">
        <v>17880</v>
      </c>
      <c r="T522" s="217">
        <f t="shared" si="132"/>
        <v>1129.3735477903854</v>
      </c>
      <c r="U522" s="214">
        <f t="shared" si="139"/>
        <v>383.98700624873106</v>
      </c>
      <c r="V522" s="212">
        <f t="shared" si="140"/>
        <v>22.587470955807706</v>
      </c>
      <c r="W522" s="169">
        <v>24</v>
      </c>
      <c r="X522" s="170">
        <f t="shared" si="141"/>
        <v>1559.948024994924</v>
      </c>
    </row>
    <row r="523" spans="1:24" s="442" customFormat="1" ht="15.75" customHeight="1" x14ac:dyDescent="0.2">
      <c r="A523" s="215">
        <f t="shared" si="143"/>
        <v>496</v>
      </c>
      <c r="B523" s="216">
        <f t="shared" si="146"/>
        <v>66.526799999999994</v>
      </c>
      <c r="C523" s="454">
        <v>17880</v>
      </c>
      <c r="D523" s="217">
        <f t="shared" si="130"/>
        <v>3225.1663991053233</v>
      </c>
      <c r="E523" s="212">
        <f t="shared" si="133"/>
        <v>1096.5565756958099</v>
      </c>
      <c r="F523" s="168">
        <f t="shared" si="134"/>
        <v>64.50332798210647</v>
      </c>
      <c r="G523" s="169">
        <v>68</v>
      </c>
      <c r="H523" s="170">
        <f t="shared" si="135"/>
        <v>4454.2263027832396</v>
      </c>
      <c r="I523" s="215">
        <f t="shared" si="144"/>
        <v>496</v>
      </c>
      <c r="J523" s="216">
        <f t="shared" si="147"/>
        <v>102.34892307692307</v>
      </c>
      <c r="K523" s="454">
        <v>17880</v>
      </c>
      <c r="L523" s="217">
        <f t="shared" si="131"/>
        <v>2096.3581594184602</v>
      </c>
      <c r="M523" s="214">
        <f t="shared" si="136"/>
        <v>712.76177420227657</v>
      </c>
      <c r="N523" s="212">
        <f t="shared" si="137"/>
        <v>41.927163188369207</v>
      </c>
      <c r="O523" s="169">
        <v>44</v>
      </c>
      <c r="P523" s="170">
        <f t="shared" si="138"/>
        <v>2895.0470968091063</v>
      </c>
      <c r="Q523" s="215">
        <f t="shared" si="145"/>
        <v>496</v>
      </c>
      <c r="R523" s="216">
        <f t="shared" si="148"/>
        <v>190.07657142857141</v>
      </c>
      <c r="S523" s="454">
        <v>17880</v>
      </c>
      <c r="T523" s="217">
        <f t="shared" si="132"/>
        <v>1128.8082396868633</v>
      </c>
      <c r="U523" s="214">
        <f t="shared" si="139"/>
        <v>383.79480149353356</v>
      </c>
      <c r="V523" s="212">
        <f t="shared" si="140"/>
        <v>22.576164793737266</v>
      </c>
      <c r="W523" s="169">
        <v>24</v>
      </c>
      <c r="X523" s="170">
        <f t="shared" si="141"/>
        <v>1559.179205974134</v>
      </c>
    </row>
    <row r="524" spans="1:24" s="442" customFormat="1" ht="15.75" customHeight="1" x14ac:dyDescent="0.2">
      <c r="A524" s="215">
        <f t="shared" si="143"/>
        <v>497</v>
      </c>
      <c r="B524" s="216">
        <f t="shared" si="146"/>
        <v>66.560100000000006</v>
      </c>
      <c r="C524" s="454">
        <v>17880</v>
      </c>
      <c r="D524" s="217">
        <f t="shared" si="130"/>
        <v>3223.5528492294934</v>
      </c>
      <c r="E524" s="212">
        <f t="shared" si="133"/>
        <v>1096.0079687380278</v>
      </c>
      <c r="F524" s="168">
        <f t="shared" si="134"/>
        <v>64.471056984589865</v>
      </c>
      <c r="G524" s="169">
        <v>68</v>
      </c>
      <c r="H524" s="170">
        <f t="shared" si="135"/>
        <v>4452.0318749521111</v>
      </c>
      <c r="I524" s="215">
        <f t="shared" si="144"/>
        <v>497</v>
      </c>
      <c r="J524" s="216">
        <f t="shared" si="147"/>
        <v>102.40015384615386</v>
      </c>
      <c r="K524" s="454">
        <v>17880</v>
      </c>
      <c r="L524" s="217">
        <f t="shared" si="131"/>
        <v>2095.3093519991703</v>
      </c>
      <c r="M524" s="214">
        <f t="shared" si="136"/>
        <v>712.405179679718</v>
      </c>
      <c r="N524" s="212">
        <f t="shared" si="137"/>
        <v>41.906187039983408</v>
      </c>
      <c r="O524" s="169">
        <v>44</v>
      </c>
      <c r="P524" s="170">
        <f t="shared" si="138"/>
        <v>2893.6207187188716</v>
      </c>
      <c r="Q524" s="215">
        <f t="shared" si="145"/>
        <v>497</v>
      </c>
      <c r="R524" s="216">
        <f t="shared" si="148"/>
        <v>190.1717142857143</v>
      </c>
      <c r="S524" s="454">
        <v>17880</v>
      </c>
      <c r="T524" s="217">
        <f t="shared" si="132"/>
        <v>1128.2434972303226</v>
      </c>
      <c r="U524" s="214">
        <f t="shared" si="139"/>
        <v>383.60278905830972</v>
      </c>
      <c r="V524" s="212">
        <f t="shared" si="140"/>
        <v>22.564869944606453</v>
      </c>
      <c r="W524" s="169">
        <v>24</v>
      </c>
      <c r="X524" s="170">
        <f t="shared" si="141"/>
        <v>1558.4111562332389</v>
      </c>
    </row>
    <row r="525" spans="1:24" s="442" customFormat="1" ht="15.75" customHeight="1" x14ac:dyDescent="0.2">
      <c r="A525" s="215">
        <f t="shared" si="143"/>
        <v>498</v>
      </c>
      <c r="B525" s="216">
        <f t="shared" si="146"/>
        <v>66.593400000000003</v>
      </c>
      <c r="C525" s="454">
        <v>17880</v>
      </c>
      <c r="D525" s="217">
        <f t="shared" si="130"/>
        <v>3221.9409130634567</v>
      </c>
      <c r="E525" s="212">
        <f t="shared" si="133"/>
        <v>1095.4599104415754</v>
      </c>
      <c r="F525" s="168">
        <f t="shared" si="134"/>
        <v>64.438818261269134</v>
      </c>
      <c r="G525" s="169">
        <v>68</v>
      </c>
      <c r="H525" s="170">
        <f t="shared" si="135"/>
        <v>4449.8396417663016</v>
      </c>
      <c r="I525" s="215">
        <f t="shared" si="144"/>
        <v>498</v>
      </c>
      <c r="J525" s="216">
        <f t="shared" si="147"/>
        <v>102.45138461538461</v>
      </c>
      <c r="K525" s="454">
        <v>17880</v>
      </c>
      <c r="L525" s="217">
        <f t="shared" si="131"/>
        <v>2094.2615934912469</v>
      </c>
      <c r="M525" s="214">
        <f t="shared" si="136"/>
        <v>712.04894178702398</v>
      </c>
      <c r="N525" s="212">
        <f t="shared" si="137"/>
        <v>41.885231869824942</v>
      </c>
      <c r="O525" s="169">
        <v>44</v>
      </c>
      <c r="P525" s="170">
        <f t="shared" si="138"/>
        <v>2892.1957671480959</v>
      </c>
      <c r="Q525" s="215">
        <f t="shared" si="145"/>
        <v>498</v>
      </c>
      <c r="R525" s="216">
        <f t="shared" si="148"/>
        <v>190.26685714285716</v>
      </c>
      <c r="S525" s="454">
        <v>17880</v>
      </c>
      <c r="T525" s="217">
        <f t="shared" si="132"/>
        <v>1127.6793195722096</v>
      </c>
      <c r="U525" s="214">
        <f t="shared" si="139"/>
        <v>383.41096865455131</v>
      </c>
      <c r="V525" s="212">
        <f t="shared" si="140"/>
        <v>22.553586391444192</v>
      </c>
      <c r="W525" s="169">
        <v>24</v>
      </c>
      <c r="X525" s="170">
        <f t="shared" si="141"/>
        <v>1557.6438746182052</v>
      </c>
    </row>
    <row r="526" spans="1:24" s="442" customFormat="1" ht="15.75" customHeight="1" x14ac:dyDescent="0.2">
      <c r="A526" s="215">
        <f t="shared" si="143"/>
        <v>499</v>
      </c>
      <c r="B526" s="216">
        <f t="shared" si="146"/>
        <v>66.6267</v>
      </c>
      <c r="C526" s="454">
        <v>17880</v>
      </c>
      <c r="D526" s="217">
        <f t="shared" si="130"/>
        <v>3220.3305881876181</v>
      </c>
      <c r="E526" s="212">
        <f t="shared" si="133"/>
        <v>1094.9123999837902</v>
      </c>
      <c r="F526" s="168">
        <f t="shared" si="134"/>
        <v>64.406611763752366</v>
      </c>
      <c r="G526" s="169">
        <v>68</v>
      </c>
      <c r="H526" s="170">
        <f t="shared" si="135"/>
        <v>4447.6495999351609</v>
      </c>
      <c r="I526" s="215">
        <f t="shared" si="144"/>
        <v>499</v>
      </c>
      <c r="J526" s="216">
        <f t="shared" si="147"/>
        <v>102.50261538461538</v>
      </c>
      <c r="K526" s="454">
        <v>17880</v>
      </c>
      <c r="L526" s="217">
        <f t="shared" si="131"/>
        <v>2093.2148823219522</v>
      </c>
      <c r="M526" s="214">
        <f t="shared" si="136"/>
        <v>711.69305998946379</v>
      </c>
      <c r="N526" s="212">
        <f t="shared" si="137"/>
        <v>41.864297646439049</v>
      </c>
      <c r="O526" s="169">
        <v>44</v>
      </c>
      <c r="P526" s="170">
        <f t="shared" si="138"/>
        <v>2890.7722399578552</v>
      </c>
      <c r="Q526" s="215">
        <f t="shared" si="145"/>
        <v>499</v>
      </c>
      <c r="R526" s="216">
        <f t="shared" si="148"/>
        <v>190.36200000000002</v>
      </c>
      <c r="S526" s="454">
        <v>17880</v>
      </c>
      <c r="T526" s="217">
        <f t="shared" si="132"/>
        <v>1127.1157058656663</v>
      </c>
      <c r="U526" s="214">
        <f t="shared" si="139"/>
        <v>383.21933999432656</v>
      </c>
      <c r="V526" s="212">
        <f t="shared" si="140"/>
        <v>22.542314117313328</v>
      </c>
      <c r="W526" s="169">
        <v>24</v>
      </c>
      <c r="X526" s="170">
        <f t="shared" si="141"/>
        <v>1556.8773599773062</v>
      </c>
    </row>
    <row r="527" spans="1:24" s="442" customFormat="1" ht="15.75" customHeight="1" thickBot="1" x14ac:dyDescent="0.25">
      <c r="A527" s="227">
        <f t="shared" si="143"/>
        <v>500</v>
      </c>
      <c r="B527" s="220">
        <f t="shared" si="146"/>
        <v>66.66</v>
      </c>
      <c r="C527" s="455">
        <v>17880</v>
      </c>
      <c r="D527" s="221">
        <f t="shared" si="130"/>
        <v>3218.7218721872187</v>
      </c>
      <c r="E527" s="231">
        <f t="shared" si="133"/>
        <v>1094.3654365436544</v>
      </c>
      <c r="F527" s="186">
        <f t="shared" si="134"/>
        <v>64.37443744374437</v>
      </c>
      <c r="G527" s="232">
        <v>68</v>
      </c>
      <c r="H527" s="233">
        <f t="shared" si="135"/>
        <v>4445.4617461746175</v>
      </c>
      <c r="I527" s="227">
        <f t="shared" si="144"/>
        <v>500</v>
      </c>
      <c r="J527" s="220">
        <f t="shared" si="147"/>
        <v>102.55384615384615</v>
      </c>
      <c r="K527" s="455">
        <v>17880</v>
      </c>
      <c r="L527" s="221">
        <f t="shared" si="131"/>
        <v>2092.1692169216922</v>
      </c>
      <c r="M527" s="234">
        <f t="shared" si="136"/>
        <v>711.3375337533754</v>
      </c>
      <c r="N527" s="231">
        <f t="shared" si="137"/>
        <v>41.843384338433843</v>
      </c>
      <c r="O527" s="232">
        <v>44</v>
      </c>
      <c r="P527" s="233">
        <f t="shared" si="138"/>
        <v>2889.3501350135011</v>
      </c>
      <c r="Q527" s="227">
        <f t="shared" si="145"/>
        <v>500</v>
      </c>
      <c r="R527" s="220">
        <f t="shared" si="148"/>
        <v>190.45714285714286</v>
      </c>
      <c r="S527" s="455">
        <v>17880</v>
      </c>
      <c r="T527" s="221">
        <f t="shared" si="132"/>
        <v>1126.5526552655265</v>
      </c>
      <c r="U527" s="234">
        <f t="shared" si="139"/>
        <v>383.02790279027903</v>
      </c>
      <c r="V527" s="231">
        <f t="shared" si="140"/>
        <v>22.53105310531053</v>
      </c>
      <c r="W527" s="232">
        <v>24</v>
      </c>
      <c r="X527" s="233">
        <f t="shared" si="141"/>
        <v>1556.1116111611161</v>
      </c>
    </row>
    <row r="528" spans="1:24" s="442" customFormat="1" ht="15.75" customHeight="1" x14ac:dyDescent="0.2">
      <c r="A528" s="228">
        <f t="shared" si="143"/>
        <v>501</v>
      </c>
      <c r="B528" s="216">
        <f t="shared" ref="B528:B591" si="149">0.023489*A528+54.91556</f>
        <v>66.683548999999999</v>
      </c>
      <c r="C528" s="456">
        <v>17880</v>
      </c>
      <c r="D528" s="211">
        <f t="shared" si="130"/>
        <v>3217.5851948131913</v>
      </c>
      <c r="E528" s="212">
        <f t="shared" si="133"/>
        <v>1093.9789662364851</v>
      </c>
      <c r="F528" s="168">
        <f t="shared" si="134"/>
        <v>64.351703896263828</v>
      </c>
      <c r="G528" s="169">
        <v>68</v>
      </c>
      <c r="H528" s="170">
        <f t="shared" si="135"/>
        <v>4443.9158649459405</v>
      </c>
      <c r="I528" s="228">
        <f t="shared" si="144"/>
        <v>501</v>
      </c>
      <c r="J528" s="216">
        <f t="shared" ref="J528:J591" si="150">(0.023489*I528+54.91556)/0.65</f>
        <v>102.59007538461537</v>
      </c>
      <c r="K528" s="456">
        <v>17880</v>
      </c>
      <c r="L528" s="211">
        <f t="shared" si="131"/>
        <v>2091.4303766285748</v>
      </c>
      <c r="M528" s="214">
        <f t="shared" si="136"/>
        <v>711.08632805371542</v>
      </c>
      <c r="N528" s="212">
        <f t="shared" si="137"/>
        <v>41.828607532571496</v>
      </c>
      <c r="O528" s="169">
        <v>44</v>
      </c>
      <c r="P528" s="170">
        <f t="shared" si="138"/>
        <v>2888.3453122148617</v>
      </c>
      <c r="Q528" s="228">
        <f t="shared" si="145"/>
        <v>501</v>
      </c>
      <c r="R528" s="216">
        <f t="shared" ref="R528:R591" si="151">(0.023489*Q528+54.91556)/0.35</f>
        <v>190.52442571428571</v>
      </c>
      <c r="S528" s="456">
        <v>17880</v>
      </c>
      <c r="T528" s="211">
        <f t="shared" si="132"/>
        <v>1126.1548181846169</v>
      </c>
      <c r="U528" s="214">
        <f t="shared" si="139"/>
        <v>382.89263818276982</v>
      </c>
      <c r="V528" s="212">
        <f t="shared" si="140"/>
        <v>22.523096363692339</v>
      </c>
      <c r="W528" s="169">
        <v>24</v>
      </c>
      <c r="X528" s="170">
        <f t="shared" si="141"/>
        <v>1555.570552731079</v>
      </c>
    </row>
    <row r="529" spans="1:24" s="442" customFormat="1" ht="15.75" customHeight="1" x14ac:dyDescent="0.2">
      <c r="A529" s="215">
        <f t="shared" si="143"/>
        <v>502</v>
      </c>
      <c r="B529" s="216">
        <f t="shared" si="149"/>
        <v>66.707037999999997</v>
      </c>
      <c r="C529" s="456">
        <v>17880</v>
      </c>
      <c r="D529" s="226">
        <f t="shared" si="130"/>
        <v>3216.4522130333535</v>
      </c>
      <c r="E529" s="212">
        <f t="shared" si="133"/>
        <v>1093.5937524313404</v>
      </c>
      <c r="F529" s="168">
        <f t="shared" si="134"/>
        <v>64.329044260667075</v>
      </c>
      <c r="G529" s="169">
        <v>68</v>
      </c>
      <c r="H529" s="170">
        <f t="shared" si="135"/>
        <v>4442.3750097253605</v>
      </c>
      <c r="I529" s="215">
        <f t="shared" si="144"/>
        <v>502</v>
      </c>
      <c r="J529" s="216">
        <f t="shared" si="150"/>
        <v>102.6262123076923</v>
      </c>
      <c r="K529" s="456">
        <v>17880</v>
      </c>
      <c r="L529" s="226">
        <f t="shared" si="131"/>
        <v>2090.6939384716798</v>
      </c>
      <c r="M529" s="214">
        <f t="shared" si="136"/>
        <v>710.83593908037119</v>
      </c>
      <c r="N529" s="212">
        <f t="shared" si="137"/>
        <v>41.813878769433593</v>
      </c>
      <c r="O529" s="169">
        <v>44</v>
      </c>
      <c r="P529" s="170">
        <f t="shared" si="138"/>
        <v>2887.3437563214848</v>
      </c>
      <c r="Q529" s="215">
        <f t="shared" si="145"/>
        <v>502</v>
      </c>
      <c r="R529" s="216">
        <f t="shared" si="151"/>
        <v>190.59153714285713</v>
      </c>
      <c r="S529" s="456">
        <v>17880</v>
      </c>
      <c r="T529" s="226">
        <f t="shared" si="132"/>
        <v>1125.7582745616737</v>
      </c>
      <c r="U529" s="214">
        <f t="shared" si="139"/>
        <v>382.75781335096912</v>
      </c>
      <c r="V529" s="212">
        <f t="shared" si="140"/>
        <v>22.515165491233475</v>
      </c>
      <c r="W529" s="169">
        <v>24</v>
      </c>
      <c r="X529" s="170">
        <f t="shared" si="141"/>
        <v>1555.0312534038765</v>
      </c>
    </row>
    <row r="530" spans="1:24" s="442" customFormat="1" ht="15.75" customHeight="1" x14ac:dyDescent="0.2">
      <c r="A530" s="215">
        <f t="shared" si="143"/>
        <v>503</v>
      </c>
      <c r="B530" s="216">
        <f t="shared" si="149"/>
        <v>66.730526999999995</v>
      </c>
      <c r="C530" s="454">
        <v>17880</v>
      </c>
      <c r="D530" s="217">
        <f t="shared" si="130"/>
        <v>3215.3200288677476</v>
      </c>
      <c r="E530" s="212">
        <f t="shared" si="133"/>
        <v>1093.2088098150343</v>
      </c>
      <c r="F530" s="168">
        <f t="shared" si="134"/>
        <v>64.30640057735495</v>
      </c>
      <c r="G530" s="169">
        <v>68</v>
      </c>
      <c r="H530" s="170">
        <f t="shared" si="135"/>
        <v>4440.8352392601364</v>
      </c>
      <c r="I530" s="215">
        <f t="shared" si="144"/>
        <v>503</v>
      </c>
      <c r="J530" s="216">
        <f t="shared" si="150"/>
        <v>102.66234923076922</v>
      </c>
      <c r="K530" s="454">
        <v>17880</v>
      </c>
      <c r="L530" s="217">
        <f t="shared" si="131"/>
        <v>2089.9580187640358</v>
      </c>
      <c r="M530" s="214">
        <f t="shared" si="136"/>
        <v>710.58572637977227</v>
      </c>
      <c r="N530" s="212">
        <f t="shared" si="137"/>
        <v>41.799160375280721</v>
      </c>
      <c r="O530" s="169">
        <v>44</v>
      </c>
      <c r="P530" s="170">
        <f t="shared" si="138"/>
        <v>2886.3429055190891</v>
      </c>
      <c r="Q530" s="215">
        <f t="shared" si="145"/>
        <v>503</v>
      </c>
      <c r="R530" s="216">
        <f t="shared" si="151"/>
        <v>190.65864857142856</v>
      </c>
      <c r="S530" s="454">
        <v>17880</v>
      </c>
      <c r="T530" s="217">
        <f t="shared" si="132"/>
        <v>1125.3620101037118</v>
      </c>
      <c r="U530" s="214">
        <f t="shared" si="139"/>
        <v>382.62308343526206</v>
      </c>
      <c r="V530" s="212">
        <f t="shared" si="140"/>
        <v>22.507240202074236</v>
      </c>
      <c r="W530" s="169">
        <v>24</v>
      </c>
      <c r="X530" s="170">
        <f t="shared" si="141"/>
        <v>1554.492333741048</v>
      </c>
    </row>
    <row r="531" spans="1:24" s="442" customFormat="1" ht="15.75" customHeight="1" x14ac:dyDescent="0.2">
      <c r="A531" s="215">
        <f t="shared" si="143"/>
        <v>504</v>
      </c>
      <c r="B531" s="216">
        <f t="shared" si="149"/>
        <v>66.754015999999993</v>
      </c>
      <c r="C531" s="454">
        <v>17880</v>
      </c>
      <c r="D531" s="217">
        <f t="shared" si="130"/>
        <v>3214.1886414743949</v>
      </c>
      <c r="E531" s="212">
        <f t="shared" si="133"/>
        <v>1092.8241381012942</v>
      </c>
      <c r="F531" s="168">
        <f t="shared" si="134"/>
        <v>64.283772829487901</v>
      </c>
      <c r="G531" s="169">
        <v>68</v>
      </c>
      <c r="H531" s="170">
        <f t="shared" si="135"/>
        <v>4439.296552405177</v>
      </c>
      <c r="I531" s="215">
        <f t="shared" si="144"/>
        <v>504</v>
      </c>
      <c r="J531" s="216">
        <f t="shared" si="150"/>
        <v>102.69848615384613</v>
      </c>
      <c r="K531" s="454">
        <v>17880</v>
      </c>
      <c r="L531" s="217">
        <f t="shared" si="131"/>
        <v>2089.2226169583569</v>
      </c>
      <c r="M531" s="214">
        <f t="shared" si="136"/>
        <v>710.33568976584138</v>
      </c>
      <c r="N531" s="212">
        <f t="shared" si="137"/>
        <v>41.784452339167139</v>
      </c>
      <c r="O531" s="169">
        <v>44</v>
      </c>
      <c r="P531" s="170">
        <f t="shared" si="138"/>
        <v>2885.3427590633655</v>
      </c>
      <c r="Q531" s="215">
        <f t="shared" si="145"/>
        <v>504</v>
      </c>
      <c r="R531" s="216">
        <f t="shared" si="151"/>
        <v>190.72575999999998</v>
      </c>
      <c r="S531" s="454">
        <v>17880</v>
      </c>
      <c r="T531" s="217">
        <f t="shared" si="132"/>
        <v>1124.9660245160383</v>
      </c>
      <c r="U531" s="214">
        <f t="shared" si="139"/>
        <v>382.48844833545303</v>
      </c>
      <c r="V531" s="212">
        <f t="shared" si="140"/>
        <v>22.499320490320766</v>
      </c>
      <c r="W531" s="169">
        <v>24</v>
      </c>
      <c r="X531" s="170">
        <f t="shared" si="141"/>
        <v>1553.9537933418121</v>
      </c>
    </row>
    <row r="532" spans="1:24" s="442" customFormat="1" ht="15.75" customHeight="1" x14ac:dyDescent="0.2">
      <c r="A532" s="215">
        <f t="shared" si="143"/>
        <v>505</v>
      </c>
      <c r="B532" s="216">
        <f t="shared" si="149"/>
        <v>66.777505000000005</v>
      </c>
      <c r="C532" s="454">
        <v>17880</v>
      </c>
      <c r="D532" s="217">
        <f t="shared" si="130"/>
        <v>3213.0580500125002</v>
      </c>
      <c r="E532" s="212">
        <f t="shared" si="133"/>
        <v>1092.4397370042502</v>
      </c>
      <c r="F532" s="168">
        <f t="shared" si="134"/>
        <v>64.261161000249999</v>
      </c>
      <c r="G532" s="169">
        <v>68</v>
      </c>
      <c r="H532" s="170">
        <f t="shared" si="135"/>
        <v>4437.758948017</v>
      </c>
      <c r="I532" s="215">
        <f t="shared" si="144"/>
        <v>505</v>
      </c>
      <c r="J532" s="216">
        <f t="shared" si="150"/>
        <v>102.73462307692309</v>
      </c>
      <c r="K532" s="454">
        <v>17880</v>
      </c>
      <c r="L532" s="217">
        <f t="shared" si="131"/>
        <v>2088.4877325081252</v>
      </c>
      <c r="M532" s="214">
        <f t="shared" si="136"/>
        <v>710.08582905276262</v>
      </c>
      <c r="N532" s="212">
        <f t="shared" si="137"/>
        <v>41.769754650162504</v>
      </c>
      <c r="O532" s="169">
        <v>44</v>
      </c>
      <c r="P532" s="170">
        <f t="shared" si="138"/>
        <v>2884.3433162110505</v>
      </c>
      <c r="Q532" s="215">
        <f t="shared" si="145"/>
        <v>505</v>
      </c>
      <c r="R532" s="216">
        <f t="shared" si="151"/>
        <v>190.79287142857146</v>
      </c>
      <c r="S532" s="454">
        <v>17880</v>
      </c>
      <c r="T532" s="217">
        <f t="shared" si="132"/>
        <v>1124.570317504375</v>
      </c>
      <c r="U532" s="214">
        <f t="shared" si="139"/>
        <v>382.35390795148754</v>
      </c>
      <c r="V532" s="212">
        <f t="shared" si="140"/>
        <v>22.491406350087502</v>
      </c>
      <c r="W532" s="169">
        <v>24</v>
      </c>
      <c r="X532" s="170">
        <f t="shared" si="141"/>
        <v>1553.4156318059502</v>
      </c>
    </row>
    <row r="533" spans="1:24" s="442" customFormat="1" ht="15.75" customHeight="1" x14ac:dyDescent="0.2">
      <c r="A533" s="215">
        <f t="shared" si="143"/>
        <v>506</v>
      </c>
      <c r="B533" s="216">
        <f t="shared" si="149"/>
        <v>66.800994000000003</v>
      </c>
      <c r="C533" s="454">
        <v>17880</v>
      </c>
      <c r="D533" s="217">
        <f t="shared" si="130"/>
        <v>3211.928253642453</v>
      </c>
      <c r="E533" s="212">
        <f t="shared" si="133"/>
        <v>1092.0556062384342</v>
      </c>
      <c r="F533" s="168">
        <f t="shared" si="134"/>
        <v>64.238565072849056</v>
      </c>
      <c r="G533" s="169">
        <v>68</v>
      </c>
      <c r="H533" s="170">
        <f t="shared" si="135"/>
        <v>4436.2224249537367</v>
      </c>
      <c r="I533" s="215">
        <f t="shared" si="144"/>
        <v>506</v>
      </c>
      <c r="J533" s="216">
        <f t="shared" si="150"/>
        <v>102.77076</v>
      </c>
      <c r="K533" s="454">
        <v>17880</v>
      </c>
      <c r="L533" s="217">
        <f t="shared" si="131"/>
        <v>2087.7533648675949</v>
      </c>
      <c r="M533" s="214">
        <f t="shared" si="136"/>
        <v>709.83614405498236</v>
      </c>
      <c r="N533" s="212">
        <f t="shared" si="137"/>
        <v>41.7550672973519</v>
      </c>
      <c r="O533" s="169">
        <v>44</v>
      </c>
      <c r="P533" s="170">
        <f t="shared" si="138"/>
        <v>2883.3445762199294</v>
      </c>
      <c r="Q533" s="215">
        <f t="shared" si="145"/>
        <v>506</v>
      </c>
      <c r="R533" s="216">
        <f t="shared" si="151"/>
        <v>190.85998285714288</v>
      </c>
      <c r="S533" s="454">
        <v>17880</v>
      </c>
      <c r="T533" s="217">
        <f t="shared" si="132"/>
        <v>1124.1748887748586</v>
      </c>
      <c r="U533" s="214">
        <f t="shared" si="139"/>
        <v>382.21946218345192</v>
      </c>
      <c r="V533" s="212">
        <f t="shared" si="140"/>
        <v>22.48349777549717</v>
      </c>
      <c r="W533" s="169">
        <v>24</v>
      </c>
      <c r="X533" s="170">
        <f t="shared" si="141"/>
        <v>1552.8778487338077</v>
      </c>
    </row>
    <row r="534" spans="1:24" s="442" customFormat="1" ht="15.75" customHeight="1" x14ac:dyDescent="0.2">
      <c r="A534" s="215">
        <f t="shared" si="143"/>
        <v>507</v>
      </c>
      <c r="B534" s="216">
        <f t="shared" si="149"/>
        <v>66.824483000000001</v>
      </c>
      <c r="C534" s="454">
        <v>17880</v>
      </c>
      <c r="D534" s="217">
        <f t="shared" si="130"/>
        <v>3210.7992515258215</v>
      </c>
      <c r="E534" s="212">
        <f t="shared" si="133"/>
        <v>1091.6717455187795</v>
      </c>
      <c r="F534" s="168">
        <f t="shared" si="134"/>
        <v>64.215985030516435</v>
      </c>
      <c r="G534" s="169">
        <v>68</v>
      </c>
      <c r="H534" s="170">
        <f t="shared" si="135"/>
        <v>4434.6869820751172</v>
      </c>
      <c r="I534" s="215">
        <f t="shared" si="144"/>
        <v>507</v>
      </c>
      <c r="J534" s="216">
        <f t="shared" si="150"/>
        <v>102.80689692307692</v>
      </c>
      <c r="K534" s="454">
        <v>17880</v>
      </c>
      <c r="L534" s="217">
        <f t="shared" si="131"/>
        <v>2087.0195134917844</v>
      </c>
      <c r="M534" s="214">
        <f t="shared" si="136"/>
        <v>709.58663458720673</v>
      </c>
      <c r="N534" s="212">
        <f t="shared" si="137"/>
        <v>41.740390269835693</v>
      </c>
      <c r="O534" s="169">
        <v>44</v>
      </c>
      <c r="P534" s="170">
        <f t="shared" si="138"/>
        <v>2882.3465383488269</v>
      </c>
      <c r="Q534" s="215">
        <f t="shared" si="145"/>
        <v>507</v>
      </c>
      <c r="R534" s="216">
        <f t="shared" si="151"/>
        <v>190.9270942857143</v>
      </c>
      <c r="S534" s="454">
        <v>17880</v>
      </c>
      <c r="T534" s="217">
        <f t="shared" si="132"/>
        <v>1123.7797380340376</v>
      </c>
      <c r="U534" s="214">
        <f t="shared" si="139"/>
        <v>382.08511093157279</v>
      </c>
      <c r="V534" s="212">
        <f t="shared" si="140"/>
        <v>22.475594760680753</v>
      </c>
      <c r="W534" s="169">
        <v>24</v>
      </c>
      <c r="X534" s="170">
        <f t="shared" si="141"/>
        <v>1552.3404437262909</v>
      </c>
    </row>
    <row r="535" spans="1:24" s="442" customFormat="1" ht="15.75" customHeight="1" x14ac:dyDescent="0.2">
      <c r="A535" s="215">
        <f t="shared" si="143"/>
        <v>508</v>
      </c>
      <c r="B535" s="216">
        <f t="shared" si="149"/>
        <v>66.847971999999999</v>
      </c>
      <c r="C535" s="454">
        <v>17880</v>
      </c>
      <c r="D535" s="217">
        <f t="shared" si="130"/>
        <v>3209.6710428253532</v>
      </c>
      <c r="E535" s="212">
        <f t="shared" si="133"/>
        <v>1091.2881545606201</v>
      </c>
      <c r="F535" s="168">
        <f t="shared" si="134"/>
        <v>64.193420856507061</v>
      </c>
      <c r="G535" s="169">
        <v>68</v>
      </c>
      <c r="H535" s="170">
        <f t="shared" si="135"/>
        <v>4433.1526182424805</v>
      </c>
      <c r="I535" s="215">
        <f t="shared" si="144"/>
        <v>508</v>
      </c>
      <c r="J535" s="216">
        <f t="shared" si="150"/>
        <v>102.84303384615384</v>
      </c>
      <c r="K535" s="454">
        <v>17880</v>
      </c>
      <c r="L535" s="217">
        <f t="shared" si="131"/>
        <v>2086.2861778364795</v>
      </c>
      <c r="M535" s="214">
        <f t="shared" si="136"/>
        <v>709.33730046440303</v>
      </c>
      <c r="N535" s="212">
        <f t="shared" si="137"/>
        <v>41.725723556729591</v>
      </c>
      <c r="O535" s="169">
        <v>44</v>
      </c>
      <c r="P535" s="170">
        <f t="shared" si="138"/>
        <v>2881.3492018576121</v>
      </c>
      <c r="Q535" s="215">
        <f t="shared" si="145"/>
        <v>508</v>
      </c>
      <c r="R535" s="216">
        <f t="shared" si="151"/>
        <v>190.99420571428573</v>
      </c>
      <c r="S535" s="454">
        <v>17880</v>
      </c>
      <c r="T535" s="217">
        <f t="shared" si="132"/>
        <v>1123.3848649888735</v>
      </c>
      <c r="U535" s="214">
        <f t="shared" si="139"/>
        <v>381.95085409621703</v>
      </c>
      <c r="V535" s="212">
        <f t="shared" si="140"/>
        <v>22.46769729977747</v>
      </c>
      <c r="W535" s="169">
        <v>24</v>
      </c>
      <c r="X535" s="170">
        <f t="shared" si="141"/>
        <v>1551.8034163848679</v>
      </c>
    </row>
    <row r="536" spans="1:24" s="442" customFormat="1" ht="15.75" customHeight="1" x14ac:dyDescent="0.2">
      <c r="A536" s="215">
        <f t="shared" si="143"/>
        <v>509</v>
      </c>
      <c r="B536" s="216">
        <f t="shared" si="149"/>
        <v>66.871460999999996</v>
      </c>
      <c r="C536" s="454">
        <v>17880</v>
      </c>
      <c r="D536" s="217">
        <f t="shared" si="130"/>
        <v>3208.5436267049708</v>
      </c>
      <c r="E536" s="212">
        <f t="shared" si="133"/>
        <v>1090.9048330796902</v>
      </c>
      <c r="F536" s="168">
        <f t="shared" si="134"/>
        <v>64.170872534099416</v>
      </c>
      <c r="G536" s="169">
        <v>68</v>
      </c>
      <c r="H536" s="170">
        <f t="shared" si="135"/>
        <v>4431.6193323187608</v>
      </c>
      <c r="I536" s="215">
        <f t="shared" si="144"/>
        <v>509</v>
      </c>
      <c r="J536" s="216">
        <f t="shared" si="150"/>
        <v>102.87917076923075</v>
      </c>
      <c r="K536" s="454">
        <v>17880</v>
      </c>
      <c r="L536" s="217">
        <f t="shared" si="131"/>
        <v>2085.5533573582311</v>
      </c>
      <c r="M536" s="214">
        <f t="shared" si="136"/>
        <v>709.08814150179865</v>
      </c>
      <c r="N536" s="212">
        <f t="shared" si="137"/>
        <v>41.71106714716462</v>
      </c>
      <c r="O536" s="169">
        <v>44</v>
      </c>
      <c r="P536" s="170">
        <f t="shared" si="138"/>
        <v>2880.3525660071946</v>
      </c>
      <c r="Q536" s="215">
        <f t="shared" si="145"/>
        <v>509</v>
      </c>
      <c r="R536" s="216">
        <f t="shared" si="151"/>
        <v>191.06131714285715</v>
      </c>
      <c r="S536" s="454">
        <v>17880</v>
      </c>
      <c r="T536" s="217">
        <f t="shared" si="132"/>
        <v>1122.9902693467398</v>
      </c>
      <c r="U536" s="214">
        <f t="shared" si="139"/>
        <v>381.81669157789156</v>
      </c>
      <c r="V536" s="212">
        <f t="shared" si="140"/>
        <v>22.459805386934796</v>
      </c>
      <c r="W536" s="169">
        <v>24</v>
      </c>
      <c r="X536" s="170">
        <f t="shared" si="141"/>
        <v>1551.266766311566</v>
      </c>
    </row>
    <row r="537" spans="1:24" s="442" customFormat="1" ht="15.75" customHeight="1" x14ac:dyDescent="0.2">
      <c r="A537" s="218">
        <f t="shared" si="143"/>
        <v>510</v>
      </c>
      <c r="B537" s="216">
        <f t="shared" si="149"/>
        <v>66.894949999999994</v>
      </c>
      <c r="C537" s="454">
        <v>17880</v>
      </c>
      <c r="D537" s="217">
        <f t="shared" si="130"/>
        <v>3207.4170023297725</v>
      </c>
      <c r="E537" s="212">
        <f t="shared" si="133"/>
        <v>1090.5217807921226</v>
      </c>
      <c r="F537" s="168">
        <f t="shared" si="134"/>
        <v>64.14834004659545</v>
      </c>
      <c r="G537" s="169">
        <v>68</v>
      </c>
      <c r="H537" s="170">
        <f t="shared" si="135"/>
        <v>4430.0871231684914</v>
      </c>
      <c r="I537" s="218">
        <f t="shared" si="144"/>
        <v>510</v>
      </c>
      <c r="J537" s="216">
        <f t="shared" si="150"/>
        <v>102.91530769230768</v>
      </c>
      <c r="K537" s="454">
        <v>17880</v>
      </c>
      <c r="L537" s="217">
        <f t="shared" si="131"/>
        <v>2084.8210515143523</v>
      </c>
      <c r="M537" s="214">
        <f t="shared" si="136"/>
        <v>708.83915751487984</v>
      </c>
      <c r="N537" s="212">
        <f t="shared" si="137"/>
        <v>41.696421030287048</v>
      </c>
      <c r="O537" s="169">
        <v>44</v>
      </c>
      <c r="P537" s="170">
        <f t="shared" si="138"/>
        <v>2879.3566300595194</v>
      </c>
      <c r="Q537" s="218">
        <f t="shared" si="145"/>
        <v>510</v>
      </c>
      <c r="R537" s="216">
        <f t="shared" si="151"/>
        <v>191.12842857142857</v>
      </c>
      <c r="S537" s="454">
        <v>17880</v>
      </c>
      <c r="T537" s="217">
        <f t="shared" si="132"/>
        <v>1122.5959508154203</v>
      </c>
      <c r="U537" s="214">
        <f t="shared" si="139"/>
        <v>381.68262327724295</v>
      </c>
      <c r="V537" s="212">
        <f t="shared" si="140"/>
        <v>22.451919016308405</v>
      </c>
      <c r="W537" s="169">
        <v>24</v>
      </c>
      <c r="X537" s="170">
        <f t="shared" si="141"/>
        <v>1550.7304931089718</v>
      </c>
    </row>
    <row r="538" spans="1:24" s="442" customFormat="1" ht="15.75" customHeight="1" x14ac:dyDescent="0.2">
      <c r="A538" s="215">
        <f t="shared" si="143"/>
        <v>511</v>
      </c>
      <c r="B538" s="216">
        <f t="shared" si="149"/>
        <v>66.918439000000006</v>
      </c>
      <c r="C538" s="454">
        <v>17880</v>
      </c>
      <c r="D538" s="217">
        <f t="shared" si="130"/>
        <v>3206.2911688660279</v>
      </c>
      <c r="E538" s="212">
        <f t="shared" si="133"/>
        <v>1090.1389974144495</v>
      </c>
      <c r="F538" s="168">
        <f t="shared" si="134"/>
        <v>64.125823377320557</v>
      </c>
      <c r="G538" s="169">
        <v>68</v>
      </c>
      <c r="H538" s="170">
        <f t="shared" si="135"/>
        <v>4428.5559896577979</v>
      </c>
      <c r="I538" s="215">
        <f t="shared" si="144"/>
        <v>511</v>
      </c>
      <c r="J538" s="216">
        <f t="shared" si="150"/>
        <v>102.95144461538462</v>
      </c>
      <c r="K538" s="454">
        <v>17880</v>
      </c>
      <c r="L538" s="217">
        <f t="shared" si="131"/>
        <v>2084.0892597629181</v>
      </c>
      <c r="M538" s="214">
        <f t="shared" si="136"/>
        <v>708.59034831939221</v>
      </c>
      <c r="N538" s="212">
        <f t="shared" si="137"/>
        <v>41.681785195258364</v>
      </c>
      <c r="O538" s="169">
        <v>44</v>
      </c>
      <c r="P538" s="170">
        <f t="shared" si="138"/>
        <v>2878.3613932775688</v>
      </c>
      <c r="Q538" s="215">
        <f t="shared" si="145"/>
        <v>511</v>
      </c>
      <c r="R538" s="216">
        <f t="shared" si="151"/>
        <v>191.19554000000002</v>
      </c>
      <c r="S538" s="454">
        <v>17880</v>
      </c>
      <c r="T538" s="217">
        <f t="shared" si="132"/>
        <v>1122.2019091031098</v>
      </c>
      <c r="U538" s="214">
        <f t="shared" si="139"/>
        <v>381.54864909505733</v>
      </c>
      <c r="V538" s="212">
        <f t="shared" si="140"/>
        <v>22.444038182062197</v>
      </c>
      <c r="W538" s="169">
        <v>24</v>
      </c>
      <c r="X538" s="170">
        <f t="shared" si="141"/>
        <v>1550.1945963802293</v>
      </c>
    </row>
    <row r="539" spans="1:24" s="442" customFormat="1" ht="15.75" customHeight="1" x14ac:dyDescent="0.2">
      <c r="A539" s="215">
        <f t="shared" si="143"/>
        <v>512</v>
      </c>
      <c r="B539" s="216">
        <f t="shared" si="149"/>
        <v>66.941928000000004</v>
      </c>
      <c r="C539" s="454">
        <v>17880</v>
      </c>
      <c r="D539" s="217">
        <f t="shared" si="130"/>
        <v>3205.1661254811784</v>
      </c>
      <c r="E539" s="212">
        <f t="shared" si="133"/>
        <v>1089.7564826636008</v>
      </c>
      <c r="F539" s="168">
        <f t="shared" si="134"/>
        <v>64.103322509623567</v>
      </c>
      <c r="G539" s="169">
        <v>68</v>
      </c>
      <c r="H539" s="170">
        <f t="shared" si="135"/>
        <v>4427.0259306544031</v>
      </c>
      <c r="I539" s="215">
        <f t="shared" si="144"/>
        <v>512</v>
      </c>
      <c r="J539" s="216">
        <f t="shared" si="150"/>
        <v>102.98758153846154</v>
      </c>
      <c r="K539" s="454">
        <v>17880</v>
      </c>
      <c r="L539" s="217">
        <f t="shared" si="131"/>
        <v>2083.3579815627659</v>
      </c>
      <c r="M539" s="214">
        <f t="shared" si="136"/>
        <v>708.34171373134041</v>
      </c>
      <c r="N539" s="212">
        <f t="shared" si="137"/>
        <v>41.667159631255316</v>
      </c>
      <c r="O539" s="169">
        <v>44</v>
      </c>
      <c r="P539" s="170">
        <f t="shared" si="138"/>
        <v>2877.3668549253616</v>
      </c>
      <c r="Q539" s="215">
        <f t="shared" si="145"/>
        <v>512</v>
      </c>
      <c r="R539" s="216">
        <f t="shared" si="151"/>
        <v>191.26265142857144</v>
      </c>
      <c r="S539" s="454">
        <v>17880</v>
      </c>
      <c r="T539" s="217">
        <f t="shared" si="132"/>
        <v>1121.8081439184123</v>
      </c>
      <c r="U539" s="214">
        <f t="shared" si="139"/>
        <v>381.41476893226019</v>
      </c>
      <c r="V539" s="212">
        <f t="shared" si="140"/>
        <v>22.436162878368247</v>
      </c>
      <c r="W539" s="169">
        <v>24</v>
      </c>
      <c r="X539" s="170">
        <f t="shared" si="141"/>
        <v>1549.6590757290408</v>
      </c>
    </row>
    <row r="540" spans="1:24" s="442" customFormat="1" ht="15.75" customHeight="1" x14ac:dyDescent="0.2">
      <c r="A540" s="215">
        <f t="shared" si="143"/>
        <v>513</v>
      </c>
      <c r="B540" s="216">
        <f t="shared" si="149"/>
        <v>66.965417000000002</v>
      </c>
      <c r="C540" s="454">
        <v>17880</v>
      </c>
      <c r="D540" s="217">
        <f t="shared" ref="D540:D603" si="152">12*1/B540*C540</f>
        <v>3204.0418713438307</v>
      </c>
      <c r="E540" s="212">
        <f t="shared" si="133"/>
        <v>1089.3742362569026</v>
      </c>
      <c r="F540" s="168">
        <f t="shared" si="134"/>
        <v>64.080837426876613</v>
      </c>
      <c r="G540" s="169">
        <v>68</v>
      </c>
      <c r="H540" s="170">
        <f t="shared" si="135"/>
        <v>4425.4969450276094</v>
      </c>
      <c r="I540" s="215">
        <f t="shared" si="144"/>
        <v>513</v>
      </c>
      <c r="J540" s="216">
        <f t="shared" si="150"/>
        <v>103.02371846153846</v>
      </c>
      <c r="K540" s="454">
        <v>17880</v>
      </c>
      <c r="L540" s="217">
        <f t="shared" ref="L540:L603" si="153">12*1/J540*K540</f>
        <v>2082.6272163734902</v>
      </c>
      <c r="M540" s="214">
        <f t="shared" si="136"/>
        <v>708.09325356698673</v>
      </c>
      <c r="N540" s="212">
        <f t="shared" si="137"/>
        <v>41.652544327469805</v>
      </c>
      <c r="O540" s="169">
        <v>44</v>
      </c>
      <c r="P540" s="170">
        <f t="shared" si="138"/>
        <v>2876.3730142679469</v>
      </c>
      <c r="Q540" s="215">
        <f t="shared" si="145"/>
        <v>513</v>
      </c>
      <c r="R540" s="216">
        <f t="shared" si="151"/>
        <v>191.32976285714287</v>
      </c>
      <c r="S540" s="454">
        <v>17880</v>
      </c>
      <c r="T540" s="217">
        <f t="shared" ref="T540:T603" si="154">12*1/R540*S540</f>
        <v>1121.4146549703407</v>
      </c>
      <c r="U540" s="214">
        <f t="shared" si="139"/>
        <v>381.2809826899159</v>
      </c>
      <c r="V540" s="212">
        <f t="shared" si="140"/>
        <v>22.428293099406815</v>
      </c>
      <c r="W540" s="169">
        <v>24</v>
      </c>
      <c r="X540" s="170">
        <f t="shared" si="141"/>
        <v>1549.1239307596634</v>
      </c>
    </row>
    <row r="541" spans="1:24" s="442" customFormat="1" ht="15.75" customHeight="1" x14ac:dyDescent="0.2">
      <c r="A541" s="215">
        <f t="shared" si="143"/>
        <v>514</v>
      </c>
      <c r="B541" s="216">
        <f t="shared" si="149"/>
        <v>66.988906</v>
      </c>
      <c r="C541" s="454">
        <v>17880</v>
      </c>
      <c r="D541" s="217">
        <f t="shared" si="152"/>
        <v>3202.9184056237614</v>
      </c>
      <c r="E541" s="212">
        <f t="shared" ref="E541:E604" si="155">D541*34%</f>
        <v>1088.9922579120789</v>
      </c>
      <c r="F541" s="168">
        <f t="shared" ref="F541:F604" si="156">D541*2%</f>
        <v>64.058368112475222</v>
      </c>
      <c r="G541" s="169">
        <v>68</v>
      </c>
      <c r="H541" s="170">
        <f t="shared" ref="H541:H604" si="157">SUM(D541:G541)</f>
        <v>4423.9690316483156</v>
      </c>
      <c r="I541" s="215">
        <f t="shared" si="144"/>
        <v>514</v>
      </c>
      <c r="J541" s="216">
        <f t="shared" si="150"/>
        <v>103.05985538461537</v>
      </c>
      <c r="K541" s="454">
        <v>17880</v>
      </c>
      <c r="L541" s="217">
        <f t="shared" si="153"/>
        <v>2081.8969636554448</v>
      </c>
      <c r="M541" s="214">
        <f t="shared" ref="M541:M604" si="158">L541*34%</f>
        <v>707.84496764285132</v>
      </c>
      <c r="N541" s="212">
        <f t="shared" ref="N541:N604" si="159">L541*2%</f>
        <v>41.637939273108898</v>
      </c>
      <c r="O541" s="169">
        <v>44</v>
      </c>
      <c r="P541" s="170">
        <f t="shared" ref="P541:P604" si="160">SUM(L541:O541)</f>
        <v>2875.3798705714048</v>
      </c>
      <c r="Q541" s="215">
        <f t="shared" si="145"/>
        <v>514</v>
      </c>
      <c r="R541" s="216">
        <f t="shared" si="151"/>
        <v>191.39687428571429</v>
      </c>
      <c r="S541" s="454">
        <v>17880</v>
      </c>
      <c r="T541" s="217">
        <f t="shared" si="154"/>
        <v>1121.0214419683164</v>
      </c>
      <c r="U541" s="214">
        <f t="shared" ref="U541:U604" si="161">T541*34%</f>
        <v>381.1472902692276</v>
      </c>
      <c r="V541" s="212">
        <f t="shared" ref="V541:V604" si="162">T541*2%</f>
        <v>22.420428839366327</v>
      </c>
      <c r="W541" s="169">
        <v>24</v>
      </c>
      <c r="X541" s="170">
        <f t="shared" ref="X541:X604" si="163">SUM(T541:W541)</f>
        <v>1548.5891610769104</v>
      </c>
    </row>
    <row r="542" spans="1:24" s="442" customFormat="1" ht="15.75" customHeight="1" x14ac:dyDescent="0.2">
      <c r="A542" s="215">
        <f t="shared" si="143"/>
        <v>515</v>
      </c>
      <c r="B542" s="216">
        <f t="shared" si="149"/>
        <v>67.012394999999998</v>
      </c>
      <c r="C542" s="454">
        <v>17880</v>
      </c>
      <c r="D542" s="217">
        <f t="shared" si="152"/>
        <v>3201.7957274919063</v>
      </c>
      <c r="E542" s="212">
        <f t="shared" si="155"/>
        <v>1088.6105473472483</v>
      </c>
      <c r="F542" s="168">
        <f t="shared" si="156"/>
        <v>64.035914549838125</v>
      </c>
      <c r="G542" s="169">
        <v>68</v>
      </c>
      <c r="H542" s="170">
        <f t="shared" si="157"/>
        <v>4422.4421893889921</v>
      </c>
      <c r="I542" s="215">
        <f t="shared" si="144"/>
        <v>515</v>
      </c>
      <c r="J542" s="216">
        <f t="shared" si="150"/>
        <v>103.0959923076923</v>
      </c>
      <c r="K542" s="454">
        <v>17880</v>
      </c>
      <c r="L542" s="217">
        <f t="shared" si="153"/>
        <v>2081.1672228697394</v>
      </c>
      <c r="M542" s="214">
        <f t="shared" si="158"/>
        <v>707.59685577571145</v>
      </c>
      <c r="N542" s="212">
        <f t="shared" si="159"/>
        <v>41.623344457394786</v>
      </c>
      <c r="O542" s="169">
        <v>44</v>
      </c>
      <c r="P542" s="170">
        <f t="shared" si="160"/>
        <v>2874.3874231028458</v>
      </c>
      <c r="Q542" s="215">
        <f t="shared" si="145"/>
        <v>515</v>
      </c>
      <c r="R542" s="216">
        <f t="shared" si="151"/>
        <v>191.46398571428571</v>
      </c>
      <c r="S542" s="454">
        <v>17880</v>
      </c>
      <c r="T542" s="217">
        <f t="shared" si="154"/>
        <v>1120.6285046221674</v>
      </c>
      <c r="U542" s="214">
        <f t="shared" si="161"/>
        <v>381.01369157153692</v>
      </c>
      <c r="V542" s="212">
        <f t="shared" si="162"/>
        <v>22.41257009244335</v>
      </c>
      <c r="W542" s="169">
        <v>24</v>
      </c>
      <c r="X542" s="170">
        <f t="shared" si="163"/>
        <v>1548.0547662861477</v>
      </c>
    </row>
    <row r="543" spans="1:24" s="442" customFormat="1" ht="15.75" customHeight="1" x14ac:dyDescent="0.2">
      <c r="A543" s="215">
        <f t="shared" si="143"/>
        <v>516</v>
      </c>
      <c r="B543" s="216">
        <f t="shared" si="149"/>
        <v>67.035883999999996</v>
      </c>
      <c r="C543" s="454">
        <v>17880</v>
      </c>
      <c r="D543" s="217">
        <f t="shared" si="152"/>
        <v>3200.6738361203684</v>
      </c>
      <c r="E543" s="212">
        <f t="shared" si="155"/>
        <v>1088.2291042809254</v>
      </c>
      <c r="F543" s="168">
        <f t="shared" si="156"/>
        <v>64.013476722407376</v>
      </c>
      <c r="G543" s="169">
        <v>68</v>
      </c>
      <c r="H543" s="170">
        <f t="shared" si="157"/>
        <v>4420.9164171237007</v>
      </c>
      <c r="I543" s="215">
        <f t="shared" si="144"/>
        <v>516</v>
      </c>
      <c r="J543" s="216">
        <f t="shared" si="150"/>
        <v>103.13212923076922</v>
      </c>
      <c r="K543" s="454">
        <v>17880</v>
      </c>
      <c r="L543" s="217">
        <f t="shared" si="153"/>
        <v>2080.4379934782396</v>
      </c>
      <c r="M543" s="214">
        <f t="shared" si="158"/>
        <v>707.34891778260146</v>
      </c>
      <c r="N543" s="212">
        <f t="shared" si="159"/>
        <v>41.608759869564793</v>
      </c>
      <c r="O543" s="169">
        <v>44</v>
      </c>
      <c r="P543" s="170">
        <f t="shared" si="160"/>
        <v>2873.3956711304058</v>
      </c>
      <c r="Q543" s="215">
        <f t="shared" si="145"/>
        <v>516</v>
      </c>
      <c r="R543" s="216">
        <f t="shared" si="151"/>
        <v>191.53109714285713</v>
      </c>
      <c r="S543" s="454">
        <v>17880</v>
      </c>
      <c r="T543" s="217">
        <f t="shared" si="154"/>
        <v>1120.235842642129</v>
      </c>
      <c r="U543" s="214">
        <f t="shared" si="161"/>
        <v>380.88018649832389</v>
      </c>
      <c r="V543" s="212">
        <f t="shared" si="162"/>
        <v>22.404716852842579</v>
      </c>
      <c r="W543" s="169">
        <v>24</v>
      </c>
      <c r="X543" s="170">
        <f t="shared" si="163"/>
        <v>1547.5207459932953</v>
      </c>
    </row>
    <row r="544" spans="1:24" s="442" customFormat="1" ht="15.75" customHeight="1" x14ac:dyDescent="0.2">
      <c r="A544" s="215">
        <f t="shared" si="143"/>
        <v>517</v>
      </c>
      <c r="B544" s="216">
        <f t="shared" si="149"/>
        <v>67.059372999999994</v>
      </c>
      <c r="C544" s="454">
        <v>17880</v>
      </c>
      <c r="D544" s="217">
        <f t="shared" si="152"/>
        <v>3199.552730682406</v>
      </c>
      <c r="E544" s="212">
        <f t="shared" si="155"/>
        <v>1087.8479284320181</v>
      </c>
      <c r="F544" s="168">
        <f t="shared" si="156"/>
        <v>63.991054613648124</v>
      </c>
      <c r="G544" s="169">
        <v>68</v>
      </c>
      <c r="H544" s="170">
        <f t="shared" si="157"/>
        <v>4419.3917137280723</v>
      </c>
      <c r="I544" s="215">
        <f t="shared" si="144"/>
        <v>517</v>
      </c>
      <c r="J544" s="216">
        <f t="shared" si="150"/>
        <v>103.16826615384615</v>
      </c>
      <c r="K544" s="454">
        <v>17880</v>
      </c>
      <c r="L544" s="217">
        <f t="shared" si="153"/>
        <v>2079.7092749435637</v>
      </c>
      <c r="M544" s="214">
        <f t="shared" si="158"/>
        <v>707.10115348081172</v>
      </c>
      <c r="N544" s="212">
        <f t="shared" si="159"/>
        <v>41.594185498871276</v>
      </c>
      <c r="O544" s="169">
        <v>44</v>
      </c>
      <c r="P544" s="170">
        <f t="shared" si="160"/>
        <v>2872.4046139232469</v>
      </c>
      <c r="Q544" s="215">
        <f t="shared" si="145"/>
        <v>517</v>
      </c>
      <c r="R544" s="216">
        <f t="shared" si="151"/>
        <v>191.59820857142856</v>
      </c>
      <c r="S544" s="454">
        <v>17880</v>
      </c>
      <c r="T544" s="217">
        <f t="shared" si="154"/>
        <v>1119.8434557388421</v>
      </c>
      <c r="U544" s="214">
        <f t="shared" si="161"/>
        <v>380.74677495120631</v>
      </c>
      <c r="V544" s="212">
        <f t="shared" si="162"/>
        <v>22.396869114776841</v>
      </c>
      <c r="W544" s="169">
        <v>24</v>
      </c>
      <c r="X544" s="170">
        <f t="shared" si="163"/>
        <v>1546.9870998048252</v>
      </c>
    </row>
    <row r="545" spans="1:24" s="442" customFormat="1" ht="15.75" customHeight="1" x14ac:dyDescent="0.2">
      <c r="A545" s="215">
        <f t="shared" si="143"/>
        <v>518</v>
      </c>
      <c r="B545" s="216">
        <f t="shared" si="149"/>
        <v>67.082862000000006</v>
      </c>
      <c r="C545" s="454">
        <v>17880</v>
      </c>
      <c r="D545" s="217">
        <f t="shared" si="152"/>
        <v>3198.4324103524382</v>
      </c>
      <c r="E545" s="212">
        <f t="shared" si="155"/>
        <v>1087.4670195198291</v>
      </c>
      <c r="F545" s="168">
        <f t="shared" si="156"/>
        <v>63.968648207048766</v>
      </c>
      <c r="G545" s="169">
        <v>68</v>
      </c>
      <c r="H545" s="170">
        <f t="shared" si="157"/>
        <v>4417.8680780793156</v>
      </c>
      <c r="I545" s="215">
        <f t="shared" si="144"/>
        <v>518</v>
      </c>
      <c r="J545" s="216">
        <f t="shared" si="150"/>
        <v>103.20440307692309</v>
      </c>
      <c r="K545" s="454">
        <v>17880</v>
      </c>
      <c r="L545" s="217">
        <f t="shared" si="153"/>
        <v>2078.9810667290849</v>
      </c>
      <c r="M545" s="214">
        <f t="shared" si="158"/>
        <v>706.85356268788894</v>
      </c>
      <c r="N545" s="212">
        <f t="shared" si="159"/>
        <v>41.579621334581695</v>
      </c>
      <c r="O545" s="169">
        <v>44</v>
      </c>
      <c r="P545" s="170">
        <f t="shared" si="160"/>
        <v>2871.4142507515553</v>
      </c>
      <c r="Q545" s="215">
        <f t="shared" si="145"/>
        <v>518</v>
      </c>
      <c r="R545" s="216">
        <f t="shared" si="151"/>
        <v>191.66532000000004</v>
      </c>
      <c r="S545" s="454">
        <v>17880</v>
      </c>
      <c r="T545" s="217">
        <f t="shared" si="154"/>
        <v>1119.4513436233533</v>
      </c>
      <c r="U545" s="214">
        <f t="shared" si="161"/>
        <v>380.61345683194014</v>
      </c>
      <c r="V545" s="212">
        <f t="shared" si="162"/>
        <v>22.389026872467067</v>
      </c>
      <c r="W545" s="169">
        <v>24</v>
      </c>
      <c r="X545" s="170">
        <f t="shared" si="163"/>
        <v>1546.4538273277603</v>
      </c>
    </row>
    <row r="546" spans="1:24" s="442" customFormat="1" ht="15.75" customHeight="1" x14ac:dyDescent="0.2">
      <c r="A546" s="215">
        <f t="shared" si="143"/>
        <v>519</v>
      </c>
      <c r="B546" s="216">
        <f t="shared" si="149"/>
        <v>67.106351000000004</v>
      </c>
      <c r="C546" s="454">
        <v>17880</v>
      </c>
      <c r="D546" s="217">
        <f t="shared" si="152"/>
        <v>3197.3128743060402</v>
      </c>
      <c r="E546" s="212">
        <f t="shared" si="155"/>
        <v>1087.0863772640537</v>
      </c>
      <c r="F546" s="168">
        <f t="shared" si="156"/>
        <v>63.946257486120807</v>
      </c>
      <c r="G546" s="169">
        <v>68</v>
      </c>
      <c r="H546" s="170">
        <f t="shared" si="157"/>
        <v>4416.3455090562147</v>
      </c>
      <c r="I546" s="215">
        <f t="shared" si="144"/>
        <v>519</v>
      </c>
      <c r="J546" s="216">
        <f t="shared" si="150"/>
        <v>103.24054</v>
      </c>
      <c r="K546" s="454">
        <v>17880</v>
      </c>
      <c r="L546" s="217">
        <f t="shared" si="153"/>
        <v>2078.253368298926</v>
      </c>
      <c r="M546" s="214">
        <f t="shared" si="158"/>
        <v>706.60614522163485</v>
      </c>
      <c r="N546" s="212">
        <f t="shared" si="159"/>
        <v>41.565067365978521</v>
      </c>
      <c r="O546" s="169">
        <v>44</v>
      </c>
      <c r="P546" s="170">
        <f t="shared" si="160"/>
        <v>2870.4245808865394</v>
      </c>
      <c r="Q546" s="215">
        <f t="shared" si="145"/>
        <v>519</v>
      </c>
      <c r="R546" s="216">
        <f t="shared" si="151"/>
        <v>191.73243142857146</v>
      </c>
      <c r="S546" s="454">
        <v>17880</v>
      </c>
      <c r="T546" s="217">
        <f t="shared" si="154"/>
        <v>1119.0595060071137</v>
      </c>
      <c r="U546" s="214">
        <f t="shared" si="161"/>
        <v>380.48023204241866</v>
      </c>
      <c r="V546" s="212">
        <f t="shared" si="162"/>
        <v>22.381190120142275</v>
      </c>
      <c r="W546" s="169">
        <v>24</v>
      </c>
      <c r="X546" s="170">
        <f t="shared" si="163"/>
        <v>1545.9209281696747</v>
      </c>
    </row>
    <row r="547" spans="1:24" s="442" customFormat="1" ht="15.75" customHeight="1" x14ac:dyDescent="0.2">
      <c r="A547" s="218">
        <f t="shared" si="143"/>
        <v>520</v>
      </c>
      <c r="B547" s="216">
        <f t="shared" si="149"/>
        <v>67.129840000000002</v>
      </c>
      <c r="C547" s="454">
        <v>17880</v>
      </c>
      <c r="D547" s="217">
        <f t="shared" si="152"/>
        <v>3196.1941217199383</v>
      </c>
      <c r="E547" s="212">
        <f t="shared" si="155"/>
        <v>1086.706001384779</v>
      </c>
      <c r="F547" s="168">
        <f t="shared" si="156"/>
        <v>63.92388243439877</v>
      </c>
      <c r="G547" s="169">
        <v>68</v>
      </c>
      <c r="H547" s="170">
        <f t="shared" si="157"/>
        <v>4414.8240055391152</v>
      </c>
      <c r="I547" s="218">
        <f t="shared" si="144"/>
        <v>520</v>
      </c>
      <c r="J547" s="216">
        <f t="shared" si="150"/>
        <v>103.27667692307692</v>
      </c>
      <c r="K547" s="454">
        <v>17880</v>
      </c>
      <c r="L547" s="217">
        <f t="shared" si="153"/>
        <v>2077.5261791179601</v>
      </c>
      <c r="M547" s="214">
        <f t="shared" si="158"/>
        <v>706.35890090010651</v>
      </c>
      <c r="N547" s="212">
        <f t="shared" si="159"/>
        <v>41.550523582359205</v>
      </c>
      <c r="O547" s="169">
        <v>44</v>
      </c>
      <c r="P547" s="170">
        <f t="shared" si="160"/>
        <v>2869.435603600426</v>
      </c>
      <c r="Q547" s="218">
        <f t="shared" si="145"/>
        <v>520</v>
      </c>
      <c r="R547" s="216">
        <f t="shared" si="151"/>
        <v>191.79954285714288</v>
      </c>
      <c r="S547" s="454">
        <v>17880</v>
      </c>
      <c r="T547" s="217">
        <f t="shared" si="154"/>
        <v>1118.6679426019784</v>
      </c>
      <c r="U547" s="214">
        <f t="shared" si="161"/>
        <v>380.34710048467269</v>
      </c>
      <c r="V547" s="212">
        <f t="shared" si="162"/>
        <v>22.373358852039569</v>
      </c>
      <c r="W547" s="169">
        <v>24</v>
      </c>
      <c r="X547" s="170">
        <f t="shared" si="163"/>
        <v>1545.3884019386905</v>
      </c>
    </row>
    <row r="548" spans="1:24" s="442" customFormat="1" ht="15.75" customHeight="1" x14ac:dyDescent="0.2">
      <c r="A548" s="215">
        <f t="shared" si="143"/>
        <v>521</v>
      </c>
      <c r="B548" s="216">
        <f t="shared" si="149"/>
        <v>67.153328999999999</v>
      </c>
      <c r="C548" s="454">
        <v>17880</v>
      </c>
      <c r="D548" s="217">
        <f t="shared" si="152"/>
        <v>3195.0761517720143</v>
      </c>
      <c r="E548" s="212">
        <f t="shared" si="155"/>
        <v>1086.3258916024849</v>
      </c>
      <c r="F548" s="168">
        <f t="shared" si="156"/>
        <v>63.901523035440285</v>
      </c>
      <c r="G548" s="169">
        <v>68</v>
      </c>
      <c r="H548" s="170">
        <f t="shared" si="157"/>
        <v>4413.3035664099398</v>
      </c>
      <c r="I548" s="215">
        <f t="shared" si="144"/>
        <v>521</v>
      </c>
      <c r="J548" s="216">
        <f t="shared" si="150"/>
        <v>103.31281384615384</v>
      </c>
      <c r="K548" s="454">
        <v>17880</v>
      </c>
      <c r="L548" s="217">
        <f t="shared" si="153"/>
        <v>2076.7994986518092</v>
      </c>
      <c r="M548" s="214">
        <f t="shared" si="158"/>
        <v>706.11182954161518</v>
      </c>
      <c r="N548" s="212">
        <f t="shared" si="159"/>
        <v>41.535989973036187</v>
      </c>
      <c r="O548" s="169">
        <v>44</v>
      </c>
      <c r="P548" s="170">
        <f t="shared" si="160"/>
        <v>2868.4473181664603</v>
      </c>
      <c r="Q548" s="215">
        <f t="shared" si="145"/>
        <v>521</v>
      </c>
      <c r="R548" s="216">
        <f t="shared" si="151"/>
        <v>191.8666542857143</v>
      </c>
      <c r="S548" s="454">
        <v>17880</v>
      </c>
      <c r="T548" s="217">
        <f t="shared" si="154"/>
        <v>1118.2766531202049</v>
      </c>
      <c r="U548" s="214">
        <f t="shared" si="161"/>
        <v>380.21406206086965</v>
      </c>
      <c r="V548" s="212">
        <f t="shared" si="162"/>
        <v>22.365533062404097</v>
      </c>
      <c r="W548" s="169">
        <v>24</v>
      </c>
      <c r="X548" s="170">
        <f t="shared" si="163"/>
        <v>1544.8562482434786</v>
      </c>
    </row>
    <row r="549" spans="1:24" s="442" customFormat="1" ht="15.75" customHeight="1" x14ac:dyDescent="0.2">
      <c r="A549" s="215">
        <f t="shared" si="143"/>
        <v>522</v>
      </c>
      <c r="B549" s="216">
        <f t="shared" si="149"/>
        <v>67.176817999999997</v>
      </c>
      <c r="C549" s="454">
        <v>17880</v>
      </c>
      <c r="D549" s="217">
        <f t="shared" si="152"/>
        <v>3193.9589636412966</v>
      </c>
      <c r="E549" s="212">
        <f t="shared" si="155"/>
        <v>1085.9460476380409</v>
      </c>
      <c r="F549" s="168">
        <f t="shared" si="156"/>
        <v>63.87917927282593</v>
      </c>
      <c r="G549" s="169">
        <v>68</v>
      </c>
      <c r="H549" s="170">
        <f t="shared" si="157"/>
        <v>4411.7841905521636</v>
      </c>
      <c r="I549" s="215">
        <f t="shared" si="144"/>
        <v>522</v>
      </c>
      <c r="J549" s="216">
        <f t="shared" si="150"/>
        <v>103.34895076923077</v>
      </c>
      <c r="K549" s="454">
        <v>17880</v>
      </c>
      <c r="L549" s="217">
        <f t="shared" si="153"/>
        <v>2076.0733263668426</v>
      </c>
      <c r="M549" s="214">
        <f t="shared" si="158"/>
        <v>705.86493096472657</v>
      </c>
      <c r="N549" s="212">
        <f t="shared" si="159"/>
        <v>41.521466527336855</v>
      </c>
      <c r="O549" s="169">
        <v>44</v>
      </c>
      <c r="P549" s="170">
        <f t="shared" si="160"/>
        <v>2867.4597238589063</v>
      </c>
      <c r="Q549" s="215">
        <f t="shared" si="145"/>
        <v>522</v>
      </c>
      <c r="R549" s="216">
        <f t="shared" si="151"/>
        <v>191.93376571428573</v>
      </c>
      <c r="S549" s="454">
        <v>17880</v>
      </c>
      <c r="T549" s="217">
        <f t="shared" si="154"/>
        <v>1117.8856372744535</v>
      </c>
      <c r="U549" s="214">
        <f t="shared" si="161"/>
        <v>380.08111667331423</v>
      </c>
      <c r="V549" s="212">
        <f t="shared" si="162"/>
        <v>22.357712745489071</v>
      </c>
      <c r="W549" s="169">
        <v>24</v>
      </c>
      <c r="X549" s="170">
        <f t="shared" si="163"/>
        <v>1544.3244666932569</v>
      </c>
    </row>
    <row r="550" spans="1:24" s="442" customFormat="1" ht="15.75" customHeight="1" x14ac:dyDescent="0.2">
      <c r="A550" s="215">
        <f t="shared" si="143"/>
        <v>523</v>
      </c>
      <c r="B550" s="216">
        <f t="shared" si="149"/>
        <v>67.200306999999995</v>
      </c>
      <c r="C550" s="454">
        <v>17880</v>
      </c>
      <c r="D550" s="217">
        <f t="shared" si="152"/>
        <v>3192.8425565079638</v>
      </c>
      <c r="E550" s="212">
        <f t="shared" si="155"/>
        <v>1085.5664692127077</v>
      </c>
      <c r="F550" s="168">
        <f t="shared" si="156"/>
        <v>63.856851130159278</v>
      </c>
      <c r="G550" s="169">
        <v>68</v>
      </c>
      <c r="H550" s="170">
        <f t="shared" si="157"/>
        <v>4410.2658768508309</v>
      </c>
      <c r="I550" s="215">
        <f t="shared" si="144"/>
        <v>523</v>
      </c>
      <c r="J550" s="216">
        <f t="shared" si="150"/>
        <v>103.38508769230768</v>
      </c>
      <c r="K550" s="454">
        <v>17880</v>
      </c>
      <c r="L550" s="217">
        <f t="shared" si="153"/>
        <v>2075.3476617301767</v>
      </c>
      <c r="M550" s="214">
        <f t="shared" si="158"/>
        <v>705.61820498826012</v>
      </c>
      <c r="N550" s="212">
        <f t="shared" si="159"/>
        <v>41.506953234603536</v>
      </c>
      <c r="O550" s="169">
        <v>44</v>
      </c>
      <c r="P550" s="170">
        <f t="shared" si="160"/>
        <v>2866.47281995304</v>
      </c>
      <c r="Q550" s="215">
        <f t="shared" si="145"/>
        <v>523</v>
      </c>
      <c r="R550" s="216">
        <f t="shared" si="151"/>
        <v>192.00087714285715</v>
      </c>
      <c r="S550" s="454">
        <v>17880</v>
      </c>
      <c r="T550" s="217">
        <f t="shared" si="154"/>
        <v>1117.4948947777873</v>
      </c>
      <c r="U550" s="214">
        <f t="shared" si="161"/>
        <v>379.94826422444771</v>
      </c>
      <c r="V550" s="212">
        <f t="shared" si="162"/>
        <v>22.349897895555745</v>
      </c>
      <c r="W550" s="169">
        <v>24</v>
      </c>
      <c r="X550" s="170">
        <f t="shared" si="163"/>
        <v>1543.7930568977908</v>
      </c>
    </row>
    <row r="551" spans="1:24" s="442" customFormat="1" ht="15.75" customHeight="1" x14ac:dyDescent="0.2">
      <c r="A551" s="215">
        <f t="shared" si="143"/>
        <v>524</v>
      </c>
      <c r="B551" s="216">
        <f t="shared" si="149"/>
        <v>67.223795999999993</v>
      </c>
      <c r="C551" s="454">
        <v>17880</v>
      </c>
      <c r="D551" s="217">
        <f t="shared" si="152"/>
        <v>3191.7269295533388</v>
      </c>
      <c r="E551" s="212">
        <f t="shared" si="155"/>
        <v>1085.1871560481352</v>
      </c>
      <c r="F551" s="168">
        <f t="shared" si="156"/>
        <v>63.834538591066774</v>
      </c>
      <c r="G551" s="169">
        <v>68</v>
      </c>
      <c r="H551" s="170">
        <f t="shared" si="157"/>
        <v>4408.7486241925408</v>
      </c>
      <c r="I551" s="215">
        <f t="shared" si="144"/>
        <v>524</v>
      </c>
      <c r="J551" s="216">
        <f t="shared" si="150"/>
        <v>103.4212246153846</v>
      </c>
      <c r="K551" s="454">
        <v>17880</v>
      </c>
      <c r="L551" s="217">
        <f t="shared" si="153"/>
        <v>2074.6225042096703</v>
      </c>
      <c r="M551" s="214">
        <f t="shared" si="158"/>
        <v>705.371651431288</v>
      </c>
      <c r="N551" s="212">
        <f t="shared" si="159"/>
        <v>41.492450084193408</v>
      </c>
      <c r="O551" s="169">
        <v>44</v>
      </c>
      <c r="P551" s="170">
        <f t="shared" si="160"/>
        <v>2865.486605725152</v>
      </c>
      <c r="Q551" s="215">
        <f t="shared" si="145"/>
        <v>524</v>
      </c>
      <c r="R551" s="216">
        <f t="shared" si="151"/>
        <v>192.06798857142857</v>
      </c>
      <c r="S551" s="454">
        <v>17880</v>
      </c>
      <c r="T551" s="217">
        <f t="shared" si="154"/>
        <v>1117.1044253436685</v>
      </c>
      <c r="U551" s="214">
        <f t="shared" si="161"/>
        <v>379.81550461684731</v>
      </c>
      <c r="V551" s="212">
        <f t="shared" si="162"/>
        <v>22.34208850687337</v>
      </c>
      <c r="W551" s="169">
        <v>24</v>
      </c>
      <c r="X551" s="170">
        <f t="shared" si="163"/>
        <v>1543.262018467389</v>
      </c>
    </row>
    <row r="552" spans="1:24" s="442" customFormat="1" ht="15.75" customHeight="1" x14ac:dyDescent="0.2">
      <c r="A552" s="215">
        <f t="shared" si="143"/>
        <v>525</v>
      </c>
      <c r="B552" s="216">
        <f t="shared" si="149"/>
        <v>67.247285000000005</v>
      </c>
      <c r="C552" s="454">
        <v>17880</v>
      </c>
      <c r="D552" s="217">
        <f t="shared" si="152"/>
        <v>3190.6120819598882</v>
      </c>
      <c r="E552" s="212">
        <f t="shared" si="155"/>
        <v>1084.808107866362</v>
      </c>
      <c r="F552" s="168">
        <f t="shared" si="156"/>
        <v>63.812241639197765</v>
      </c>
      <c r="G552" s="169">
        <v>68</v>
      </c>
      <c r="H552" s="170">
        <f t="shared" si="157"/>
        <v>4407.2324314654479</v>
      </c>
      <c r="I552" s="215">
        <f t="shared" si="144"/>
        <v>525</v>
      </c>
      <c r="J552" s="216">
        <f t="shared" si="150"/>
        <v>103.45736153846154</v>
      </c>
      <c r="K552" s="454">
        <v>17880</v>
      </c>
      <c r="L552" s="217">
        <f t="shared" si="153"/>
        <v>2073.8978532739275</v>
      </c>
      <c r="M552" s="214">
        <f t="shared" si="158"/>
        <v>705.12527011313534</v>
      </c>
      <c r="N552" s="212">
        <f t="shared" si="159"/>
        <v>41.477957065478549</v>
      </c>
      <c r="O552" s="169">
        <v>44</v>
      </c>
      <c r="P552" s="170">
        <f t="shared" si="160"/>
        <v>2864.5010804525414</v>
      </c>
      <c r="Q552" s="215">
        <f t="shared" si="145"/>
        <v>525</v>
      </c>
      <c r="R552" s="216">
        <f t="shared" si="151"/>
        <v>192.13510000000002</v>
      </c>
      <c r="S552" s="454">
        <v>17880</v>
      </c>
      <c r="T552" s="217">
        <f t="shared" si="154"/>
        <v>1116.714228685961</v>
      </c>
      <c r="U552" s="214">
        <f t="shared" si="161"/>
        <v>379.68283775322675</v>
      </c>
      <c r="V552" s="212">
        <f t="shared" si="162"/>
        <v>22.33428457371922</v>
      </c>
      <c r="W552" s="169">
        <v>24</v>
      </c>
      <c r="X552" s="170">
        <f t="shared" si="163"/>
        <v>1542.731351012907</v>
      </c>
    </row>
    <row r="553" spans="1:24" s="442" customFormat="1" ht="15.75" customHeight="1" x14ac:dyDescent="0.2">
      <c r="A553" s="215">
        <f t="shared" si="143"/>
        <v>526</v>
      </c>
      <c r="B553" s="216">
        <f t="shared" si="149"/>
        <v>67.270774000000003</v>
      </c>
      <c r="C553" s="454">
        <v>17880</v>
      </c>
      <c r="D553" s="217">
        <f t="shared" si="152"/>
        <v>3189.4980129112232</v>
      </c>
      <c r="E553" s="212">
        <f t="shared" si="155"/>
        <v>1084.429324389816</v>
      </c>
      <c r="F553" s="168">
        <f t="shared" si="156"/>
        <v>63.789960258224468</v>
      </c>
      <c r="G553" s="169">
        <v>68</v>
      </c>
      <c r="H553" s="170">
        <f t="shared" si="157"/>
        <v>4405.7172975592639</v>
      </c>
      <c r="I553" s="215">
        <f t="shared" si="144"/>
        <v>526</v>
      </c>
      <c r="J553" s="216">
        <f t="shared" si="150"/>
        <v>103.49349846153846</v>
      </c>
      <c r="K553" s="454">
        <v>17880</v>
      </c>
      <c r="L553" s="217">
        <f t="shared" si="153"/>
        <v>2073.1737083922953</v>
      </c>
      <c r="M553" s="214">
        <f t="shared" si="158"/>
        <v>704.87906085338045</v>
      </c>
      <c r="N553" s="212">
        <f t="shared" si="159"/>
        <v>41.463474167845909</v>
      </c>
      <c r="O553" s="169">
        <v>44</v>
      </c>
      <c r="P553" s="170">
        <f t="shared" si="160"/>
        <v>2863.5162434135218</v>
      </c>
      <c r="Q553" s="215">
        <f t="shared" si="145"/>
        <v>526</v>
      </c>
      <c r="R553" s="216">
        <f t="shared" si="151"/>
        <v>192.20221142857145</v>
      </c>
      <c r="S553" s="454">
        <v>17880</v>
      </c>
      <c r="T553" s="217">
        <f t="shared" si="154"/>
        <v>1116.3243045189281</v>
      </c>
      <c r="U553" s="214">
        <f t="shared" si="161"/>
        <v>379.55026353643558</v>
      </c>
      <c r="V553" s="212">
        <f t="shared" si="162"/>
        <v>22.326486090378562</v>
      </c>
      <c r="W553" s="169">
        <v>24</v>
      </c>
      <c r="X553" s="170">
        <f t="shared" si="163"/>
        <v>1542.2010541457421</v>
      </c>
    </row>
    <row r="554" spans="1:24" s="442" customFormat="1" ht="15.75" customHeight="1" x14ac:dyDescent="0.2">
      <c r="A554" s="215">
        <f t="shared" si="143"/>
        <v>527</v>
      </c>
      <c r="B554" s="216">
        <f t="shared" si="149"/>
        <v>67.294263000000001</v>
      </c>
      <c r="C554" s="454">
        <v>17880</v>
      </c>
      <c r="D554" s="217">
        <f t="shared" si="152"/>
        <v>3188.3847215920919</v>
      </c>
      <c r="E554" s="212">
        <f t="shared" si="155"/>
        <v>1084.0508053413114</v>
      </c>
      <c r="F554" s="168">
        <f t="shared" si="156"/>
        <v>63.767694431841839</v>
      </c>
      <c r="G554" s="169">
        <v>68</v>
      </c>
      <c r="H554" s="170">
        <f t="shared" si="157"/>
        <v>4404.2032213652446</v>
      </c>
      <c r="I554" s="215">
        <f t="shared" si="144"/>
        <v>527</v>
      </c>
      <c r="J554" s="216">
        <f t="shared" si="150"/>
        <v>103.52963538461539</v>
      </c>
      <c r="K554" s="454">
        <v>17880</v>
      </c>
      <c r="L554" s="217">
        <f t="shared" si="153"/>
        <v>2072.4500690348596</v>
      </c>
      <c r="M554" s="214">
        <f t="shared" si="158"/>
        <v>704.63302347185231</v>
      </c>
      <c r="N554" s="212">
        <f t="shared" si="159"/>
        <v>41.44900138069719</v>
      </c>
      <c r="O554" s="169">
        <v>44</v>
      </c>
      <c r="P554" s="170">
        <f t="shared" si="160"/>
        <v>2862.5320938874092</v>
      </c>
      <c r="Q554" s="215">
        <f t="shared" si="145"/>
        <v>527</v>
      </c>
      <c r="R554" s="216">
        <f t="shared" si="151"/>
        <v>192.26932285714287</v>
      </c>
      <c r="S554" s="454">
        <v>17880</v>
      </c>
      <c r="T554" s="217">
        <f t="shared" si="154"/>
        <v>1115.9346525572321</v>
      </c>
      <c r="U554" s="214">
        <f t="shared" si="161"/>
        <v>379.41778186945896</v>
      </c>
      <c r="V554" s="212">
        <f t="shared" si="162"/>
        <v>22.318693051144642</v>
      </c>
      <c r="W554" s="169">
        <v>24</v>
      </c>
      <c r="X554" s="170">
        <f t="shared" si="163"/>
        <v>1541.6711274778359</v>
      </c>
    </row>
    <row r="555" spans="1:24" s="442" customFormat="1" ht="15.75" customHeight="1" x14ac:dyDescent="0.2">
      <c r="A555" s="215">
        <f t="shared" si="143"/>
        <v>528</v>
      </c>
      <c r="B555" s="216">
        <f t="shared" si="149"/>
        <v>67.317751999999999</v>
      </c>
      <c r="C555" s="454">
        <v>17880</v>
      </c>
      <c r="D555" s="217">
        <f t="shared" si="152"/>
        <v>3187.2722071883804</v>
      </c>
      <c r="E555" s="212">
        <f t="shared" si="155"/>
        <v>1083.6725504440494</v>
      </c>
      <c r="F555" s="168">
        <f t="shared" si="156"/>
        <v>63.745444143767607</v>
      </c>
      <c r="G555" s="169">
        <v>68</v>
      </c>
      <c r="H555" s="170">
        <f t="shared" si="157"/>
        <v>4402.6902017761977</v>
      </c>
      <c r="I555" s="215">
        <f t="shared" si="144"/>
        <v>528</v>
      </c>
      <c r="J555" s="216">
        <f t="shared" si="150"/>
        <v>103.5657723076923</v>
      </c>
      <c r="K555" s="454">
        <v>17880</v>
      </c>
      <c r="L555" s="217">
        <f t="shared" si="153"/>
        <v>2071.7269346724474</v>
      </c>
      <c r="M555" s="214">
        <f t="shared" si="158"/>
        <v>704.38715778863218</v>
      </c>
      <c r="N555" s="212">
        <f t="shared" si="159"/>
        <v>41.43453869344895</v>
      </c>
      <c r="O555" s="169">
        <v>44</v>
      </c>
      <c r="P555" s="170">
        <f t="shared" si="160"/>
        <v>2861.5486311545283</v>
      </c>
      <c r="Q555" s="215">
        <f t="shared" si="145"/>
        <v>528</v>
      </c>
      <c r="R555" s="216">
        <f t="shared" si="151"/>
        <v>192.33643428571429</v>
      </c>
      <c r="S555" s="454">
        <v>17880</v>
      </c>
      <c r="T555" s="217">
        <f t="shared" si="154"/>
        <v>1115.545272515933</v>
      </c>
      <c r="U555" s="214">
        <f t="shared" si="161"/>
        <v>379.28539265541724</v>
      </c>
      <c r="V555" s="212">
        <f t="shared" si="162"/>
        <v>22.310905450318661</v>
      </c>
      <c r="W555" s="169">
        <v>24</v>
      </c>
      <c r="X555" s="170">
        <f t="shared" si="163"/>
        <v>1541.1415706216687</v>
      </c>
    </row>
    <row r="556" spans="1:24" s="442" customFormat="1" ht="15.75" customHeight="1" x14ac:dyDescent="0.2">
      <c r="A556" s="215">
        <f t="shared" si="143"/>
        <v>529</v>
      </c>
      <c r="B556" s="216">
        <f t="shared" si="149"/>
        <v>67.341240999999997</v>
      </c>
      <c r="C556" s="454">
        <v>17880</v>
      </c>
      <c r="D556" s="217">
        <f t="shared" si="152"/>
        <v>3186.1604688871121</v>
      </c>
      <c r="E556" s="212">
        <f t="shared" si="155"/>
        <v>1083.2945594216183</v>
      </c>
      <c r="F556" s="168">
        <f t="shared" si="156"/>
        <v>63.723209377742243</v>
      </c>
      <c r="G556" s="169">
        <v>68</v>
      </c>
      <c r="H556" s="170">
        <f t="shared" si="157"/>
        <v>4401.1782376864721</v>
      </c>
      <c r="I556" s="215">
        <f t="shared" si="144"/>
        <v>529</v>
      </c>
      <c r="J556" s="216">
        <f t="shared" si="150"/>
        <v>103.60190923076922</v>
      </c>
      <c r="K556" s="454">
        <v>17880</v>
      </c>
      <c r="L556" s="217">
        <f t="shared" si="153"/>
        <v>2071.004304776623</v>
      </c>
      <c r="M556" s="214">
        <f t="shared" si="158"/>
        <v>704.14146362405188</v>
      </c>
      <c r="N556" s="212">
        <f t="shared" si="159"/>
        <v>41.420086095532461</v>
      </c>
      <c r="O556" s="169">
        <v>44</v>
      </c>
      <c r="P556" s="170">
        <f t="shared" si="160"/>
        <v>2860.5658544962075</v>
      </c>
      <c r="Q556" s="215">
        <f t="shared" si="145"/>
        <v>529</v>
      </c>
      <c r="R556" s="216">
        <f t="shared" si="151"/>
        <v>192.40354571428571</v>
      </c>
      <c r="S556" s="454">
        <v>17880</v>
      </c>
      <c r="T556" s="217">
        <f t="shared" si="154"/>
        <v>1115.1561641104893</v>
      </c>
      <c r="U556" s="214">
        <f t="shared" si="161"/>
        <v>379.15309579756638</v>
      </c>
      <c r="V556" s="212">
        <f t="shared" si="162"/>
        <v>22.303123282209786</v>
      </c>
      <c r="W556" s="169">
        <v>24</v>
      </c>
      <c r="X556" s="170">
        <f t="shared" si="163"/>
        <v>1540.6123831902653</v>
      </c>
    </row>
    <row r="557" spans="1:24" s="442" customFormat="1" ht="15.75" customHeight="1" x14ac:dyDescent="0.2">
      <c r="A557" s="218">
        <f t="shared" si="143"/>
        <v>530</v>
      </c>
      <c r="B557" s="216">
        <f t="shared" si="149"/>
        <v>67.364729999999994</v>
      </c>
      <c r="C557" s="454">
        <v>17880</v>
      </c>
      <c r="D557" s="217">
        <f t="shared" si="152"/>
        <v>3185.0495058764436</v>
      </c>
      <c r="E557" s="212">
        <f t="shared" si="155"/>
        <v>1082.9168319979908</v>
      </c>
      <c r="F557" s="168">
        <f t="shared" si="156"/>
        <v>63.700990117528875</v>
      </c>
      <c r="G557" s="169">
        <v>68</v>
      </c>
      <c r="H557" s="170">
        <f t="shared" si="157"/>
        <v>4399.6673279919632</v>
      </c>
      <c r="I557" s="218">
        <f t="shared" si="144"/>
        <v>530</v>
      </c>
      <c r="J557" s="216">
        <f t="shared" si="150"/>
        <v>103.63804615384615</v>
      </c>
      <c r="K557" s="454">
        <v>17880</v>
      </c>
      <c r="L557" s="217">
        <f t="shared" si="153"/>
        <v>2070.2821788196884</v>
      </c>
      <c r="M557" s="214">
        <f t="shared" si="158"/>
        <v>703.89594079869414</v>
      </c>
      <c r="N557" s="212">
        <f t="shared" si="159"/>
        <v>41.405643576393771</v>
      </c>
      <c r="O557" s="169">
        <v>44</v>
      </c>
      <c r="P557" s="170">
        <f t="shared" si="160"/>
        <v>2859.5837631947761</v>
      </c>
      <c r="Q557" s="218">
        <f t="shared" si="145"/>
        <v>530</v>
      </c>
      <c r="R557" s="216">
        <f t="shared" si="151"/>
        <v>192.47065714285714</v>
      </c>
      <c r="S557" s="454">
        <v>17880</v>
      </c>
      <c r="T557" s="217">
        <f t="shared" si="154"/>
        <v>1114.767327056755</v>
      </c>
      <c r="U557" s="214">
        <f t="shared" si="161"/>
        <v>379.02089119929673</v>
      </c>
      <c r="V557" s="212">
        <f t="shared" si="162"/>
        <v>22.2953465411351</v>
      </c>
      <c r="W557" s="169">
        <v>24</v>
      </c>
      <c r="X557" s="170">
        <f t="shared" si="163"/>
        <v>1540.0835647971869</v>
      </c>
    </row>
    <row r="558" spans="1:24" s="442" customFormat="1" ht="15.75" customHeight="1" x14ac:dyDescent="0.2">
      <c r="A558" s="215">
        <f t="shared" si="143"/>
        <v>531</v>
      </c>
      <c r="B558" s="216">
        <f t="shared" si="149"/>
        <v>67.388218999999992</v>
      </c>
      <c r="C558" s="454">
        <v>17880</v>
      </c>
      <c r="D558" s="217">
        <f t="shared" si="152"/>
        <v>3183.9393173456629</v>
      </c>
      <c r="E558" s="212">
        <f t="shared" si="155"/>
        <v>1082.5393678975254</v>
      </c>
      <c r="F558" s="168">
        <f t="shared" si="156"/>
        <v>63.678786346913256</v>
      </c>
      <c r="G558" s="169">
        <v>68</v>
      </c>
      <c r="H558" s="170">
        <f t="shared" si="157"/>
        <v>4398.1574715901015</v>
      </c>
      <c r="I558" s="215">
        <f t="shared" si="144"/>
        <v>531</v>
      </c>
      <c r="J558" s="216">
        <f t="shared" si="150"/>
        <v>103.67418307692306</v>
      </c>
      <c r="K558" s="454">
        <v>17880</v>
      </c>
      <c r="L558" s="217">
        <f t="shared" si="153"/>
        <v>2069.5605562746809</v>
      </c>
      <c r="M558" s="214">
        <f t="shared" si="158"/>
        <v>703.65058913339158</v>
      </c>
      <c r="N558" s="212">
        <f t="shared" si="159"/>
        <v>41.391211125493619</v>
      </c>
      <c r="O558" s="169">
        <v>44</v>
      </c>
      <c r="P558" s="170">
        <f t="shared" si="160"/>
        <v>2858.6023565335659</v>
      </c>
      <c r="Q558" s="215">
        <f t="shared" si="145"/>
        <v>531</v>
      </c>
      <c r="R558" s="216">
        <f t="shared" si="151"/>
        <v>192.53776857142856</v>
      </c>
      <c r="S558" s="454">
        <v>17880</v>
      </c>
      <c r="T558" s="217">
        <f t="shared" si="154"/>
        <v>1114.3787610709819</v>
      </c>
      <c r="U558" s="214">
        <f t="shared" si="161"/>
        <v>378.88877876413386</v>
      </c>
      <c r="V558" s="212">
        <f t="shared" si="162"/>
        <v>22.28757522141964</v>
      </c>
      <c r="W558" s="169">
        <v>24</v>
      </c>
      <c r="X558" s="170">
        <f t="shared" si="163"/>
        <v>1539.5551150565354</v>
      </c>
    </row>
    <row r="559" spans="1:24" s="442" customFormat="1" ht="15.75" customHeight="1" x14ac:dyDescent="0.2">
      <c r="A559" s="215">
        <f t="shared" si="143"/>
        <v>532</v>
      </c>
      <c r="B559" s="216">
        <f t="shared" si="149"/>
        <v>67.411708000000004</v>
      </c>
      <c r="C559" s="454">
        <v>17880</v>
      </c>
      <c r="D559" s="217">
        <f t="shared" si="152"/>
        <v>3182.8299024851885</v>
      </c>
      <c r="E559" s="212">
        <f t="shared" si="155"/>
        <v>1082.1621668449641</v>
      </c>
      <c r="F559" s="168">
        <f t="shared" si="156"/>
        <v>63.656598049703774</v>
      </c>
      <c r="G559" s="169">
        <v>68</v>
      </c>
      <c r="H559" s="170">
        <f t="shared" si="157"/>
        <v>4396.6486673798563</v>
      </c>
      <c r="I559" s="215">
        <f t="shared" si="144"/>
        <v>532</v>
      </c>
      <c r="J559" s="216">
        <f t="shared" si="150"/>
        <v>103.71032000000001</v>
      </c>
      <c r="K559" s="454">
        <v>17880</v>
      </c>
      <c r="L559" s="217">
        <f t="shared" si="153"/>
        <v>2068.8394366153721</v>
      </c>
      <c r="M559" s="214">
        <f t="shared" si="158"/>
        <v>703.40540844922657</v>
      </c>
      <c r="N559" s="212">
        <f t="shared" si="159"/>
        <v>41.376788732307439</v>
      </c>
      <c r="O559" s="169">
        <v>44</v>
      </c>
      <c r="P559" s="170">
        <f t="shared" si="160"/>
        <v>2857.6216337969063</v>
      </c>
      <c r="Q559" s="215">
        <f t="shared" si="145"/>
        <v>532</v>
      </c>
      <c r="R559" s="216">
        <f t="shared" si="151"/>
        <v>192.60488000000004</v>
      </c>
      <c r="S559" s="454">
        <v>17880</v>
      </c>
      <c r="T559" s="217">
        <f t="shared" si="154"/>
        <v>1113.9904658698158</v>
      </c>
      <c r="U559" s="214">
        <f t="shared" si="161"/>
        <v>378.75675839573739</v>
      </c>
      <c r="V559" s="212">
        <f t="shared" si="162"/>
        <v>22.279809317396317</v>
      </c>
      <c r="W559" s="169">
        <v>24</v>
      </c>
      <c r="X559" s="170">
        <f t="shared" si="163"/>
        <v>1539.0270335829493</v>
      </c>
    </row>
    <row r="560" spans="1:24" s="442" customFormat="1" ht="15.75" customHeight="1" x14ac:dyDescent="0.2">
      <c r="A560" s="215">
        <f t="shared" si="143"/>
        <v>533</v>
      </c>
      <c r="B560" s="216">
        <f t="shared" si="149"/>
        <v>67.435197000000002</v>
      </c>
      <c r="C560" s="454">
        <v>17880</v>
      </c>
      <c r="D560" s="217">
        <f t="shared" si="152"/>
        <v>3181.7212604865672</v>
      </c>
      <c r="E560" s="212">
        <f t="shared" si="155"/>
        <v>1081.7852285654328</v>
      </c>
      <c r="F560" s="168">
        <f t="shared" si="156"/>
        <v>63.634425209731347</v>
      </c>
      <c r="G560" s="169">
        <v>68</v>
      </c>
      <c r="H560" s="170">
        <f t="shared" si="157"/>
        <v>4395.1409142617313</v>
      </c>
      <c r="I560" s="215">
        <f t="shared" si="144"/>
        <v>533</v>
      </c>
      <c r="J560" s="216">
        <f t="shared" si="150"/>
        <v>103.74645692307692</v>
      </c>
      <c r="K560" s="454">
        <v>17880</v>
      </c>
      <c r="L560" s="217">
        <f t="shared" si="153"/>
        <v>2068.1188193162689</v>
      </c>
      <c r="M560" s="214">
        <f t="shared" si="158"/>
        <v>703.1603985675315</v>
      </c>
      <c r="N560" s="212">
        <f t="shared" si="159"/>
        <v>41.36237638632538</v>
      </c>
      <c r="O560" s="169">
        <v>44</v>
      </c>
      <c r="P560" s="170">
        <f t="shared" si="160"/>
        <v>2856.6415942701256</v>
      </c>
      <c r="Q560" s="215">
        <f t="shared" si="145"/>
        <v>533</v>
      </c>
      <c r="R560" s="216">
        <f t="shared" si="151"/>
        <v>192.67199142857146</v>
      </c>
      <c r="S560" s="454">
        <v>17880</v>
      </c>
      <c r="T560" s="217">
        <f t="shared" si="154"/>
        <v>1113.6024411702986</v>
      </c>
      <c r="U560" s="214">
        <f t="shared" si="161"/>
        <v>378.62482999790154</v>
      </c>
      <c r="V560" s="212">
        <f t="shared" si="162"/>
        <v>22.272048823405971</v>
      </c>
      <c r="W560" s="169">
        <v>24</v>
      </c>
      <c r="X560" s="170">
        <f t="shared" si="163"/>
        <v>1538.4993199916062</v>
      </c>
    </row>
    <row r="561" spans="1:24" s="442" customFormat="1" ht="15.75" customHeight="1" x14ac:dyDescent="0.2">
      <c r="A561" s="215">
        <f t="shared" si="143"/>
        <v>534</v>
      </c>
      <c r="B561" s="216">
        <f t="shared" si="149"/>
        <v>67.458686</v>
      </c>
      <c r="C561" s="454">
        <v>17880</v>
      </c>
      <c r="D561" s="217">
        <f t="shared" si="152"/>
        <v>3180.6133905424722</v>
      </c>
      <c r="E561" s="212">
        <f t="shared" si="155"/>
        <v>1081.4085527844406</v>
      </c>
      <c r="F561" s="168">
        <f t="shared" si="156"/>
        <v>63.612267810849445</v>
      </c>
      <c r="G561" s="169">
        <v>68</v>
      </c>
      <c r="H561" s="170">
        <f t="shared" si="157"/>
        <v>4393.6342111377626</v>
      </c>
      <c r="I561" s="215">
        <f t="shared" si="144"/>
        <v>534</v>
      </c>
      <c r="J561" s="216">
        <f t="shared" si="150"/>
        <v>103.78259384615384</v>
      </c>
      <c r="K561" s="454">
        <v>17880</v>
      </c>
      <c r="L561" s="217">
        <f t="shared" si="153"/>
        <v>2067.398703852607</v>
      </c>
      <c r="M561" s="214">
        <f t="shared" si="158"/>
        <v>702.91555930988648</v>
      </c>
      <c r="N561" s="212">
        <f t="shared" si="159"/>
        <v>41.347974077052143</v>
      </c>
      <c r="O561" s="169">
        <v>44</v>
      </c>
      <c r="P561" s="170">
        <f t="shared" si="160"/>
        <v>2855.6622372395454</v>
      </c>
      <c r="Q561" s="215">
        <f t="shared" si="145"/>
        <v>534</v>
      </c>
      <c r="R561" s="216">
        <f t="shared" si="151"/>
        <v>192.73910285714288</v>
      </c>
      <c r="S561" s="454">
        <v>17880</v>
      </c>
      <c r="T561" s="217">
        <f t="shared" si="154"/>
        <v>1113.2146866898652</v>
      </c>
      <c r="U561" s="214">
        <f t="shared" si="161"/>
        <v>378.49299347455417</v>
      </c>
      <c r="V561" s="212">
        <f t="shared" si="162"/>
        <v>22.264293733797302</v>
      </c>
      <c r="W561" s="169">
        <v>24</v>
      </c>
      <c r="X561" s="170">
        <f t="shared" si="163"/>
        <v>1537.9719738982167</v>
      </c>
    </row>
    <row r="562" spans="1:24" s="442" customFormat="1" ht="15.75" customHeight="1" x14ac:dyDescent="0.2">
      <c r="A562" s="215">
        <f t="shared" si="143"/>
        <v>535</v>
      </c>
      <c r="B562" s="216">
        <f t="shared" si="149"/>
        <v>67.482174999999998</v>
      </c>
      <c r="C562" s="454">
        <v>17880</v>
      </c>
      <c r="D562" s="217">
        <f t="shared" si="152"/>
        <v>3179.5062918466988</v>
      </c>
      <c r="E562" s="212">
        <f t="shared" si="155"/>
        <v>1081.0321392278777</v>
      </c>
      <c r="F562" s="168">
        <f t="shared" si="156"/>
        <v>63.590125836933979</v>
      </c>
      <c r="G562" s="169">
        <v>68</v>
      </c>
      <c r="H562" s="170">
        <f t="shared" si="157"/>
        <v>4392.1285569115107</v>
      </c>
      <c r="I562" s="215">
        <f t="shared" si="144"/>
        <v>535</v>
      </c>
      <c r="J562" s="216">
        <f t="shared" si="150"/>
        <v>103.81873076923077</v>
      </c>
      <c r="K562" s="454">
        <v>17880</v>
      </c>
      <c r="L562" s="217">
        <f t="shared" si="153"/>
        <v>2066.6790897003543</v>
      </c>
      <c r="M562" s="214">
        <f t="shared" si="158"/>
        <v>702.67089049812057</v>
      </c>
      <c r="N562" s="212">
        <f t="shared" si="159"/>
        <v>41.333581794007088</v>
      </c>
      <c r="O562" s="169">
        <v>44</v>
      </c>
      <c r="P562" s="170">
        <f t="shared" si="160"/>
        <v>2854.6835619924818</v>
      </c>
      <c r="Q562" s="215">
        <f t="shared" si="145"/>
        <v>535</v>
      </c>
      <c r="R562" s="216">
        <f t="shared" si="151"/>
        <v>192.8062142857143</v>
      </c>
      <c r="S562" s="454">
        <v>17880</v>
      </c>
      <c r="T562" s="217">
        <f t="shared" si="154"/>
        <v>1112.8272021463445</v>
      </c>
      <c r="U562" s="214">
        <f t="shared" si="161"/>
        <v>378.36124872975716</v>
      </c>
      <c r="V562" s="212">
        <f t="shared" si="162"/>
        <v>22.25654404292689</v>
      </c>
      <c r="W562" s="169">
        <v>24</v>
      </c>
      <c r="X562" s="170">
        <f t="shared" si="163"/>
        <v>1537.4449949190284</v>
      </c>
    </row>
    <row r="563" spans="1:24" s="442" customFormat="1" ht="15.75" customHeight="1" x14ac:dyDescent="0.2">
      <c r="A563" s="215">
        <f t="shared" si="143"/>
        <v>536</v>
      </c>
      <c r="B563" s="216">
        <f t="shared" si="149"/>
        <v>67.505663999999996</v>
      </c>
      <c r="C563" s="454">
        <v>17880</v>
      </c>
      <c r="D563" s="217">
        <f t="shared" si="152"/>
        <v>3178.3999635941664</v>
      </c>
      <c r="E563" s="212">
        <f t="shared" si="155"/>
        <v>1080.6559876220167</v>
      </c>
      <c r="F563" s="168">
        <f t="shared" si="156"/>
        <v>63.56799927188333</v>
      </c>
      <c r="G563" s="169">
        <v>68</v>
      </c>
      <c r="H563" s="170">
        <f t="shared" si="157"/>
        <v>4390.6239504880668</v>
      </c>
      <c r="I563" s="215">
        <f t="shared" si="144"/>
        <v>536</v>
      </c>
      <c r="J563" s="216">
        <f t="shared" si="150"/>
        <v>103.85486769230768</v>
      </c>
      <c r="K563" s="454">
        <v>17880</v>
      </c>
      <c r="L563" s="217">
        <f t="shared" si="153"/>
        <v>2065.959976336208</v>
      </c>
      <c r="M563" s="214">
        <f t="shared" si="158"/>
        <v>702.42639195431082</v>
      </c>
      <c r="N563" s="212">
        <f t="shared" si="159"/>
        <v>41.319199526724162</v>
      </c>
      <c r="O563" s="169">
        <v>44</v>
      </c>
      <c r="P563" s="170">
        <f t="shared" si="160"/>
        <v>2853.7055678172433</v>
      </c>
      <c r="Q563" s="215">
        <f t="shared" si="145"/>
        <v>536</v>
      </c>
      <c r="R563" s="216">
        <f t="shared" si="151"/>
        <v>192.87332571428573</v>
      </c>
      <c r="S563" s="454">
        <v>17880</v>
      </c>
      <c r="T563" s="217">
        <f t="shared" si="154"/>
        <v>1112.4399872579579</v>
      </c>
      <c r="U563" s="214">
        <f t="shared" si="161"/>
        <v>378.22959566770572</v>
      </c>
      <c r="V563" s="212">
        <f t="shared" si="162"/>
        <v>22.248799745159157</v>
      </c>
      <c r="W563" s="169">
        <v>24</v>
      </c>
      <c r="X563" s="170">
        <f t="shared" si="163"/>
        <v>1536.9183826708229</v>
      </c>
    </row>
    <row r="564" spans="1:24" s="442" customFormat="1" ht="15.75" customHeight="1" x14ac:dyDescent="0.2">
      <c r="A564" s="215">
        <f t="shared" si="143"/>
        <v>537</v>
      </c>
      <c r="B564" s="216">
        <f t="shared" si="149"/>
        <v>67.529152999999994</v>
      </c>
      <c r="C564" s="454">
        <v>17880</v>
      </c>
      <c r="D564" s="217">
        <f t="shared" si="152"/>
        <v>3177.294404980913</v>
      </c>
      <c r="E564" s="212">
        <f t="shared" si="155"/>
        <v>1080.2800976935105</v>
      </c>
      <c r="F564" s="168">
        <f t="shared" si="156"/>
        <v>63.54588809961826</v>
      </c>
      <c r="G564" s="169">
        <v>68</v>
      </c>
      <c r="H564" s="170">
        <f t="shared" si="157"/>
        <v>4389.1203907740419</v>
      </c>
      <c r="I564" s="215">
        <f t="shared" si="144"/>
        <v>537</v>
      </c>
      <c r="J564" s="216">
        <f t="shared" si="150"/>
        <v>103.8910046153846</v>
      </c>
      <c r="K564" s="454">
        <v>17880</v>
      </c>
      <c r="L564" s="217">
        <f t="shared" si="153"/>
        <v>2065.2413632375933</v>
      </c>
      <c r="M564" s="214">
        <f t="shared" si="158"/>
        <v>702.18206350078174</v>
      </c>
      <c r="N564" s="212">
        <f t="shared" si="159"/>
        <v>41.304827264751864</v>
      </c>
      <c r="O564" s="169">
        <v>44</v>
      </c>
      <c r="P564" s="170">
        <f t="shared" si="160"/>
        <v>2852.7282540031269</v>
      </c>
      <c r="Q564" s="215">
        <f t="shared" si="145"/>
        <v>537</v>
      </c>
      <c r="R564" s="216">
        <f t="shared" si="151"/>
        <v>192.94043714285715</v>
      </c>
      <c r="S564" s="454">
        <v>17880</v>
      </c>
      <c r="T564" s="217">
        <f t="shared" si="154"/>
        <v>1112.0530417433192</v>
      </c>
      <c r="U564" s="214">
        <f t="shared" si="161"/>
        <v>378.09803419272856</v>
      </c>
      <c r="V564" s="212">
        <f t="shared" si="162"/>
        <v>22.241060834866385</v>
      </c>
      <c r="W564" s="169">
        <v>24</v>
      </c>
      <c r="X564" s="170">
        <f t="shared" si="163"/>
        <v>1536.3921367709142</v>
      </c>
    </row>
    <row r="565" spans="1:24" s="442" customFormat="1" ht="15.75" customHeight="1" x14ac:dyDescent="0.2">
      <c r="A565" s="215">
        <f t="shared" si="143"/>
        <v>538</v>
      </c>
      <c r="B565" s="216">
        <f t="shared" si="149"/>
        <v>67.552641999999992</v>
      </c>
      <c r="C565" s="454">
        <v>17880</v>
      </c>
      <c r="D565" s="217">
        <f t="shared" si="152"/>
        <v>3176.1896152040954</v>
      </c>
      <c r="E565" s="212">
        <f t="shared" si="155"/>
        <v>1079.9044691693925</v>
      </c>
      <c r="F565" s="168">
        <f t="shared" si="156"/>
        <v>63.523792304081908</v>
      </c>
      <c r="G565" s="169">
        <v>68</v>
      </c>
      <c r="H565" s="170">
        <f t="shared" si="157"/>
        <v>4387.6178766775702</v>
      </c>
      <c r="I565" s="215">
        <f t="shared" si="144"/>
        <v>538</v>
      </c>
      <c r="J565" s="216">
        <f t="shared" si="150"/>
        <v>103.92714153846153</v>
      </c>
      <c r="K565" s="454">
        <v>17880</v>
      </c>
      <c r="L565" s="217">
        <f t="shared" si="153"/>
        <v>2064.5232498826622</v>
      </c>
      <c r="M565" s="214">
        <f t="shared" si="158"/>
        <v>701.93790496010524</v>
      </c>
      <c r="N565" s="212">
        <f t="shared" si="159"/>
        <v>41.290464997653245</v>
      </c>
      <c r="O565" s="169">
        <v>44</v>
      </c>
      <c r="P565" s="170">
        <f t="shared" si="160"/>
        <v>2851.7516198404205</v>
      </c>
      <c r="Q565" s="215">
        <f t="shared" si="145"/>
        <v>538</v>
      </c>
      <c r="R565" s="216">
        <f t="shared" si="151"/>
        <v>193.00754857142857</v>
      </c>
      <c r="S565" s="454">
        <v>17880</v>
      </c>
      <c r="T565" s="217">
        <f t="shared" si="154"/>
        <v>1111.6663653214334</v>
      </c>
      <c r="U565" s="214">
        <f t="shared" si="161"/>
        <v>377.96656420928741</v>
      </c>
      <c r="V565" s="212">
        <f t="shared" si="162"/>
        <v>22.23332730642867</v>
      </c>
      <c r="W565" s="169">
        <v>24</v>
      </c>
      <c r="X565" s="170">
        <f t="shared" si="163"/>
        <v>1535.8662568371496</v>
      </c>
    </row>
    <row r="566" spans="1:24" s="442" customFormat="1" ht="15.75" customHeight="1" x14ac:dyDescent="0.2">
      <c r="A566" s="215">
        <f t="shared" si="143"/>
        <v>539</v>
      </c>
      <c r="B566" s="216">
        <f t="shared" si="149"/>
        <v>67.576131000000004</v>
      </c>
      <c r="C566" s="454">
        <v>17880</v>
      </c>
      <c r="D566" s="217">
        <f t="shared" si="152"/>
        <v>3175.0855934619872</v>
      </c>
      <c r="E566" s="212">
        <f t="shared" si="155"/>
        <v>1079.5291017770758</v>
      </c>
      <c r="F566" s="168">
        <f t="shared" si="156"/>
        <v>63.501711869239742</v>
      </c>
      <c r="G566" s="169">
        <v>68</v>
      </c>
      <c r="H566" s="170">
        <f t="shared" si="157"/>
        <v>4386.1164071083022</v>
      </c>
      <c r="I566" s="215">
        <f t="shared" si="144"/>
        <v>539</v>
      </c>
      <c r="J566" s="216">
        <f t="shared" si="150"/>
        <v>103.96327846153847</v>
      </c>
      <c r="K566" s="454">
        <v>17880</v>
      </c>
      <c r="L566" s="217">
        <f t="shared" si="153"/>
        <v>2063.8056357502915</v>
      </c>
      <c r="M566" s="214">
        <f t="shared" si="158"/>
        <v>701.69391615509915</v>
      </c>
      <c r="N566" s="212">
        <f t="shared" si="159"/>
        <v>41.27611271500583</v>
      </c>
      <c r="O566" s="169">
        <v>44</v>
      </c>
      <c r="P566" s="170">
        <f t="shared" si="160"/>
        <v>2850.7756646203961</v>
      </c>
      <c r="Q566" s="215">
        <f t="shared" si="145"/>
        <v>539</v>
      </c>
      <c r="R566" s="216">
        <f t="shared" si="151"/>
        <v>193.07466000000002</v>
      </c>
      <c r="S566" s="454">
        <v>17880</v>
      </c>
      <c r="T566" s="217">
        <f t="shared" si="154"/>
        <v>1111.2799577116955</v>
      </c>
      <c r="U566" s="214">
        <f t="shared" si="161"/>
        <v>377.83518562197651</v>
      </c>
      <c r="V566" s="212">
        <f t="shared" si="162"/>
        <v>22.225599154233912</v>
      </c>
      <c r="W566" s="169">
        <v>24</v>
      </c>
      <c r="X566" s="170">
        <f t="shared" si="163"/>
        <v>1535.3407424879058</v>
      </c>
    </row>
    <row r="567" spans="1:24" s="442" customFormat="1" ht="15.75" customHeight="1" x14ac:dyDescent="0.2">
      <c r="A567" s="218">
        <f t="shared" si="143"/>
        <v>540</v>
      </c>
      <c r="B567" s="216">
        <f t="shared" si="149"/>
        <v>67.599620000000002</v>
      </c>
      <c r="C567" s="454">
        <v>17880</v>
      </c>
      <c r="D567" s="217">
        <f t="shared" si="152"/>
        <v>3173.9823389539761</v>
      </c>
      <c r="E567" s="212">
        <f t="shared" si="155"/>
        <v>1079.153995244352</v>
      </c>
      <c r="F567" s="168">
        <f t="shared" si="156"/>
        <v>63.479646779079523</v>
      </c>
      <c r="G567" s="169">
        <v>68</v>
      </c>
      <c r="H567" s="170">
        <f t="shared" si="157"/>
        <v>4384.6159809774072</v>
      </c>
      <c r="I567" s="218">
        <f t="shared" si="144"/>
        <v>540</v>
      </c>
      <c r="J567" s="216">
        <f t="shared" si="150"/>
        <v>103.99941538461539</v>
      </c>
      <c r="K567" s="454">
        <v>17880</v>
      </c>
      <c r="L567" s="217">
        <f t="shared" si="153"/>
        <v>2063.0885203200846</v>
      </c>
      <c r="M567" s="214">
        <f t="shared" si="158"/>
        <v>701.45009690882887</v>
      </c>
      <c r="N567" s="212">
        <f t="shared" si="159"/>
        <v>41.261770406401695</v>
      </c>
      <c r="O567" s="169">
        <v>44</v>
      </c>
      <c r="P567" s="170">
        <f t="shared" si="160"/>
        <v>2849.8003876353155</v>
      </c>
      <c r="Q567" s="218">
        <f t="shared" si="145"/>
        <v>540</v>
      </c>
      <c r="R567" s="216">
        <f t="shared" si="151"/>
        <v>193.14177142857145</v>
      </c>
      <c r="S567" s="454">
        <v>17880</v>
      </c>
      <c r="T567" s="217">
        <f t="shared" si="154"/>
        <v>1110.8938186338917</v>
      </c>
      <c r="U567" s="214">
        <f t="shared" si="161"/>
        <v>377.70389833552321</v>
      </c>
      <c r="V567" s="212">
        <f t="shared" si="162"/>
        <v>22.217876372677832</v>
      </c>
      <c r="W567" s="169">
        <v>24</v>
      </c>
      <c r="X567" s="170">
        <f t="shared" si="163"/>
        <v>1534.8155933420928</v>
      </c>
    </row>
    <row r="568" spans="1:24" s="442" customFormat="1" ht="15.75" customHeight="1" x14ac:dyDescent="0.2">
      <c r="A568" s="215">
        <f t="shared" si="143"/>
        <v>541</v>
      </c>
      <c r="B568" s="216">
        <f t="shared" si="149"/>
        <v>67.623108999999999</v>
      </c>
      <c r="C568" s="454">
        <v>17880</v>
      </c>
      <c r="D568" s="217">
        <f t="shared" si="152"/>
        <v>3172.8798508805626</v>
      </c>
      <c r="E568" s="212">
        <f t="shared" si="155"/>
        <v>1078.7791492993913</v>
      </c>
      <c r="F568" s="168">
        <f t="shared" si="156"/>
        <v>63.457597017611256</v>
      </c>
      <c r="G568" s="169">
        <v>68</v>
      </c>
      <c r="H568" s="170">
        <f t="shared" si="157"/>
        <v>4383.1165971975652</v>
      </c>
      <c r="I568" s="215">
        <f t="shared" si="144"/>
        <v>541</v>
      </c>
      <c r="J568" s="216">
        <f t="shared" si="150"/>
        <v>104.0355523076923</v>
      </c>
      <c r="K568" s="454">
        <v>17880</v>
      </c>
      <c r="L568" s="217">
        <f t="shared" si="153"/>
        <v>2062.3719030723655</v>
      </c>
      <c r="M568" s="214">
        <f t="shared" si="158"/>
        <v>701.20644704460437</v>
      </c>
      <c r="N568" s="212">
        <f t="shared" si="159"/>
        <v>41.247438061447312</v>
      </c>
      <c r="O568" s="169">
        <v>44</v>
      </c>
      <c r="P568" s="170">
        <f t="shared" si="160"/>
        <v>2848.825788178417</v>
      </c>
      <c r="Q568" s="215">
        <f t="shared" si="145"/>
        <v>541</v>
      </c>
      <c r="R568" s="216">
        <f t="shared" si="151"/>
        <v>193.20888285714287</v>
      </c>
      <c r="S568" s="454">
        <v>17880</v>
      </c>
      <c r="T568" s="217">
        <f t="shared" si="154"/>
        <v>1110.5079478081966</v>
      </c>
      <c r="U568" s="214">
        <f t="shared" si="161"/>
        <v>377.57270225478686</v>
      </c>
      <c r="V568" s="212">
        <f t="shared" si="162"/>
        <v>22.210158956163934</v>
      </c>
      <c r="W568" s="169">
        <v>24</v>
      </c>
      <c r="X568" s="170">
        <f t="shared" si="163"/>
        <v>1534.2908090191474</v>
      </c>
    </row>
    <row r="569" spans="1:24" s="442" customFormat="1" ht="15.75" customHeight="1" x14ac:dyDescent="0.2">
      <c r="A569" s="215">
        <f t="shared" si="143"/>
        <v>542</v>
      </c>
      <c r="B569" s="216">
        <f t="shared" si="149"/>
        <v>67.646597999999997</v>
      </c>
      <c r="C569" s="454">
        <v>17880</v>
      </c>
      <c r="D569" s="217">
        <f t="shared" si="152"/>
        <v>3171.7781284433549</v>
      </c>
      <c r="E569" s="212">
        <f t="shared" si="155"/>
        <v>1078.4045636707408</v>
      </c>
      <c r="F569" s="168">
        <f t="shared" si="156"/>
        <v>63.435562568867098</v>
      </c>
      <c r="G569" s="169">
        <v>68</v>
      </c>
      <c r="H569" s="170">
        <f t="shared" si="157"/>
        <v>4381.6182546829623</v>
      </c>
      <c r="I569" s="215">
        <f t="shared" si="144"/>
        <v>542</v>
      </c>
      <c r="J569" s="216">
        <f t="shared" si="150"/>
        <v>104.07168923076922</v>
      </c>
      <c r="K569" s="454">
        <v>17880</v>
      </c>
      <c r="L569" s="217">
        <f t="shared" si="153"/>
        <v>2061.655783488181</v>
      </c>
      <c r="M569" s="214">
        <f t="shared" si="158"/>
        <v>700.96296638598153</v>
      </c>
      <c r="N569" s="212">
        <f t="shared" si="159"/>
        <v>41.23311566976362</v>
      </c>
      <c r="O569" s="169">
        <v>44</v>
      </c>
      <c r="P569" s="170">
        <f t="shared" si="160"/>
        <v>2847.8518655439261</v>
      </c>
      <c r="Q569" s="215">
        <f t="shared" si="145"/>
        <v>542</v>
      </c>
      <c r="R569" s="216">
        <f t="shared" si="151"/>
        <v>193.27599428571429</v>
      </c>
      <c r="S569" s="454">
        <v>17880</v>
      </c>
      <c r="T569" s="217">
        <f t="shared" si="154"/>
        <v>1110.1223449551742</v>
      </c>
      <c r="U569" s="214">
        <f t="shared" si="161"/>
        <v>377.44159728475927</v>
      </c>
      <c r="V569" s="212">
        <f t="shared" si="162"/>
        <v>22.202446899103485</v>
      </c>
      <c r="W569" s="169">
        <v>24</v>
      </c>
      <c r="X569" s="170">
        <f t="shared" si="163"/>
        <v>1533.7663891390371</v>
      </c>
    </row>
    <row r="570" spans="1:24" s="442" customFormat="1" ht="15.75" customHeight="1" x14ac:dyDescent="0.2">
      <c r="A570" s="215">
        <f t="shared" si="143"/>
        <v>543</v>
      </c>
      <c r="B570" s="216">
        <f t="shared" si="149"/>
        <v>67.670086999999995</v>
      </c>
      <c r="C570" s="454">
        <v>17880</v>
      </c>
      <c r="D570" s="217">
        <f t="shared" si="152"/>
        <v>3170.6771708450738</v>
      </c>
      <c r="E570" s="212">
        <f t="shared" si="155"/>
        <v>1078.0302380873252</v>
      </c>
      <c r="F570" s="168">
        <f t="shared" si="156"/>
        <v>63.413543416901476</v>
      </c>
      <c r="G570" s="169">
        <v>68</v>
      </c>
      <c r="H570" s="170">
        <f t="shared" si="157"/>
        <v>4380.1209523492998</v>
      </c>
      <c r="I570" s="215">
        <f t="shared" si="144"/>
        <v>543</v>
      </c>
      <c r="J570" s="216">
        <f t="shared" si="150"/>
        <v>104.10782615384615</v>
      </c>
      <c r="K570" s="454">
        <v>17880</v>
      </c>
      <c r="L570" s="217">
        <f t="shared" si="153"/>
        <v>2060.9401610492982</v>
      </c>
      <c r="M570" s="214">
        <f t="shared" si="158"/>
        <v>700.71965475676143</v>
      </c>
      <c r="N570" s="212">
        <f t="shared" si="159"/>
        <v>41.218803220985968</v>
      </c>
      <c r="O570" s="169">
        <v>44</v>
      </c>
      <c r="P570" s="170">
        <f t="shared" si="160"/>
        <v>2846.8786190270457</v>
      </c>
      <c r="Q570" s="215">
        <f t="shared" si="145"/>
        <v>543</v>
      </c>
      <c r="R570" s="216">
        <f t="shared" si="151"/>
        <v>193.34310571428571</v>
      </c>
      <c r="S570" s="454">
        <v>17880</v>
      </c>
      <c r="T570" s="217">
        <f t="shared" si="154"/>
        <v>1109.7370097957757</v>
      </c>
      <c r="U570" s="214">
        <f t="shared" si="161"/>
        <v>377.31058333056376</v>
      </c>
      <c r="V570" s="212">
        <f t="shared" si="162"/>
        <v>22.194740195915514</v>
      </c>
      <c r="W570" s="169">
        <v>24</v>
      </c>
      <c r="X570" s="170">
        <f t="shared" si="163"/>
        <v>1533.242333322255</v>
      </c>
    </row>
    <row r="571" spans="1:24" s="442" customFormat="1" ht="15.75" customHeight="1" x14ac:dyDescent="0.2">
      <c r="A571" s="215">
        <f t="shared" si="143"/>
        <v>544</v>
      </c>
      <c r="B571" s="216">
        <f t="shared" si="149"/>
        <v>67.693575999999993</v>
      </c>
      <c r="C571" s="454">
        <v>17880</v>
      </c>
      <c r="D571" s="217">
        <f t="shared" si="152"/>
        <v>3169.5769772895442</v>
      </c>
      <c r="E571" s="212">
        <f t="shared" si="155"/>
        <v>1077.6561722784452</v>
      </c>
      <c r="F571" s="168">
        <f t="shared" si="156"/>
        <v>63.391539545790884</v>
      </c>
      <c r="G571" s="169">
        <v>68</v>
      </c>
      <c r="H571" s="170">
        <f t="shared" si="157"/>
        <v>4378.6246891137798</v>
      </c>
      <c r="I571" s="215">
        <f t="shared" si="144"/>
        <v>544</v>
      </c>
      <c r="J571" s="216">
        <f t="shared" si="150"/>
        <v>104.14396307692306</v>
      </c>
      <c r="K571" s="454">
        <v>17880</v>
      </c>
      <c r="L571" s="217">
        <f t="shared" si="153"/>
        <v>2060.2250352382039</v>
      </c>
      <c r="M571" s="214">
        <f t="shared" si="158"/>
        <v>700.47651198098936</v>
      </c>
      <c r="N571" s="212">
        <f t="shared" si="159"/>
        <v>41.204500704764079</v>
      </c>
      <c r="O571" s="169">
        <v>44</v>
      </c>
      <c r="P571" s="170">
        <f t="shared" si="160"/>
        <v>2845.9060479239574</v>
      </c>
      <c r="Q571" s="215">
        <f t="shared" si="145"/>
        <v>544</v>
      </c>
      <c r="R571" s="216">
        <f t="shared" si="151"/>
        <v>193.41021714285714</v>
      </c>
      <c r="S571" s="454">
        <v>17880</v>
      </c>
      <c r="T571" s="217">
        <f t="shared" si="154"/>
        <v>1109.3519420513403</v>
      </c>
      <c r="U571" s="214">
        <f t="shared" si="161"/>
        <v>377.17966029745571</v>
      </c>
      <c r="V571" s="212">
        <f t="shared" si="162"/>
        <v>22.187038841026805</v>
      </c>
      <c r="W571" s="169">
        <v>24</v>
      </c>
      <c r="X571" s="170">
        <f t="shared" si="163"/>
        <v>1532.7186411898228</v>
      </c>
    </row>
    <row r="572" spans="1:24" s="442" customFormat="1" ht="15.75" customHeight="1" x14ac:dyDescent="0.2">
      <c r="A572" s="215">
        <f t="shared" si="143"/>
        <v>545</v>
      </c>
      <c r="B572" s="216">
        <f t="shared" si="149"/>
        <v>67.717065000000005</v>
      </c>
      <c r="C572" s="454">
        <v>17880</v>
      </c>
      <c r="D572" s="217">
        <f t="shared" si="152"/>
        <v>3168.477546981695</v>
      </c>
      <c r="E572" s="212">
        <f t="shared" si="155"/>
        <v>1077.2823659737765</v>
      </c>
      <c r="F572" s="168">
        <f t="shared" si="156"/>
        <v>63.369550939633903</v>
      </c>
      <c r="G572" s="169">
        <v>68</v>
      </c>
      <c r="H572" s="170">
        <f t="shared" si="157"/>
        <v>4377.1294638951049</v>
      </c>
      <c r="I572" s="215">
        <f t="shared" si="144"/>
        <v>545</v>
      </c>
      <c r="J572" s="216">
        <f t="shared" si="150"/>
        <v>104.18010000000001</v>
      </c>
      <c r="K572" s="454">
        <v>17880</v>
      </c>
      <c r="L572" s="217">
        <f t="shared" si="153"/>
        <v>2059.5104055381016</v>
      </c>
      <c r="M572" s="214">
        <f t="shared" si="158"/>
        <v>700.23353788295458</v>
      </c>
      <c r="N572" s="212">
        <f t="shared" si="159"/>
        <v>41.190208110762036</v>
      </c>
      <c r="O572" s="169">
        <v>44</v>
      </c>
      <c r="P572" s="170">
        <f t="shared" si="160"/>
        <v>2844.9341515318183</v>
      </c>
      <c r="Q572" s="215">
        <f t="shared" si="145"/>
        <v>545</v>
      </c>
      <c r="R572" s="216">
        <f t="shared" si="151"/>
        <v>193.47732857142859</v>
      </c>
      <c r="S572" s="454">
        <v>17880</v>
      </c>
      <c r="T572" s="217">
        <f t="shared" si="154"/>
        <v>1108.9671414435932</v>
      </c>
      <c r="U572" s="214">
        <f t="shared" si="161"/>
        <v>377.0488280908217</v>
      </c>
      <c r="V572" s="212">
        <f t="shared" si="162"/>
        <v>22.179342828871864</v>
      </c>
      <c r="W572" s="169">
        <v>24</v>
      </c>
      <c r="X572" s="170">
        <f t="shared" si="163"/>
        <v>1532.1953123632866</v>
      </c>
    </row>
    <row r="573" spans="1:24" s="442" customFormat="1" ht="15.75" customHeight="1" x14ac:dyDescent="0.2">
      <c r="A573" s="215">
        <f t="shared" si="143"/>
        <v>546</v>
      </c>
      <c r="B573" s="216">
        <f t="shared" si="149"/>
        <v>67.740554000000003</v>
      </c>
      <c r="C573" s="454">
        <v>17880</v>
      </c>
      <c r="D573" s="217">
        <f t="shared" si="152"/>
        <v>3167.3788791275606</v>
      </c>
      <c r="E573" s="212">
        <f t="shared" si="155"/>
        <v>1076.9088189033707</v>
      </c>
      <c r="F573" s="168">
        <f t="shared" si="156"/>
        <v>63.34757758255121</v>
      </c>
      <c r="G573" s="169">
        <v>68</v>
      </c>
      <c r="H573" s="170">
        <f t="shared" si="157"/>
        <v>4375.635275613482</v>
      </c>
      <c r="I573" s="215">
        <f t="shared" si="144"/>
        <v>546</v>
      </c>
      <c r="J573" s="216">
        <f t="shared" si="150"/>
        <v>104.21623692307692</v>
      </c>
      <c r="K573" s="454">
        <v>17880</v>
      </c>
      <c r="L573" s="217">
        <f t="shared" si="153"/>
        <v>2058.7962714329146</v>
      </c>
      <c r="M573" s="214">
        <f t="shared" si="158"/>
        <v>699.99073228719101</v>
      </c>
      <c r="N573" s="212">
        <f t="shared" si="159"/>
        <v>41.175925428658296</v>
      </c>
      <c r="O573" s="169">
        <v>44</v>
      </c>
      <c r="P573" s="170">
        <f t="shared" si="160"/>
        <v>2843.962929148764</v>
      </c>
      <c r="Q573" s="215">
        <f t="shared" si="145"/>
        <v>546</v>
      </c>
      <c r="R573" s="216">
        <f t="shared" si="151"/>
        <v>193.54444000000001</v>
      </c>
      <c r="S573" s="454">
        <v>17880</v>
      </c>
      <c r="T573" s="217">
        <f t="shared" si="154"/>
        <v>1108.5826076946462</v>
      </c>
      <c r="U573" s="214">
        <f t="shared" si="161"/>
        <v>376.91808661617972</v>
      </c>
      <c r="V573" s="212">
        <f t="shared" si="162"/>
        <v>22.171652153892925</v>
      </c>
      <c r="W573" s="169">
        <v>24</v>
      </c>
      <c r="X573" s="170">
        <f t="shared" si="163"/>
        <v>1531.6723464647189</v>
      </c>
    </row>
    <row r="574" spans="1:24" s="442" customFormat="1" ht="15.75" customHeight="1" x14ac:dyDescent="0.2">
      <c r="A574" s="215">
        <f t="shared" si="143"/>
        <v>547</v>
      </c>
      <c r="B574" s="216">
        <f t="shared" si="149"/>
        <v>67.764043000000001</v>
      </c>
      <c r="C574" s="454">
        <v>17880</v>
      </c>
      <c r="D574" s="217">
        <f t="shared" si="152"/>
        <v>3166.2809729342744</v>
      </c>
      <c r="E574" s="212">
        <f t="shared" si="155"/>
        <v>1076.5355307976533</v>
      </c>
      <c r="F574" s="168">
        <f t="shared" si="156"/>
        <v>63.325619458685487</v>
      </c>
      <c r="G574" s="169">
        <v>68</v>
      </c>
      <c r="H574" s="170">
        <f t="shared" si="157"/>
        <v>4374.1421231906133</v>
      </c>
      <c r="I574" s="215">
        <f t="shared" si="144"/>
        <v>547</v>
      </c>
      <c r="J574" s="216">
        <f t="shared" si="150"/>
        <v>104.25237384615384</v>
      </c>
      <c r="K574" s="454">
        <v>17880</v>
      </c>
      <c r="L574" s="217">
        <f t="shared" si="153"/>
        <v>2058.0826324072782</v>
      </c>
      <c r="M574" s="214">
        <f t="shared" si="158"/>
        <v>699.7480950184746</v>
      </c>
      <c r="N574" s="212">
        <f t="shared" si="159"/>
        <v>41.161652648145562</v>
      </c>
      <c r="O574" s="169">
        <v>44</v>
      </c>
      <c r="P574" s="170">
        <f t="shared" si="160"/>
        <v>2842.9923800738984</v>
      </c>
      <c r="Q574" s="215">
        <f t="shared" si="145"/>
        <v>547</v>
      </c>
      <c r="R574" s="216">
        <f t="shared" si="151"/>
        <v>193.61155142857143</v>
      </c>
      <c r="S574" s="454">
        <v>17880</v>
      </c>
      <c r="T574" s="217">
        <f t="shared" si="154"/>
        <v>1108.1983405269959</v>
      </c>
      <c r="U574" s="214">
        <f t="shared" si="161"/>
        <v>376.78743577917862</v>
      </c>
      <c r="V574" s="212">
        <f t="shared" si="162"/>
        <v>22.163966810539918</v>
      </c>
      <c r="W574" s="169">
        <v>24</v>
      </c>
      <c r="X574" s="170">
        <f t="shared" si="163"/>
        <v>1531.1497431167145</v>
      </c>
    </row>
    <row r="575" spans="1:24" s="442" customFormat="1" ht="15.75" customHeight="1" x14ac:dyDescent="0.2">
      <c r="A575" s="215">
        <f t="shared" si="143"/>
        <v>548</v>
      </c>
      <c r="B575" s="216">
        <f t="shared" si="149"/>
        <v>67.787531999999999</v>
      </c>
      <c r="C575" s="454">
        <v>17880</v>
      </c>
      <c r="D575" s="217">
        <f t="shared" si="152"/>
        <v>3165.1838276100684</v>
      </c>
      <c r="E575" s="212">
        <f t="shared" si="155"/>
        <v>1076.1625013874234</v>
      </c>
      <c r="F575" s="168">
        <f t="shared" si="156"/>
        <v>63.303676552201367</v>
      </c>
      <c r="G575" s="169">
        <v>68</v>
      </c>
      <c r="H575" s="170">
        <f t="shared" si="157"/>
        <v>4372.6500055496927</v>
      </c>
      <c r="I575" s="215">
        <f t="shared" si="144"/>
        <v>548</v>
      </c>
      <c r="J575" s="216">
        <f t="shared" si="150"/>
        <v>104.28851076923077</v>
      </c>
      <c r="K575" s="454">
        <v>17880</v>
      </c>
      <c r="L575" s="217">
        <f t="shared" si="153"/>
        <v>2057.3694879465443</v>
      </c>
      <c r="M575" s="214">
        <f t="shared" si="158"/>
        <v>699.50562590182506</v>
      </c>
      <c r="N575" s="212">
        <f t="shared" si="159"/>
        <v>41.147389758930885</v>
      </c>
      <c r="O575" s="169">
        <v>44</v>
      </c>
      <c r="P575" s="170">
        <f t="shared" si="160"/>
        <v>2842.0225036073002</v>
      </c>
      <c r="Q575" s="215">
        <f t="shared" si="145"/>
        <v>548</v>
      </c>
      <c r="R575" s="216">
        <f t="shared" si="151"/>
        <v>193.67866285714285</v>
      </c>
      <c r="S575" s="454">
        <v>17880</v>
      </c>
      <c r="T575" s="217">
        <f t="shared" si="154"/>
        <v>1107.8143396635239</v>
      </c>
      <c r="U575" s="214">
        <f t="shared" si="161"/>
        <v>376.65687548559816</v>
      </c>
      <c r="V575" s="212">
        <f t="shared" si="162"/>
        <v>22.156286793270478</v>
      </c>
      <c r="W575" s="169">
        <v>24</v>
      </c>
      <c r="X575" s="170">
        <f t="shared" si="163"/>
        <v>1530.6275019423927</v>
      </c>
    </row>
    <row r="576" spans="1:24" s="442" customFormat="1" ht="15.75" customHeight="1" x14ac:dyDescent="0.2">
      <c r="A576" s="215">
        <f t="shared" ref="A576:A639" si="164">1+A575</f>
        <v>549</v>
      </c>
      <c r="B576" s="216">
        <f t="shared" si="149"/>
        <v>67.811020999999997</v>
      </c>
      <c r="C576" s="454">
        <v>17880</v>
      </c>
      <c r="D576" s="217">
        <f t="shared" si="152"/>
        <v>3164.0874423642731</v>
      </c>
      <c r="E576" s="212">
        <f t="shared" si="155"/>
        <v>1075.7897304038529</v>
      </c>
      <c r="F576" s="168">
        <f t="shared" si="156"/>
        <v>63.281748847285463</v>
      </c>
      <c r="G576" s="169">
        <v>68</v>
      </c>
      <c r="H576" s="170">
        <f t="shared" si="157"/>
        <v>4371.1589216154116</v>
      </c>
      <c r="I576" s="215">
        <f t="shared" ref="I576:I639" si="165">1+I575</f>
        <v>549</v>
      </c>
      <c r="J576" s="216">
        <f t="shared" si="150"/>
        <v>104.32464769230768</v>
      </c>
      <c r="K576" s="454">
        <v>17880</v>
      </c>
      <c r="L576" s="217">
        <f t="shared" si="153"/>
        <v>2056.6568375367779</v>
      </c>
      <c r="M576" s="214">
        <f t="shared" si="158"/>
        <v>699.26332476250457</v>
      </c>
      <c r="N576" s="212">
        <f t="shared" si="159"/>
        <v>41.133136750735559</v>
      </c>
      <c r="O576" s="169">
        <v>44</v>
      </c>
      <c r="P576" s="170">
        <f t="shared" si="160"/>
        <v>2841.0532990500178</v>
      </c>
      <c r="Q576" s="215">
        <f t="shared" ref="Q576:Q639" si="166">1+Q575</f>
        <v>549</v>
      </c>
      <c r="R576" s="216">
        <f t="shared" si="151"/>
        <v>193.74577428571428</v>
      </c>
      <c r="S576" s="454">
        <v>17880</v>
      </c>
      <c r="T576" s="217">
        <f t="shared" si="154"/>
        <v>1107.4306048274957</v>
      </c>
      <c r="U576" s="214">
        <f t="shared" si="161"/>
        <v>376.52640564134856</v>
      </c>
      <c r="V576" s="212">
        <f t="shared" si="162"/>
        <v>22.148612096549915</v>
      </c>
      <c r="W576" s="169">
        <v>24</v>
      </c>
      <c r="X576" s="170">
        <f t="shared" si="163"/>
        <v>1530.105622565394</v>
      </c>
    </row>
    <row r="577" spans="1:24" s="442" customFormat="1" ht="15.75" customHeight="1" x14ac:dyDescent="0.2">
      <c r="A577" s="218">
        <f t="shared" si="164"/>
        <v>550</v>
      </c>
      <c r="B577" s="216">
        <f t="shared" si="149"/>
        <v>67.834509999999995</v>
      </c>
      <c r="C577" s="454">
        <v>17880</v>
      </c>
      <c r="D577" s="217">
        <f t="shared" si="152"/>
        <v>3162.9918164073124</v>
      </c>
      <c r="E577" s="212">
        <f t="shared" si="155"/>
        <v>1075.4172175784863</v>
      </c>
      <c r="F577" s="168">
        <f t="shared" si="156"/>
        <v>63.25983632814625</v>
      </c>
      <c r="G577" s="169">
        <v>68</v>
      </c>
      <c r="H577" s="170">
        <f t="shared" si="157"/>
        <v>4369.6688703139444</v>
      </c>
      <c r="I577" s="218">
        <f t="shared" si="165"/>
        <v>550</v>
      </c>
      <c r="J577" s="216">
        <f t="shared" si="150"/>
        <v>104.3607846153846</v>
      </c>
      <c r="K577" s="454">
        <v>17880</v>
      </c>
      <c r="L577" s="217">
        <f t="shared" si="153"/>
        <v>2055.9446806647534</v>
      </c>
      <c r="M577" s="214">
        <f t="shared" si="158"/>
        <v>699.02119142601623</v>
      </c>
      <c r="N577" s="212">
        <f t="shared" si="159"/>
        <v>41.118893613295072</v>
      </c>
      <c r="O577" s="169">
        <v>44</v>
      </c>
      <c r="P577" s="170">
        <f t="shared" si="160"/>
        <v>2840.0847657040645</v>
      </c>
      <c r="Q577" s="218">
        <f t="shared" si="166"/>
        <v>550</v>
      </c>
      <c r="R577" s="216">
        <f t="shared" si="151"/>
        <v>193.8128857142857</v>
      </c>
      <c r="S577" s="454">
        <v>17880</v>
      </c>
      <c r="T577" s="217">
        <f t="shared" si="154"/>
        <v>1107.0471357425595</v>
      </c>
      <c r="U577" s="214">
        <f t="shared" si="161"/>
        <v>376.39602615247026</v>
      </c>
      <c r="V577" s="212">
        <f t="shared" si="162"/>
        <v>22.140942714851189</v>
      </c>
      <c r="W577" s="169">
        <v>24</v>
      </c>
      <c r="X577" s="170">
        <f t="shared" si="163"/>
        <v>1529.584104609881</v>
      </c>
    </row>
    <row r="578" spans="1:24" s="442" customFormat="1" ht="15.75" customHeight="1" x14ac:dyDescent="0.2">
      <c r="A578" s="215">
        <f t="shared" si="164"/>
        <v>551</v>
      </c>
      <c r="B578" s="216">
        <f t="shared" si="149"/>
        <v>67.857999000000007</v>
      </c>
      <c r="C578" s="454">
        <v>17880</v>
      </c>
      <c r="D578" s="217">
        <f t="shared" si="152"/>
        <v>3161.8969489507049</v>
      </c>
      <c r="E578" s="212">
        <f t="shared" si="155"/>
        <v>1075.0449626432398</v>
      </c>
      <c r="F578" s="168">
        <f t="shared" si="156"/>
        <v>63.237938979014096</v>
      </c>
      <c r="G578" s="169">
        <v>68</v>
      </c>
      <c r="H578" s="170">
        <f t="shared" si="157"/>
        <v>4368.1798505729585</v>
      </c>
      <c r="I578" s="215">
        <f t="shared" si="165"/>
        <v>551</v>
      </c>
      <c r="J578" s="216">
        <f t="shared" si="150"/>
        <v>104.39692153846154</v>
      </c>
      <c r="K578" s="454">
        <v>17880</v>
      </c>
      <c r="L578" s="217">
        <f t="shared" si="153"/>
        <v>2055.2330168179583</v>
      </c>
      <c r="M578" s="214">
        <f t="shared" si="158"/>
        <v>698.77922571810586</v>
      </c>
      <c r="N578" s="212">
        <f t="shared" si="159"/>
        <v>41.104660336359167</v>
      </c>
      <c r="O578" s="169">
        <v>44</v>
      </c>
      <c r="P578" s="170">
        <f t="shared" si="160"/>
        <v>2839.1169028724235</v>
      </c>
      <c r="Q578" s="215">
        <f t="shared" si="166"/>
        <v>551</v>
      </c>
      <c r="R578" s="216">
        <f t="shared" si="151"/>
        <v>193.87999714285718</v>
      </c>
      <c r="S578" s="454">
        <v>17880</v>
      </c>
      <c r="T578" s="217">
        <f t="shared" si="154"/>
        <v>1106.6639321327466</v>
      </c>
      <c r="U578" s="214">
        <f t="shared" si="161"/>
        <v>376.26573692513387</v>
      </c>
      <c r="V578" s="212">
        <f t="shared" si="162"/>
        <v>22.133278642654933</v>
      </c>
      <c r="W578" s="169">
        <v>24</v>
      </c>
      <c r="X578" s="170">
        <f t="shared" si="163"/>
        <v>1529.0629477005352</v>
      </c>
    </row>
    <row r="579" spans="1:24" s="442" customFormat="1" ht="15.75" customHeight="1" x14ac:dyDescent="0.2">
      <c r="A579" s="215">
        <f t="shared" si="164"/>
        <v>552</v>
      </c>
      <c r="B579" s="216">
        <f t="shared" si="149"/>
        <v>67.881488000000004</v>
      </c>
      <c r="C579" s="454">
        <v>17880</v>
      </c>
      <c r="D579" s="217">
        <f t="shared" si="152"/>
        <v>3160.8028392070601</v>
      </c>
      <c r="E579" s="212">
        <f t="shared" si="155"/>
        <v>1074.6729653304005</v>
      </c>
      <c r="F579" s="168">
        <f t="shared" si="156"/>
        <v>63.216056784141202</v>
      </c>
      <c r="G579" s="169">
        <v>68</v>
      </c>
      <c r="H579" s="170">
        <f t="shared" si="157"/>
        <v>4366.6918613216012</v>
      </c>
      <c r="I579" s="215">
        <f t="shared" si="165"/>
        <v>552</v>
      </c>
      <c r="J579" s="216">
        <f t="shared" si="150"/>
        <v>104.43305846153847</v>
      </c>
      <c r="K579" s="454">
        <v>17880</v>
      </c>
      <c r="L579" s="217">
        <f t="shared" si="153"/>
        <v>2054.5218454845894</v>
      </c>
      <c r="M579" s="214">
        <f t="shared" si="158"/>
        <v>698.53742746476041</v>
      </c>
      <c r="N579" s="212">
        <f t="shared" si="159"/>
        <v>41.090436909691789</v>
      </c>
      <c r="O579" s="169">
        <v>44</v>
      </c>
      <c r="P579" s="170">
        <f t="shared" si="160"/>
        <v>2838.1497098590416</v>
      </c>
      <c r="Q579" s="215">
        <f t="shared" si="166"/>
        <v>552</v>
      </c>
      <c r="R579" s="216">
        <f t="shared" si="151"/>
        <v>193.9471085714286</v>
      </c>
      <c r="S579" s="454">
        <v>17880</v>
      </c>
      <c r="T579" s="217">
        <f t="shared" si="154"/>
        <v>1106.2809937224711</v>
      </c>
      <c r="U579" s="214">
        <f t="shared" si="161"/>
        <v>376.13553786564017</v>
      </c>
      <c r="V579" s="212">
        <f t="shared" si="162"/>
        <v>22.125619874449423</v>
      </c>
      <c r="W579" s="169">
        <v>24</v>
      </c>
      <c r="X579" s="170">
        <f t="shared" si="163"/>
        <v>1528.5421514625607</v>
      </c>
    </row>
    <row r="580" spans="1:24" s="442" customFormat="1" ht="15.75" customHeight="1" x14ac:dyDescent="0.2">
      <c r="A580" s="215">
        <f t="shared" si="164"/>
        <v>553</v>
      </c>
      <c r="B580" s="216">
        <f t="shared" si="149"/>
        <v>67.904977000000002</v>
      </c>
      <c r="C580" s="454">
        <v>17880</v>
      </c>
      <c r="D580" s="217">
        <f t="shared" si="152"/>
        <v>3159.709486390077</v>
      </c>
      <c r="E580" s="212">
        <f t="shared" si="155"/>
        <v>1074.3012253726263</v>
      </c>
      <c r="F580" s="168">
        <f t="shared" si="156"/>
        <v>63.194189727801543</v>
      </c>
      <c r="G580" s="169">
        <v>68</v>
      </c>
      <c r="H580" s="170">
        <f t="shared" si="157"/>
        <v>4365.2049014905042</v>
      </c>
      <c r="I580" s="215">
        <f t="shared" si="165"/>
        <v>553</v>
      </c>
      <c r="J580" s="216">
        <f t="shared" si="150"/>
        <v>104.46919538461539</v>
      </c>
      <c r="K580" s="454">
        <v>17880</v>
      </c>
      <c r="L580" s="217">
        <f t="shared" si="153"/>
        <v>2053.8111661535499</v>
      </c>
      <c r="M580" s="214">
        <f t="shared" si="158"/>
        <v>698.29579649220705</v>
      </c>
      <c r="N580" s="212">
        <f t="shared" si="159"/>
        <v>41.076223323070998</v>
      </c>
      <c r="O580" s="169">
        <v>44</v>
      </c>
      <c r="P580" s="170">
        <f t="shared" si="160"/>
        <v>2837.1831859688282</v>
      </c>
      <c r="Q580" s="215">
        <f t="shared" si="166"/>
        <v>553</v>
      </c>
      <c r="R580" s="216">
        <f t="shared" si="151"/>
        <v>194.01422000000002</v>
      </c>
      <c r="S580" s="454">
        <v>17880</v>
      </c>
      <c r="T580" s="217">
        <f t="shared" si="154"/>
        <v>1105.8983202365268</v>
      </c>
      <c r="U580" s="214">
        <f t="shared" si="161"/>
        <v>376.00542888041917</v>
      </c>
      <c r="V580" s="212">
        <f t="shared" si="162"/>
        <v>22.117966404730538</v>
      </c>
      <c r="W580" s="169">
        <v>24</v>
      </c>
      <c r="X580" s="170">
        <f t="shared" si="163"/>
        <v>1528.0217155216767</v>
      </c>
    </row>
    <row r="581" spans="1:24" s="442" customFormat="1" ht="15.75" customHeight="1" x14ac:dyDescent="0.2">
      <c r="A581" s="215">
        <f t="shared" si="164"/>
        <v>554</v>
      </c>
      <c r="B581" s="216">
        <f t="shared" si="149"/>
        <v>67.928466</v>
      </c>
      <c r="C581" s="454">
        <v>17880</v>
      </c>
      <c r="D581" s="217">
        <f t="shared" si="152"/>
        <v>3158.6168897145417</v>
      </c>
      <c r="E581" s="212">
        <f t="shared" si="155"/>
        <v>1073.9297425029442</v>
      </c>
      <c r="F581" s="168">
        <f t="shared" si="156"/>
        <v>63.172337794290833</v>
      </c>
      <c r="G581" s="169">
        <v>68</v>
      </c>
      <c r="H581" s="170">
        <f t="shared" si="157"/>
        <v>4363.7189700117769</v>
      </c>
      <c r="I581" s="215">
        <f t="shared" si="165"/>
        <v>554</v>
      </c>
      <c r="J581" s="216">
        <f t="shared" si="150"/>
        <v>104.5053323076923</v>
      </c>
      <c r="K581" s="454">
        <v>17880</v>
      </c>
      <c r="L581" s="217">
        <f t="shared" si="153"/>
        <v>2053.1009783144523</v>
      </c>
      <c r="M581" s="214">
        <f t="shared" si="158"/>
        <v>698.05433262691383</v>
      </c>
      <c r="N581" s="212">
        <f t="shared" si="159"/>
        <v>41.062019566289045</v>
      </c>
      <c r="O581" s="169">
        <v>44</v>
      </c>
      <c r="P581" s="170">
        <f t="shared" si="160"/>
        <v>2836.2173305076553</v>
      </c>
      <c r="Q581" s="215">
        <f t="shared" si="166"/>
        <v>554</v>
      </c>
      <c r="R581" s="216">
        <f t="shared" si="151"/>
        <v>194.08133142857145</v>
      </c>
      <c r="S581" s="454">
        <v>17880</v>
      </c>
      <c r="T581" s="217">
        <f t="shared" si="154"/>
        <v>1105.5159114000896</v>
      </c>
      <c r="U581" s="214">
        <f t="shared" si="161"/>
        <v>375.87540987603052</v>
      </c>
      <c r="V581" s="212">
        <f t="shared" si="162"/>
        <v>22.110318228001795</v>
      </c>
      <c r="W581" s="169">
        <v>24</v>
      </c>
      <c r="X581" s="170">
        <f t="shared" si="163"/>
        <v>1527.5016395041218</v>
      </c>
    </row>
    <row r="582" spans="1:24" s="442" customFormat="1" ht="15.75" customHeight="1" x14ac:dyDescent="0.2">
      <c r="A582" s="215">
        <f t="shared" si="164"/>
        <v>555</v>
      </c>
      <c r="B582" s="216">
        <f t="shared" si="149"/>
        <v>67.951954999999998</v>
      </c>
      <c r="C582" s="454">
        <v>17880</v>
      </c>
      <c r="D582" s="217">
        <f t="shared" si="152"/>
        <v>3157.5250483963264</v>
      </c>
      <c r="E582" s="212">
        <f t="shared" si="155"/>
        <v>1073.558516454751</v>
      </c>
      <c r="F582" s="168">
        <f t="shared" si="156"/>
        <v>63.150500967926526</v>
      </c>
      <c r="G582" s="169">
        <v>68</v>
      </c>
      <c r="H582" s="170">
        <f t="shared" si="157"/>
        <v>4362.2340658190042</v>
      </c>
      <c r="I582" s="215">
        <f t="shared" si="165"/>
        <v>555</v>
      </c>
      <c r="J582" s="216">
        <f t="shared" si="150"/>
        <v>104.54146923076922</v>
      </c>
      <c r="K582" s="454">
        <v>17880</v>
      </c>
      <c r="L582" s="217">
        <f t="shared" si="153"/>
        <v>2052.3912814576124</v>
      </c>
      <c r="M582" s="214">
        <f t="shared" si="158"/>
        <v>697.81303569558827</v>
      </c>
      <c r="N582" s="212">
        <f t="shared" si="159"/>
        <v>41.04782562915225</v>
      </c>
      <c r="O582" s="169">
        <v>44</v>
      </c>
      <c r="P582" s="170">
        <f t="shared" si="160"/>
        <v>2835.2521427823526</v>
      </c>
      <c r="Q582" s="215">
        <f t="shared" si="166"/>
        <v>555</v>
      </c>
      <c r="R582" s="216">
        <f t="shared" si="151"/>
        <v>194.14844285714287</v>
      </c>
      <c r="S582" s="454">
        <v>17880</v>
      </c>
      <c r="T582" s="217">
        <f t="shared" si="154"/>
        <v>1105.1337669387142</v>
      </c>
      <c r="U582" s="214">
        <f t="shared" si="161"/>
        <v>375.74548075916283</v>
      </c>
      <c r="V582" s="212">
        <f t="shared" si="162"/>
        <v>22.102675338774283</v>
      </c>
      <c r="W582" s="169">
        <v>24</v>
      </c>
      <c r="X582" s="170">
        <f t="shared" si="163"/>
        <v>1526.9819230366513</v>
      </c>
    </row>
    <row r="583" spans="1:24" s="442" customFormat="1" ht="15.75" customHeight="1" x14ac:dyDescent="0.2">
      <c r="A583" s="215">
        <f t="shared" si="164"/>
        <v>556</v>
      </c>
      <c r="B583" s="216">
        <f t="shared" si="149"/>
        <v>67.975443999999996</v>
      </c>
      <c r="C583" s="454">
        <v>17880</v>
      </c>
      <c r="D583" s="217">
        <f t="shared" si="152"/>
        <v>3156.4339616523876</v>
      </c>
      <c r="E583" s="212">
        <f t="shared" si="155"/>
        <v>1073.1875469618119</v>
      </c>
      <c r="F583" s="168">
        <f t="shared" si="156"/>
        <v>63.128679233047755</v>
      </c>
      <c r="G583" s="169">
        <v>68</v>
      </c>
      <c r="H583" s="170">
        <f t="shared" si="157"/>
        <v>4360.7501878472467</v>
      </c>
      <c r="I583" s="215">
        <f t="shared" si="165"/>
        <v>556</v>
      </c>
      <c r="J583" s="216">
        <f t="shared" si="150"/>
        <v>104.57760615384615</v>
      </c>
      <c r="K583" s="454">
        <v>17880</v>
      </c>
      <c r="L583" s="217">
        <f t="shared" si="153"/>
        <v>2051.6820750740517</v>
      </c>
      <c r="M583" s="214">
        <f t="shared" si="158"/>
        <v>697.57190552517761</v>
      </c>
      <c r="N583" s="212">
        <f t="shared" si="159"/>
        <v>41.033641501481036</v>
      </c>
      <c r="O583" s="169">
        <v>44</v>
      </c>
      <c r="P583" s="170">
        <f t="shared" si="160"/>
        <v>2834.28762210071</v>
      </c>
      <c r="Q583" s="215">
        <f t="shared" si="166"/>
        <v>556</v>
      </c>
      <c r="R583" s="216">
        <f t="shared" si="151"/>
        <v>194.21555428571429</v>
      </c>
      <c r="S583" s="454">
        <v>17880</v>
      </c>
      <c r="T583" s="217">
        <f t="shared" si="154"/>
        <v>1104.7518865783354</v>
      </c>
      <c r="U583" s="214">
        <f t="shared" si="161"/>
        <v>375.61564143663406</v>
      </c>
      <c r="V583" s="212">
        <f t="shared" si="162"/>
        <v>22.095037731566709</v>
      </c>
      <c r="W583" s="169">
        <v>24</v>
      </c>
      <c r="X583" s="170">
        <f t="shared" si="163"/>
        <v>1526.4625657465363</v>
      </c>
    </row>
    <row r="584" spans="1:24" s="442" customFormat="1" ht="15.75" customHeight="1" x14ac:dyDescent="0.2">
      <c r="A584" s="215">
        <f t="shared" si="164"/>
        <v>557</v>
      </c>
      <c r="B584" s="216">
        <f t="shared" si="149"/>
        <v>67.998932999999994</v>
      </c>
      <c r="C584" s="454">
        <v>17880</v>
      </c>
      <c r="D584" s="217">
        <f t="shared" si="152"/>
        <v>3155.3436287007621</v>
      </c>
      <c r="E584" s="212">
        <f t="shared" si="155"/>
        <v>1072.8168337582592</v>
      </c>
      <c r="F584" s="168">
        <f t="shared" si="156"/>
        <v>63.106872574015242</v>
      </c>
      <c r="G584" s="169">
        <v>68</v>
      </c>
      <c r="H584" s="170">
        <f t="shared" si="157"/>
        <v>4359.2673350330369</v>
      </c>
      <c r="I584" s="215">
        <f t="shared" si="165"/>
        <v>557</v>
      </c>
      <c r="J584" s="216">
        <f t="shared" si="150"/>
        <v>104.61374307692306</v>
      </c>
      <c r="K584" s="454">
        <v>17880</v>
      </c>
      <c r="L584" s="217">
        <f t="shared" si="153"/>
        <v>2050.9733586554958</v>
      </c>
      <c r="M584" s="214">
        <f t="shared" si="158"/>
        <v>697.33094194286866</v>
      </c>
      <c r="N584" s="212">
        <f t="shared" si="159"/>
        <v>41.019467173109916</v>
      </c>
      <c r="O584" s="169">
        <v>44</v>
      </c>
      <c r="P584" s="170">
        <f t="shared" si="160"/>
        <v>2833.3237677714746</v>
      </c>
      <c r="Q584" s="215">
        <f t="shared" si="166"/>
        <v>557</v>
      </c>
      <c r="R584" s="216">
        <f t="shared" si="151"/>
        <v>194.28266571428571</v>
      </c>
      <c r="S584" s="454">
        <v>17880</v>
      </c>
      <c r="T584" s="217">
        <f t="shared" si="154"/>
        <v>1104.3702700452668</v>
      </c>
      <c r="U584" s="214">
        <f t="shared" si="161"/>
        <v>375.48589181539074</v>
      </c>
      <c r="V584" s="212">
        <f t="shared" si="162"/>
        <v>22.087405400905336</v>
      </c>
      <c r="W584" s="169">
        <v>24</v>
      </c>
      <c r="X584" s="170">
        <f t="shared" si="163"/>
        <v>1525.9435672615627</v>
      </c>
    </row>
    <row r="585" spans="1:24" s="442" customFormat="1" ht="15.75" customHeight="1" x14ac:dyDescent="0.2">
      <c r="A585" s="215">
        <f t="shared" si="164"/>
        <v>558</v>
      </c>
      <c r="B585" s="216">
        <f t="shared" si="149"/>
        <v>68.022422000000006</v>
      </c>
      <c r="C585" s="454">
        <v>17880</v>
      </c>
      <c r="D585" s="217">
        <f t="shared" si="152"/>
        <v>3154.2540487605688</v>
      </c>
      <c r="E585" s="212">
        <f t="shared" si="155"/>
        <v>1072.4463765785936</v>
      </c>
      <c r="F585" s="168">
        <f t="shared" si="156"/>
        <v>63.085080975211376</v>
      </c>
      <c r="G585" s="169">
        <v>68</v>
      </c>
      <c r="H585" s="170">
        <f t="shared" si="157"/>
        <v>4357.7855063143734</v>
      </c>
      <c r="I585" s="215">
        <f t="shared" si="165"/>
        <v>558</v>
      </c>
      <c r="J585" s="216">
        <f t="shared" si="150"/>
        <v>104.64988000000001</v>
      </c>
      <c r="K585" s="454">
        <v>17880</v>
      </c>
      <c r="L585" s="217">
        <f t="shared" si="153"/>
        <v>2050.2651316943698</v>
      </c>
      <c r="M585" s="214">
        <f t="shared" si="158"/>
        <v>697.09014477608582</v>
      </c>
      <c r="N585" s="212">
        <f t="shared" si="159"/>
        <v>41.005302633887396</v>
      </c>
      <c r="O585" s="169">
        <v>44</v>
      </c>
      <c r="P585" s="170">
        <f t="shared" si="160"/>
        <v>2832.3605791043428</v>
      </c>
      <c r="Q585" s="215">
        <f t="shared" si="166"/>
        <v>558</v>
      </c>
      <c r="R585" s="216">
        <f t="shared" si="151"/>
        <v>194.34977714285716</v>
      </c>
      <c r="S585" s="454">
        <v>17880</v>
      </c>
      <c r="T585" s="217">
        <f t="shared" si="154"/>
        <v>1103.9889170661991</v>
      </c>
      <c r="U585" s="214">
        <f t="shared" si="161"/>
        <v>375.35623180250769</v>
      </c>
      <c r="V585" s="212">
        <f t="shared" si="162"/>
        <v>22.079778341323983</v>
      </c>
      <c r="W585" s="169">
        <v>24</v>
      </c>
      <c r="X585" s="170">
        <f t="shared" si="163"/>
        <v>1525.4249272100308</v>
      </c>
    </row>
    <row r="586" spans="1:24" s="442" customFormat="1" ht="15.75" customHeight="1" x14ac:dyDescent="0.2">
      <c r="A586" s="215">
        <f t="shared" si="164"/>
        <v>559</v>
      </c>
      <c r="B586" s="216">
        <f t="shared" si="149"/>
        <v>68.045911000000004</v>
      </c>
      <c r="C586" s="454">
        <v>17880</v>
      </c>
      <c r="D586" s="217">
        <f t="shared" si="152"/>
        <v>3153.1652210520037</v>
      </c>
      <c r="E586" s="212">
        <f t="shared" si="155"/>
        <v>1072.0761751576813</v>
      </c>
      <c r="F586" s="168">
        <f t="shared" si="156"/>
        <v>63.06330442104008</v>
      </c>
      <c r="G586" s="169">
        <v>68</v>
      </c>
      <c r="H586" s="170">
        <f t="shared" si="157"/>
        <v>4356.3047006307252</v>
      </c>
      <c r="I586" s="215">
        <f t="shared" si="165"/>
        <v>559</v>
      </c>
      <c r="J586" s="216">
        <f t="shared" si="150"/>
        <v>104.68601692307692</v>
      </c>
      <c r="K586" s="454">
        <v>17880</v>
      </c>
      <c r="L586" s="217">
        <f t="shared" si="153"/>
        <v>2049.5573936838027</v>
      </c>
      <c r="M586" s="214">
        <f t="shared" si="158"/>
        <v>696.84951385249303</v>
      </c>
      <c r="N586" s="212">
        <f t="shared" si="159"/>
        <v>40.991147873676056</v>
      </c>
      <c r="O586" s="169">
        <v>44</v>
      </c>
      <c r="P586" s="170">
        <f t="shared" si="160"/>
        <v>2831.3980554099721</v>
      </c>
      <c r="Q586" s="215">
        <f t="shared" si="166"/>
        <v>559</v>
      </c>
      <c r="R586" s="216">
        <f t="shared" si="151"/>
        <v>194.41688857142859</v>
      </c>
      <c r="S586" s="454">
        <v>17880</v>
      </c>
      <c r="T586" s="217">
        <f t="shared" si="154"/>
        <v>1103.6078273682015</v>
      </c>
      <c r="U586" s="214">
        <f t="shared" si="161"/>
        <v>375.22666130518854</v>
      </c>
      <c r="V586" s="212">
        <f t="shared" si="162"/>
        <v>22.072156547364031</v>
      </c>
      <c r="W586" s="169">
        <v>24</v>
      </c>
      <c r="X586" s="170">
        <f t="shared" si="163"/>
        <v>1524.9066452207542</v>
      </c>
    </row>
    <row r="587" spans="1:24" s="442" customFormat="1" ht="15.75" customHeight="1" x14ac:dyDescent="0.2">
      <c r="A587" s="218">
        <f t="shared" si="164"/>
        <v>560</v>
      </c>
      <c r="B587" s="216">
        <f t="shared" si="149"/>
        <v>68.069400000000002</v>
      </c>
      <c r="C587" s="454">
        <v>17880</v>
      </c>
      <c r="D587" s="217">
        <f t="shared" si="152"/>
        <v>3152.0771447963402</v>
      </c>
      <c r="E587" s="212">
        <f t="shared" si="155"/>
        <v>1071.7062292307558</v>
      </c>
      <c r="F587" s="168">
        <f t="shared" si="156"/>
        <v>63.041542895926803</v>
      </c>
      <c r="G587" s="169">
        <v>68</v>
      </c>
      <c r="H587" s="170">
        <f t="shared" si="157"/>
        <v>4354.824916923023</v>
      </c>
      <c r="I587" s="218">
        <f t="shared" si="165"/>
        <v>560</v>
      </c>
      <c r="J587" s="216">
        <f t="shared" si="150"/>
        <v>104.72215384615384</v>
      </c>
      <c r="K587" s="454">
        <v>17880</v>
      </c>
      <c r="L587" s="217">
        <f t="shared" si="153"/>
        <v>2048.8501441176209</v>
      </c>
      <c r="M587" s="214">
        <f t="shared" si="158"/>
        <v>696.60904899999116</v>
      </c>
      <c r="N587" s="212">
        <f t="shared" si="159"/>
        <v>40.977002882352416</v>
      </c>
      <c r="O587" s="169">
        <v>44</v>
      </c>
      <c r="P587" s="170">
        <f t="shared" si="160"/>
        <v>2830.4361959999642</v>
      </c>
      <c r="Q587" s="218">
        <f t="shared" si="166"/>
        <v>560</v>
      </c>
      <c r="R587" s="216">
        <f t="shared" si="151"/>
        <v>194.48400000000001</v>
      </c>
      <c r="S587" s="454">
        <v>17880</v>
      </c>
      <c r="T587" s="217">
        <f t="shared" si="154"/>
        <v>1103.2270006787189</v>
      </c>
      <c r="U587" s="214">
        <f t="shared" si="161"/>
        <v>375.09718023076448</v>
      </c>
      <c r="V587" s="212">
        <f t="shared" si="162"/>
        <v>22.06454001357438</v>
      </c>
      <c r="W587" s="169">
        <v>24</v>
      </c>
      <c r="X587" s="170">
        <f t="shared" si="163"/>
        <v>1524.3887209230577</v>
      </c>
    </row>
    <row r="588" spans="1:24" s="442" customFormat="1" ht="15.75" customHeight="1" x14ac:dyDescent="0.2">
      <c r="A588" s="215">
        <f t="shared" si="164"/>
        <v>561</v>
      </c>
      <c r="B588" s="216">
        <f t="shared" si="149"/>
        <v>68.092889</v>
      </c>
      <c r="C588" s="454">
        <v>17880</v>
      </c>
      <c r="D588" s="217">
        <f t="shared" si="152"/>
        <v>3150.9898192159239</v>
      </c>
      <c r="E588" s="212">
        <f t="shared" si="155"/>
        <v>1071.3365385334141</v>
      </c>
      <c r="F588" s="168">
        <f t="shared" si="156"/>
        <v>63.019796384318482</v>
      </c>
      <c r="G588" s="169">
        <v>68</v>
      </c>
      <c r="H588" s="170">
        <f t="shared" si="157"/>
        <v>4353.3461541336565</v>
      </c>
      <c r="I588" s="215">
        <f t="shared" si="165"/>
        <v>561</v>
      </c>
      <c r="J588" s="216">
        <f t="shared" si="150"/>
        <v>104.75829076923077</v>
      </c>
      <c r="K588" s="454">
        <v>17880</v>
      </c>
      <c r="L588" s="217">
        <f t="shared" si="153"/>
        <v>2048.1433824903511</v>
      </c>
      <c r="M588" s="214">
        <f t="shared" si="158"/>
        <v>696.36875004671947</v>
      </c>
      <c r="N588" s="212">
        <f t="shared" si="159"/>
        <v>40.962867649807023</v>
      </c>
      <c r="O588" s="169">
        <v>44</v>
      </c>
      <c r="P588" s="170">
        <f t="shared" si="160"/>
        <v>2829.4750001868774</v>
      </c>
      <c r="Q588" s="215">
        <f t="shared" si="166"/>
        <v>561</v>
      </c>
      <c r="R588" s="216">
        <f t="shared" si="151"/>
        <v>194.55111142857143</v>
      </c>
      <c r="S588" s="454">
        <v>17880</v>
      </c>
      <c r="T588" s="217">
        <f t="shared" si="154"/>
        <v>1102.8464367255735</v>
      </c>
      <c r="U588" s="214">
        <f t="shared" si="161"/>
        <v>374.96778848669504</v>
      </c>
      <c r="V588" s="212">
        <f t="shared" si="162"/>
        <v>22.05692873451147</v>
      </c>
      <c r="W588" s="169">
        <v>24</v>
      </c>
      <c r="X588" s="170">
        <f t="shared" si="163"/>
        <v>1523.8711539467802</v>
      </c>
    </row>
    <row r="589" spans="1:24" s="442" customFormat="1" ht="15.75" customHeight="1" x14ac:dyDescent="0.2">
      <c r="A589" s="215">
        <f t="shared" si="164"/>
        <v>562</v>
      </c>
      <c r="B589" s="216">
        <f t="shared" si="149"/>
        <v>68.116377999999997</v>
      </c>
      <c r="C589" s="454">
        <v>17880</v>
      </c>
      <c r="D589" s="217">
        <f t="shared" si="152"/>
        <v>3149.9032435341765</v>
      </c>
      <c r="E589" s="212">
        <f t="shared" si="155"/>
        <v>1070.9671028016201</v>
      </c>
      <c r="F589" s="168">
        <f t="shared" si="156"/>
        <v>62.998064870683528</v>
      </c>
      <c r="G589" s="169">
        <v>68</v>
      </c>
      <c r="H589" s="170">
        <f t="shared" si="157"/>
        <v>4351.8684112064793</v>
      </c>
      <c r="I589" s="215">
        <f t="shared" si="165"/>
        <v>562</v>
      </c>
      <c r="J589" s="216">
        <f t="shared" si="150"/>
        <v>104.79442769230768</v>
      </c>
      <c r="K589" s="454">
        <v>17880</v>
      </c>
      <c r="L589" s="217">
        <f t="shared" si="153"/>
        <v>2047.437108297215</v>
      </c>
      <c r="M589" s="214">
        <f t="shared" si="158"/>
        <v>696.12861682105313</v>
      </c>
      <c r="N589" s="212">
        <f t="shared" si="159"/>
        <v>40.948742165944303</v>
      </c>
      <c r="O589" s="169">
        <v>44</v>
      </c>
      <c r="P589" s="170">
        <f t="shared" si="160"/>
        <v>2828.5144672842125</v>
      </c>
      <c r="Q589" s="215">
        <f t="shared" si="166"/>
        <v>562</v>
      </c>
      <c r="R589" s="216">
        <f t="shared" si="151"/>
        <v>194.61822285714285</v>
      </c>
      <c r="S589" s="454">
        <v>17880</v>
      </c>
      <c r="T589" s="217">
        <f t="shared" si="154"/>
        <v>1102.4661352369617</v>
      </c>
      <c r="U589" s="214">
        <f t="shared" si="161"/>
        <v>374.83848598056699</v>
      </c>
      <c r="V589" s="212">
        <f t="shared" si="162"/>
        <v>22.049322704739236</v>
      </c>
      <c r="W589" s="169">
        <v>24</v>
      </c>
      <c r="X589" s="170">
        <f t="shared" si="163"/>
        <v>1523.3539439222679</v>
      </c>
    </row>
    <row r="590" spans="1:24" s="442" customFormat="1" ht="15.75" customHeight="1" x14ac:dyDescent="0.2">
      <c r="A590" s="215">
        <f t="shared" si="164"/>
        <v>563</v>
      </c>
      <c r="B590" s="216">
        <f t="shared" si="149"/>
        <v>68.139866999999995</v>
      </c>
      <c r="C590" s="454">
        <v>17880</v>
      </c>
      <c r="D590" s="217">
        <f t="shared" si="152"/>
        <v>3148.8174169755866</v>
      </c>
      <c r="E590" s="212">
        <f t="shared" si="155"/>
        <v>1070.5979217716995</v>
      </c>
      <c r="F590" s="168">
        <f t="shared" si="156"/>
        <v>62.976348339511738</v>
      </c>
      <c r="G590" s="169">
        <v>68</v>
      </c>
      <c r="H590" s="170">
        <f t="shared" si="157"/>
        <v>4350.3916870867979</v>
      </c>
      <c r="I590" s="215">
        <f t="shared" si="165"/>
        <v>563</v>
      </c>
      <c r="J590" s="216">
        <f t="shared" si="150"/>
        <v>104.8305646153846</v>
      </c>
      <c r="K590" s="454">
        <v>17880</v>
      </c>
      <c r="L590" s="217">
        <f t="shared" si="153"/>
        <v>2046.7313210341315</v>
      </c>
      <c r="M590" s="214">
        <f t="shared" si="158"/>
        <v>695.8886491516048</v>
      </c>
      <c r="N590" s="212">
        <f t="shared" si="159"/>
        <v>40.934626420682633</v>
      </c>
      <c r="O590" s="169">
        <v>44</v>
      </c>
      <c r="P590" s="170">
        <f t="shared" si="160"/>
        <v>2827.5545966064187</v>
      </c>
      <c r="Q590" s="215">
        <f t="shared" si="166"/>
        <v>563</v>
      </c>
      <c r="R590" s="216">
        <f t="shared" si="151"/>
        <v>194.68533428571428</v>
      </c>
      <c r="S590" s="454">
        <v>17880</v>
      </c>
      <c r="T590" s="217">
        <f t="shared" si="154"/>
        <v>1102.0860959414554</v>
      </c>
      <c r="U590" s="214">
        <f t="shared" si="161"/>
        <v>374.70927262009485</v>
      </c>
      <c r="V590" s="212">
        <f t="shared" si="162"/>
        <v>22.041721918829108</v>
      </c>
      <c r="W590" s="169">
        <v>24</v>
      </c>
      <c r="X590" s="170">
        <f t="shared" si="163"/>
        <v>1522.8370904803794</v>
      </c>
    </row>
    <row r="591" spans="1:24" s="442" customFormat="1" ht="15.75" customHeight="1" x14ac:dyDescent="0.2">
      <c r="A591" s="215">
        <f t="shared" si="164"/>
        <v>564</v>
      </c>
      <c r="B591" s="216">
        <f t="shared" si="149"/>
        <v>68.163355999999993</v>
      </c>
      <c r="C591" s="454">
        <v>17880</v>
      </c>
      <c r="D591" s="217">
        <f t="shared" si="152"/>
        <v>3147.7323387657148</v>
      </c>
      <c r="E591" s="212">
        <f t="shared" si="155"/>
        <v>1070.2289951803432</v>
      </c>
      <c r="F591" s="168">
        <f t="shared" si="156"/>
        <v>62.954646775314295</v>
      </c>
      <c r="G591" s="169">
        <v>68</v>
      </c>
      <c r="H591" s="170">
        <f t="shared" si="157"/>
        <v>4348.9159807213719</v>
      </c>
      <c r="I591" s="215">
        <f t="shared" si="165"/>
        <v>564</v>
      </c>
      <c r="J591" s="216">
        <f t="shared" si="150"/>
        <v>104.86670153846153</v>
      </c>
      <c r="K591" s="454">
        <v>17880</v>
      </c>
      <c r="L591" s="217">
        <f t="shared" si="153"/>
        <v>2046.0260201977146</v>
      </c>
      <c r="M591" s="214">
        <f t="shared" si="158"/>
        <v>695.64884686722303</v>
      </c>
      <c r="N591" s="212">
        <f t="shared" si="159"/>
        <v>40.920520403954292</v>
      </c>
      <c r="O591" s="169">
        <v>44</v>
      </c>
      <c r="P591" s="170">
        <f t="shared" si="160"/>
        <v>2826.5953874688921</v>
      </c>
      <c r="Q591" s="215">
        <f t="shared" si="166"/>
        <v>564</v>
      </c>
      <c r="R591" s="216">
        <f t="shared" si="151"/>
        <v>194.7524457142857</v>
      </c>
      <c r="S591" s="454">
        <v>17880</v>
      </c>
      <c r="T591" s="217">
        <f t="shared" si="154"/>
        <v>1101.7063185680001</v>
      </c>
      <c r="U591" s="214">
        <f t="shared" si="161"/>
        <v>374.58014831312005</v>
      </c>
      <c r="V591" s="212">
        <f t="shared" si="162"/>
        <v>22.034126371360003</v>
      </c>
      <c r="W591" s="169">
        <v>24</v>
      </c>
      <c r="X591" s="170">
        <f t="shared" si="163"/>
        <v>1522.3205932524802</v>
      </c>
    </row>
    <row r="592" spans="1:24" s="442" customFormat="1" ht="15.75" customHeight="1" x14ac:dyDescent="0.2">
      <c r="A592" s="215">
        <f t="shared" si="164"/>
        <v>565</v>
      </c>
      <c r="B592" s="216">
        <f t="shared" ref="B592:B655" si="167">0.023489*A592+54.91556</f>
        <v>68.186845000000005</v>
      </c>
      <c r="C592" s="454">
        <v>17880</v>
      </c>
      <c r="D592" s="217">
        <f t="shared" si="152"/>
        <v>3146.648008131187</v>
      </c>
      <c r="E592" s="212">
        <f t="shared" si="155"/>
        <v>1069.8603227646036</v>
      </c>
      <c r="F592" s="168">
        <f t="shared" si="156"/>
        <v>62.932960162623743</v>
      </c>
      <c r="G592" s="169">
        <v>68</v>
      </c>
      <c r="H592" s="170">
        <f t="shared" si="157"/>
        <v>4347.4412910584151</v>
      </c>
      <c r="I592" s="215">
        <f t="shared" si="165"/>
        <v>565</v>
      </c>
      <c r="J592" s="216">
        <f t="shared" ref="J592:J655" si="168">(0.023489*I592+54.91556)/0.65</f>
        <v>104.90283846153847</v>
      </c>
      <c r="K592" s="454">
        <v>17880</v>
      </c>
      <c r="L592" s="217">
        <f t="shared" si="153"/>
        <v>2045.3212052852716</v>
      </c>
      <c r="M592" s="214">
        <f t="shared" si="158"/>
        <v>695.4092097969924</v>
      </c>
      <c r="N592" s="212">
        <f t="shared" si="159"/>
        <v>40.906424105705433</v>
      </c>
      <c r="O592" s="169">
        <v>44</v>
      </c>
      <c r="P592" s="170">
        <f t="shared" si="160"/>
        <v>2825.6368391879691</v>
      </c>
      <c r="Q592" s="215">
        <f t="shared" si="166"/>
        <v>565</v>
      </c>
      <c r="R592" s="216">
        <f t="shared" ref="R592:R655" si="169">(0.023489*Q592+54.91556)/0.35</f>
        <v>194.81955714285718</v>
      </c>
      <c r="S592" s="454">
        <v>17880</v>
      </c>
      <c r="T592" s="217">
        <f t="shared" si="154"/>
        <v>1101.3268028459154</v>
      </c>
      <c r="U592" s="214">
        <f t="shared" si="161"/>
        <v>374.45111296761127</v>
      </c>
      <c r="V592" s="212">
        <f t="shared" si="162"/>
        <v>22.026536056918307</v>
      </c>
      <c r="W592" s="169">
        <v>24</v>
      </c>
      <c r="X592" s="170">
        <f t="shared" si="163"/>
        <v>1521.8044518704451</v>
      </c>
    </row>
    <row r="593" spans="1:24" s="442" customFormat="1" ht="15.75" customHeight="1" x14ac:dyDescent="0.2">
      <c r="A593" s="215">
        <f t="shared" si="164"/>
        <v>566</v>
      </c>
      <c r="B593" s="216">
        <f t="shared" si="167"/>
        <v>68.210334000000003</v>
      </c>
      <c r="C593" s="454">
        <v>17880</v>
      </c>
      <c r="D593" s="217">
        <f t="shared" si="152"/>
        <v>3145.5644242996959</v>
      </c>
      <c r="E593" s="212">
        <f t="shared" si="155"/>
        <v>1069.4919042618967</v>
      </c>
      <c r="F593" s="168">
        <f t="shared" si="156"/>
        <v>62.911288485993921</v>
      </c>
      <c r="G593" s="169">
        <v>68</v>
      </c>
      <c r="H593" s="170">
        <f t="shared" si="157"/>
        <v>4345.9676170475868</v>
      </c>
      <c r="I593" s="215">
        <f t="shared" si="165"/>
        <v>566</v>
      </c>
      <c r="J593" s="216">
        <f t="shared" si="168"/>
        <v>104.93897538461539</v>
      </c>
      <c r="K593" s="454">
        <v>17880</v>
      </c>
      <c r="L593" s="217">
        <f t="shared" si="153"/>
        <v>2044.6168757948024</v>
      </c>
      <c r="M593" s="214">
        <f t="shared" si="158"/>
        <v>695.16973777023281</v>
      </c>
      <c r="N593" s="212">
        <f t="shared" si="159"/>
        <v>40.892337515896045</v>
      </c>
      <c r="O593" s="169">
        <v>44</v>
      </c>
      <c r="P593" s="170">
        <f t="shared" si="160"/>
        <v>2824.6789510809313</v>
      </c>
      <c r="Q593" s="215">
        <f t="shared" si="166"/>
        <v>566</v>
      </c>
      <c r="R593" s="216">
        <f t="shared" si="169"/>
        <v>194.8866685714286</v>
      </c>
      <c r="S593" s="454">
        <v>17880</v>
      </c>
      <c r="T593" s="217">
        <f t="shared" si="154"/>
        <v>1100.9475485048936</v>
      </c>
      <c r="U593" s="214">
        <f t="shared" si="161"/>
        <v>374.32216649166384</v>
      </c>
      <c r="V593" s="212">
        <f t="shared" si="162"/>
        <v>22.018950970097872</v>
      </c>
      <c r="W593" s="169">
        <v>24</v>
      </c>
      <c r="X593" s="170">
        <f t="shared" si="163"/>
        <v>1521.2886659666553</v>
      </c>
    </row>
    <row r="594" spans="1:24" s="442" customFormat="1" ht="15.75" customHeight="1" x14ac:dyDescent="0.2">
      <c r="A594" s="215">
        <f t="shared" si="164"/>
        <v>567</v>
      </c>
      <c r="B594" s="216">
        <f t="shared" si="167"/>
        <v>68.233823000000001</v>
      </c>
      <c r="C594" s="454">
        <v>17880</v>
      </c>
      <c r="D594" s="217">
        <f t="shared" si="152"/>
        <v>3144.4815864999973</v>
      </c>
      <c r="E594" s="212">
        <f t="shared" si="155"/>
        <v>1069.1237394099992</v>
      </c>
      <c r="F594" s="168">
        <f t="shared" si="156"/>
        <v>62.889631729999948</v>
      </c>
      <c r="G594" s="169">
        <v>68</v>
      </c>
      <c r="H594" s="170">
        <f t="shared" si="157"/>
        <v>4344.4949576399958</v>
      </c>
      <c r="I594" s="215">
        <f t="shared" si="165"/>
        <v>567</v>
      </c>
      <c r="J594" s="216">
        <f t="shared" si="168"/>
        <v>104.9751123076923</v>
      </c>
      <c r="K594" s="454">
        <v>17880</v>
      </c>
      <c r="L594" s="217">
        <f t="shared" si="153"/>
        <v>2043.9130312249983</v>
      </c>
      <c r="M594" s="214">
        <f t="shared" si="158"/>
        <v>694.93043061649951</v>
      </c>
      <c r="N594" s="212">
        <f t="shared" si="159"/>
        <v>40.878260624499966</v>
      </c>
      <c r="O594" s="169">
        <v>44</v>
      </c>
      <c r="P594" s="170">
        <f t="shared" si="160"/>
        <v>2823.7217224659976</v>
      </c>
      <c r="Q594" s="215">
        <f t="shared" si="166"/>
        <v>567</v>
      </c>
      <c r="R594" s="216">
        <f t="shared" si="169"/>
        <v>194.95378000000002</v>
      </c>
      <c r="S594" s="454">
        <v>17880</v>
      </c>
      <c r="T594" s="217">
        <f t="shared" si="154"/>
        <v>1100.568555274999</v>
      </c>
      <c r="U594" s="214">
        <f t="shared" si="161"/>
        <v>374.19330879349968</v>
      </c>
      <c r="V594" s="212">
        <f t="shared" si="162"/>
        <v>22.011371105499979</v>
      </c>
      <c r="W594" s="169">
        <v>24</v>
      </c>
      <c r="X594" s="170">
        <f t="shared" si="163"/>
        <v>1520.7732351739987</v>
      </c>
    </row>
    <row r="595" spans="1:24" s="442" customFormat="1" ht="15.75" customHeight="1" x14ac:dyDescent="0.2">
      <c r="A595" s="215">
        <f t="shared" si="164"/>
        <v>568</v>
      </c>
      <c r="B595" s="216">
        <f t="shared" si="167"/>
        <v>68.257311999999999</v>
      </c>
      <c r="C595" s="454">
        <v>17880</v>
      </c>
      <c r="D595" s="217">
        <f t="shared" si="152"/>
        <v>3143.399493961907</v>
      </c>
      <c r="E595" s="212">
        <f t="shared" si="155"/>
        <v>1068.7558279470484</v>
      </c>
      <c r="F595" s="168">
        <f t="shared" si="156"/>
        <v>62.867989879238138</v>
      </c>
      <c r="G595" s="169">
        <v>68</v>
      </c>
      <c r="H595" s="170">
        <f t="shared" si="157"/>
        <v>4343.0233117881935</v>
      </c>
      <c r="I595" s="215">
        <f t="shared" si="165"/>
        <v>568</v>
      </c>
      <c r="J595" s="216">
        <f t="shared" si="168"/>
        <v>105.01124923076922</v>
      </c>
      <c r="K595" s="454">
        <v>17880</v>
      </c>
      <c r="L595" s="217">
        <f t="shared" si="153"/>
        <v>2043.2096710752398</v>
      </c>
      <c r="M595" s="214">
        <f t="shared" si="158"/>
        <v>694.69128816558157</v>
      </c>
      <c r="N595" s="212">
        <f t="shared" si="159"/>
        <v>40.864193421504801</v>
      </c>
      <c r="O595" s="169">
        <v>44</v>
      </c>
      <c r="P595" s="170">
        <f t="shared" si="160"/>
        <v>2822.7651526623263</v>
      </c>
      <c r="Q595" s="215">
        <f t="shared" si="166"/>
        <v>568</v>
      </c>
      <c r="R595" s="216">
        <f t="shared" si="169"/>
        <v>195.02089142857145</v>
      </c>
      <c r="S595" s="454">
        <v>17880</v>
      </c>
      <c r="T595" s="217">
        <f t="shared" si="154"/>
        <v>1100.1898228866673</v>
      </c>
      <c r="U595" s="214">
        <f t="shared" si="161"/>
        <v>374.06453978146692</v>
      </c>
      <c r="V595" s="212">
        <f t="shared" si="162"/>
        <v>22.003796457733348</v>
      </c>
      <c r="W595" s="169">
        <v>24</v>
      </c>
      <c r="X595" s="170">
        <f t="shared" si="163"/>
        <v>1520.2581591258677</v>
      </c>
    </row>
    <row r="596" spans="1:24" s="442" customFormat="1" ht="15.75" customHeight="1" x14ac:dyDescent="0.2">
      <c r="A596" s="215">
        <f t="shared" si="164"/>
        <v>569</v>
      </c>
      <c r="B596" s="216">
        <f t="shared" si="167"/>
        <v>68.280800999999997</v>
      </c>
      <c r="C596" s="454">
        <v>17880</v>
      </c>
      <c r="D596" s="217">
        <f t="shared" si="152"/>
        <v>3142.3181459163025</v>
      </c>
      <c r="E596" s="212">
        <f t="shared" si="155"/>
        <v>1068.3881696115429</v>
      </c>
      <c r="F596" s="168">
        <f t="shared" si="156"/>
        <v>62.846362918326051</v>
      </c>
      <c r="G596" s="169">
        <v>68</v>
      </c>
      <c r="H596" s="170">
        <f t="shared" si="157"/>
        <v>4341.5526784461717</v>
      </c>
      <c r="I596" s="215">
        <f t="shared" si="165"/>
        <v>569</v>
      </c>
      <c r="J596" s="216">
        <f t="shared" si="168"/>
        <v>105.04738615384615</v>
      </c>
      <c r="K596" s="454">
        <v>17880</v>
      </c>
      <c r="L596" s="217">
        <f t="shared" si="153"/>
        <v>2042.5067948455965</v>
      </c>
      <c r="M596" s="214">
        <f t="shared" si="158"/>
        <v>694.45231024750285</v>
      </c>
      <c r="N596" s="212">
        <f t="shared" si="159"/>
        <v>40.850135896911929</v>
      </c>
      <c r="O596" s="169">
        <v>44</v>
      </c>
      <c r="P596" s="170">
        <f t="shared" si="160"/>
        <v>2821.8092409900114</v>
      </c>
      <c r="Q596" s="215">
        <f t="shared" si="166"/>
        <v>569</v>
      </c>
      <c r="R596" s="216">
        <f t="shared" si="169"/>
        <v>195.08800285714287</v>
      </c>
      <c r="S596" s="454">
        <v>17880</v>
      </c>
      <c r="T596" s="217">
        <f t="shared" si="154"/>
        <v>1099.8113510707058</v>
      </c>
      <c r="U596" s="214">
        <f t="shared" si="161"/>
        <v>373.93585936403997</v>
      </c>
      <c r="V596" s="212">
        <f t="shared" si="162"/>
        <v>21.996227021414114</v>
      </c>
      <c r="W596" s="169">
        <v>24</v>
      </c>
      <c r="X596" s="170">
        <f t="shared" si="163"/>
        <v>1519.7434374561599</v>
      </c>
    </row>
    <row r="597" spans="1:24" s="442" customFormat="1" ht="15.75" customHeight="1" x14ac:dyDescent="0.2">
      <c r="A597" s="218">
        <f t="shared" si="164"/>
        <v>570</v>
      </c>
      <c r="B597" s="216">
        <f t="shared" si="167"/>
        <v>68.304289999999995</v>
      </c>
      <c r="C597" s="454">
        <v>17880</v>
      </c>
      <c r="D597" s="217">
        <f t="shared" si="152"/>
        <v>3141.2375415951178</v>
      </c>
      <c r="E597" s="212">
        <f t="shared" si="155"/>
        <v>1068.0207641423401</v>
      </c>
      <c r="F597" s="168">
        <f t="shared" si="156"/>
        <v>62.824750831902357</v>
      </c>
      <c r="G597" s="169">
        <v>68</v>
      </c>
      <c r="H597" s="170">
        <f t="shared" si="157"/>
        <v>4340.0830565693605</v>
      </c>
      <c r="I597" s="218">
        <f t="shared" si="165"/>
        <v>570</v>
      </c>
      <c r="J597" s="216">
        <f t="shared" si="168"/>
        <v>105.08352307692307</v>
      </c>
      <c r="K597" s="454">
        <v>17880</v>
      </c>
      <c r="L597" s="217">
        <f t="shared" si="153"/>
        <v>2041.8044020368268</v>
      </c>
      <c r="M597" s="214">
        <f t="shared" si="158"/>
        <v>694.21349669252118</v>
      </c>
      <c r="N597" s="212">
        <f t="shared" si="159"/>
        <v>40.836088040736534</v>
      </c>
      <c r="O597" s="169">
        <v>44</v>
      </c>
      <c r="P597" s="170">
        <f t="shared" si="160"/>
        <v>2820.8539867700847</v>
      </c>
      <c r="Q597" s="218">
        <f t="shared" si="166"/>
        <v>570</v>
      </c>
      <c r="R597" s="216">
        <f t="shared" si="169"/>
        <v>195.15511428571429</v>
      </c>
      <c r="S597" s="454">
        <v>17880</v>
      </c>
      <c r="T597" s="217">
        <f t="shared" si="154"/>
        <v>1099.4331395582913</v>
      </c>
      <c r="U597" s="214">
        <f t="shared" si="161"/>
        <v>373.80726744981905</v>
      </c>
      <c r="V597" s="212">
        <f t="shared" si="162"/>
        <v>21.988662791165826</v>
      </c>
      <c r="W597" s="169">
        <v>24</v>
      </c>
      <c r="X597" s="170">
        <f t="shared" si="163"/>
        <v>1519.229069799276</v>
      </c>
    </row>
    <row r="598" spans="1:24" s="442" customFormat="1" ht="15.75" customHeight="1" x14ac:dyDescent="0.2">
      <c r="A598" s="215">
        <f t="shared" si="164"/>
        <v>571</v>
      </c>
      <c r="B598" s="216">
        <f t="shared" si="167"/>
        <v>68.327778999999992</v>
      </c>
      <c r="C598" s="454">
        <v>17880</v>
      </c>
      <c r="D598" s="217">
        <f t="shared" si="152"/>
        <v>3140.1576802313452</v>
      </c>
      <c r="E598" s="212">
        <f t="shared" si="155"/>
        <v>1067.6536112786575</v>
      </c>
      <c r="F598" s="168">
        <f t="shared" si="156"/>
        <v>62.803153604626907</v>
      </c>
      <c r="G598" s="169">
        <v>68</v>
      </c>
      <c r="H598" s="170">
        <f t="shared" si="157"/>
        <v>4338.6144451146292</v>
      </c>
      <c r="I598" s="215">
        <f t="shared" si="165"/>
        <v>571</v>
      </c>
      <c r="J598" s="216">
        <f t="shared" si="168"/>
        <v>105.11965999999998</v>
      </c>
      <c r="K598" s="454">
        <v>17880</v>
      </c>
      <c r="L598" s="217">
        <f t="shared" si="153"/>
        <v>2041.1024921503745</v>
      </c>
      <c r="M598" s="214">
        <f t="shared" si="158"/>
        <v>693.97484733112742</v>
      </c>
      <c r="N598" s="212">
        <f t="shared" si="159"/>
        <v>40.822049843007491</v>
      </c>
      <c r="O598" s="169">
        <v>44</v>
      </c>
      <c r="P598" s="170">
        <f t="shared" si="160"/>
        <v>2819.8993893245092</v>
      </c>
      <c r="Q598" s="215">
        <f t="shared" si="166"/>
        <v>571</v>
      </c>
      <c r="R598" s="216">
        <f t="shared" si="169"/>
        <v>195.22222571428571</v>
      </c>
      <c r="S598" s="454">
        <v>17880</v>
      </c>
      <c r="T598" s="217">
        <f t="shared" si="154"/>
        <v>1099.0551880809708</v>
      </c>
      <c r="U598" s="214">
        <f t="shared" si="161"/>
        <v>373.67876394753011</v>
      </c>
      <c r="V598" s="212">
        <f t="shared" si="162"/>
        <v>21.981103761619416</v>
      </c>
      <c r="W598" s="169">
        <v>24</v>
      </c>
      <c r="X598" s="170">
        <f t="shared" si="163"/>
        <v>1518.7150557901202</v>
      </c>
    </row>
    <row r="599" spans="1:24" s="442" customFormat="1" ht="15.75" customHeight="1" x14ac:dyDescent="0.2">
      <c r="A599" s="215">
        <f t="shared" si="164"/>
        <v>572</v>
      </c>
      <c r="B599" s="216">
        <f t="shared" si="167"/>
        <v>68.351268000000005</v>
      </c>
      <c r="C599" s="454">
        <v>17880</v>
      </c>
      <c r="D599" s="217">
        <f t="shared" si="152"/>
        <v>3139.0785610590283</v>
      </c>
      <c r="E599" s="212">
        <f t="shared" si="155"/>
        <v>1067.2867107600696</v>
      </c>
      <c r="F599" s="168">
        <f t="shared" si="156"/>
        <v>62.78157122118057</v>
      </c>
      <c r="G599" s="169">
        <v>68</v>
      </c>
      <c r="H599" s="170">
        <f t="shared" si="157"/>
        <v>4337.1468430402783</v>
      </c>
      <c r="I599" s="215">
        <f t="shared" si="165"/>
        <v>572</v>
      </c>
      <c r="J599" s="216">
        <f t="shared" si="168"/>
        <v>105.15579692307692</v>
      </c>
      <c r="K599" s="454">
        <v>17880</v>
      </c>
      <c r="L599" s="217">
        <f t="shared" si="153"/>
        <v>2040.4010646883685</v>
      </c>
      <c r="M599" s="214">
        <f t="shared" si="158"/>
        <v>693.7363619940453</v>
      </c>
      <c r="N599" s="212">
        <f t="shared" si="159"/>
        <v>40.808021293767368</v>
      </c>
      <c r="O599" s="169">
        <v>44</v>
      </c>
      <c r="P599" s="170">
        <f t="shared" si="160"/>
        <v>2818.9454479761812</v>
      </c>
      <c r="Q599" s="215">
        <f t="shared" si="166"/>
        <v>572</v>
      </c>
      <c r="R599" s="216">
        <f t="shared" si="169"/>
        <v>195.28933714285716</v>
      </c>
      <c r="S599" s="454">
        <v>17880</v>
      </c>
      <c r="T599" s="217">
        <f t="shared" si="154"/>
        <v>1098.6774963706598</v>
      </c>
      <c r="U599" s="214">
        <f t="shared" si="161"/>
        <v>373.55034876602434</v>
      </c>
      <c r="V599" s="212">
        <f t="shared" si="162"/>
        <v>21.973549927413195</v>
      </c>
      <c r="W599" s="169">
        <v>24</v>
      </c>
      <c r="X599" s="170">
        <f t="shared" si="163"/>
        <v>1518.2013950640974</v>
      </c>
    </row>
    <row r="600" spans="1:24" s="442" customFormat="1" ht="15.75" customHeight="1" x14ac:dyDescent="0.2">
      <c r="A600" s="215">
        <f t="shared" si="164"/>
        <v>573</v>
      </c>
      <c r="B600" s="216">
        <f t="shared" si="167"/>
        <v>68.374757000000002</v>
      </c>
      <c r="C600" s="454">
        <v>17880</v>
      </c>
      <c r="D600" s="217">
        <f t="shared" si="152"/>
        <v>3138.0001833132656</v>
      </c>
      <c r="E600" s="212">
        <f t="shared" si="155"/>
        <v>1066.9200623265103</v>
      </c>
      <c r="F600" s="168">
        <f t="shared" si="156"/>
        <v>62.760003666265312</v>
      </c>
      <c r="G600" s="169">
        <v>68</v>
      </c>
      <c r="H600" s="170">
        <f t="shared" si="157"/>
        <v>4335.6802493060413</v>
      </c>
      <c r="I600" s="215">
        <f t="shared" si="165"/>
        <v>573</v>
      </c>
      <c r="J600" s="216">
        <f t="shared" si="168"/>
        <v>105.19193384615384</v>
      </c>
      <c r="K600" s="454">
        <v>17880</v>
      </c>
      <c r="L600" s="217">
        <f t="shared" si="153"/>
        <v>2039.7001191536226</v>
      </c>
      <c r="M600" s="214">
        <f t="shared" si="158"/>
        <v>693.49804051223168</v>
      </c>
      <c r="N600" s="212">
        <f t="shared" si="159"/>
        <v>40.794002383072453</v>
      </c>
      <c r="O600" s="169">
        <v>44</v>
      </c>
      <c r="P600" s="170">
        <f t="shared" si="160"/>
        <v>2817.9921620489267</v>
      </c>
      <c r="Q600" s="215">
        <f t="shared" si="166"/>
        <v>573</v>
      </c>
      <c r="R600" s="216">
        <f t="shared" si="169"/>
        <v>195.35644857142859</v>
      </c>
      <c r="S600" s="454">
        <v>17880</v>
      </c>
      <c r="T600" s="217">
        <f t="shared" si="154"/>
        <v>1098.3000641596429</v>
      </c>
      <c r="U600" s="214">
        <f t="shared" si="161"/>
        <v>373.42202181427865</v>
      </c>
      <c r="V600" s="212">
        <f t="shared" si="162"/>
        <v>21.96600128319286</v>
      </c>
      <c r="W600" s="169">
        <v>24</v>
      </c>
      <c r="X600" s="170">
        <f t="shared" si="163"/>
        <v>1517.6880872571144</v>
      </c>
    </row>
    <row r="601" spans="1:24" s="442" customFormat="1" ht="15.75" customHeight="1" x14ac:dyDescent="0.2">
      <c r="A601" s="215">
        <f t="shared" si="164"/>
        <v>574</v>
      </c>
      <c r="B601" s="216">
        <f t="shared" si="167"/>
        <v>68.398246</v>
      </c>
      <c r="C601" s="454">
        <v>17880</v>
      </c>
      <c r="D601" s="217">
        <f t="shared" si="152"/>
        <v>3136.9225462302061</v>
      </c>
      <c r="E601" s="212">
        <f t="shared" si="155"/>
        <v>1066.5536657182702</v>
      </c>
      <c r="F601" s="168">
        <f t="shared" si="156"/>
        <v>62.738450924604123</v>
      </c>
      <c r="G601" s="169">
        <v>68</v>
      </c>
      <c r="H601" s="170">
        <f t="shared" si="157"/>
        <v>4334.2146628730807</v>
      </c>
      <c r="I601" s="215">
        <f t="shared" si="165"/>
        <v>574</v>
      </c>
      <c r="J601" s="216">
        <f t="shared" si="168"/>
        <v>105.22807076923077</v>
      </c>
      <c r="K601" s="454">
        <v>17880</v>
      </c>
      <c r="L601" s="217">
        <f t="shared" si="153"/>
        <v>2038.9996550496339</v>
      </c>
      <c r="M601" s="214">
        <f t="shared" si="158"/>
        <v>693.25988271687561</v>
      </c>
      <c r="N601" s="212">
        <f t="shared" si="159"/>
        <v>40.779993100992677</v>
      </c>
      <c r="O601" s="169">
        <v>44</v>
      </c>
      <c r="P601" s="170">
        <f t="shared" si="160"/>
        <v>2817.039530867502</v>
      </c>
      <c r="Q601" s="215">
        <f t="shared" si="166"/>
        <v>574</v>
      </c>
      <c r="R601" s="216">
        <f t="shared" si="169"/>
        <v>195.42356000000001</v>
      </c>
      <c r="S601" s="454">
        <v>17880</v>
      </c>
      <c r="T601" s="217">
        <f t="shared" si="154"/>
        <v>1097.9228911805719</v>
      </c>
      <c r="U601" s="214">
        <f t="shared" si="161"/>
        <v>373.2937830013945</v>
      </c>
      <c r="V601" s="212">
        <f t="shared" si="162"/>
        <v>21.95845782361144</v>
      </c>
      <c r="W601" s="169">
        <v>24</v>
      </c>
      <c r="X601" s="170">
        <f t="shared" si="163"/>
        <v>1517.175132005578</v>
      </c>
    </row>
    <row r="602" spans="1:24" s="442" customFormat="1" ht="15.75" customHeight="1" x14ac:dyDescent="0.2">
      <c r="A602" s="215">
        <f t="shared" si="164"/>
        <v>575</v>
      </c>
      <c r="B602" s="216">
        <f t="shared" si="167"/>
        <v>68.421734999999998</v>
      </c>
      <c r="C602" s="454">
        <v>17880</v>
      </c>
      <c r="D602" s="217">
        <f t="shared" si="152"/>
        <v>3135.8456490470462</v>
      </c>
      <c r="E602" s="212">
        <f t="shared" si="155"/>
        <v>1066.1875206759958</v>
      </c>
      <c r="F602" s="168">
        <f t="shared" si="156"/>
        <v>62.716912980940926</v>
      </c>
      <c r="G602" s="169">
        <v>68</v>
      </c>
      <c r="H602" s="170">
        <f t="shared" si="157"/>
        <v>4332.750082703983</v>
      </c>
      <c r="I602" s="215">
        <f t="shared" si="165"/>
        <v>575</v>
      </c>
      <c r="J602" s="216">
        <f t="shared" si="168"/>
        <v>105.26420769230769</v>
      </c>
      <c r="K602" s="454">
        <v>17880</v>
      </c>
      <c r="L602" s="217">
        <f t="shared" si="153"/>
        <v>2038.29967188058</v>
      </c>
      <c r="M602" s="214">
        <f t="shared" si="158"/>
        <v>693.02188843939723</v>
      </c>
      <c r="N602" s="212">
        <f t="shared" si="159"/>
        <v>40.765993437611598</v>
      </c>
      <c r="O602" s="169">
        <v>44</v>
      </c>
      <c r="P602" s="170">
        <f t="shared" si="160"/>
        <v>2816.0875537575889</v>
      </c>
      <c r="Q602" s="215">
        <f t="shared" si="166"/>
        <v>575</v>
      </c>
      <c r="R602" s="216">
        <f t="shared" si="169"/>
        <v>195.49067142857143</v>
      </c>
      <c r="S602" s="454">
        <v>17880</v>
      </c>
      <c r="T602" s="217">
        <f t="shared" si="154"/>
        <v>1097.5459771664662</v>
      </c>
      <c r="U602" s="214">
        <f t="shared" si="161"/>
        <v>373.16563223659853</v>
      </c>
      <c r="V602" s="212">
        <f t="shared" si="162"/>
        <v>21.950919543329324</v>
      </c>
      <c r="W602" s="169">
        <v>24</v>
      </c>
      <c r="X602" s="170">
        <f t="shared" si="163"/>
        <v>1516.6625289463941</v>
      </c>
    </row>
    <row r="603" spans="1:24" s="442" customFormat="1" ht="15.75" customHeight="1" x14ac:dyDescent="0.2">
      <c r="A603" s="215">
        <f t="shared" si="164"/>
        <v>576</v>
      </c>
      <c r="B603" s="216">
        <f t="shared" si="167"/>
        <v>68.445223999999996</v>
      </c>
      <c r="C603" s="454">
        <v>17880</v>
      </c>
      <c r="D603" s="217">
        <f t="shared" si="152"/>
        <v>3134.7694910020314</v>
      </c>
      <c r="E603" s="212">
        <f t="shared" si="155"/>
        <v>1065.8216269406907</v>
      </c>
      <c r="F603" s="168">
        <f t="shared" si="156"/>
        <v>62.695389820040631</v>
      </c>
      <c r="G603" s="169">
        <v>68</v>
      </c>
      <c r="H603" s="170">
        <f t="shared" si="157"/>
        <v>4331.286507762763</v>
      </c>
      <c r="I603" s="215">
        <f t="shared" si="165"/>
        <v>576</v>
      </c>
      <c r="J603" s="216">
        <f t="shared" si="168"/>
        <v>105.3003446153846</v>
      </c>
      <c r="K603" s="454">
        <v>17880</v>
      </c>
      <c r="L603" s="217">
        <f t="shared" si="153"/>
        <v>2037.6001691513204</v>
      </c>
      <c r="M603" s="214">
        <f t="shared" si="158"/>
        <v>692.78405751144896</v>
      </c>
      <c r="N603" s="212">
        <f t="shared" si="159"/>
        <v>40.752003383026413</v>
      </c>
      <c r="O603" s="169">
        <v>44</v>
      </c>
      <c r="P603" s="170">
        <f t="shared" si="160"/>
        <v>2815.1362300457959</v>
      </c>
      <c r="Q603" s="215">
        <f t="shared" si="166"/>
        <v>576</v>
      </c>
      <c r="R603" s="216">
        <f t="shared" si="169"/>
        <v>195.55778285714285</v>
      </c>
      <c r="S603" s="454">
        <v>17880</v>
      </c>
      <c r="T603" s="217">
        <f t="shared" si="154"/>
        <v>1097.169321850711</v>
      </c>
      <c r="U603" s="214">
        <f t="shared" si="161"/>
        <v>373.03756942924173</v>
      </c>
      <c r="V603" s="212">
        <f t="shared" si="162"/>
        <v>21.943386437014219</v>
      </c>
      <c r="W603" s="169">
        <v>24</v>
      </c>
      <c r="X603" s="170">
        <f t="shared" si="163"/>
        <v>1516.1502777169669</v>
      </c>
    </row>
    <row r="604" spans="1:24" s="442" customFormat="1" ht="15.75" customHeight="1" x14ac:dyDescent="0.2">
      <c r="A604" s="215">
        <f t="shared" si="164"/>
        <v>577</v>
      </c>
      <c r="B604" s="216">
        <f t="shared" si="167"/>
        <v>68.468712999999994</v>
      </c>
      <c r="C604" s="454">
        <v>17880</v>
      </c>
      <c r="D604" s="217">
        <f t="shared" ref="D604:D667" si="170">12*1/B604*C604</f>
        <v>3133.6940713344502</v>
      </c>
      <c r="E604" s="212">
        <f t="shared" si="155"/>
        <v>1065.455984253713</v>
      </c>
      <c r="F604" s="168">
        <f t="shared" si="156"/>
        <v>62.673881426689007</v>
      </c>
      <c r="G604" s="169">
        <v>68</v>
      </c>
      <c r="H604" s="170">
        <f t="shared" si="157"/>
        <v>4329.8239370148522</v>
      </c>
      <c r="I604" s="215">
        <f t="shared" si="165"/>
        <v>577</v>
      </c>
      <c r="J604" s="216">
        <f t="shared" si="168"/>
        <v>105.33648153846153</v>
      </c>
      <c r="K604" s="454">
        <v>17880</v>
      </c>
      <c r="L604" s="217">
        <f t="shared" ref="L604:L667" si="171">12*1/J604*K604</f>
        <v>2036.901146367393</v>
      </c>
      <c r="M604" s="214">
        <f t="shared" si="158"/>
        <v>692.54638976491367</v>
      </c>
      <c r="N604" s="212">
        <f t="shared" si="159"/>
        <v>40.738022927347863</v>
      </c>
      <c r="O604" s="169">
        <v>44</v>
      </c>
      <c r="P604" s="170">
        <f t="shared" si="160"/>
        <v>2814.1855590596547</v>
      </c>
      <c r="Q604" s="215">
        <f t="shared" si="166"/>
        <v>577</v>
      </c>
      <c r="R604" s="216">
        <f t="shared" si="169"/>
        <v>195.62489428571428</v>
      </c>
      <c r="S604" s="454">
        <v>17880</v>
      </c>
      <c r="T604" s="217">
        <f t="shared" ref="T604:T667" si="172">12*1/R604*S604</f>
        <v>1096.7929249670576</v>
      </c>
      <c r="U604" s="214">
        <f t="shared" si="161"/>
        <v>372.9095944887996</v>
      </c>
      <c r="V604" s="212">
        <f t="shared" si="162"/>
        <v>21.935858499341151</v>
      </c>
      <c r="W604" s="169">
        <v>24</v>
      </c>
      <c r="X604" s="170">
        <f t="shared" si="163"/>
        <v>1515.6383779551984</v>
      </c>
    </row>
    <row r="605" spans="1:24" s="442" customFormat="1" ht="15.75" customHeight="1" x14ac:dyDescent="0.2">
      <c r="A605" s="215">
        <f t="shared" si="164"/>
        <v>578</v>
      </c>
      <c r="B605" s="216">
        <f t="shared" si="167"/>
        <v>68.492201999999992</v>
      </c>
      <c r="C605" s="454">
        <v>17880</v>
      </c>
      <c r="D605" s="217">
        <f t="shared" si="170"/>
        <v>3132.6193892846377</v>
      </c>
      <c r="E605" s="212">
        <f t="shared" ref="E605:E668" si="173">D605*34%</f>
        <v>1065.0905923567768</v>
      </c>
      <c r="F605" s="168">
        <f t="shared" ref="F605:F668" si="174">D605*2%</f>
        <v>62.652387785692753</v>
      </c>
      <c r="G605" s="169">
        <v>68</v>
      </c>
      <c r="H605" s="170">
        <f t="shared" ref="H605:H668" si="175">SUM(D605:G605)</f>
        <v>4328.3623694271073</v>
      </c>
      <c r="I605" s="215">
        <f t="shared" si="165"/>
        <v>578</v>
      </c>
      <c r="J605" s="216">
        <f t="shared" si="168"/>
        <v>105.37261846153845</v>
      </c>
      <c r="K605" s="454">
        <v>17880</v>
      </c>
      <c r="L605" s="217">
        <f t="shared" si="171"/>
        <v>2036.2026030350144</v>
      </c>
      <c r="M605" s="214">
        <f t="shared" ref="M605:M668" si="176">L605*34%</f>
        <v>692.30888503190488</v>
      </c>
      <c r="N605" s="212">
        <f t="shared" ref="N605:N668" si="177">L605*2%</f>
        <v>40.724052060700288</v>
      </c>
      <c r="O605" s="169">
        <v>44</v>
      </c>
      <c r="P605" s="170">
        <f t="shared" ref="P605:P668" si="178">SUM(L605:O605)</f>
        <v>2813.2355401276195</v>
      </c>
      <c r="Q605" s="215">
        <f t="shared" si="166"/>
        <v>578</v>
      </c>
      <c r="R605" s="216">
        <f t="shared" si="169"/>
        <v>195.6920057142857</v>
      </c>
      <c r="S605" s="454">
        <v>17880</v>
      </c>
      <c r="T605" s="217">
        <f t="shared" si="172"/>
        <v>1096.4167862496231</v>
      </c>
      <c r="U605" s="214">
        <f t="shared" ref="U605:U668" si="179">T605*34%</f>
        <v>372.78170732487189</v>
      </c>
      <c r="V605" s="212">
        <f t="shared" ref="V605:V668" si="180">T605*2%</f>
        <v>21.928335724992461</v>
      </c>
      <c r="W605" s="169">
        <v>24</v>
      </c>
      <c r="X605" s="170">
        <f t="shared" ref="X605:X668" si="181">SUM(T605:W605)</f>
        <v>1515.1268292994873</v>
      </c>
    </row>
    <row r="606" spans="1:24" s="442" customFormat="1" ht="15.75" customHeight="1" x14ac:dyDescent="0.2">
      <c r="A606" s="215">
        <f t="shared" si="164"/>
        <v>579</v>
      </c>
      <c r="B606" s="216">
        <f t="shared" si="167"/>
        <v>68.515691000000004</v>
      </c>
      <c r="C606" s="454">
        <v>17880</v>
      </c>
      <c r="D606" s="217">
        <f t="shared" si="170"/>
        <v>3131.5454440939666</v>
      </c>
      <c r="E606" s="212">
        <f t="shared" si="173"/>
        <v>1064.7254509919487</v>
      </c>
      <c r="F606" s="168">
        <f t="shared" si="174"/>
        <v>62.630908881879336</v>
      </c>
      <c r="G606" s="169">
        <v>68</v>
      </c>
      <c r="H606" s="170">
        <f t="shared" si="175"/>
        <v>4326.901803967794</v>
      </c>
      <c r="I606" s="215">
        <f t="shared" si="165"/>
        <v>579</v>
      </c>
      <c r="J606" s="216">
        <f t="shared" si="168"/>
        <v>105.40875538461539</v>
      </c>
      <c r="K606" s="454">
        <v>17880</v>
      </c>
      <c r="L606" s="217">
        <f t="shared" si="171"/>
        <v>2035.5045386610784</v>
      </c>
      <c r="M606" s="214">
        <f t="shared" si="176"/>
        <v>692.07154314476668</v>
      </c>
      <c r="N606" s="212">
        <f t="shared" si="177"/>
        <v>40.710090773221566</v>
      </c>
      <c r="O606" s="169">
        <v>44</v>
      </c>
      <c r="P606" s="170">
        <f t="shared" si="178"/>
        <v>2812.2861725790667</v>
      </c>
      <c r="Q606" s="215">
        <f t="shared" si="166"/>
        <v>579</v>
      </c>
      <c r="R606" s="216">
        <f t="shared" si="169"/>
        <v>195.75911714285718</v>
      </c>
      <c r="S606" s="454">
        <v>17880</v>
      </c>
      <c r="T606" s="217">
        <f t="shared" si="172"/>
        <v>1096.0409054328882</v>
      </c>
      <c r="U606" s="214">
        <f t="shared" si="179"/>
        <v>372.65390784718198</v>
      </c>
      <c r="V606" s="212">
        <f t="shared" si="180"/>
        <v>21.920818108657762</v>
      </c>
      <c r="W606" s="169">
        <v>24</v>
      </c>
      <c r="X606" s="170">
        <f t="shared" si="181"/>
        <v>1514.6156313887279</v>
      </c>
    </row>
    <row r="607" spans="1:24" s="442" customFormat="1" ht="15.75" customHeight="1" x14ac:dyDescent="0.2">
      <c r="A607" s="218">
        <f t="shared" si="164"/>
        <v>580</v>
      </c>
      <c r="B607" s="216">
        <f t="shared" si="167"/>
        <v>68.539180000000002</v>
      </c>
      <c r="C607" s="454">
        <v>17880</v>
      </c>
      <c r="D607" s="217">
        <f t="shared" si="170"/>
        <v>3130.4722350048542</v>
      </c>
      <c r="E607" s="212">
        <f t="shared" si="173"/>
        <v>1064.3605599016505</v>
      </c>
      <c r="F607" s="168">
        <f t="shared" si="174"/>
        <v>62.609444700097086</v>
      </c>
      <c r="G607" s="169">
        <v>68</v>
      </c>
      <c r="H607" s="170">
        <f t="shared" si="175"/>
        <v>4325.4422396066011</v>
      </c>
      <c r="I607" s="218">
        <f t="shared" si="165"/>
        <v>580</v>
      </c>
      <c r="J607" s="216">
        <f t="shared" si="168"/>
        <v>105.44489230769231</v>
      </c>
      <c r="K607" s="454">
        <v>17880</v>
      </c>
      <c r="L607" s="217">
        <f t="shared" si="171"/>
        <v>2034.8069527531552</v>
      </c>
      <c r="M607" s="214">
        <f t="shared" si="176"/>
        <v>691.8343639360728</v>
      </c>
      <c r="N607" s="212">
        <f t="shared" si="177"/>
        <v>40.696139055063107</v>
      </c>
      <c r="O607" s="169">
        <v>44</v>
      </c>
      <c r="P607" s="170">
        <f t="shared" si="178"/>
        <v>2811.3374557442912</v>
      </c>
      <c r="Q607" s="218">
        <f t="shared" si="166"/>
        <v>580</v>
      </c>
      <c r="R607" s="216">
        <f t="shared" si="169"/>
        <v>195.8262285714286</v>
      </c>
      <c r="S607" s="454">
        <v>17880</v>
      </c>
      <c r="T607" s="217">
        <f t="shared" si="172"/>
        <v>1095.6652822516987</v>
      </c>
      <c r="U607" s="214">
        <f t="shared" si="179"/>
        <v>372.52619596557759</v>
      </c>
      <c r="V607" s="212">
        <f t="shared" si="180"/>
        <v>21.913305645033976</v>
      </c>
      <c r="W607" s="169">
        <v>24</v>
      </c>
      <c r="X607" s="170">
        <f t="shared" si="181"/>
        <v>1514.1047838623101</v>
      </c>
    </row>
    <row r="608" spans="1:24" s="442" customFormat="1" ht="15.75" customHeight="1" x14ac:dyDescent="0.2">
      <c r="A608" s="215">
        <f t="shared" si="164"/>
        <v>581</v>
      </c>
      <c r="B608" s="216">
        <f t="shared" si="167"/>
        <v>68.562669</v>
      </c>
      <c r="C608" s="454">
        <v>17880</v>
      </c>
      <c r="D608" s="217">
        <f t="shared" si="170"/>
        <v>3129.3997612607523</v>
      </c>
      <c r="E608" s="212">
        <f t="shared" si="173"/>
        <v>1063.9959188286559</v>
      </c>
      <c r="F608" s="168">
        <f t="shared" si="174"/>
        <v>62.587995225215046</v>
      </c>
      <c r="G608" s="169">
        <v>68</v>
      </c>
      <c r="H608" s="170">
        <f t="shared" si="175"/>
        <v>4323.9836753146237</v>
      </c>
      <c r="I608" s="215">
        <f t="shared" si="165"/>
        <v>581</v>
      </c>
      <c r="J608" s="216">
        <f t="shared" si="168"/>
        <v>105.48102923076922</v>
      </c>
      <c r="K608" s="454">
        <v>17880</v>
      </c>
      <c r="L608" s="217">
        <f t="shared" si="171"/>
        <v>2034.1098448194894</v>
      </c>
      <c r="M608" s="214">
        <f t="shared" si="176"/>
        <v>691.59734723862641</v>
      </c>
      <c r="N608" s="212">
        <f t="shared" si="177"/>
        <v>40.68219689638979</v>
      </c>
      <c r="O608" s="169">
        <v>44</v>
      </c>
      <c r="P608" s="170">
        <f t="shared" si="178"/>
        <v>2810.3893889545056</v>
      </c>
      <c r="Q608" s="215">
        <f t="shared" si="166"/>
        <v>581</v>
      </c>
      <c r="R608" s="216">
        <f t="shared" si="169"/>
        <v>195.89334000000002</v>
      </c>
      <c r="S608" s="454">
        <v>17880</v>
      </c>
      <c r="T608" s="217">
        <f t="shared" si="172"/>
        <v>1095.2899164412631</v>
      </c>
      <c r="U608" s="214">
        <f t="shared" si="179"/>
        <v>372.39857159002952</v>
      </c>
      <c r="V608" s="212">
        <f t="shared" si="180"/>
        <v>21.905798328825263</v>
      </c>
      <c r="W608" s="169">
        <v>24</v>
      </c>
      <c r="X608" s="170">
        <f t="shared" si="181"/>
        <v>1513.5942863601181</v>
      </c>
    </row>
    <row r="609" spans="1:24" s="442" customFormat="1" ht="15.75" customHeight="1" x14ac:dyDescent="0.2">
      <c r="A609" s="215">
        <f t="shared" si="164"/>
        <v>582</v>
      </c>
      <c r="B609" s="216">
        <f t="shared" si="167"/>
        <v>68.586157999999998</v>
      </c>
      <c r="C609" s="454">
        <v>17880</v>
      </c>
      <c r="D609" s="217">
        <f t="shared" si="170"/>
        <v>3128.3280221061514</v>
      </c>
      <c r="E609" s="212">
        <f t="shared" si="173"/>
        <v>1063.6315275160916</v>
      </c>
      <c r="F609" s="168">
        <f t="shared" si="174"/>
        <v>62.566560442123027</v>
      </c>
      <c r="G609" s="169">
        <v>68</v>
      </c>
      <c r="H609" s="170">
        <f t="shared" si="175"/>
        <v>4322.5261100643656</v>
      </c>
      <c r="I609" s="215">
        <f t="shared" si="165"/>
        <v>582</v>
      </c>
      <c r="J609" s="216">
        <f t="shared" si="168"/>
        <v>105.51716615384615</v>
      </c>
      <c r="K609" s="454">
        <v>17880</v>
      </c>
      <c r="L609" s="217">
        <f t="shared" si="171"/>
        <v>2033.4132143689985</v>
      </c>
      <c r="M609" s="214">
        <f t="shared" si="176"/>
        <v>691.36049288545951</v>
      </c>
      <c r="N609" s="212">
        <f t="shared" si="177"/>
        <v>40.668264287379969</v>
      </c>
      <c r="O609" s="169">
        <v>44</v>
      </c>
      <c r="P609" s="170">
        <f t="shared" si="178"/>
        <v>2809.4419715418376</v>
      </c>
      <c r="Q609" s="215">
        <f t="shared" si="166"/>
        <v>582</v>
      </c>
      <c r="R609" s="216">
        <f t="shared" si="169"/>
        <v>195.96045142857145</v>
      </c>
      <c r="S609" s="454">
        <v>17880</v>
      </c>
      <c r="T609" s="217">
        <f t="shared" si="172"/>
        <v>1094.9148077371528</v>
      </c>
      <c r="U609" s="214">
        <f t="shared" si="179"/>
        <v>372.27103463063202</v>
      </c>
      <c r="V609" s="212">
        <f t="shared" si="180"/>
        <v>21.898296154743058</v>
      </c>
      <c r="W609" s="169">
        <v>24</v>
      </c>
      <c r="X609" s="170">
        <f t="shared" si="181"/>
        <v>1513.0841385225281</v>
      </c>
    </row>
    <row r="610" spans="1:24" s="442" customFormat="1" ht="15.75" customHeight="1" x14ac:dyDescent="0.2">
      <c r="A610" s="215">
        <f t="shared" si="164"/>
        <v>583</v>
      </c>
      <c r="B610" s="216">
        <f t="shared" si="167"/>
        <v>68.609646999999995</v>
      </c>
      <c r="C610" s="454">
        <v>17880</v>
      </c>
      <c r="D610" s="217">
        <f t="shared" si="170"/>
        <v>3127.2570167865756</v>
      </c>
      <c r="E610" s="212">
        <f t="shared" si="173"/>
        <v>1063.2673857074358</v>
      </c>
      <c r="F610" s="168">
        <f t="shared" si="174"/>
        <v>62.54514033573151</v>
      </c>
      <c r="G610" s="169">
        <v>68</v>
      </c>
      <c r="H610" s="170">
        <f t="shared" si="175"/>
        <v>4321.0695428297431</v>
      </c>
      <c r="I610" s="215">
        <f t="shared" si="165"/>
        <v>583</v>
      </c>
      <c r="J610" s="216">
        <f t="shared" si="168"/>
        <v>105.55330307692307</v>
      </c>
      <c r="K610" s="454">
        <v>17880</v>
      </c>
      <c r="L610" s="217">
        <f t="shared" si="171"/>
        <v>2032.7170609112741</v>
      </c>
      <c r="M610" s="214">
        <f t="shared" si="176"/>
        <v>691.12380070983329</v>
      </c>
      <c r="N610" s="212">
        <f t="shared" si="177"/>
        <v>40.654341218225483</v>
      </c>
      <c r="O610" s="169">
        <v>44</v>
      </c>
      <c r="P610" s="170">
        <f t="shared" si="178"/>
        <v>2808.4952028393327</v>
      </c>
      <c r="Q610" s="215">
        <f t="shared" si="166"/>
        <v>583</v>
      </c>
      <c r="R610" s="216">
        <f t="shared" si="169"/>
        <v>196.02756285714287</v>
      </c>
      <c r="S610" s="454">
        <v>17880</v>
      </c>
      <c r="T610" s="217">
        <f t="shared" si="172"/>
        <v>1094.5399558753013</v>
      </c>
      <c r="U610" s="214">
        <f t="shared" si="179"/>
        <v>372.14358499760249</v>
      </c>
      <c r="V610" s="212">
        <f t="shared" si="180"/>
        <v>21.890799117506027</v>
      </c>
      <c r="W610" s="169">
        <v>24</v>
      </c>
      <c r="X610" s="170">
        <f t="shared" si="181"/>
        <v>1512.57433999041</v>
      </c>
    </row>
    <row r="611" spans="1:24" s="442" customFormat="1" ht="15.75" customHeight="1" x14ac:dyDescent="0.2">
      <c r="A611" s="215">
        <f t="shared" si="164"/>
        <v>584</v>
      </c>
      <c r="B611" s="216">
        <f t="shared" si="167"/>
        <v>68.633135999999993</v>
      </c>
      <c r="C611" s="454">
        <v>17880</v>
      </c>
      <c r="D611" s="217">
        <f t="shared" si="170"/>
        <v>3126.1867445485814</v>
      </c>
      <c r="E611" s="212">
        <f t="shared" si="173"/>
        <v>1062.9034931465178</v>
      </c>
      <c r="F611" s="168">
        <f t="shared" si="174"/>
        <v>62.523734890971632</v>
      </c>
      <c r="G611" s="169">
        <v>68</v>
      </c>
      <c r="H611" s="170">
        <f t="shared" si="175"/>
        <v>4319.6139725860703</v>
      </c>
      <c r="I611" s="215">
        <f t="shared" si="165"/>
        <v>584</v>
      </c>
      <c r="J611" s="216">
        <f t="shared" si="168"/>
        <v>105.58943999999998</v>
      </c>
      <c r="K611" s="454">
        <v>17880</v>
      </c>
      <c r="L611" s="217">
        <f t="shared" si="171"/>
        <v>2032.0213839565779</v>
      </c>
      <c r="M611" s="214">
        <f t="shared" si="176"/>
        <v>690.88727054523656</v>
      </c>
      <c r="N611" s="212">
        <f t="shared" si="177"/>
        <v>40.640427679131555</v>
      </c>
      <c r="O611" s="169">
        <v>44</v>
      </c>
      <c r="P611" s="170">
        <f t="shared" si="178"/>
        <v>2807.5490821809458</v>
      </c>
      <c r="Q611" s="215">
        <f t="shared" si="166"/>
        <v>584</v>
      </c>
      <c r="R611" s="216">
        <f t="shared" si="169"/>
        <v>196.09467428571429</v>
      </c>
      <c r="S611" s="454">
        <v>17880</v>
      </c>
      <c r="T611" s="217">
        <f t="shared" si="172"/>
        <v>1094.1653605920033</v>
      </c>
      <c r="U611" s="214">
        <f t="shared" si="179"/>
        <v>372.01622260128113</v>
      </c>
      <c r="V611" s="212">
        <f t="shared" si="180"/>
        <v>21.883307211840066</v>
      </c>
      <c r="W611" s="169">
        <v>24</v>
      </c>
      <c r="X611" s="170">
        <f t="shared" si="181"/>
        <v>1512.0648904051245</v>
      </c>
    </row>
    <row r="612" spans="1:24" s="442" customFormat="1" ht="15.75" customHeight="1" x14ac:dyDescent="0.2">
      <c r="A612" s="215">
        <f t="shared" si="164"/>
        <v>585</v>
      </c>
      <c r="B612" s="216">
        <f t="shared" si="167"/>
        <v>68.656624999999991</v>
      </c>
      <c r="C612" s="454">
        <v>17880</v>
      </c>
      <c r="D612" s="217">
        <f t="shared" si="170"/>
        <v>3125.1172046397564</v>
      </c>
      <c r="E612" s="212">
        <f t="shared" si="173"/>
        <v>1062.5398495775173</v>
      </c>
      <c r="F612" s="168">
        <f t="shared" si="174"/>
        <v>62.502344092795127</v>
      </c>
      <c r="G612" s="169">
        <v>68</v>
      </c>
      <c r="H612" s="170">
        <f t="shared" si="175"/>
        <v>4318.1593983100693</v>
      </c>
      <c r="I612" s="215">
        <f t="shared" si="165"/>
        <v>585</v>
      </c>
      <c r="J612" s="216">
        <f t="shared" si="168"/>
        <v>105.62557692307691</v>
      </c>
      <c r="K612" s="454">
        <v>17880</v>
      </c>
      <c r="L612" s="217">
        <f t="shared" si="171"/>
        <v>2031.3261830158419</v>
      </c>
      <c r="M612" s="214">
        <f t="shared" si="176"/>
        <v>690.65090222538629</v>
      </c>
      <c r="N612" s="212">
        <f t="shared" si="177"/>
        <v>40.626523660316842</v>
      </c>
      <c r="O612" s="169">
        <v>44</v>
      </c>
      <c r="P612" s="170">
        <f t="shared" si="178"/>
        <v>2806.6036089015452</v>
      </c>
      <c r="Q612" s="215">
        <f t="shared" si="166"/>
        <v>585</v>
      </c>
      <c r="R612" s="216">
        <f t="shared" si="169"/>
        <v>196.16178571428571</v>
      </c>
      <c r="S612" s="454">
        <v>17880</v>
      </c>
      <c r="T612" s="217">
        <f t="shared" si="172"/>
        <v>1093.7910216239147</v>
      </c>
      <c r="U612" s="214">
        <f t="shared" si="179"/>
        <v>371.88894735213103</v>
      </c>
      <c r="V612" s="212">
        <f t="shared" si="180"/>
        <v>21.875820432478296</v>
      </c>
      <c r="W612" s="169">
        <v>24</v>
      </c>
      <c r="X612" s="170">
        <f t="shared" si="181"/>
        <v>1511.5557894085241</v>
      </c>
    </row>
    <row r="613" spans="1:24" s="442" customFormat="1" ht="15.75" customHeight="1" x14ac:dyDescent="0.2">
      <c r="A613" s="215">
        <f t="shared" si="164"/>
        <v>586</v>
      </c>
      <c r="B613" s="216">
        <f t="shared" si="167"/>
        <v>68.680114000000003</v>
      </c>
      <c r="C613" s="454">
        <v>17880</v>
      </c>
      <c r="D613" s="217">
        <f t="shared" si="170"/>
        <v>3124.0483963087186</v>
      </c>
      <c r="E613" s="212">
        <f t="shared" si="173"/>
        <v>1062.1764547449643</v>
      </c>
      <c r="F613" s="168">
        <f t="shared" si="174"/>
        <v>62.480967926174372</v>
      </c>
      <c r="G613" s="169">
        <v>68</v>
      </c>
      <c r="H613" s="170">
        <f t="shared" si="175"/>
        <v>4316.7058189798572</v>
      </c>
      <c r="I613" s="215">
        <f t="shared" si="165"/>
        <v>586</v>
      </c>
      <c r="J613" s="216">
        <f t="shared" si="168"/>
        <v>105.66171384615384</v>
      </c>
      <c r="K613" s="454">
        <v>17880</v>
      </c>
      <c r="L613" s="217">
        <f t="shared" si="171"/>
        <v>2030.6314576006675</v>
      </c>
      <c r="M613" s="214">
        <f t="shared" si="176"/>
        <v>690.41469558422705</v>
      </c>
      <c r="N613" s="212">
        <f t="shared" si="177"/>
        <v>40.612629152013355</v>
      </c>
      <c r="O613" s="169">
        <v>44</v>
      </c>
      <c r="P613" s="170">
        <f t="shared" si="178"/>
        <v>2805.6587823369077</v>
      </c>
      <c r="Q613" s="215">
        <f t="shared" si="166"/>
        <v>586</v>
      </c>
      <c r="R613" s="216">
        <f t="shared" si="169"/>
        <v>196.22889714285716</v>
      </c>
      <c r="S613" s="454">
        <v>17880</v>
      </c>
      <c r="T613" s="217">
        <f t="shared" si="172"/>
        <v>1093.4169387080515</v>
      </c>
      <c r="U613" s="214">
        <f t="shared" si="179"/>
        <v>371.76175916073754</v>
      </c>
      <c r="V613" s="212">
        <f t="shared" si="180"/>
        <v>21.868338774161028</v>
      </c>
      <c r="W613" s="169">
        <v>24</v>
      </c>
      <c r="X613" s="170">
        <f t="shared" si="181"/>
        <v>1511.0470366429499</v>
      </c>
    </row>
    <row r="614" spans="1:24" s="442" customFormat="1" ht="15.75" customHeight="1" x14ac:dyDescent="0.2">
      <c r="A614" s="215">
        <f t="shared" si="164"/>
        <v>587</v>
      </c>
      <c r="B614" s="216">
        <f t="shared" si="167"/>
        <v>68.703603000000001</v>
      </c>
      <c r="C614" s="454">
        <v>17880</v>
      </c>
      <c r="D614" s="217">
        <f t="shared" si="170"/>
        <v>3122.9803188051142</v>
      </c>
      <c r="E614" s="212">
        <f t="shared" si="173"/>
        <v>1061.8133083937389</v>
      </c>
      <c r="F614" s="168">
        <f t="shared" si="174"/>
        <v>62.459606376102286</v>
      </c>
      <c r="G614" s="169">
        <v>68</v>
      </c>
      <c r="H614" s="170">
        <f t="shared" si="175"/>
        <v>4315.2532335749547</v>
      </c>
      <c r="I614" s="215">
        <f t="shared" si="165"/>
        <v>587</v>
      </c>
      <c r="J614" s="216">
        <f t="shared" si="168"/>
        <v>105.69785076923077</v>
      </c>
      <c r="K614" s="454">
        <v>17880</v>
      </c>
      <c r="L614" s="217">
        <f t="shared" si="171"/>
        <v>2029.9372072233243</v>
      </c>
      <c r="M614" s="214">
        <f t="shared" si="176"/>
        <v>690.17865045593032</v>
      </c>
      <c r="N614" s="212">
        <f t="shared" si="177"/>
        <v>40.598744144466487</v>
      </c>
      <c r="O614" s="169">
        <v>44</v>
      </c>
      <c r="P614" s="170">
        <f t="shared" si="178"/>
        <v>2804.7146018237208</v>
      </c>
      <c r="Q614" s="215">
        <f t="shared" si="166"/>
        <v>587</v>
      </c>
      <c r="R614" s="216">
        <f t="shared" si="169"/>
        <v>196.29600857142859</v>
      </c>
      <c r="S614" s="454">
        <v>17880</v>
      </c>
      <c r="T614" s="217">
        <f t="shared" si="172"/>
        <v>1093.0431115817898</v>
      </c>
      <c r="U614" s="214">
        <f t="shared" si="179"/>
        <v>371.63465793780858</v>
      </c>
      <c r="V614" s="212">
        <f t="shared" si="180"/>
        <v>21.860862231635796</v>
      </c>
      <c r="W614" s="169">
        <v>24</v>
      </c>
      <c r="X614" s="170">
        <f t="shared" si="181"/>
        <v>1510.5386317512341</v>
      </c>
    </row>
    <row r="615" spans="1:24" s="442" customFormat="1" ht="15.75" customHeight="1" x14ac:dyDescent="0.2">
      <c r="A615" s="215">
        <f t="shared" si="164"/>
        <v>588</v>
      </c>
      <c r="B615" s="216">
        <f t="shared" si="167"/>
        <v>68.727091999999999</v>
      </c>
      <c r="C615" s="454">
        <v>17880</v>
      </c>
      <c r="D615" s="217">
        <f t="shared" si="170"/>
        <v>3121.9129713796128</v>
      </c>
      <c r="E615" s="212">
        <f t="shared" si="173"/>
        <v>1061.4504102690685</v>
      </c>
      <c r="F615" s="168">
        <f t="shared" si="174"/>
        <v>62.438259427592257</v>
      </c>
      <c r="G615" s="169">
        <v>68</v>
      </c>
      <c r="H615" s="170">
        <f t="shared" si="175"/>
        <v>4313.8016410762739</v>
      </c>
      <c r="I615" s="215">
        <f t="shared" si="165"/>
        <v>588</v>
      </c>
      <c r="J615" s="216">
        <f t="shared" si="168"/>
        <v>105.73398769230769</v>
      </c>
      <c r="K615" s="454">
        <v>17880</v>
      </c>
      <c r="L615" s="217">
        <f t="shared" si="171"/>
        <v>2029.2434313967481</v>
      </c>
      <c r="M615" s="214">
        <f t="shared" si="176"/>
        <v>689.94276667489441</v>
      </c>
      <c r="N615" s="212">
        <f t="shared" si="177"/>
        <v>40.584868627934959</v>
      </c>
      <c r="O615" s="169">
        <v>44</v>
      </c>
      <c r="P615" s="170">
        <f t="shared" si="178"/>
        <v>2803.7710666995777</v>
      </c>
      <c r="Q615" s="215">
        <f t="shared" si="166"/>
        <v>588</v>
      </c>
      <c r="R615" s="216">
        <f t="shared" si="169"/>
        <v>196.36312000000001</v>
      </c>
      <c r="S615" s="454">
        <v>17880</v>
      </c>
      <c r="T615" s="217">
        <f t="shared" si="172"/>
        <v>1092.6695399828643</v>
      </c>
      <c r="U615" s="214">
        <f t="shared" si="179"/>
        <v>371.50764359417389</v>
      </c>
      <c r="V615" s="212">
        <f t="shared" si="180"/>
        <v>21.853390799657287</v>
      </c>
      <c r="W615" s="169">
        <v>24</v>
      </c>
      <c r="X615" s="170">
        <f t="shared" si="181"/>
        <v>1510.0305743766955</v>
      </c>
    </row>
    <row r="616" spans="1:24" s="442" customFormat="1" ht="15.75" customHeight="1" x14ac:dyDescent="0.2">
      <c r="A616" s="215">
        <f t="shared" si="164"/>
        <v>589</v>
      </c>
      <c r="B616" s="216">
        <f t="shared" si="167"/>
        <v>68.750580999999997</v>
      </c>
      <c r="C616" s="454">
        <v>17880</v>
      </c>
      <c r="D616" s="217">
        <f t="shared" si="170"/>
        <v>3120.8463532839091</v>
      </c>
      <c r="E616" s="212">
        <f t="shared" si="173"/>
        <v>1061.0877601165291</v>
      </c>
      <c r="F616" s="168">
        <f t="shared" si="174"/>
        <v>62.416927065678188</v>
      </c>
      <c r="G616" s="169">
        <v>68</v>
      </c>
      <c r="H616" s="170">
        <f t="shared" si="175"/>
        <v>4312.3510404661165</v>
      </c>
      <c r="I616" s="215">
        <f t="shared" si="165"/>
        <v>589</v>
      </c>
      <c r="J616" s="216">
        <f t="shared" si="168"/>
        <v>105.7701246153846</v>
      </c>
      <c r="K616" s="454">
        <v>17880</v>
      </c>
      <c r="L616" s="217">
        <f t="shared" si="171"/>
        <v>2028.550129634541</v>
      </c>
      <c r="M616" s="214">
        <f t="shared" si="176"/>
        <v>689.70704407574397</v>
      </c>
      <c r="N616" s="212">
        <f t="shared" si="177"/>
        <v>40.571002592690824</v>
      </c>
      <c r="O616" s="169">
        <v>44</v>
      </c>
      <c r="P616" s="170">
        <f t="shared" si="178"/>
        <v>2802.8281763029759</v>
      </c>
      <c r="Q616" s="215">
        <f t="shared" si="166"/>
        <v>589</v>
      </c>
      <c r="R616" s="216">
        <f t="shared" si="169"/>
        <v>196.43023142857143</v>
      </c>
      <c r="S616" s="454">
        <v>17880</v>
      </c>
      <c r="T616" s="217">
        <f t="shared" si="172"/>
        <v>1092.2962236493681</v>
      </c>
      <c r="U616" s="214">
        <f t="shared" si="179"/>
        <v>371.38071604078522</v>
      </c>
      <c r="V616" s="212">
        <f t="shared" si="180"/>
        <v>21.845924472987363</v>
      </c>
      <c r="W616" s="169">
        <v>24</v>
      </c>
      <c r="X616" s="170">
        <f t="shared" si="181"/>
        <v>1509.5228641631409</v>
      </c>
    </row>
    <row r="617" spans="1:24" s="442" customFormat="1" ht="15.75" customHeight="1" x14ac:dyDescent="0.2">
      <c r="A617" s="218">
        <f t="shared" si="164"/>
        <v>590</v>
      </c>
      <c r="B617" s="216">
        <f t="shared" si="167"/>
        <v>68.774069999999995</v>
      </c>
      <c r="C617" s="454">
        <v>17880</v>
      </c>
      <c r="D617" s="217">
        <f t="shared" si="170"/>
        <v>3119.7804637707209</v>
      </c>
      <c r="E617" s="212">
        <f t="shared" si="173"/>
        <v>1060.7253576820451</v>
      </c>
      <c r="F617" s="168">
        <f t="shared" si="174"/>
        <v>62.395609275414422</v>
      </c>
      <c r="G617" s="169">
        <v>68</v>
      </c>
      <c r="H617" s="170">
        <f t="shared" si="175"/>
        <v>4310.9014307281805</v>
      </c>
      <c r="I617" s="218">
        <f t="shared" si="165"/>
        <v>590</v>
      </c>
      <c r="J617" s="216">
        <f t="shared" si="168"/>
        <v>105.80626153846153</v>
      </c>
      <c r="K617" s="454">
        <v>17880</v>
      </c>
      <c r="L617" s="217">
        <f t="shared" si="171"/>
        <v>2027.8573014509684</v>
      </c>
      <c r="M617" s="214">
        <f t="shared" si="176"/>
        <v>689.47148249332929</v>
      </c>
      <c r="N617" s="212">
        <f t="shared" si="177"/>
        <v>40.557146029019371</v>
      </c>
      <c r="O617" s="169">
        <v>44</v>
      </c>
      <c r="P617" s="170">
        <f t="shared" si="178"/>
        <v>2801.8859299733172</v>
      </c>
      <c r="Q617" s="218">
        <f t="shared" si="166"/>
        <v>590</v>
      </c>
      <c r="R617" s="216">
        <f t="shared" si="169"/>
        <v>196.49734285714285</v>
      </c>
      <c r="S617" s="454">
        <v>17880</v>
      </c>
      <c r="T617" s="217">
        <f t="shared" si="172"/>
        <v>1091.9231623197522</v>
      </c>
      <c r="U617" s="214">
        <f t="shared" si="179"/>
        <v>371.25387518871577</v>
      </c>
      <c r="V617" s="212">
        <f t="shared" si="180"/>
        <v>21.838463246395044</v>
      </c>
      <c r="W617" s="169">
        <v>24</v>
      </c>
      <c r="X617" s="170">
        <f t="shared" si="181"/>
        <v>1509.0155007548631</v>
      </c>
    </row>
    <row r="618" spans="1:24" s="442" customFormat="1" ht="15.75" customHeight="1" x14ac:dyDescent="0.2">
      <c r="A618" s="215">
        <f t="shared" si="164"/>
        <v>591</v>
      </c>
      <c r="B618" s="216">
        <f t="shared" si="167"/>
        <v>68.797559000000007</v>
      </c>
      <c r="C618" s="454">
        <v>17880</v>
      </c>
      <c r="D618" s="217">
        <f t="shared" si="170"/>
        <v>3118.7153020937849</v>
      </c>
      <c r="E618" s="212">
        <f t="shared" si="173"/>
        <v>1060.363202711887</v>
      </c>
      <c r="F618" s="168">
        <f t="shared" si="174"/>
        <v>62.374306041875698</v>
      </c>
      <c r="G618" s="169">
        <v>68</v>
      </c>
      <c r="H618" s="170">
        <f t="shared" si="175"/>
        <v>4309.452810847547</v>
      </c>
      <c r="I618" s="215">
        <f t="shared" si="165"/>
        <v>591</v>
      </c>
      <c r="J618" s="216">
        <f t="shared" si="168"/>
        <v>105.84239846153847</v>
      </c>
      <c r="K618" s="454">
        <v>17880</v>
      </c>
      <c r="L618" s="217">
        <f t="shared" si="171"/>
        <v>2027.1649463609601</v>
      </c>
      <c r="M618" s="214">
        <f t="shared" si="176"/>
        <v>689.23608176272649</v>
      </c>
      <c r="N618" s="212">
        <f t="shared" si="177"/>
        <v>40.543298927219205</v>
      </c>
      <c r="O618" s="169">
        <v>44</v>
      </c>
      <c r="P618" s="170">
        <f t="shared" si="178"/>
        <v>2800.9443270509055</v>
      </c>
      <c r="Q618" s="215">
        <f t="shared" si="166"/>
        <v>591</v>
      </c>
      <c r="R618" s="216">
        <f t="shared" si="169"/>
        <v>196.56445428571431</v>
      </c>
      <c r="S618" s="454">
        <v>17880</v>
      </c>
      <c r="T618" s="217">
        <f t="shared" si="172"/>
        <v>1091.5503557328248</v>
      </c>
      <c r="U618" s="214">
        <f t="shared" si="179"/>
        <v>371.12712094916043</v>
      </c>
      <c r="V618" s="212">
        <f t="shared" si="180"/>
        <v>21.831007114656497</v>
      </c>
      <c r="W618" s="169">
        <v>24</v>
      </c>
      <c r="X618" s="170">
        <f t="shared" si="181"/>
        <v>1508.5084837966417</v>
      </c>
    </row>
    <row r="619" spans="1:24" s="442" customFormat="1" ht="15.75" customHeight="1" x14ac:dyDescent="0.2">
      <c r="A619" s="215">
        <f t="shared" si="164"/>
        <v>592</v>
      </c>
      <c r="B619" s="216">
        <f t="shared" si="167"/>
        <v>68.821048000000005</v>
      </c>
      <c r="C619" s="454">
        <v>17880</v>
      </c>
      <c r="D619" s="217">
        <f t="shared" si="170"/>
        <v>3117.6508675078585</v>
      </c>
      <c r="E619" s="212">
        <f t="shared" si="173"/>
        <v>1060.001294952672</v>
      </c>
      <c r="F619" s="168">
        <f t="shared" si="174"/>
        <v>62.353017350157174</v>
      </c>
      <c r="G619" s="169">
        <v>68</v>
      </c>
      <c r="H619" s="170">
        <f t="shared" si="175"/>
        <v>4308.005179810687</v>
      </c>
      <c r="I619" s="215">
        <f t="shared" si="165"/>
        <v>592</v>
      </c>
      <c r="J619" s="216">
        <f t="shared" si="168"/>
        <v>105.87853538461539</v>
      </c>
      <c r="K619" s="454">
        <v>17880</v>
      </c>
      <c r="L619" s="217">
        <f t="shared" si="171"/>
        <v>2026.4730638801084</v>
      </c>
      <c r="M619" s="214">
        <f t="shared" si="176"/>
        <v>689.00084171923686</v>
      </c>
      <c r="N619" s="212">
        <f t="shared" si="177"/>
        <v>40.529461277602167</v>
      </c>
      <c r="O619" s="169">
        <v>44</v>
      </c>
      <c r="P619" s="170">
        <f t="shared" si="178"/>
        <v>2800.003366876947</v>
      </c>
      <c r="Q619" s="215">
        <f t="shared" si="166"/>
        <v>592</v>
      </c>
      <c r="R619" s="216">
        <f t="shared" si="169"/>
        <v>196.63156571428573</v>
      </c>
      <c r="S619" s="454">
        <v>17880</v>
      </c>
      <c r="T619" s="217">
        <f t="shared" si="172"/>
        <v>1091.1778036277506</v>
      </c>
      <c r="U619" s="214">
        <f t="shared" si="179"/>
        <v>371.00045323343522</v>
      </c>
      <c r="V619" s="212">
        <f t="shared" si="180"/>
        <v>21.823556072555011</v>
      </c>
      <c r="W619" s="169">
        <v>24</v>
      </c>
      <c r="X619" s="170">
        <f t="shared" si="181"/>
        <v>1508.0018129337407</v>
      </c>
    </row>
    <row r="620" spans="1:24" s="442" customFormat="1" ht="15.75" customHeight="1" x14ac:dyDescent="0.2">
      <c r="A620" s="215">
        <f t="shared" si="164"/>
        <v>593</v>
      </c>
      <c r="B620" s="216">
        <f t="shared" si="167"/>
        <v>68.844537000000003</v>
      </c>
      <c r="C620" s="454">
        <v>17880</v>
      </c>
      <c r="D620" s="217">
        <f t="shared" si="170"/>
        <v>3116.5871592687158</v>
      </c>
      <c r="E620" s="212">
        <f t="shared" si="173"/>
        <v>1059.6396341513635</v>
      </c>
      <c r="F620" s="168">
        <f t="shared" si="174"/>
        <v>62.331743185374314</v>
      </c>
      <c r="G620" s="169">
        <v>68</v>
      </c>
      <c r="H620" s="170">
        <f t="shared" si="175"/>
        <v>4306.5585366054538</v>
      </c>
      <c r="I620" s="215">
        <f t="shared" si="165"/>
        <v>593</v>
      </c>
      <c r="J620" s="216">
        <f t="shared" si="168"/>
        <v>105.91467230769231</v>
      </c>
      <c r="K620" s="454">
        <v>17880</v>
      </c>
      <c r="L620" s="217">
        <f t="shared" si="171"/>
        <v>2025.7816535246652</v>
      </c>
      <c r="M620" s="214">
        <f t="shared" si="176"/>
        <v>688.76576219838626</v>
      </c>
      <c r="N620" s="212">
        <f t="shared" si="177"/>
        <v>40.515633070493308</v>
      </c>
      <c r="O620" s="169">
        <v>44</v>
      </c>
      <c r="P620" s="170">
        <f t="shared" si="178"/>
        <v>2799.0630487935446</v>
      </c>
      <c r="Q620" s="215">
        <f t="shared" si="166"/>
        <v>593</v>
      </c>
      <c r="R620" s="216">
        <f t="shared" si="169"/>
        <v>196.69867714285715</v>
      </c>
      <c r="S620" s="454">
        <v>17880</v>
      </c>
      <c r="T620" s="217">
        <f t="shared" si="172"/>
        <v>1090.8055057440504</v>
      </c>
      <c r="U620" s="214">
        <f t="shared" si="179"/>
        <v>370.87387195297714</v>
      </c>
      <c r="V620" s="212">
        <f t="shared" si="180"/>
        <v>21.81611011488101</v>
      </c>
      <c r="W620" s="169">
        <v>24</v>
      </c>
      <c r="X620" s="170">
        <f t="shared" si="181"/>
        <v>1507.4954878119086</v>
      </c>
    </row>
    <row r="621" spans="1:24" s="442" customFormat="1" ht="15.75" customHeight="1" x14ac:dyDescent="0.2">
      <c r="A621" s="215">
        <f t="shared" si="164"/>
        <v>594</v>
      </c>
      <c r="B621" s="216">
        <f t="shared" si="167"/>
        <v>68.868026</v>
      </c>
      <c r="C621" s="454">
        <v>17880</v>
      </c>
      <c r="D621" s="217">
        <f t="shared" si="170"/>
        <v>3115.5241766331446</v>
      </c>
      <c r="E621" s="212">
        <f t="shared" si="173"/>
        <v>1059.2782200552692</v>
      </c>
      <c r="F621" s="168">
        <f t="shared" si="174"/>
        <v>62.310483532662893</v>
      </c>
      <c r="G621" s="169">
        <v>68</v>
      </c>
      <c r="H621" s="170">
        <f t="shared" si="175"/>
        <v>4305.1128802210769</v>
      </c>
      <c r="I621" s="215">
        <f t="shared" si="165"/>
        <v>594</v>
      </c>
      <c r="J621" s="216">
        <f t="shared" si="168"/>
        <v>105.95080923076922</v>
      </c>
      <c r="K621" s="454">
        <v>17880</v>
      </c>
      <c r="L621" s="217">
        <f t="shared" si="171"/>
        <v>2025.0907148115441</v>
      </c>
      <c r="M621" s="214">
        <f t="shared" si="176"/>
        <v>688.53084303592505</v>
      </c>
      <c r="N621" s="212">
        <f t="shared" si="177"/>
        <v>40.501814296230883</v>
      </c>
      <c r="O621" s="169">
        <v>44</v>
      </c>
      <c r="P621" s="170">
        <f t="shared" si="178"/>
        <v>2798.1233721437002</v>
      </c>
      <c r="Q621" s="215">
        <f t="shared" si="166"/>
        <v>594</v>
      </c>
      <c r="R621" s="216">
        <f t="shared" si="169"/>
        <v>196.76578857142857</v>
      </c>
      <c r="S621" s="454">
        <v>17880</v>
      </c>
      <c r="T621" s="217">
        <f t="shared" si="172"/>
        <v>1090.4334618216005</v>
      </c>
      <c r="U621" s="214">
        <f t="shared" si="179"/>
        <v>370.74737701934419</v>
      </c>
      <c r="V621" s="212">
        <f t="shared" si="180"/>
        <v>21.80866923643201</v>
      </c>
      <c r="W621" s="169">
        <v>24</v>
      </c>
      <c r="X621" s="170">
        <f t="shared" si="181"/>
        <v>1506.9895080773767</v>
      </c>
    </row>
    <row r="622" spans="1:24" s="442" customFormat="1" ht="15.75" customHeight="1" x14ac:dyDescent="0.2">
      <c r="A622" s="215">
        <f t="shared" si="164"/>
        <v>595</v>
      </c>
      <c r="B622" s="216">
        <f t="shared" si="167"/>
        <v>68.891514999999998</v>
      </c>
      <c r="C622" s="454">
        <v>17880</v>
      </c>
      <c r="D622" s="217">
        <f t="shared" si="170"/>
        <v>3114.4619188589481</v>
      </c>
      <c r="E622" s="212">
        <f t="shared" si="173"/>
        <v>1058.9170524120425</v>
      </c>
      <c r="F622" s="168">
        <f t="shared" si="174"/>
        <v>62.289238377178961</v>
      </c>
      <c r="G622" s="169">
        <v>68</v>
      </c>
      <c r="H622" s="170">
        <f t="shared" si="175"/>
        <v>4303.6682096481691</v>
      </c>
      <c r="I622" s="215">
        <f t="shared" si="165"/>
        <v>595</v>
      </c>
      <c r="J622" s="216">
        <f t="shared" si="168"/>
        <v>105.98694615384615</v>
      </c>
      <c r="K622" s="454">
        <v>17880</v>
      </c>
      <c r="L622" s="217">
        <f t="shared" si="171"/>
        <v>2024.4002472583163</v>
      </c>
      <c r="M622" s="214">
        <f t="shared" si="176"/>
        <v>688.29608406782756</v>
      </c>
      <c r="N622" s="212">
        <f t="shared" si="177"/>
        <v>40.488004945166324</v>
      </c>
      <c r="O622" s="169">
        <v>44</v>
      </c>
      <c r="P622" s="170">
        <f t="shared" si="178"/>
        <v>2797.1843362713103</v>
      </c>
      <c r="Q622" s="215">
        <f t="shared" si="166"/>
        <v>595</v>
      </c>
      <c r="R622" s="216">
        <f t="shared" si="169"/>
        <v>196.8329</v>
      </c>
      <c r="S622" s="454">
        <v>17880</v>
      </c>
      <c r="T622" s="217">
        <f t="shared" si="172"/>
        <v>1090.0616716006318</v>
      </c>
      <c r="U622" s="214">
        <f t="shared" si="179"/>
        <v>370.62096834421487</v>
      </c>
      <c r="V622" s="212">
        <f t="shared" si="180"/>
        <v>21.801233432012637</v>
      </c>
      <c r="W622" s="169">
        <v>24</v>
      </c>
      <c r="X622" s="170">
        <f t="shared" si="181"/>
        <v>1506.4838733768593</v>
      </c>
    </row>
    <row r="623" spans="1:24" s="442" customFormat="1" ht="15.75" customHeight="1" x14ac:dyDescent="0.2">
      <c r="A623" s="215">
        <f t="shared" si="164"/>
        <v>596</v>
      </c>
      <c r="B623" s="216">
        <f t="shared" si="167"/>
        <v>68.915003999999996</v>
      </c>
      <c r="C623" s="454">
        <v>17880</v>
      </c>
      <c r="D623" s="217">
        <f t="shared" si="170"/>
        <v>3113.4003852049404</v>
      </c>
      <c r="E623" s="212">
        <f t="shared" si="173"/>
        <v>1058.5561309696798</v>
      </c>
      <c r="F623" s="168">
        <f t="shared" si="174"/>
        <v>62.268007704098814</v>
      </c>
      <c r="G623" s="169">
        <v>68</v>
      </c>
      <c r="H623" s="170">
        <f t="shared" si="175"/>
        <v>4302.2245238787191</v>
      </c>
      <c r="I623" s="215">
        <f t="shared" si="165"/>
        <v>596</v>
      </c>
      <c r="J623" s="216">
        <f t="shared" si="168"/>
        <v>106.02308307692307</v>
      </c>
      <c r="K623" s="454">
        <v>17880</v>
      </c>
      <c r="L623" s="217">
        <f t="shared" si="171"/>
        <v>2023.7102503832111</v>
      </c>
      <c r="M623" s="214">
        <f t="shared" si="176"/>
        <v>688.06148513029189</v>
      </c>
      <c r="N623" s="212">
        <f t="shared" si="177"/>
        <v>40.474205007664224</v>
      </c>
      <c r="O623" s="169">
        <v>44</v>
      </c>
      <c r="P623" s="170">
        <f t="shared" si="178"/>
        <v>2796.2459405211671</v>
      </c>
      <c r="Q623" s="215">
        <f t="shared" si="166"/>
        <v>596</v>
      </c>
      <c r="R623" s="216">
        <f t="shared" si="169"/>
        <v>196.90001142857142</v>
      </c>
      <c r="S623" s="454">
        <v>17880</v>
      </c>
      <c r="T623" s="217">
        <f t="shared" si="172"/>
        <v>1089.6901348217293</v>
      </c>
      <c r="U623" s="214">
        <f t="shared" si="179"/>
        <v>370.494645839388</v>
      </c>
      <c r="V623" s="212">
        <f t="shared" si="180"/>
        <v>21.793802696434586</v>
      </c>
      <c r="W623" s="169">
        <v>24</v>
      </c>
      <c r="X623" s="170">
        <f t="shared" si="181"/>
        <v>1505.9785833575518</v>
      </c>
    </row>
    <row r="624" spans="1:24" s="442" customFormat="1" ht="15.75" customHeight="1" x14ac:dyDescent="0.2">
      <c r="A624" s="215">
        <f t="shared" si="164"/>
        <v>597</v>
      </c>
      <c r="B624" s="216">
        <f t="shared" si="167"/>
        <v>68.938492999999994</v>
      </c>
      <c r="C624" s="454">
        <v>17880</v>
      </c>
      <c r="D624" s="217">
        <f t="shared" si="170"/>
        <v>3112.3395749309461</v>
      </c>
      <c r="E624" s="212">
        <f t="shared" si="173"/>
        <v>1058.1954554765218</v>
      </c>
      <c r="F624" s="168">
        <f t="shared" si="174"/>
        <v>62.246791498618926</v>
      </c>
      <c r="G624" s="169">
        <v>68</v>
      </c>
      <c r="H624" s="170">
        <f t="shared" si="175"/>
        <v>4300.7818219060873</v>
      </c>
      <c r="I624" s="215">
        <f t="shared" si="165"/>
        <v>597</v>
      </c>
      <c r="J624" s="216">
        <f t="shared" si="168"/>
        <v>106.05921999999998</v>
      </c>
      <c r="K624" s="454">
        <v>17880</v>
      </c>
      <c r="L624" s="217">
        <f t="shared" si="171"/>
        <v>2023.0207237051152</v>
      </c>
      <c r="M624" s="214">
        <f t="shared" si="176"/>
        <v>687.82704605973925</v>
      </c>
      <c r="N624" s="212">
        <f t="shared" si="177"/>
        <v>40.460414474102308</v>
      </c>
      <c r="O624" s="169">
        <v>44</v>
      </c>
      <c r="P624" s="170">
        <f t="shared" si="178"/>
        <v>2795.308184238957</v>
      </c>
      <c r="Q624" s="215">
        <f t="shared" si="166"/>
        <v>597</v>
      </c>
      <c r="R624" s="216">
        <f t="shared" si="169"/>
        <v>196.96712285714284</v>
      </c>
      <c r="S624" s="454">
        <v>17880</v>
      </c>
      <c r="T624" s="217">
        <f t="shared" si="172"/>
        <v>1089.3188512258312</v>
      </c>
      <c r="U624" s="214">
        <f t="shared" si="179"/>
        <v>370.36840941678264</v>
      </c>
      <c r="V624" s="212">
        <f t="shared" si="180"/>
        <v>21.786377024516625</v>
      </c>
      <c r="W624" s="169">
        <v>24</v>
      </c>
      <c r="X624" s="170">
        <f t="shared" si="181"/>
        <v>1505.4736376671306</v>
      </c>
    </row>
    <row r="625" spans="1:24" s="442" customFormat="1" ht="15.75" customHeight="1" x14ac:dyDescent="0.2">
      <c r="A625" s="215">
        <f t="shared" si="164"/>
        <v>598</v>
      </c>
      <c r="B625" s="216">
        <f t="shared" si="167"/>
        <v>68.961982000000006</v>
      </c>
      <c r="C625" s="454">
        <v>17880</v>
      </c>
      <c r="D625" s="217">
        <f t="shared" si="170"/>
        <v>3111.2794872977984</v>
      </c>
      <c r="E625" s="212">
        <f t="shared" si="173"/>
        <v>1057.8350256812514</v>
      </c>
      <c r="F625" s="168">
        <f t="shared" si="174"/>
        <v>62.225589745955972</v>
      </c>
      <c r="G625" s="169">
        <v>68</v>
      </c>
      <c r="H625" s="170">
        <f t="shared" si="175"/>
        <v>4299.3401027250056</v>
      </c>
      <c r="I625" s="215">
        <f t="shared" si="165"/>
        <v>598</v>
      </c>
      <c r="J625" s="216">
        <f t="shared" si="168"/>
        <v>106.09535692307693</v>
      </c>
      <c r="K625" s="454">
        <v>17880</v>
      </c>
      <c r="L625" s="217">
        <f t="shared" si="171"/>
        <v>2022.3316667435686</v>
      </c>
      <c r="M625" s="214">
        <f t="shared" si="176"/>
        <v>687.59276669281337</v>
      </c>
      <c r="N625" s="212">
        <f t="shared" si="177"/>
        <v>40.446633334871372</v>
      </c>
      <c r="O625" s="169">
        <v>44</v>
      </c>
      <c r="P625" s="170">
        <f t="shared" si="178"/>
        <v>2794.3710667712535</v>
      </c>
      <c r="Q625" s="215">
        <f t="shared" si="166"/>
        <v>598</v>
      </c>
      <c r="R625" s="216">
        <f t="shared" si="169"/>
        <v>197.03423428571432</v>
      </c>
      <c r="S625" s="454">
        <v>17880</v>
      </c>
      <c r="T625" s="217">
        <f t="shared" si="172"/>
        <v>1088.9478205542293</v>
      </c>
      <c r="U625" s="214">
        <f t="shared" si="179"/>
        <v>370.24225898843798</v>
      </c>
      <c r="V625" s="212">
        <f t="shared" si="180"/>
        <v>21.778956411084586</v>
      </c>
      <c r="W625" s="169">
        <v>24</v>
      </c>
      <c r="X625" s="170">
        <f t="shared" si="181"/>
        <v>1504.9690359537519</v>
      </c>
    </row>
    <row r="626" spans="1:24" s="442" customFormat="1" ht="15.75" customHeight="1" x14ac:dyDescent="0.2">
      <c r="A626" s="215">
        <f t="shared" si="164"/>
        <v>599</v>
      </c>
      <c r="B626" s="216">
        <f t="shared" si="167"/>
        <v>68.985471000000004</v>
      </c>
      <c r="C626" s="454">
        <v>17880</v>
      </c>
      <c r="D626" s="217">
        <f t="shared" si="170"/>
        <v>3110.2201215673367</v>
      </c>
      <c r="E626" s="212">
        <f t="shared" si="173"/>
        <v>1057.4748413328946</v>
      </c>
      <c r="F626" s="168">
        <f t="shared" si="174"/>
        <v>62.204402431346736</v>
      </c>
      <c r="G626" s="169">
        <v>68</v>
      </c>
      <c r="H626" s="170">
        <f t="shared" si="175"/>
        <v>4297.8993653315774</v>
      </c>
      <c r="I626" s="215">
        <f t="shared" si="165"/>
        <v>599</v>
      </c>
      <c r="J626" s="216">
        <f t="shared" si="168"/>
        <v>106.13149384615384</v>
      </c>
      <c r="K626" s="454">
        <v>17880</v>
      </c>
      <c r="L626" s="217">
        <f t="shared" si="171"/>
        <v>2021.6430790187692</v>
      </c>
      <c r="M626" s="214">
        <f t="shared" si="176"/>
        <v>687.3586468663816</v>
      </c>
      <c r="N626" s="212">
        <f t="shared" si="177"/>
        <v>40.432861580375388</v>
      </c>
      <c r="O626" s="169">
        <v>44</v>
      </c>
      <c r="P626" s="170">
        <f t="shared" si="178"/>
        <v>2793.434587465526</v>
      </c>
      <c r="Q626" s="215">
        <f t="shared" si="166"/>
        <v>599</v>
      </c>
      <c r="R626" s="216">
        <f t="shared" si="169"/>
        <v>197.10134571428574</v>
      </c>
      <c r="S626" s="454">
        <v>17880</v>
      </c>
      <c r="T626" s="217">
        <f t="shared" si="172"/>
        <v>1088.5770425485678</v>
      </c>
      <c r="U626" s="214">
        <f t="shared" si="179"/>
        <v>370.11619446651309</v>
      </c>
      <c r="V626" s="212">
        <f t="shared" si="180"/>
        <v>21.771540850971355</v>
      </c>
      <c r="W626" s="169">
        <v>24</v>
      </c>
      <c r="X626" s="170">
        <f t="shared" si="181"/>
        <v>1504.4647778660521</v>
      </c>
    </row>
    <row r="627" spans="1:24" s="442" customFormat="1" ht="15.75" customHeight="1" x14ac:dyDescent="0.2">
      <c r="A627" s="218">
        <f t="shared" si="164"/>
        <v>600</v>
      </c>
      <c r="B627" s="216">
        <f t="shared" si="167"/>
        <v>69.008960000000002</v>
      </c>
      <c r="C627" s="454">
        <v>17880</v>
      </c>
      <c r="D627" s="217">
        <f t="shared" si="170"/>
        <v>3109.1614770024062</v>
      </c>
      <c r="E627" s="212">
        <f t="shared" si="173"/>
        <v>1057.1149021808183</v>
      </c>
      <c r="F627" s="168">
        <f t="shared" si="174"/>
        <v>62.183229540048124</v>
      </c>
      <c r="G627" s="169">
        <v>68</v>
      </c>
      <c r="H627" s="170">
        <f t="shared" si="175"/>
        <v>4296.4596087232721</v>
      </c>
      <c r="I627" s="218">
        <f t="shared" si="165"/>
        <v>600</v>
      </c>
      <c r="J627" s="216">
        <f t="shared" si="168"/>
        <v>106.16763076923077</v>
      </c>
      <c r="K627" s="454">
        <v>17880</v>
      </c>
      <c r="L627" s="217">
        <f t="shared" si="171"/>
        <v>2020.9549600515643</v>
      </c>
      <c r="M627" s="214">
        <f t="shared" si="176"/>
        <v>687.12468641753196</v>
      </c>
      <c r="N627" s="212">
        <f t="shared" si="177"/>
        <v>40.419099201031287</v>
      </c>
      <c r="O627" s="169">
        <v>44</v>
      </c>
      <c r="P627" s="170">
        <f t="shared" si="178"/>
        <v>2792.4987456701274</v>
      </c>
      <c r="Q627" s="218">
        <f t="shared" si="166"/>
        <v>600</v>
      </c>
      <c r="R627" s="216">
        <f t="shared" si="169"/>
        <v>197.16845714285716</v>
      </c>
      <c r="S627" s="454">
        <v>17880</v>
      </c>
      <c r="T627" s="217">
        <f t="shared" si="172"/>
        <v>1088.2065169508421</v>
      </c>
      <c r="U627" s="214">
        <f t="shared" si="179"/>
        <v>369.99021576328636</v>
      </c>
      <c r="V627" s="212">
        <f t="shared" si="180"/>
        <v>21.764130339016841</v>
      </c>
      <c r="W627" s="169">
        <v>24</v>
      </c>
      <c r="X627" s="170">
        <f t="shared" si="181"/>
        <v>1503.9608630531454</v>
      </c>
    </row>
    <row r="628" spans="1:24" s="442" customFormat="1" ht="15.75" customHeight="1" x14ac:dyDescent="0.2">
      <c r="A628" s="215">
        <f t="shared" si="164"/>
        <v>601</v>
      </c>
      <c r="B628" s="216">
        <f t="shared" si="167"/>
        <v>69.032449</v>
      </c>
      <c r="C628" s="454">
        <v>17880</v>
      </c>
      <c r="D628" s="217">
        <f t="shared" si="170"/>
        <v>3108.1035528668554</v>
      </c>
      <c r="E628" s="212">
        <f t="shared" si="173"/>
        <v>1056.7552079747309</v>
      </c>
      <c r="F628" s="168">
        <f t="shared" si="174"/>
        <v>62.162071057337108</v>
      </c>
      <c r="G628" s="169">
        <v>68</v>
      </c>
      <c r="H628" s="170">
        <f t="shared" si="175"/>
        <v>4295.0208318989235</v>
      </c>
      <c r="I628" s="215">
        <f t="shared" si="165"/>
        <v>601</v>
      </c>
      <c r="J628" s="216">
        <f t="shared" si="168"/>
        <v>106.20376769230769</v>
      </c>
      <c r="K628" s="454">
        <v>17880</v>
      </c>
      <c r="L628" s="217">
        <f t="shared" si="171"/>
        <v>2020.267309363456</v>
      </c>
      <c r="M628" s="214">
        <f t="shared" si="176"/>
        <v>686.89088518357505</v>
      </c>
      <c r="N628" s="212">
        <f t="shared" si="177"/>
        <v>40.405346187269117</v>
      </c>
      <c r="O628" s="169">
        <v>44</v>
      </c>
      <c r="P628" s="170">
        <f t="shared" si="178"/>
        <v>2791.5635407343002</v>
      </c>
      <c r="Q628" s="215">
        <f t="shared" si="166"/>
        <v>601</v>
      </c>
      <c r="R628" s="216">
        <f t="shared" si="169"/>
        <v>197.23556857142859</v>
      </c>
      <c r="S628" s="454">
        <v>17880</v>
      </c>
      <c r="T628" s="217">
        <f t="shared" si="172"/>
        <v>1087.8362435033994</v>
      </c>
      <c r="U628" s="214">
        <f t="shared" si="179"/>
        <v>369.86432279115581</v>
      </c>
      <c r="V628" s="212">
        <f t="shared" si="180"/>
        <v>21.756724870067988</v>
      </c>
      <c r="W628" s="169">
        <v>24</v>
      </c>
      <c r="X628" s="170">
        <f t="shared" si="181"/>
        <v>1503.4572911646233</v>
      </c>
    </row>
    <row r="629" spans="1:24" s="442" customFormat="1" ht="15.75" customHeight="1" x14ac:dyDescent="0.2">
      <c r="A629" s="215">
        <f t="shared" si="164"/>
        <v>602</v>
      </c>
      <c r="B629" s="216">
        <f t="shared" si="167"/>
        <v>69.055937999999998</v>
      </c>
      <c r="C629" s="454">
        <v>17880</v>
      </c>
      <c r="D629" s="217">
        <f t="shared" si="170"/>
        <v>3107.0463484255329</v>
      </c>
      <c r="E629" s="212">
        <f t="shared" si="173"/>
        <v>1056.3957584646812</v>
      </c>
      <c r="F629" s="168">
        <f t="shared" si="174"/>
        <v>62.140926968510662</v>
      </c>
      <c r="G629" s="169">
        <v>68</v>
      </c>
      <c r="H629" s="170">
        <f t="shared" si="175"/>
        <v>4293.5830338587248</v>
      </c>
      <c r="I629" s="215">
        <f t="shared" si="165"/>
        <v>602</v>
      </c>
      <c r="J629" s="216">
        <f t="shared" si="168"/>
        <v>106.2399046153846</v>
      </c>
      <c r="K629" s="454">
        <v>17880</v>
      </c>
      <c r="L629" s="217">
        <f t="shared" si="171"/>
        <v>2019.5801264765967</v>
      </c>
      <c r="M629" s="214">
        <f t="shared" si="176"/>
        <v>686.65724300204295</v>
      </c>
      <c r="N629" s="212">
        <f t="shared" si="177"/>
        <v>40.391602529531937</v>
      </c>
      <c r="O629" s="169">
        <v>44</v>
      </c>
      <c r="P629" s="170">
        <f t="shared" si="178"/>
        <v>2790.6289720081718</v>
      </c>
      <c r="Q629" s="215">
        <f t="shared" si="166"/>
        <v>602</v>
      </c>
      <c r="R629" s="216">
        <f t="shared" si="169"/>
        <v>197.30268000000001</v>
      </c>
      <c r="S629" s="454">
        <v>17880</v>
      </c>
      <c r="T629" s="217">
        <f t="shared" si="172"/>
        <v>1087.4662219489364</v>
      </c>
      <c r="U629" s="214">
        <f t="shared" si="179"/>
        <v>369.73851546263842</v>
      </c>
      <c r="V629" s="212">
        <f t="shared" si="180"/>
        <v>21.749324438978729</v>
      </c>
      <c r="W629" s="169">
        <v>24</v>
      </c>
      <c r="X629" s="170">
        <f t="shared" si="181"/>
        <v>1502.9540618505534</v>
      </c>
    </row>
    <row r="630" spans="1:24" s="442" customFormat="1" ht="15.75" customHeight="1" x14ac:dyDescent="0.2">
      <c r="A630" s="215">
        <f t="shared" si="164"/>
        <v>603</v>
      </c>
      <c r="B630" s="216">
        <f t="shared" si="167"/>
        <v>69.079426999999995</v>
      </c>
      <c r="C630" s="454">
        <v>17880</v>
      </c>
      <c r="D630" s="217">
        <f t="shared" si="170"/>
        <v>3105.9898629442891</v>
      </c>
      <c r="E630" s="212">
        <f t="shared" si="173"/>
        <v>1056.0365534010584</v>
      </c>
      <c r="F630" s="168">
        <f t="shared" si="174"/>
        <v>62.119797258885782</v>
      </c>
      <c r="G630" s="169">
        <v>68</v>
      </c>
      <c r="H630" s="170">
        <f t="shared" si="175"/>
        <v>4292.1462136042337</v>
      </c>
      <c r="I630" s="215">
        <f t="shared" si="165"/>
        <v>603</v>
      </c>
      <c r="J630" s="216">
        <f t="shared" si="168"/>
        <v>106.27604153846153</v>
      </c>
      <c r="K630" s="454">
        <v>17880</v>
      </c>
      <c r="L630" s="217">
        <f t="shared" si="171"/>
        <v>2018.8934109137879</v>
      </c>
      <c r="M630" s="214">
        <f t="shared" si="176"/>
        <v>686.42375971068793</v>
      </c>
      <c r="N630" s="212">
        <f t="shared" si="177"/>
        <v>40.377868218275758</v>
      </c>
      <c r="O630" s="169">
        <v>44</v>
      </c>
      <c r="P630" s="170">
        <f t="shared" si="178"/>
        <v>2789.6950388427513</v>
      </c>
      <c r="Q630" s="215">
        <f t="shared" si="166"/>
        <v>603</v>
      </c>
      <c r="R630" s="216">
        <f t="shared" si="169"/>
        <v>197.36979142857143</v>
      </c>
      <c r="S630" s="454">
        <v>17880</v>
      </c>
      <c r="T630" s="217">
        <f t="shared" si="172"/>
        <v>1087.096452030501</v>
      </c>
      <c r="U630" s="214">
        <f t="shared" si="179"/>
        <v>369.61279369037038</v>
      </c>
      <c r="V630" s="212">
        <f t="shared" si="180"/>
        <v>21.741929040610021</v>
      </c>
      <c r="W630" s="169">
        <v>24</v>
      </c>
      <c r="X630" s="170">
        <f t="shared" si="181"/>
        <v>1502.4511747614815</v>
      </c>
    </row>
    <row r="631" spans="1:24" s="442" customFormat="1" ht="15.75" customHeight="1" x14ac:dyDescent="0.2">
      <c r="A631" s="215">
        <f t="shared" si="164"/>
        <v>604</v>
      </c>
      <c r="B631" s="216">
        <f t="shared" si="167"/>
        <v>69.102915999999993</v>
      </c>
      <c r="C631" s="454">
        <v>17880</v>
      </c>
      <c r="D631" s="217">
        <f t="shared" si="170"/>
        <v>3104.9340956899709</v>
      </c>
      <c r="E631" s="212">
        <f t="shared" si="173"/>
        <v>1055.6775925345903</v>
      </c>
      <c r="F631" s="168">
        <f t="shared" si="174"/>
        <v>62.098681913799417</v>
      </c>
      <c r="G631" s="169">
        <v>68</v>
      </c>
      <c r="H631" s="170">
        <f t="shared" si="175"/>
        <v>4290.7103701383612</v>
      </c>
      <c r="I631" s="215">
        <f t="shared" si="165"/>
        <v>604</v>
      </c>
      <c r="J631" s="216">
        <f t="shared" si="168"/>
        <v>106.31217846153845</v>
      </c>
      <c r="K631" s="454">
        <v>17880</v>
      </c>
      <c r="L631" s="217">
        <f t="shared" si="171"/>
        <v>2018.2071621984812</v>
      </c>
      <c r="M631" s="214">
        <f t="shared" si="176"/>
        <v>686.19043514748364</v>
      </c>
      <c r="N631" s="212">
        <f t="shared" si="177"/>
        <v>40.364143243969629</v>
      </c>
      <c r="O631" s="169">
        <v>44</v>
      </c>
      <c r="P631" s="170">
        <f t="shared" si="178"/>
        <v>2788.7617405899341</v>
      </c>
      <c r="Q631" s="215">
        <f t="shared" si="166"/>
        <v>604</v>
      </c>
      <c r="R631" s="216">
        <f t="shared" si="169"/>
        <v>197.43690285714285</v>
      </c>
      <c r="S631" s="454">
        <v>17880</v>
      </c>
      <c r="T631" s="217">
        <f t="shared" si="172"/>
        <v>1086.7269334914897</v>
      </c>
      <c r="U631" s="214">
        <f t="shared" si="179"/>
        <v>369.48715738710655</v>
      </c>
      <c r="V631" s="212">
        <f t="shared" si="180"/>
        <v>21.734538669829796</v>
      </c>
      <c r="W631" s="169">
        <v>24</v>
      </c>
      <c r="X631" s="170">
        <f t="shared" si="181"/>
        <v>1501.9486295484262</v>
      </c>
    </row>
    <row r="632" spans="1:24" s="442" customFormat="1" ht="15.75" customHeight="1" x14ac:dyDescent="0.2">
      <c r="A632" s="215">
        <f t="shared" si="164"/>
        <v>605</v>
      </c>
      <c r="B632" s="216">
        <f t="shared" si="167"/>
        <v>69.126405000000005</v>
      </c>
      <c r="C632" s="454">
        <v>17880</v>
      </c>
      <c r="D632" s="217">
        <f t="shared" si="170"/>
        <v>3103.8790459304223</v>
      </c>
      <c r="E632" s="212">
        <f t="shared" si="173"/>
        <v>1055.3188756163436</v>
      </c>
      <c r="F632" s="168">
        <f t="shared" si="174"/>
        <v>62.077580918608447</v>
      </c>
      <c r="G632" s="169">
        <v>68</v>
      </c>
      <c r="H632" s="170">
        <f t="shared" si="175"/>
        <v>4289.2755024653743</v>
      </c>
      <c r="I632" s="215">
        <f t="shared" si="165"/>
        <v>605</v>
      </c>
      <c r="J632" s="216">
        <f t="shared" si="168"/>
        <v>106.34831538461539</v>
      </c>
      <c r="K632" s="454">
        <v>17880</v>
      </c>
      <c r="L632" s="217">
        <f t="shared" si="171"/>
        <v>2017.5213798547748</v>
      </c>
      <c r="M632" s="214">
        <f t="shared" si="176"/>
        <v>685.95726915062346</v>
      </c>
      <c r="N632" s="212">
        <f t="shared" si="177"/>
        <v>40.350427597095496</v>
      </c>
      <c r="O632" s="169">
        <v>44</v>
      </c>
      <c r="P632" s="170">
        <f t="shared" si="178"/>
        <v>2787.8290766024938</v>
      </c>
      <c r="Q632" s="215">
        <f t="shared" si="166"/>
        <v>605</v>
      </c>
      <c r="R632" s="216">
        <f t="shared" si="169"/>
        <v>197.50401428571431</v>
      </c>
      <c r="S632" s="454">
        <v>17880</v>
      </c>
      <c r="T632" s="217">
        <f t="shared" si="172"/>
        <v>1086.3576660756478</v>
      </c>
      <c r="U632" s="214">
        <f t="shared" si="179"/>
        <v>369.36160646572029</v>
      </c>
      <c r="V632" s="212">
        <f t="shared" si="180"/>
        <v>21.727153321512954</v>
      </c>
      <c r="W632" s="169">
        <v>24</v>
      </c>
      <c r="X632" s="170">
        <f t="shared" si="181"/>
        <v>1501.4464258628811</v>
      </c>
    </row>
    <row r="633" spans="1:24" s="442" customFormat="1" ht="15.75" customHeight="1" x14ac:dyDescent="0.2">
      <c r="A633" s="215">
        <f t="shared" si="164"/>
        <v>606</v>
      </c>
      <c r="B633" s="216">
        <f t="shared" si="167"/>
        <v>69.149894000000003</v>
      </c>
      <c r="C633" s="454">
        <v>17880</v>
      </c>
      <c r="D633" s="217">
        <f t="shared" si="170"/>
        <v>3102.8247129344836</v>
      </c>
      <c r="E633" s="212">
        <f t="shared" si="173"/>
        <v>1054.9604023977245</v>
      </c>
      <c r="F633" s="168">
        <f t="shared" si="174"/>
        <v>62.056494258689675</v>
      </c>
      <c r="G633" s="169">
        <v>68</v>
      </c>
      <c r="H633" s="170">
        <f t="shared" si="175"/>
        <v>4287.8416095908979</v>
      </c>
      <c r="I633" s="215">
        <f t="shared" si="165"/>
        <v>606</v>
      </c>
      <c r="J633" s="216">
        <f t="shared" si="168"/>
        <v>106.38445230769231</v>
      </c>
      <c r="K633" s="454">
        <v>17880</v>
      </c>
      <c r="L633" s="217">
        <f t="shared" si="171"/>
        <v>2016.8360634074145</v>
      </c>
      <c r="M633" s="214">
        <f t="shared" si="176"/>
        <v>685.72426155852099</v>
      </c>
      <c r="N633" s="212">
        <f t="shared" si="177"/>
        <v>40.336721268148288</v>
      </c>
      <c r="O633" s="169">
        <v>44</v>
      </c>
      <c r="P633" s="170">
        <f t="shared" si="178"/>
        <v>2786.8970462340835</v>
      </c>
      <c r="Q633" s="215">
        <f t="shared" si="166"/>
        <v>606</v>
      </c>
      <c r="R633" s="216">
        <f t="shared" si="169"/>
        <v>197.57112571428573</v>
      </c>
      <c r="S633" s="454">
        <v>17880</v>
      </c>
      <c r="T633" s="217">
        <f t="shared" si="172"/>
        <v>1085.9886495270694</v>
      </c>
      <c r="U633" s="214">
        <f t="shared" si="179"/>
        <v>369.23614083920359</v>
      </c>
      <c r="V633" s="212">
        <f t="shared" si="180"/>
        <v>21.719772990541387</v>
      </c>
      <c r="W633" s="169">
        <v>24</v>
      </c>
      <c r="X633" s="170">
        <f t="shared" si="181"/>
        <v>1500.9445633568141</v>
      </c>
    </row>
    <row r="634" spans="1:24" s="442" customFormat="1" ht="15.75" customHeight="1" x14ac:dyDescent="0.2">
      <c r="A634" s="215">
        <f t="shared" si="164"/>
        <v>607</v>
      </c>
      <c r="B634" s="216">
        <f t="shared" si="167"/>
        <v>69.173383000000001</v>
      </c>
      <c r="C634" s="454">
        <v>17880</v>
      </c>
      <c r="D634" s="217">
        <f t="shared" si="170"/>
        <v>3101.7710959719866</v>
      </c>
      <c r="E634" s="212">
        <f t="shared" si="173"/>
        <v>1054.6021726304755</v>
      </c>
      <c r="F634" s="168">
        <f t="shared" si="174"/>
        <v>62.035421919439734</v>
      </c>
      <c r="G634" s="169">
        <v>68</v>
      </c>
      <c r="H634" s="170">
        <f t="shared" si="175"/>
        <v>4286.4086905219019</v>
      </c>
      <c r="I634" s="215">
        <f t="shared" si="165"/>
        <v>607</v>
      </c>
      <c r="J634" s="216">
        <f t="shared" si="168"/>
        <v>106.42058923076922</v>
      </c>
      <c r="K634" s="454">
        <v>17880</v>
      </c>
      <c r="L634" s="217">
        <f t="shared" si="171"/>
        <v>2016.1512123817915</v>
      </c>
      <c r="M634" s="214">
        <f t="shared" si="176"/>
        <v>685.49141220980914</v>
      </c>
      <c r="N634" s="212">
        <f t="shared" si="177"/>
        <v>40.323024247635828</v>
      </c>
      <c r="O634" s="169">
        <v>44</v>
      </c>
      <c r="P634" s="170">
        <f t="shared" si="178"/>
        <v>2785.9656488392366</v>
      </c>
      <c r="Q634" s="215">
        <f t="shared" si="166"/>
        <v>607</v>
      </c>
      <c r="R634" s="216">
        <f t="shared" si="169"/>
        <v>197.63823714285715</v>
      </c>
      <c r="S634" s="454">
        <v>17880</v>
      </c>
      <c r="T634" s="217">
        <f t="shared" si="172"/>
        <v>1085.6198835901953</v>
      </c>
      <c r="U634" s="214">
        <f t="shared" si="179"/>
        <v>369.11076042066645</v>
      </c>
      <c r="V634" s="212">
        <f t="shared" si="180"/>
        <v>21.712397671803906</v>
      </c>
      <c r="W634" s="169">
        <v>24</v>
      </c>
      <c r="X634" s="170">
        <f t="shared" si="181"/>
        <v>1500.4430416826658</v>
      </c>
    </row>
    <row r="635" spans="1:24" s="442" customFormat="1" ht="15.75" customHeight="1" x14ac:dyDescent="0.2">
      <c r="A635" s="215">
        <f t="shared" si="164"/>
        <v>608</v>
      </c>
      <c r="B635" s="216">
        <f t="shared" si="167"/>
        <v>69.196871999999999</v>
      </c>
      <c r="C635" s="454">
        <v>17880</v>
      </c>
      <c r="D635" s="217">
        <f t="shared" si="170"/>
        <v>3100.7181943137548</v>
      </c>
      <c r="E635" s="212">
        <f t="shared" si="173"/>
        <v>1054.2441860666768</v>
      </c>
      <c r="F635" s="168">
        <f t="shared" si="174"/>
        <v>62.014363886275099</v>
      </c>
      <c r="G635" s="169">
        <v>68</v>
      </c>
      <c r="H635" s="170">
        <f t="shared" si="175"/>
        <v>4284.9767442667071</v>
      </c>
      <c r="I635" s="215">
        <f t="shared" si="165"/>
        <v>608</v>
      </c>
      <c r="J635" s="216">
        <f t="shared" si="168"/>
        <v>106.45672615384615</v>
      </c>
      <c r="K635" s="454">
        <v>17880</v>
      </c>
      <c r="L635" s="217">
        <f t="shared" si="171"/>
        <v>2015.4668263039405</v>
      </c>
      <c r="M635" s="214">
        <f t="shared" si="176"/>
        <v>685.25872094333977</v>
      </c>
      <c r="N635" s="212">
        <f t="shared" si="177"/>
        <v>40.309336526078809</v>
      </c>
      <c r="O635" s="169">
        <v>44</v>
      </c>
      <c r="P635" s="170">
        <f t="shared" si="178"/>
        <v>2785.0348837733591</v>
      </c>
      <c r="Q635" s="215">
        <f t="shared" si="166"/>
        <v>608</v>
      </c>
      <c r="R635" s="216">
        <f t="shared" si="169"/>
        <v>197.70534857142857</v>
      </c>
      <c r="S635" s="454">
        <v>17880</v>
      </c>
      <c r="T635" s="217">
        <f t="shared" si="172"/>
        <v>1085.2513680098141</v>
      </c>
      <c r="U635" s="214">
        <f t="shared" si="179"/>
        <v>368.98546512333684</v>
      </c>
      <c r="V635" s="212">
        <f t="shared" si="180"/>
        <v>21.705027360196283</v>
      </c>
      <c r="W635" s="169">
        <v>24</v>
      </c>
      <c r="X635" s="170">
        <f t="shared" si="181"/>
        <v>1499.9418604933471</v>
      </c>
    </row>
    <row r="636" spans="1:24" s="442" customFormat="1" ht="15.75" customHeight="1" x14ac:dyDescent="0.2">
      <c r="A636" s="215">
        <f t="shared" si="164"/>
        <v>609</v>
      </c>
      <c r="B636" s="216">
        <f t="shared" si="167"/>
        <v>69.220360999999997</v>
      </c>
      <c r="C636" s="454">
        <v>17880</v>
      </c>
      <c r="D636" s="217">
        <f t="shared" si="170"/>
        <v>3099.6660072316008</v>
      </c>
      <c r="E636" s="212">
        <f t="shared" si="173"/>
        <v>1053.8864424587443</v>
      </c>
      <c r="F636" s="168">
        <f t="shared" si="174"/>
        <v>61.993320144632015</v>
      </c>
      <c r="G636" s="169">
        <v>68</v>
      </c>
      <c r="H636" s="170">
        <f t="shared" si="175"/>
        <v>4283.5457698349774</v>
      </c>
      <c r="I636" s="215">
        <f t="shared" si="165"/>
        <v>609</v>
      </c>
      <c r="J636" s="216">
        <f t="shared" si="168"/>
        <v>106.49286307692307</v>
      </c>
      <c r="K636" s="454">
        <v>17880</v>
      </c>
      <c r="L636" s="217">
        <f t="shared" si="171"/>
        <v>2014.7829047005403</v>
      </c>
      <c r="M636" s="214">
        <f t="shared" si="176"/>
        <v>685.0261875981837</v>
      </c>
      <c r="N636" s="212">
        <f t="shared" si="177"/>
        <v>40.295658094010804</v>
      </c>
      <c r="O636" s="169">
        <v>44</v>
      </c>
      <c r="P636" s="170">
        <f t="shared" si="178"/>
        <v>2784.1047503927348</v>
      </c>
      <c r="Q636" s="215">
        <f t="shared" si="166"/>
        <v>609</v>
      </c>
      <c r="R636" s="216">
        <f t="shared" si="169"/>
        <v>197.77246</v>
      </c>
      <c r="S636" s="454">
        <v>17880</v>
      </c>
      <c r="T636" s="217">
        <f t="shared" si="172"/>
        <v>1084.8831025310603</v>
      </c>
      <c r="U636" s="214">
        <f t="shared" si="179"/>
        <v>368.86025486056053</v>
      </c>
      <c r="V636" s="212">
        <f t="shared" si="180"/>
        <v>21.697662050621208</v>
      </c>
      <c r="W636" s="169">
        <v>24</v>
      </c>
      <c r="X636" s="170">
        <f t="shared" si="181"/>
        <v>1499.4410194422421</v>
      </c>
    </row>
    <row r="637" spans="1:24" s="442" customFormat="1" ht="15.75" customHeight="1" x14ac:dyDescent="0.2">
      <c r="A637" s="218">
        <f t="shared" si="164"/>
        <v>610</v>
      </c>
      <c r="B637" s="216">
        <f t="shared" si="167"/>
        <v>69.243849999999995</v>
      </c>
      <c r="C637" s="454">
        <v>17880</v>
      </c>
      <c r="D637" s="217">
        <f t="shared" si="170"/>
        <v>3098.6145339983264</v>
      </c>
      <c r="E637" s="212">
        <f t="shared" si="173"/>
        <v>1053.5289415594311</v>
      </c>
      <c r="F637" s="168">
        <f t="shared" si="174"/>
        <v>61.972290679966527</v>
      </c>
      <c r="G637" s="169">
        <v>68</v>
      </c>
      <c r="H637" s="170">
        <f t="shared" si="175"/>
        <v>4282.1157662377236</v>
      </c>
      <c r="I637" s="218">
        <f t="shared" si="165"/>
        <v>610</v>
      </c>
      <c r="J637" s="216">
        <f t="shared" si="168"/>
        <v>106.52899999999998</v>
      </c>
      <c r="K637" s="454">
        <v>17880</v>
      </c>
      <c r="L637" s="217">
        <f t="shared" si="171"/>
        <v>2014.0994470989124</v>
      </c>
      <c r="M637" s="214">
        <f t="shared" si="176"/>
        <v>684.79381201363026</v>
      </c>
      <c r="N637" s="212">
        <f t="shared" si="177"/>
        <v>40.281988941978248</v>
      </c>
      <c r="O637" s="169">
        <v>44</v>
      </c>
      <c r="P637" s="170">
        <f t="shared" si="178"/>
        <v>2783.175248054521</v>
      </c>
      <c r="Q637" s="218">
        <f t="shared" si="166"/>
        <v>610</v>
      </c>
      <c r="R637" s="216">
        <f t="shared" si="169"/>
        <v>197.83957142857142</v>
      </c>
      <c r="S637" s="454">
        <v>17880</v>
      </c>
      <c r="T637" s="217">
        <f t="shared" si="172"/>
        <v>1084.5150868994142</v>
      </c>
      <c r="U637" s="214">
        <f t="shared" si="179"/>
        <v>368.73512954580087</v>
      </c>
      <c r="V637" s="212">
        <f t="shared" si="180"/>
        <v>21.690301737988285</v>
      </c>
      <c r="W637" s="169">
        <v>24</v>
      </c>
      <c r="X637" s="170">
        <f t="shared" si="181"/>
        <v>1498.9405181832033</v>
      </c>
    </row>
    <row r="638" spans="1:24" s="442" customFormat="1" ht="15.75" customHeight="1" x14ac:dyDescent="0.2">
      <c r="A638" s="215">
        <f t="shared" si="164"/>
        <v>611</v>
      </c>
      <c r="B638" s="216">
        <f t="shared" si="167"/>
        <v>69.267338999999993</v>
      </c>
      <c r="C638" s="454">
        <v>17880</v>
      </c>
      <c r="D638" s="217">
        <f t="shared" si="170"/>
        <v>3097.5637738877194</v>
      </c>
      <c r="E638" s="212">
        <f t="shared" si="173"/>
        <v>1053.1716831218246</v>
      </c>
      <c r="F638" s="168">
        <f t="shared" si="174"/>
        <v>61.951275477754393</v>
      </c>
      <c r="G638" s="169">
        <v>68</v>
      </c>
      <c r="H638" s="170">
        <f t="shared" si="175"/>
        <v>4280.6867324872983</v>
      </c>
      <c r="I638" s="215">
        <f t="shared" si="165"/>
        <v>611</v>
      </c>
      <c r="J638" s="216">
        <f t="shared" si="168"/>
        <v>106.56513692307691</v>
      </c>
      <c r="K638" s="454">
        <v>17880</v>
      </c>
      <c r="L638" s="217">
        <f t="shared" si="171"/>
        <v>2013.416453027018</v>
      </c>
      <c r="M638" s="214">
        <f t="shared" si="176"/>
        <v>684.56159402918615</v>
      </c>
      <c r="N638" s="212">
        <f t="shared" si="177"/>
        <v>40.26832906054036</v>
      </c>
      <c r="O638" s="169">
        <v>44</v>
      </c>
      <c r="P638" s="170">
        <f t="shared" si="178"/>
        <v>2782.2463761167446</v>
      </c>
      <c r="Q638" s="215">
        <f t="shared" si="166"/>
        <v>611</v>
      </c>
      <c r="R638" s="216">
        <f t="shared" si="169"/>
        <v>197.90668285714284</v>
      </c>
      <c r="S638" s="454">
        <v>17880</v>
      </c>
      <c r="T638" s="217">
        <f t="shared" si="172"/>
        <v>1084.1473208607017</v>
      </c>
      <c r="U638" s="214">
        <f t="shared" si="179"/>
        <v>368.61008909263859</v>
      </c>
      <c r="V638" s="212">
        <f t="shared" si="180"/>
        <v>21.682946417214033</v>
      </c>
      <c r="W638" s="169">
        <v>24</v>
      </c>
      <c r="X638" s="170">
        <f t="shared" si="181"/>
        <v>1498.4403563705544</v>
      </c>
    </row>
    <row r="639" spans="1:24" s="442" customFormat="1" ht="15.75" customHeight="1" x14ac:dyDescent="0.2">
      <c r="A639" s="215">
        <f t="shared" si="164"/>
        <v>612</v>
      </c>
      <c r="B639" s="216">
        <f t="shared" si="167"/>
        <v>69.290828000000005</v>
      </c>
      <c r="C639" s="454">
        <v>17880</v>
      </c>
      <c r="D639" s="217">
        <f t="shared" si="170"/>
        <v>3096.5137261745522</v>
      </c>
      <c r="E639" s="212">
        <f t="shared" si="173"/>
        <v>1052.8146668993479</v>
      </c>
      <c r="F639" s="168">
        <f t="shared" si="174"/>
        <v>61.930274523491043</v>
      </c>
      <c r="G639" s="169">
        <v>68</v>
      </c>
      <c r="H639" s="170">
        <f t="shared" si="175"/>
        <v>4279.2586675973907</v>
      </c>
      <c r="I639" s="215">
        <f t="shared" si="165"/>
        <v>612</v>
      </c>
      <c r="J639" s="216">
        <f t="shared" si="168"/>
        <v>106.60127384615384</v>
      </c>
      <c r="K639" s="454">
        <v>17880</v>
      </c>
      <c r="L639" s="217">
        <f t="shared" si="171"/>
        <v>2012.7339220134591</v>
      </c>
      <c r="M639" s="214">
        <f t="shared" si="176"/>
        <v>684.32953348457613</v>
      </c>
      <c r="N639" s="212">
        <f t="shared" si="177"/>
        <v>40.254678440269181</v>
      </c>
      <c r="O639" s="169">
        <v>44</v>
      </c>
      <c r="P639" s="170">
        <f t="shared" si="178"/>
        <v>2781.3181339383045</v>
      </c>
      <c r="Q639" s="215">
        <f t="shared" si="166"/>
        <v>612</v>
      </c>
      <c r="R639" s="216">
        <f t="shared" si="169"/>
        <v>197.97379428571432</v>
      </c>
      <c r="S639" s="454">
        <v>17880</v>
      </c>
      <c r="T639" s="217">
        <f t="shared" si="172"/>
        <v>1083.7798041610931</v>
      </c>
      <c r="U639" s="214">
        <f t="shared" si="179"/>
        <v>368.48513341477167</v>
      </c>
      <c r="V639" s="212">
        <f t="shared" si="180"/>
        <v>21.675596083221862</v>
      </c>
      <c r="W639" s="169">
        <v>24</v>
      </c>
      <c r="X639" s="170">
        <f t="shared" si="181"/>
        <v>1497.9405336590864</v>
      </c>
    </row>
    <row r="640" spans="1:24" s="442" customFormat="1" ht="15.75" customHeight="1" x14ac:dyDescent="0.2">
      <c r="A640" s="215">
        <f t="shared" ref="A640:A703" si="182">1+A639</f>
        <v>613</v>
      </c>
      <c r="B640" s="216">
        <f t="shared" si="167"/>
        <v>69.314317000000003</v>
      </c>
      <c r="C640" s="454">
        <v>17880</v>
      </c>
      <c r="D640" s="217">
        <f t="shared" si="170"/>
        <v>3095.4643901345808</v>
      </c>
      <c r="E640" s="212">
        <f t="shared" si="173"/>
        <v>1052.4578926457575</v>
      </c>
      <c r="F640" s="168">
        <f t="shared" si="174"/>
        <v>61.909287802691615</v>
      </c>
      <c r="G640" s="169">
        <v>68</v>
      </c>
      <c r="H640" s="170">
        <f t="shared" si="175"/>
        <v>4277.83157058303</v>
      </c>
      <c r="I640" s="215">
        <f t="shared" ref="I640:I703" si="183">1+I639</f>
        <v>613</v>
      </c>
      <c r="J640" s="216">
        <f t="shared" si="168"/>
        <v>106.63741076923077</v>
      </c>
      <c r="K640" s="454">
        <v>17880</v>
      </c>
      <c r="L640" s="217">
        <f t="shared" si="171"/>
        <v>2012.0518535874774</v>
      </c>
      <c r="M640" s="214">
        <f t="shared" si="176"/>
        <v>684.09763021974231</v>
      </c>
      <c r="N640" s="212">
        <f t="shared" si="177"/>
        <v>40.241037071749545</v>
      </c>
      <c r="O640" s="169">
        <v>44</v>
      </c>
      <c r="P640" s="170">
        <f t="shared" si="178"/>
        <v>2780.3905208789688</v>
      </c>
      <c r="Q640" s="215">
        <f t="shared" ref="Q640:Q703" si="184">1+Q639</f>
        <v>613</v>
      </c>
      <c r="R640" s="216">
        <f t="shared" si="169"/>
        <v>198.04090571428574</v>
      </c>
      <c r="S640" s="454">
        <v>17880</v>
      </c>
      <c r="T640" s="217">
        <f t="shared" si="172"/>
        <v>1083.4125365471032</v>
      </c>
      <c r="U640" s="214">
        <f t="shared" si="179"/>
        <v>368.36026242601508</v>
      </c>
      <c r="V640" s="212">
        <f t="shared" si="180"/>
        <v>21.668250730942063</v>
      </c>
      <c r="W640" s="169">
        <v>24</v>
      </c>
      <c r="X640" s="170">
        <f t="shared" si="181"/>
        <v>1497.4410497040603</v>
      </c>
    </row>
    <row r="641" spans="1:24" s="442" customFormat="1" ht="15.75" customHeight="1" x14ac:dyDescent="0.2">
      <c r="A641" s="215">
        <f t="shared" si="182"/>
        <v>614</v>
      </c>
      <c r="B641" s="216">
        <f t="shared" si="167"/>
        <v>69.337806</v>
      </c>
      <c r="C641" s="454">
        <v>17880</v>
      </c>
      <c r="D641" s="217">
        <f t="shared" si="170"/>
        <v>3094.4157650445413</v>
      </c>
      <c r="E641" s="212">
        <f t="shared" si="173"/>
        <v>1052.1013601151442</v>
      </c>
      <c r="F641" s="168">
        <f t="shared" si="174"/>
        <v>61.888315300890831</v>
      </c>
      <c r="G641" s="169">
        <v>68</v>
      </c>
      <c r="H641" s="170">
        <f t="shared" si="175"/>
        <v>4276.4054404605768</v>
      </c>
      <c r="I641" s="215">
        <f t="shared" si="183"/>
        <v>614</v>
      </c>
      <c r="J641" s="216">
        <f t="shared" si="168"/>
        <v>106.67354769230769</v>
      </c>
      <c r="K641" s="454">
        <v>17880</v>
      </c>
      <c r="L641" s="217">
        <f t="shared" si="171"/>
        <v>2011.3702472789521</v>
      </c>
      <c r="M641" s="214">
        <f t="shared" si="176"/>
        <v>683.86588407484373</v>
      </c>
      <c r="N641" s="212">
        <f t="shared" si="177"/>
        <v>40.227404945579046</v>
      </c>
      <c r="O641" s="169">
        <v>44</v>
      </c>
      <c r="P641" s="170">
        <f t="shared" si="178"/>
        <v>2779.4635362993749</v>
      </c>
      <c r="Q641" s="215">
        <f t="shared" si="184"/>
        <v>614</v>
      </c>
      <c r="R641" s="216">
        <f t="shared" si="169"/>
        <v>198.10801714285716</v>
      </c>
      <c r="S641" s="454">
        <v>17880</v>
      </c>
      <c r="T641" s="217">
        <f t="shared" si="172"/>
        <v>1083.0455177655895</v>
      </c>
      <c r="U641" s="214">
        <f t="shared" si="179"/>
        <v>368.23547604030045</v>
      </c>
      <c r="V641" s="212">
        <f t="shared" si="180"/>
        <v>21.660910355311788</v>
      </c>
      <c r="W641" s="169">
        <v>24</v>
      </c>
      <c r="X641" s="170">
        <f t="shared" si="181"/>
        <v>1496.9419041612018</v>
      </c>
    </row>
    <row r="642" spans="1:24" s="442" customFormat="1" ht="15.75" customHeight="1" x14ac:dyDescent="0.2">
      <c r="A642" s="215">
        <f t="shared" si="182"/>
        <v>615</v>
      </c>
      <c r="B642" s="216">
        <f t="shared" si="167"/>
        <v>69.361294999999998</v>
      </c>
      <c r="C642" s="454">
        <v>17880</v>
      </c>
      <c r="D642" s="217">
        <f t="shared" si="170"/>
        <v>3093.3678501821514</v>
      </c>
      <c r="E642" s="212">
        <f t="shared" si="173"/>
        <v>1051.7450690619316</v>
      </c>
      <c r="F642" s="168">
        <f t="shared" si="174"/>
        <v>61.867357003643029</v>
      </c>
      <c r="G642" s="169">
        <v>68</v>
      </c>
      <c r="H642" s="170">
        <f t="shared" si="175"/>
        <v>4274.9802762477257</v>
      </c>
      <c r="I642" s="215">
        <f t="shared" si="183"/>
        <v>615</v>
      </c>
      <c r="J642" s="216">
        <f t="shared" si="168"/>
        <v>106.7096846153846</v>
      </c>
      <c r="K642" s="454">
        <v>17880</v>
      </c>
      <c r="L642" s="217">
        <f t="shared" si="171"/>
        <v>2010.6891026183985</v>
      </c>
      <c r="M642" s="214">
        <f t="shared" si="176"/>
        <v>683.63429489025555</v>
      </c>
      <c r="N642" s="212">
        <f t="shared" si="177"/>
        <v>40.213782052367968</v>
      </c>
      <c r="O642" s="169">
        <v>44</v>
      </c>
      <c r="P642" s="170">
        <f t="shared" si="178"/>
        <v>2778.5371795610222</v>
      </c>
      <c r="Q642" s="215">
        <f t="shared" si="184"/>
        <v>615</v>
      </c>
      <c r="R642" s="216">
        <f t="shared" si="169"/>
        <v>198.17512857142859</v>
      </c>
      <c r="S642" s="454">
        <v>17880</v>
      </c>
      <c r="T642" s="217">
        <f t="shared" si="172"/>
        <v>1082.6787475637527</v>
      </c>
      <c r="U642" s="214">
        <f t="shared" si="179"/>
        <v>368.11077417167593</v>
      </c>
      <c r="V642" s="212">
        <f t="shared" si="180"/>
        <v>21.653574951275054</v>
      </c>
      <c r="W642" s="169">
        <v>24</v>
      </c>
      <c r="X642" s="170">
        <f t="shared" si="181"/>
        <v>1496.4430966867037</v>
      </c>
    </row>
    <row r="643" spans="1:24" s="442" customFormat="1" ht="15.75" customHeight="1" x14ac:dyDescent="0.2">
      <c r="A643" s="215">
        <f t="shared" si="182"/>
        <v>616</v>
      </c>
      <c r="B643" s="216">
        <f t="shared" si="167"/>
        <v>69.384783999999996</v>
      </c>
      <c r="C643" s="454">
        <v>17880</v>
      </c>
      <c r="D643" s="217">
        <f t="shared" si="170"/>
        <v>3092.3206448261049</v>
      </c>
      <c r="E643" s="212">
        <f t="shared" si="173"/>
        <v>1051.3890192408758</v>
      </c>
      <c r="F643" s="168">
        <f t="shared" si="174"/>
        <v>61.846412896522097</v>
      </c>
      <c r="G643" s="169">
        <v>68</v>
      </c>
      <c r="H643" s="170">
        <f t="shared" si="175"/>
        <v>4273.5560769635031</v>
      </c>
      <c r="I643" s="215">
        <f t="shared" si="183"/>
        <v>616</v>
      </c>
      <c r="J643" s="216">
        <f t="shared" si="168"/>
        <v>106.74582153846153</v>
      </c>
      <c r="K643" s="454">
        <v>17880</v>
      </c>
      <c r="L643" s="217">
        <f t="shared" si="171"/>
        <v>2010.0084191369683</v>
      </c>
      <c r="M643" s="214">
        <f t="shared" si="176"/>
        <v>683.40286250656925</v>
      </c>
      <c r="N643" s="212">
        <f t="shared" si="177"/>
        <v>40.200168382739371</v>
      </c>
      <c r="O643" s="169">
        <v>44</v>
      </c>
      <c r="P643" s="170">
        <f t="shared" si="178"/>
        <v>2777.611450026277</v>
      </c>
      <c r="Q643" s="215">
        <f t="shared" si="184"/>
        <v>616</v>
      </c>
      <c r="R643" s="216">
        <f t="shared" si="169"/>
        <v>198.24224000000001</v>
      </c>
      <c r="S643" s="454">
        <v>17880</v>
      </c>
      <c r="T643" s="217">
        <f t="shared" si="172"/>
        <v>1082.3122256891365</v>
      </c>
      <c r="U643" s="214">
        <f t="shared" si="179"/>
        <v>367.98615673430646</v>
      </c>
      <c r="V643" s="212">
        <f t="shared" si="180"/>
        <v>21.64624451378273</v>
      </c>
      <c r="W643" s="169">
        <v>24</v>
      </c>
      <c r="X643" s="170">
        <f t="shared" si="181"/>
        <v>1495.9446269372256</v>
      </c>
    </row>
    <row r="644" spans="1:24" s="442" customFormat="1" ht="15.75" customHeight="1" x14ac:dyDescent="0.2">
      <c r="A644" s="215">
        <f t="shared" si="182"/>
        <v>617</v>
      </c>
      <c r="B644" s="216">
        <f t="shared" si="167"/>
        <v>69.408272999999994</v>
      </c>
      <c r="C644" s="454">
        <v>17880</v>
      </c>
      <c r="D644" s="217">
        <f t="shared" si="170"/>
        <v>3091.2741482560737</v>
      </c>
      <c r="E644" s="212">
        <f t="shared" si="173"/>
        <v>1051.0332104070651</v>
      </c>
      <c r="F644" s="168">
        <f t="shared" si="174"/>
        <v>61.825482965121473</v>
      </c>
      <c r="G644" s="169">
        <v>68</v>
      </c>
      <c r="H644" s="170">
        <f t="shared" si="175"/>
        <v>4272.1328416282604</v>
      </c>
      <c r="I644" s="215">
        <f t="shared" si="183"/>
        <v>617</v>
      </c>
      <c r="J644" s="216">
        <f t="shared" si="168"/>
        <v>106.78195846153845</v>
      </c>
      <c r="K644" s="454">
        <v>17880</v>
      </c>
      <c r="L644" s="217">
        <f t="shared" si="171"/>
        <v>2009.3281963664476</v>
      </c>
      <c r="M644" s="214">
        <f t="shared" si="176"/>
        <v>683.17158676459223</v>
      </c>
      <c r="N644" s="212">
        <f t="shared" si="177"/>
        <v>40.186563927328955</v>
      </c>
      <c r="O644" s="169">
        <v>44</v>
      </c>
      <c r="P644" s="170">
        <f t="shared" si="178"/>
        <v>2776.6863470583685</v>
      </c>
      <c r="Q644" s="215">
        <f t="shared" si="184"/>
        <v>617</v>
      </c>
      <c r="R644" s="216">
        <f t="shared" si="169"/>
        <v>198.30935142857143</v>
      </c>
      <c r="S644" s="454">
        <v>17880</v>
      </c>
      <c r="T644" s="217">
        <f t="shared" si="172"/>
        <v>1081.9459518896256</v>
      </c>
      <c r="U644" s="214">
        <f t="shared" si="179"/>
        <v>367.86162364247275</v>
      </c>
      <c r="V644" s="212">
        <f t="shared" si="180"/>
        <v>21.638919037792512</v>
      </c>
      <c r="W644" s="169">
        <v>24</v>
      </c>
      <c r="X644" s="170">
        <f t="shared" si="181"/>
        <v>1495.4464945698908</v>
      </c>
    </row>
    <row r="645" spans="1:24" s="442" customFormat="1" ht="15.75" customHeight="1" x14ac:dyDescent="0.2">
      <c r="A645" s="215">
        <f t="shared" si="182"/>
        <v>618</v>
      </c>
      <c r="B645" s="216">
        <f t="shared" si="167"/>
        <v>69.431761999999992</v>
      </c>
      <c r="C645" s="454">
        <v>17880</v>
      </c>
      <c r="D645" s="217">
        <f t="shared" si="170"/>
        <v>3090.2283597527025</v>
      </c>
      <c r="E645" s="212">
        <f t="shared" si="173"/>
        <v>1050.677642315919</v>
      </c>
      <c r="F645" s="168">
        <f t="shared" si="174"/>
        <v>61.804567195054055</v>
      </c>
      <c r="G645" s="169">
        <v>68</v>
      </c>
      <c r="H645" s="170">
        <f t="shared" si="175"/>
        <v>4270.7105692636751</v>
      </c>
      <c r="I645" s="215">
        <f t="shared" si="183"/>
        <v>618</v>
      </c>
      <c r="J645" s="216">
        <f t="shared" si="168"/>
        <v>106.81809538461538</v>
      </c>
      <c r="K645" s="454">
        <v>17880</v>
      </c>
      <c r="L645" s="217">
        <f t="shared" si="171"/>
        <v>2008.6484338392565</v>
      </c>
      <c r="M645" s="214">
        <f t="shared" si="176"/>
        <v>682.94046750534733</v>
      </c>
      <c r="N645" s="212">
        <f t="shared" si="177"/>
        <v>40.172968676785132</v>
      </c>
      <c r="O645" s="169">
        <v>44</v>
      </c>
      <c r="P645" s="170">
        <f t="shared" si="178"/>
        <v>2775.7618700213893</v>
      </c>
      <c r="Q645" s="215">
        <f t="shared" si="184"/>
        <v>618</v>
      </c>
      <c r="R645" s="216">
        <f t="shared" si="169"/>
        <v>198.37646285714285</v>
      </c>
      <c r="S645" s="454">
        <v>17880</v>
      </c>
      <c r="T645" s="217">
        <f t="shared" si="172"/>
        <v>1081.5799259134458</v>
      </c>
      <c r="U645" s="214">
        <f t="shared" si="179"/>
        <v>367.73717481057162</v>
      </c>
      <c r="V645" s="212">
        <f t="shared" si="180"/>
        <v>21.631598518268916</v>
      </c>
      <c r="W645" s="169">
        <v>24</v>
      </c>
      <c r="X645" s="170">
        <f t="shared" si="181"/>
        <v>1494.9486992422862</v>
      </c>
    </row>
    <row r="646" spans="1:24" s="442" customFormat="1" ht="15.75" customHeight="1" x14ac:dyDescent="0.2">
      <c r="A646" s="215">
        <f t="shared" si="182"/>
        <v>619</v>
      </c>
      <c r="B646" s="216">
        <f t="shared" si="167"/>
        <v>69.455251000000004</v>
      </c>
      <c r="C646" s="454">
        <v>17880</v>
      </c>
      <c r="D646" s="217">
        <f t="shared" si="170"/>
        <v>3089.1832785976108</v>
      </c>
      <c r="E646" s="212">
        <f t="shared" si="173"/>
        <v>1050.3223147231877</v>
      </c>
      <c r="F646" s="168">
        <f t="shared" si="174"/>
        <v>61.78366557195222</v>
      </c>
      <c r="G646" s="169">
        <v>68</v>
      </c>
      <c r="H646" s="170">
        <f t="shared" si="175"/>
        <v>4269.2892588927507</v>
      </c>
      <c r="I646" s="215">
        <f t="shared" si="183"/>
        <v>619</v>
      </c>
      <c r="J646" s="216">
        <f t="shared" si="168"/>
        <v>106.85423230769231</v>
      </c>
      <c r="K646" s="454">
        <v>17880</v>
      </c>
      <c r="L646" s="217">
        <f t="shared" si="171"/>
        <v>2007.9691310884471</v>
      </c>
      <c r="M646" s="214">
        <f t="shared" si="176"/>
        <v>682.709504570072</v>
      </c>
      <c r="N646" s="212">
        <f t="shared" si="177"/>
        <v>40.159382621768941</v>
      </c>
      <c r="O646" s="169">
        <v>44</v>
      </c>
      <c r="P646" s="170">
        <f t="shared" si="178"/>
        <v>2774.838018280288</v>
      </c>
      <c r="Q646" s="215">
        <f t="shared" si="184"/>
        <v>619</v>
      </c>
      <c r="R646" s="216">
        <f t="shared" si="169"/>
        <v>198.44357428571431</v>
      </c>
      <c r="S646" s="454">
        <v>17880</v>
      </c>
      <c r="T646" s="217">
        <f t="shared" si="172"/>
        <v>1081.2141475091637</v>
      </c>
      <c r="U646" s="214">
        <f t="shared" si="179"/>
        <v>367.61281015311567</v>
      </c>
      <c r="V646" s="212">
        <f t="shared" si="180"/>
        <v>21.624282950183275</v>
      </c>
      <c r="W646" s="169">
        <v>24</v>
      </c>
      <c r="X646" s="170">
        <f t="shared" si="181"/>
        <v>1494.4512406124625</v>
      </c>
    </row>
    <row r="647" spans="1:24" s="442" customFormat="1" ht="15.75" customHeight="1" x14ac:dyDescent="0.2">
      <c r="A647" s="218">
        <f t="shared" si="182"/>
        <v>620</v>
      </c>
      <c r="B647" s="216">
        <f t="shared" si="167"/>
        <v>69.478740000000002</v>
      </c>
      <c r="C647" s="454">
        <v>17880</v>
      </c>
      <c r="D647" s="217">
        <f t="shared" si="170"/>
        <v>3088.1389040733902</v>
      </c>
      <c r="E647" s="212">
        <f t="shared" si="173"/>
        <v>1049.9672273849528</v>
      </c>
      <c r="F647" s="168">
        <f t="shared" si="174"/>
        <v>61.762778081467808</v>
      </c>
      <c r="G647" s="169">
        <v>68</v>
      </c>
      <c r="H647" s="170">
        <f t="shared" si="175"/>
        <v>4267.8689095398113</v>
      </c>
      <c r="I647" s="218">
        <f t="shared" si="183"/>
        <v>620</v>
      </c>
      <c r="J647" s="216">
        <f t="shared" si="168"/>
        <v>106.89036923076922</v>
      </c>
      <c r="K647" s="454">
        <v>17880</v>
      </c>
      <c r="L647" s="217">
        <f t="shared" si="171"/>
        <v>2007.2902876477035</v>
      </c>
      <c r="M647" s="214">
        <f t="shared" si="176"/>
        <v>682.47869780021927</v>
      </c>
      <c r="N647" s="212">
        <f t="shared" si="177"/>
        <v>40.145805752954068</v>
      </c>
      <c r="O647" s="169">
        <v>44</v>
      </c>
      <c r="P647" s="170">
        <f t="shared" si="178"/>
        <v>2773.9147912008766</v>
      </c>
      <c r="Q647" s="218">
        <f t="shared" si="184"/>
        <v>620</v>
      </c>
      <c r="R647" s="216">
        <f t="shared" si="169"/>
        <v>198.51068571428573</v>
      </c>
      <c r="S647" s="454">
        <v>17880</v>
      </c>
      <c r="T647" s="217">
        <f t="shared" si="172"/>
        <v>1080.8486164256865</v>
      </c>
      <c r="U647" s="214">
        <f t="shared" si="179"/>
        <v>367.48852958473344</v>
      </c>
      <c r="V647" s="212">
        <f t="shared" si="180"/>
        <v>21.616972328513729</v>
      </c>
      <c r="W647" s="169">
        <v>24</v>
      </c>
      <c r="X647" s="170">
        <f t="shared" si="181"/>
        <v>1493.9541183389338</v>
      </c>
    </row>
    <row r="648" spans="1:24" s="442" customFormat="1" ht="15.75" customHeight="1" x14ac:dyDescent="0.2">
      <c r="A648" s="215">
        <f t="shared" si="182"/>
        <v>621</v>
      </c>
      <c r="B648" s="216">
        <f t="shared" si="167"/>
        <v>69.502229</v>
      </c>
      <c r="C648" s="454">
        <v>17880</v>
      </c>
      <c r="D648" s="217">
        <f t="shared" si="170"/>
        <v>3087.0952354635992</v>
      </c>
      <c r="E648" s="212">
        <f t="shared" si="173"/>
        <v>1049.6123800576238</v>
      </c>
      <c r="F648" s="168">
        <f t="shared" si="174"/>
        <v>61.741904709271985</v>
      </c>
      <c r="G648" s="169">
        <v>68</v>
      </c>
      <c r="H648" s="170">
        <f t="shared" si="175"/>
        <v>4266.4495202304952</v>
      </c>
      <c r="I648" s="215">
        <f t="shared" si="183"/>
        <v>621</v>
      </c>
      <c r="J648" s="216">
        <f t="shared" si="168"/>
        <v>106.92650615384615</v>
      </c>
      <c r="K648" s="454">
        <v>17880</v>
      </c>
      <c r="L648" s="217">
        <f t="shared" si="171"/>
        <v>2006.6119030513396</v>
      </c>
      <c r="M648" s="214">
        <f t="shared" si="176"/>
        <v>682.24804703745554</v>
      </c>
      <c r="N648" s="212">
        <f t="shared" si="177"/>
        <v>40.13223806102679</v>
      </c>
      <c r="O648" s="169">
        <v>44</v>
      </c>
      <c r="P648" s="170">
        <f t="shared" si="178"/>
        <v>2772.9921881498217</v>
      </c>
      <c r="Q648" s="215">
        <f t="shared" si="184"/>
        <v>621</v>
      </c>
      <c r="R648" s="216">
        <f t="shared" si="169"/>
        <v>198.57779714285715</v>
      </c>
      <c r="S648" s="454">
        <v>17880</v>
      </c>
      <c r="T648" s="217">
        <f t="shared" si="172"/>
        <v>1080.4833324122596</v>
      </c>
      <c r="U648" s="214">
        <f t="shared" si="179"/>
        <v>367.36433302016832</v>
      </c>
      <c r="V648" s="212">
        <f t="shared" si="180"/>
        <v>21.609666648245192</v>
      </c>
      <c r="W648" s="169">
        <v>24</v>
      </c>
      <c r="X648" s="170">
        <f t="shared" si="181"/>
        <v>1493.457332080673</v>
      </c>
    </row>
    <row r="649" spans="1:24" s="442" customFormat="1" ht="15.75" customHeight="1" x14ac:dyDescent="0.2">
      <c r="A649" s="215">
        <f t="shared" si="182"/>
        <v>622</v>
      </c>
      <c r="B649" s="216">
        <f t="shared" si="167"/>
        <v>69.525717999999998</v>
      </c>
      <c r="C649" s="454">
        <v>17880</v>
      </c>
      <c r="D649" s="217">
        <f t="shared" si="170"/>
        <v>3086.0522720527674</v>
      </c>
      <c r="E649" s="212">
        <f t="shared" si="173"/>
        <v>1049.257772497941</v>
      </c>
      <c r="F649" s="168">
        <f t="shared" si="174"/>
        <v>61.721045441055352</v>
      </c>
      <c r="G649" s="169">
        <v>68</v>
      </c>
      <c r="H649" s="170">
        <f t="shared" si="175"/>
        <v>4265.0310899917631</v>
      </c>
      <c r="I649" s="215">
        <f t="shared" si="183"/>
        <v>622</v>
      </c>
      <c r="J649" s="216">
        <f t="shared" si="168"/>
        <v>106.96264307692307</v>
      </c>
      <c r="K649" s="454">
        <v>17880</v>
      </c>
      <c r="L649" s="217">
        <f t="shared" si="171"/>
        <v>2005.9339768342991</v>
      </c>
      <c r="M649" s="214">
        <f t="shared" si="176"/>
        <v>682.01755212366174</v>
      </c>
      <c r="N649" s="212">
        <f t="shared" si="177"/>
        <v>40.118679536685981</v>
      </c>
      <c r="O649" s="169">
        <v>44</v>
      </c>
      <c r="P649" s="170">
        <f t="shared" si="178"/>
        <v>2772.070208494647</v>
      </c>
      <c r="Q649" s="215">
        <f t="shared" si="184"/>
        <v>622</v>
      </c>
      <c r="R649" s="216">
        <f t="shared" si="169"/>
        <v>198.64490857142857</v>
      </c>
      <c r="S649" s="454">
        <v>17880</v>
      </c>
      <c r="T649" s="217">
        <f t="shared" si="172"/>
        <v>1080.1182952184686</v>
      </c>
      <c r="U649" s="214">
        <f t="shared" si="179"/>
        <v>367.24022037427932</v>
      </c>
      <c r="V649" s="212">
        <f t="shared" si="180"/>
        <v>21.602365904369371</v>
      </c>
      <c r="W649" s="169">
        <v>24</v>
      </c>
      <c r="X649" s="170">
        <f t="shared" si="181"/>
        <v>1492.9608814971173</v>
      </c>
    </row>
    <row r="650" spans="1:24" s="442" customFormat="1" ht="15.75" customHeight="1" x14ac:dyDescent="0.2">
      <c r="A650" s="215">
        <f t="shared" si="182"/>
        <v>623</v>
      </c>
      <c r="B650" s="216">
        <f t="shared" si="167"/>
        <v>69.549206999999996</v>
      </c>
      <c r="C650" s="454">
        <v>17880</v>
      </c>
      <c r="D650" s="217">
        <f t="shared" si="170"/>
        <v>3085.0100131263898</v>
      </c>
      <c r="E650" s="212">
        <f t="shared" si="173"/>
        <v>1048.9034044629725</v>
      </c>
      <c r="F650" s="168">
        <f t="shared" si="174"/>
        <v>61.700200262527801</v>
      </c>
      <c r="G650" s="169">
        <v>68</v>
      </c>
      <c r="H650" s="170">
        <f t="shared" si="175"/>
        <v>4263.61361785189</v>
      </c>
      <c r="I650" s="215">
        <f t="shared" si="183"/>
        <v>623</v>
      </c>
      <c r="J650" s="216">
        <f t="shared" si="168"/>
        <v>106.99878</v>
      </c>
      <c r="K650" s="454">
        <v>17880</v>
      </c>
      <c r="L650" s="217">
        <f t="shared" si="171"/>
        <v>2005.2565085321532</v>
      </c>
      <c r="M650" s="214">
        <f t="shared" si="176"/>
        <v>681.7872129009321</v>
      </c>
      <c r="N650" s="212">
        <f t="shared" si="177"/>
        <v>40.105130170643065</v>
      </c>
      <c r="O650" s="169">
        <v>44</v>
      </c>
      <c r="P650" s="170">
        <f t="shared" si="178"/>
        <v>2771.1488516037284</v>
      </c>
      <c r="Q650" s="215">
        <f t="shared" si="184"/>
        <v>623</v>
      </c>
      <c r="R650" s="216">
        <f t="shared" si="169"/>
        <v>198.71202</v>
      </c>
      <c r="S650" s="454">
        <v>17880</v>
      </c>
      <c r="T650" s="217">
        <f t="shared" si="172"/>
        <v>1079.7535045942363</v>
      </c>
      <c r="U650" s="214">
        <f t="shared" si="179"/>
        <v>367.1161915620404</v>
      </c>
      <c r="V650" s="212">
        <f t="shared" si="180"/>
        <v>21.595070091884729</v>
      </c>
      <c r="W650" s="169">
        <v>24</v>
      </c>
      <c r="X650" s="170">
        <f t="shared" si="181"/>
        <v>1492.4647662481616</v>
      </c>
    </row>
    <row r="651" spans="1:24" s="442" customFormat="1" ht="15.75" customHeight="1" x14ac:dyDescent="0.2">
      <c r="A651" s="215">
        <f t="shared" si="182"/>
        <v>624</v>
      </c>
      <c r="B651" s="216">
        <f t="shared" si="167"/>
        <v>69.572695999999993</v>
      </c>
      <c r="C651" s="454">
        <v>17880</v>
      </c>
      <c r="D651" s="217">
        <f t="shared" si="170"/>
        <v>3083.968457970926</v>
      </c>
      <c r="E651" s="212">
        <f t="shared" si="173"/>
        <v>1048.5492757101149</v>
      </c>
      <c r="F651" s="168">
        <f t="shared" si="174"/>
        <v>61.67936915941852</v>
      </c>
      <c r="G651" s="169">
        <v>68</v>
      </c>
      <c r="H651" s="170">
        <f t="shared" si="175"/>
        <v>4262.1971028404596</v>
      </c>
      <c r="I651" s="215">
        <f t="shared" si="183"/>
        <v>624</v>
      </c>
      <c r="J651" s="216">
        <f t="shared" si="168"/>
        <v>107.03491692307691</v>
      </c>
      <c r="K651" s="454">
        <v>17880</v>
      </c>
      <c r="L651" s="217">
        <f t="shared" si="171"/>
        <v>2004.5794976811023</v>
      </c>
      <c r="M651" s="214">
        <f t="shared" si="176"/>
        <v>681.5570292115749</v>
      </c>
      <c r="N651" s="212">
        <f t="shared" si="177"/>
        <v>40.091589953622048</v>
      </c>
      <c r="O651" s="169">
        <v>44</v>
      </c>
      <c r="P651" s="170">
        <f t="shared" si="178"/>
        <v>2770.2281168462996</v>
      </c>
      <c r="Q651" s="215">
        <f t="shared" si="184"/>
        <v>624</v>
      </c>
      <c r="R651" s="216">
        <f t="shared" si="169"/>
        <v>198.77913142857142</v>
      </c>
      <c r="S651" s="454">
        <v>17880</v>
      </c>
      <c r="T651" s="217">
        <f t="shared" si="172"/>
        <v>1079.3889602898241</v>
      </c>
      <c r="U651" s="214">
        <f t="shared" si="179"/>
        <v>366.99224649854023</v>
      </c>
      <c r="V651" s="212">
        <f t="shared" si="180"/>
        <v>21.587779205796483</v>
      </c>
      <c r="W651" s="169">
        <v>24</v>
      </c>
      <c r="X651" s="170">
        <f t="shared" si="181"/>
        <v>1491.9689859941609</v>
      </c>
    </row>
    <row r="652" spans="1:24" s="442" customFormat="1" ht="15.75" customHeight="1" x14ac:dyDescent="0.2">
      <c r="A652" s="215">
        <f t="shared" si="182"/>
        <v>625</v>
      </c>
      <c r="B652" s="216">
        <f t="shared" si="167"/>
        <v>69.596184999999991</v>
      </c>
      <c r="C652" s="454">
        <v>17880</v>
      </c>
      <c r="D652" s="217">
        <f t="shared" si="170"/>
        <v>3082.9276058737996</v>
      </c>
      <c r="E652" s="212">
        <f t="shared" si="173"/>
        <v>1048.195385997092</v>
      </c>
      <c r="F652" s="168">
        <f t="shared" si="174"/>
        <v>61.658552117475992</v>
      </c>
      <c r="G652" s="169">
        <v>68</v>
      </c>
      <c r="H652" s="170">
        <f t="shared" si="175"/>
        <v>4260.781543988367</v>
      </c>
      <c r="I652" s="215">
        <f t="shared" si="183"/>
        <v>625</v>
      </c>
      <c r="J652" s="216">
        <f t="shared" si="168"/>
        <v>107.07105384615383</v>
      </c>
      <c r="K652" s="454">
        <v>17880</v>
      </c>
      <c r="L652" s="217">
        <f t="shared" si="171"/>
        <v>2003.9029438179696</v>
      </c>
      <c r="M652" s="214">
        <f t="shared" si="176"/>
        <v>681.32700089810976</v>
      </c>
      <c r="N652" s="212">
        <f t="shared" si="177"/>
        <v>40.078058876359393</v>
      </c>
      <c r="O652" s="169">
        <v>44</v>
      </c>
      <c r="P652" s="170">
        <f t="shared" si="178"/>
        <v>2769.308003592439</v>
      </c>
      <c r="Q652" s="215">
        <f t="shared" si="184"/>
        <v>625</v>
      </c>
      <c r="R652" s="216">
        <f t="shared" si="169"/>
        <v>198.84624285714284</v>
      </c>
      <c r="S652" s="454">
        <v>17880</v>
      </c>
      <c r="T652" s="217">
        <f t="shared" si="172"/>
        <v>1079.0246620558298</v>
      </c>
      <c r="U652" s="214">
        <f t="shared" si="179"/>
        <v>366.86838509898217</v>
      </c>
      <c r="V652" s="212">
        <f t="shared" si="180"/>
        <v>21.580493241116596</v>
      </c>
      <c r="W652" s="169">
        <v>24</v>
      </c>
      <c r="X652" s="170">
        <f t="shared" si="181"/>
        <v>1491.4735403959285</v>
      </c>
    </row>
    <row r="653" spans="1:24" s="442" customFormat="1" ht="15.75" customHeight="1" x14ac:dyDescent="0.2">
      <c r="A653" s="215">
        <f t="shared" si="182"/>
        <v>626</v>
      </c>
      <c r="B653" s="216">
        <f t="shared" si="167"/>
        <v>69.619674000000003</v>
      </c>
      <c r="C653" s="454">
        <v>17880</v>
      </c>
      <c r="D653" s="217">
        <f t="shared" si="170"/>
        <v>3081.8874561233938</v>
      </c>
      <c r="E653" s="212">
        <f t="shared" si="173"/>
        <v>1047.8417350819539</v>
      </c>
      <c r="F653" s="168">
        <f t="shared" si="174"/>
        <v>61.637749122467881</v>
      </c>
      <c r="G653" s="169">
        <v>68</v>
      </c>
      <c r="H653" s="170">
        <f t="shared" si="175"/>
        <v>4259.3669403278154</v>
      </c>
      <c r="I653" s="215">
        <f t="shared" si="183"/>
        <v>626</v>
      </c>
      <c r="J653" s="216">
        <f t="shared" si="168"/>
        <v>107.10719076923077</v>
      </c>
      <c r="K653" s="454">
        <v>17880</v>
      </c>
      <c r="L653" s="217">
        <f t="shared" si="171"/>
        <v>2003.2268464802062</v>
      </c>
      <c r="M653" s="214">
        <f t="shared" si="176"/>
        <v>681.09712780327015</v>
      </c>
      <c r="N653" s="212">
        <f t="shared" si="177"/>
        <v>40.064536929604124</v>
      </c>
      <c r="O653" s="169">
        <v>44</v>
      </c>
      <c r="P653" s="170">
        <f t="shared" si="178"/>
        <v>2768.3885112130802</v>
      </c>
      <c r="Q653" s="215">
        <f t="shared" si="184"/>
        <v>626</v>
      </c>
      <c r="R653" s="216">
        <f t="shared" si="169"/>
        <v>198.91335428571432</v>
      </c>
      <c r="S653" s="454">
        <v>17880</v>
      </c>
      <c r="T653" s="217">
        <f t="shared" si="172"/>
        <v>1078.6606096431879</v>
      </c>
      <c r="U653" s="214">
        <f t="shared" si="179"/>
        <v>366.74460727868387</v>
      </c>
      <c r="V653" s="212">
        <f t="shared" si="180"/>
        <v>21.573212192863757</v>
      </c>
      <c r="W653" s="169">
        <v>24</v>
      </c>
      <c r="X653" s="170">
        <f t="shared" si="181"/>
        <v>1490.9784291147355</v>
      </c>
    </row>
    <row r="654" spans="1:24" s="442" customFormat="1" ht="15.75" customHeight="1" x14ac:dyDescent="0.2">
      <c r="A654" s="215">
        <f t="shared" si="182"/>
        <v>627</v>
      </c>
      <c r="B654" s="216">
        <f t="shared" si="167"/>
        <v>69.643163000000001</v>
      </c>
      <c r="C654" s="454">
        <v>17880</v>
      </c>
      <c r="D654" s="217">
        <f t="shared" si="170"/>
        <v>3080.8480080090562</v>
      </c>
      <c r="E654" s="212">
        <f t="shared" si="173"/>
        <v>1047.4883227230791</v>
      </c>
      <c r="F654" s="168">
        <f t="shared" si="174"/>
        <v>61.616960160181129</v>
      </c>
      <c r="G654" s="169">
        <v>68</v>
      </c>
      <c r="H654" s="170">
        <f t="shared" si="175"/>
        <v>4257.9532908923165</v>
      </c>
      <c r="I654" s="215">
        <f t="shared" si="183"/>
        <v>627</v>
      </c>
      <c r="J654" s="216">
        <f t="shared" si="168"/>
        <v>107.14332769230769</v>
      </c>
      <c r="K654" s="454">
        <v>17880</v>
      </c>
      <c r="L654" s="217">
        <f t="shared" si="171"/>
        <v>2002.5512052058864</v>
      </c>
      <c r="M654" s="214">
        <f t="shared" si="176"/>
        <v>680.86740977000147</v>
      </c>
      <c r="N654" s="212">
        <f t="shared" si="177"/>
        <v>40.05102410411773</v>
      </c>
      <c r="O654" s="169">
        <v>44</v>
      </c>
      <c r="P654" s="170">
        <f t="shared" si="178"/>
        <v>2767.4696390800059</v>
      </c>
      <c r="Q654" s="215">
        <f t="shared" si="184"/>
        <v>627</v>
      </c>
      <c r="R654" s="216">
        <f t="shared" si="169"/>
        <v>198.98046571428574</v>
      </c>
      <c r="S654" s="454">
        <v>17880</v>
      </c>
      <c r="T654" s="217">
        <f t="shared" si="172"/>
        <v>1078.2968028031696</v>
      </c>
      <c r="U654" s="214">
        <f t="shared" si="179"/>
        <v>366.62091295307772</v>
      </c>
      <c r="V654" s="212">
        <f t="shared" si="180"/>
        <v>21.565936056063393</v>
      </c>
      <c r="W654" s="169">
        <v>24</v>
      </c>
      <c r="X654" s="170">
        <f t="shared" si="181"/>
        <v>1490.4836518123109</v>
      </c>
    </row>
    <row r="655" spans="1:24" s="442" customFormat="1" ht="15.75" customHeight="1" x14ac:dyDescent="0.2">
      <c r="A655" s="215">
        <f t="shared" si="182"/>
        <v>628</v>
      </c>
      <c r="B655" s="216">
        <f t="shared" si="167"/>
        <v>69.666651999999999</v>
      </c>
      <c r="C655" s="454">
        <v>17880</v>
      </c>
      <c r="D655" s="217">
        <f t="shared" si="170"/>
        <v>3079.8092608210886</v>
      </c>
      <c r="E655" s="212">
        <f t="shared" si="173"/>
        <v>1047.1351486791702</v>
      </c>
      <c r="F655" s="168">
        <f t="shared" si="174"/>
        <v>61.596185216421773</v>
      </c>
      <c r="G655" s="169">
        <v>68</v>
      </c>
      <c r="H655" s="170">
        <f t="shared" si="175"/>
        <v>4256.540594716681</v>
      </c>
      <c r="I655" s="215">
        <f t="shared" si="183"/>
        <v>628</v>
      </c>
      <c r="J655" s="216">
        <f t="shared" si="168"/>
        <v>107.17946461538462</v>
      </c>
      <c r="K655" s="454">
        <v>17880</v>
      </c>
      <c r="L655" s="217">
        <f t="shared" si="171"/>
        <v>2001.8760195337074</v>
      </c>
      <c r="M655" s="214">
        <f t="shared" si="176"/>
        <v>680.63784664146056</v>
      </c>
      <c r="N655" s="212">
        <f t="shared" si="177"/>
        <v>40.037520390674153</v>
      </c>
      <c r="O655" s="169">
        <v>44</v>
      </c>
      <c r="P655" s="170">
        <f t="shared" si="178"/>
        <v>2766.5513865658422</v>
      </c>
      <c r="Q655" s="215">
        <f t="shared" si="184"/>
        <v>628</v>
      </c>
      <c r="R655" s="216">
        <f t="shared" si="169"/>
        <v>199.04757714285716</v>
      </c>
      <c r="S655" s="454">
        <v>17880</v>
      </c>
      <c r="T655" s="217">
        <f t="shared" si="172"/>
        <v>1077.9332412873807</v>
      </c>
      <c r="U655" s="214">
        <f t="shared" si="179"/>
        <v>366.49730203770946</v>
      </c>
      <c r="V655" s="212">
        <f t="shared" si="180"/>
        <v>21.558664825747616</v>
      </c>
      <c r="W655" s="169">
        <v>24</v>
      </c>
      <c r="X655" s="170">
        <f t="shared" si="181"/>
        <v>1489.9892081508378</v>
      </c>
    </row>
    <row r="656" spans="1:24" s="442" customFormat="1" ht="15.75" customHeight="1" x14ac:dyDescent="0.2">
      <c r="A656" s="215">
        <f t="shared" si="182"/>
        <v>629</v>
      </c>
      <c r="B656" s="216">
        <f t="shared" ref="B656:B719" si="185">0.023489*A656+54.91556</f>
        <v>69.690140999999997</v>
      </c>
      <c r="C656" s="454">
        <v>17880</v>
      </c>
      <c r="D656" s="217">
        <f t="shared" si="170"/>
        <v>3078.7712138507509</v>
      </c>
      <c r="E656" s="212">
        <f t="shared" si="173"/>
        <v>1046.7822127092554</v>
      </c>
      <c r="F656" s="168">
        <f t="shared" si="174"/>
        <v>61.575424277015017</v>
      </c>
      <c r="G656" s="169">
        <v>68</v>
      </c>
      <c r="H656" s="170">
        <f t="shared" si="175"/>
        <v>4255.1288508370217</v>
      </c>
      <c r="I656" s="215">
        <f t="shared" si="183"/>
        <v>629</v>
      </c>
      <c r="J656" s="216">
        <f t="shared" ref="J656:J719" si="186">(0.023489*I656+54.91556)/0.65</f>
        <v>107.21560153846153</v>
      </c>
      <c r="K656" s="454">
        <v>17880</v>
      </c>
      <c r="L656" s="217">
        <f t="shared" si="171"/>
        <v>2001.2012890029885</v>
      </c>
      <c r="M656" s="214">
        <f t="shared" si="176"/>
        <v>680.40843826101616</v>
      </c>
      <c r="N656" s="212">
        <f t="shared" si="177"/>
        <v>40.024025780059773</v>
      </c>
      <c r="O656" s="169">
        <v>44</v>
      </c>
      <c r="P656" s="170">
        <f t="shared" si="178"/>
        <v>2765.6337530440642</v>
      </c>
      <c r="Q656" s="215">
        <f t="shared" si="184"/>
        <v>629</v>
      </c>
      <c r="R656" s="216">
        <f t="shared" ref="R656:R719" si="187">(0.023489*Q656+54.91556)/0.35</f>
        <v>199.11468857142859</v>
      </c>
      <c r="S656" s="454">
        <v>17880</v>
      </c>
      <c r="T656" s="217">
        <f t="shared" si="172"/>
        <v>1077.5699248477629</v>
      </c>
      <c r="U656" s="214">
        <f t="shared" si="179"/>
        <v>366.37377444823943</v>
      </c>
      <c r="V656" s="212">
        <f t="shared" si="180"/>
        <v>21.551398496955258</v>
      </c>
      <c r="W656" s="169">
        <v>24</v>
      </c>
      <c r="X656" s="170">
        <f t="shared" si="181"/>
        <v>1489.4950977929575</v>
      </c>
    </row>
    <row r="657" spans="1:24" s="442" customFormat="1" ht="15.75" customHeight="1" x14ac:dyDescent="0.2">
      <c r="A657" s="218">
        <f t="shared" si="182"/>
        <v>630</v>
      </c>
      <c r="B657" s="216">
        <f t="shared" si="185"/>
        <v>69.713629999999995</v>
      </c>
      <c r="C657" s="454">
        <v>17880</v>
      </c>
      <c r="D657" s="217">
        <f t="shared" si="170"/>
        <v>3077.7338663902597</v>
      </c>
      <c r="E657" s="212">
        <f t="shared" si="173"/>
        <v>1046.4295145726883</v>
      </c>
      <c r="F657" s="168">
        <f t="shared" si="174"/>
        <v>61.554677327805194</v>
      </c>
      <c r="G657" s="169">
        <v>68</v>
      </c>
      <c r="H657" s="170">
        <f t="shared" si="175"/>
        <v>4253.7180582907531</v>
      </c>
      <c r="I657" s="218">
        <f t="shared" si="183"/>
        <v>630</v>
      </c>
      <c r="J657" s="216">
        <f t="shared" si="186"/>
        <v>107.25173846153845</v>
      </c>
      <c r="K657" s="454">
        <v>17880</v>
      </c>
      <c r="L657" s="217">
        <f t="shared" si="171"/>
        <v>2000.527013153669</v>
      </c>
      <c r="M657" s="214">
        <f t="shared" si="176"/>
        <v>680.17918447224747</v>
      </c>
      <c r="N657" s="212">
        <f t="shared" si="177"/>
        <v>40.010540263073381</v>
      </c>
      <c r="O657" s="169">
        <v>44</v>
      </c>
      <c r="P657" s="170">
        <f t="shared" si="178"/>
        <v>2764.7167378889899</v>
      </c>
      <c r="Q657" s="218">
        <f t="shared" si="184"/>
        <v>630</v>
      </c>
      <c r="R657" s="216">
        <f t="shared" si="187"/>
        <v>199.18180000000001</v>
      </c>
      <c r="S657" s="454">
        <v>17880</v>
      </c>
      <c r="T657" s="217">
        <f t="shared" si="172"/>
        <v>1077.2068532365909</v>
      </c>
      <c r="U657" s="214">
        <f t="shared" si="179"/>
        <v>366.25033010044092</v>
      </c>
      <c r="V657" s="212">
        <f t="shared" si="180"/>
        <v>21.544137064731817</v>
      </c>
      <c r="W657" s="169">
        <v>24</v>
      </c>
      <c r="X657" s="170">
        <f t="shared" si="181"/>
        <v>1489.0013204017637</v>
      </c>
    </row>
    <row r="658" spans="1:24" s="442" customFormat="1" ht="15.75" customHeight="1" x14ac:dyDescent="0.2">
      <c r="A658" s="215">
        <f t="shared" si="182"/>
        <v>631</v>
      </c>
      <c r="B658" s="216">
        <f t="shared" si="185"/>
        <v>69.737118999999993</v>
      </c>
      <c r="C658" s="454">
        <v>17880</v>
      </c>
      <c r="D658" s="217">
        <f t="shared" si="170"/>
        <v>3076.6972177327834</v>
      </c>
      <c r="E658" s="212">
        <f t="shared" si="173"/>
        <v>1046.0770540291464</v>
      </c>
      <c r="F658" s="168">
        <f t="shared" si="174"/>
        <v>61.533944354655667</v>
      </c>
      <c r="G658" s="169">
        <v>68</v>
      </c>
      <c r="H658" s="170">
        <f t="shared" si="175"/>
        <v>4252.3082161165848</v>
      </c>
      <c r="I658" s="215">
        <f t="shared" si="183"/>
        <v>631</v>
      </c>
      <c r="J658" s="216">
        <f t="shared" si="186"/>
        <v>107.28787538461538</v>
      </c>
      <c r="K658" s="454">
        <v>17880</v>
      </c>
      <c r="L658" s="217">
        <f t="shared" si="171"/>
        <v>1999.8531915263093</v>
      </c>
      <c r="M658" s="214">
        <f t="shared" si="176"/>
        <v>679.95008511894525</v>
      </c>
      <c r="N658" s="212">
        <f t="shared" si="177"/>
        <v>39.997063830526187</v>
      </c>
      <c r="O658" s="169">
        <v>44</v>
      </c>
      <c r="P658" s="170">
        <f t="shared" si="178"/>
        <v>2763.8003404757806</v>
      </c>
      <c r="Q658" s="215">
        <f t="shared" si="184"/>
        <v>631</v>
      </c>
      <c r="R658" s="216">
        <f t="shared" si="187"/>
        <v>199.24891142857143</v>
      </c>
      <c r="S658" s="454">
        <v>17880</v>
      </c>
      <c r="T658" s="217">
        <f t="shared" si="172"/>
        <v>1076.8440262064742</v>
      </c>
      <c r="U658" s="214">
        <f t="shared" si="179"/>
        <v>366.12696891020124</v>
      </c>
      <c r="V658" s="212">
        <f t="shared" si="180"/>
        <v>21.536880524129483</v>
      </c>
      <c r="W658" s="169">
        <v>24</v>
      </c>
      <c r="X658" s="170">
        <f t="shared" si="181"/>
        <v>1488.5078756408047</v>
      </c>
    </row>
    <row r="659" spans="1:24" s="442" customFormat="1" ht="15.75" customHeight="1" x14ac:dyDescent="0.2">
      <c r="A659" s="215">
        <f t="shared" si="182"/>
        <v>632</v>
      </c>
      <c r="B659" s="216">
        <f t="shared" si="185"/>
        <v>69.760608000000005</v>
      </c>
      <c r="C659" s="454">
        <v>17880</v>
      </c>
      <c r="D659" s="217">
        <f t="shared" si="170"/>
        <v>3075.661267172442</v>
      </c>
      <c r="E659" s="212">
        <f t="shared" si="173"/>
        <v>1045.7248308386304</v>
      </c>
      <c r="F659" s="168">
        <f t="shared" si="174"/>
        <v>61.513225343448838</v>
      </c>
      <c r="G659" s="169">
        <v>68</v>
      </c>
      <c r="H659" s="170">
        <f t="shared" si="175"/>
        <v>4250.8993233545207</v>
      </c>
      <c r="I659" s="215">
        <f t="shared" si="183"/>
        <v>632</v>
      </c>
      <c r="J659" s="216">
        <f t="shared" si="186"/>
        <v>107.32401230769231</v>
      </c>
      <c r="K659" s="454">
        <v>17880</v>
      </c>
      <c r="L659" s="217">
        <f t="shared" si="171"/>
        <v>1999.1798236620871</v>
      </c>
      <c r="M659" s="214">
        <f t="shared" si="176"/>
        <v>679.72114004510968</v>
      </c>
      <c r="N659" s="212">
        <f t="shared" si="177"/>
        <v>39.983596473241739</v>
      </c>
      <c r="O659" s="169">
        <v>44</v>
      </c>
      <c r="P659" s="170">
        <f t="shared" si="178"/>
        <v>2762.8845601804387</v>
      </c>
      <c r="Q659" s="215">
        <f t="shared" si="184"/>
        <v>632</v>
      </c>
      <c r="R659" s="216">
        <f t="shared" si="187"/>
        <v>199.31602285714288</v>
      </c>
      <c r="S659" s="454">
        <v>17880</v>
      </c>
      <c r="T659" s="217">
        <f t="shared" si="172"/>
        <v>1076.4814435103547</v>
      </c>
      <c r="U659" s="214">
        <f t="shared" si="179"/>
        <v>366.0036907935206</v>
      </c>
      <c r="V659" s="212">
        <f t="shared" si="180"/>
        <v>21.529628870207095</v>
      </c>
      <c r="W659" s="169">
        <v>24</v>
      </c>
      <c r="X659" s="170">
        <f t="shared" si="181"/>
        <v>1488.0147631740824</v>
      </c>
    </row>
    <row r="660" spans="1:24" s="442" customFormat="1" ht="15.75" customHeight="1" x14ac:dyDescent="0.2">
      <c r="A660" s="215">
        <f t="shared" si="182"/>
        <v>633</v>
      </c>
      <c r="B660" s="216">
        <f t="shared" si="185"/>
        <v>69.784097000000003</v>
      </c>
      <c r="C660" s="454">
        <v>17880</v>
      </c>
      <c r="D660" s="217">
        <f t="shared" si="170"/>
        <v>3074.6260140043078</v>
      </c>
      <c r="E660" s="212">
        <f t="shared" si="173"/>
        <v>1045.3728447614646</v>
      </c>
      <c r="F660" s="168">
        <f t="shared" si="174"/>
        <v>61.492520280086154</v>
      </c>
      <c r="G660" s="169">
        <v>68</v>
      </c>
      <c r="H660" s="170">
        <f t="shared" si="175"/>
        <v>4249.4913790458586</v>
      </c>
      <c r="I660" s="215">
        <f t="shared" si="183"/>
        <v>633</v>
      </c>
      <c r="J660" s="216">
        <f t="shared" si="186"/>
        <v>107.36014923076924</v>
      </c>
      <c r="K660" s="454">
        <v>17880</v>
      </c>
      <c r="L660" s="217">
        <f t="shared" si="171"/>
        <v>1998.5069091028001</v>
      </c>
      <c r="M660" s="214">
        <f t="shared" si="176"/>
        <v>679.49234909495215</v>
      </c>
      <c r="N660" s="212">
        <f t="shared" si="177"/>
        <v>39.970138182056004</v>
      </c>
      <c r="O660" s="169">
        <v>44</v>
      </c>
      <c r="P660" s="170">
        <f t="shared" si="178"/>
        <v>2761.9693963798081</v>
      </c>
      <c r="Q660" s="215">
        <f t="shared" si="184"/>
        <v>633</v>
      </c>
      <c r="R660" s="216">
        <f t="shared" si="187"/>
        <v>199.38313428571431</v>
      </c>
      <c r="S660" s="454">
        <v>17880</v>
      </c>
      <c r="T660" s="217">
        <f t="shared" si="172"/>
        <v>1076.1191049015076</v>
      </c>
      <c r="U660" s="214">
        <f t="shared" si="179"/>
        <v>365.88049566651262</v>
      </c>
      <c r="V660" s="212">
        <f t="shared" si="180"/>
        <v>21.522382098030153</v>
      </c>
      <c r="W660" s="169">
        <v>24</v>
      </c>
      <c r="X660" s="170">
        <f t="shared" si="181"/>
        <v>1487.5219826660505</v>
      </c>
    </row>
    <row r="661" spans="1:24" s="442" customFormat="1" ht="15.75" customHeight="1" x14ac:dyDescent="0.2">
      <c r="A661" s="215">
        <f t="shared" si="182"/>
        <v>634</v>
      </c>
      <c r="B661" s="216">
        <f t="shared" si="185"/>
        <v>69.807586000000001</v>
      </c>
      <c r="C661" s="454">
        <v>17880</v>
      </c>
      <c r="D661" s="217">
        <f t="shared" si="170"/>
        <v>3073.5914575244014</v>
      </c>
      <c r="E661" s="212">
        <f t="shared" si="173"/>
        <v>1045.0210955582966</v>
      </c>
      <c r="F661" s="168">
        <f t="shared" si="174"/>
        <v>61.471829150488027</v>
      </c>
      <c r="G661" s="169">
        <v>68</v>
      </c>
      <c r="H661" s="170">
        <f t="shared" si="175"/>
        <v>4248.0843822331854</v>
      </c>
      <c r="I661" s="215">
        <f t="shared" si="183"/>
        <v>634</v>
      </c>
      <c r="J661" s="216">
        <f t="shared" si="186"/>
        <v>107.39628615384615</v>
      </c>
      <c r="K661" s="454">
        <v>17880</v>
      </c>
      <c r="L661" s="217">
        <f t="shared" si="171"/>
        <v>1997.834447390861</v>
      </c>
      <c r="M661" s="214">
        <f t="shared" si="176"/>
        <v>679.26371211289279</v>
      </c>
      <c r="N661" s="212">
        <f t="shared" si="177"/>
        <v>39.95668894781722</v>
      </c>
      <c r="O661" s="169">
        <v>44</v>
      </c>
      <c r="P661" s="170">
        <f t="shared" si="178"/>
        <v>2761.0548484515712</v>
      </c>
      <c r="Q661" s="215">
        <f t="shared" si="184"/>
        <v>634</v>
      </c>
      <c r="R661" s="216">
        <f t="shared" si="187"/>
        <v>199.45024571428573</v>
      </c>
      <c r="S661" s="454">
        <v>17880</v>
      </c>
      <c r="T661" s="217">
        <f t="shared" si="172"/>
        <v>1075.7570101335405</v>
      </c>
      <c r="U661" s="214">
        <f t="shared" si="179"/>
        <v>365.75738344540378</v>
      </c>
      <c r="V661" s="212">
        <f t="shared" si="180"/>
        <v>21.515140202670811</v>
      </c>
      <c r="W661" s="169">
        <v>24</v>
      </c>
      <c r="X661" s="170">
        <f t="shared" si="181"/>
        <v>1487.0295337816151</v>
      </c>
    </row>
    <row r="662" spans="1:24" s="442" customFormat="1" ht="15.75" customHeight="1" x14ac:dyDescent="0.2">
      <c r="A662" s="215">
        <f t="shared" si="182"/>
        <v>635</v>
      </c>
      <c r="B662" s="216">
        <f t="shared" si="185"/>
        <v>69.831074999999998</v>
      </c>
      <c r="C662" s="454">
        <v>17880</v>
      </c>
      <c r="D662" s="217">
        <f t="shared" si="170"/>
        <v>3072.5575970296895</v>
      </c>
      <c r="E662" s="212">
        <f t="shared" si="173"/>
        <v>1044.6695829900946</v>
      </c>
      <c r="F662" s="168">
        <f t="shared" si="174"/>
        <v>61.451151940593789</v>
      </c>
      <c r="G662" s="169">
        <v>68</v>
      </c>
      <c r="H662" s="170">
        <f t="shared" si="175"/>
        <v>4246.6783319603783</v>
      </c>
      <c r="I662" s="215">
        <f t="shared" si="183"/>
        <v>635</v>
      </c>
      <c r="J662" s="216">
        <f t="shared" si="186"/>
        <v>107.43242307692307</v>
      </c>
      <c r="K662" s="454">
        <v>17880</v>
      </c>
      <c r="L662" s="217">
        <f t="shared" si="171"/>
        <v>1997.1624380692981</v>
      </c>
      <c r="M662" s="214">
        <f t="shared" si="176"/>
        <v>679.03522894356138</v>
      </c>
      <c r="N662" s="212">
        <f t="shared" si="177"/>
        <v>39.943248761385966</v>
      </c>
      <c r="O662" s="169">
        <v>44</v>
      </c>
      <c r="P662" s="170">
        <f t="shared" si="178"/>
        <v>2760.1409157742455</v>
      </c>
      <c r="Q662" s="215">
        <f t="shared" si="184"/>
        <v>635</v>
      </c>
      <c r="R662" s="216">
        <f t="shared" si="187"/>
        <v>199.51735714285715</v>
      </c>
      <c r="S662" s="454">
        <v>17880</v>
      </c>
      <c r="T662" s="217">
        <f t="shared" si="172"/>
        <v>1075.3951589603912</v>
      </c>
      <c r="U662" s="214">
        <f t="shared" si="179"/>
        <v>365.63435404653302</v>
      </c>
      <c r="V662" s="212">
        <f t="shared" si="180"/>
        <v>21.507903179207826</v>
      </c>
      <c r="W662" s="169">
        <v>24</v>
      </c>
      <c r="X662" s="170">
        <f t="shared" si="181"/>
        <v>1486.5374161861321</v>
      </c>
    </row>
    <row r="663" spans="1:24" s="442" customFormat="1" ht="15.75" customHeight="1" x14ac:dyDescent="0.2">
      <c r="A663" s="215">
        <f t="shared" si="182"/>
        <v>636</v>
      </c>
      <c r="B663" s="216">
        <f t="shared" si="185"/>
        <v>69.854563999999996</v>
      </c>
      <c r="C663" s="454">
        <v>17880</v>
      </c>
      <c r="D663" s="217">
        <f t="shared" si="170"/>
        <v>3071.5244318180839</v>
      </c>
      <c r="E663" s="212">
        <f t="shared" si="173"/>
        <v>1044.3183068181486</v>
      </c>
      <c r="F663" s="168">
        <f t="shared" si="174"/>
        <v>61.43048863636168</v>
      </c>
      <c r="G663" s="169">
        <v>68</v>
      </c>
      <c r="H663" s="170">
        <f t="shared" si="175"/>
        <v>4245.2732272725943</v>
      </c>
      <c r="I663" s="215">
        <f t="shared" si="183"/>
        <v>636</v>
      </c>
      <c r="J663" s="216">
        <f t="shared" si="186"/>
        <v>107.46856</v>
      </c>
      <c r="K663" s="454">
        <v>17880</v>
      </c>
      <c r="L663" s="217">
        <f t="shared" si="171"/>
        <v>1996.4908806817548</v>
      </c>
      <c r="M663" s="214">
        <f t="shared" si="176"/>
        <v>678.80689943179664</v>
      </c>
      <c r="N663" s="212">
        <f t="shared" si="177"/>
        <v>39.929817613635095</v>
      </c>
      <c r="O663" s="169">
        <v>44</v>
      </c>
      <c r="P663" s="170">
        <f t="shared" si="178"/>
        <v>2759.2275977271861</v>
      </c>
      <c r="Q663" s="215">
        <f t="shared" si="184"/>
        <v>636</v>
      </c>
      <c r="R663" s="216">
        <f t="shared" si="187"/>
        <v>199.58446857142857</v>
      </c>
      <c r="S663" s="454">
        <v>17880</v>
      </c>
      <c r="T663" s="217">
        <f t="shared" si="172"/>
        <v>1075.0335511363296</v>
      </c>
      <c r="U663" s="214">
        <f t="shared" si="179"/>
        <v>365.51140738635212</v>
      </c>
      <c r="V663" s="212">
        <f t="shared" si="180"/>
        <v>21.500671022726593</v>
      </c>
      <c r="W663" s="169">
        <v>24</v>
      </c>
      <c r="X663" s="170">
        <f t="shared" si="181"/>
        <v>1486.0456295454085</v>
      </c>
    </row>
    <row r="664" spans="1:24" s="442" customFormat="1" ht="15.75" customHeight="1" x14ac:dyDescent="0.2">
      <c r="A664" s="215">
        <f t="shared" si="182"/>
        <v>637</v>
      </c>
      <c r="B664" s="216">
        <f t="shared" si="185"/>
        <v>69.878052999999994</v>
      </c>
      <c r="C664" s="454">
        <v>17880</v>
      </c>
      <c r="D664" s="217">
        <f t="shared" si="170"/>
        <v>3070.4919611884434</v>
      </c>
      <c r="E664" s="212">
        <f t="shared" si="173"/>
        <v>1043.9672668040707</v>
      </c>
      <c r="F664" s="168">
        <f t="shared" si="174"/>
        <v>61.40983922376887</v>
      </c>
      <c r="G664" s="169">
        <v>68</v>
      </c>
      <c r="H664" s="170">
        <f t="shared" si="175"/>
        <v>4243.8690672162838</v>
      </c>
      <c r="I664" s="215">
        <f t="shared" si="183"/>
        <v>637</v>
      </c>
      <c r="J664" s="216">
        <f t="shared" si="186"/>
        <v>107.50469692307691</v>
      </c>
      <c r="K664" s="454">
        <v>17880</v>
      </c>
      <c r="L664" s="217">
        <f t="shared" si="171"/>
        <v>1995.8197747724887</v>
      </c>
      <c r="M664" s="214">
        <f t="shared" si="176"/>
        <v>678.57872342264625</v>
      </c>
      <c r="N664" s="212">
        <f t="shared" si="177"/>
        <v>39.916395495449777</v>
      </c>
      <c r="O664" s="169">
        <v>44</v>
      </c>
      <c r="P664" s="170">
        <f t="shared" si="178"/>
        <v>2758.3148936905845</v>
      </c>
      <c r="Q664" s="215">
        <f t="shared" si="184"/>
        <v>637</v>
      </c>
      <c r="R664" s="216">
        <f t="shared" si="187"/>
        <v>199.65158</v>
      </c>
      <c r="S664" s="454">
        <v>17880</v>
      </c>
      <c r="T664" s="217">
        <f t="shared" si="172"/>
        <v>1074.6721864159554</v>
      </c>
      <c r="U664" s="214">
        <f t="shared" si="179"/>
        <v>365.38854338142482</v>
      </c>
      <c r="V664" s="212">
        <f t="shared" si="180"/>
        <v>21.493443728319107</v>
      </c>
      <c r="W664" s="169">
        <v>24</v>
      </c>
      <c r="X664" s="170">
        <f t="shared" si="181"/>
        <v>1485.5541735256993</v>
      </c>
    </row>
    <row r="665" spans="1:24" s="442" customFormat="1" ht="15.75" customHeight="1" x14ac:dyDescent="0.2">
      <c r="A665" s="215">
        <f t="shared" si="182"/>
        <v>638</v>
      </c>
      <c r="B665" s="216">
        <f t="shared" si="185"/>
        <v>69.901542000000006</v>
      </c>
      <c r="C665" s="454">
        <v>17880</v>
      </c>
      <c r="D665" s="217">
        <f t="shared" si="170"/>
        <v>3069.4601844405661</v>
      </c>
      <c r="E665" s="212">
        <f t="shared" si="173"/>
        <v>1043.6164627097926</v>
      </c>
      <c r="F665" s="168">
        <f t="shared" si="174"/>
        <v>61.389203688811321</v>
      </c>
      <c r="G665" s="169">
        <v>68</v>
      </c>
      <c r="H665" s="170">
        <f t="shared" si="175"/>
        <v>4242.4658508391694</v>
      </c>
      <c r="I665" s="215">
        <f t="shared" si="183"/>
        <v>638</v>
      </c>
      <c r="J665" s="216">
        <f t="shared" si="186"/>
        <v>107.54083384615386</v>
      </c>
      <c r="K665" s="454">
        <v>17880</v>
      </c>
      <c r="L665" s="217">
        <f t="shared" si="171"/>
        <v>1995.149119886368</v>
      </c>
      <c r="M665" s="214">
        <f t="shared" si="176"/>
        <v>678.35070076136515</v>
      </c>
      <c r="N665" s="212">
        <f t="shared" si="177"/>
        <v>39.902982397727364</v>
      </c>
      <c r="O665" s="169">
        <v>44</v>
      </c>
      <c r="P665" s="170">
        <f t="shared" si="178"/>
        <v>2757.4028030454606</v>
      </c>
      <c r="Q665" s="215">
        <f t="shared" si="184"/>
        <v>638</v>
      </c>
      <c r="R665" s="216">
        <f t="shared" si="187"/>
        <v>199.71869142857145</v>
      </c>
      <c r="S665" s="454">
        <v>17880</v>
      </c>
      <c r="T665" s="217">
        <f t="shared" si="172"/>
        <v>1074.3110645541981</v>
      </c>
      <c r="U665" s="214">
        <f t="shared" si="179"/>
        <v>365.26576194842738</v>
      </c>
      <c r="V665" s="212">
        <f t="shared" si="180"/>
        <v>21.486221291083961</v>
      </c>
      <c r="W665" s="169">
        <v>24</v>
      </c>
      <c r="X665" s="170">
        <f t="shared" si="181"/>
        <v>1485.0630477937093</v>
      </c>
    </row>
    <row r="666" spans="1:24" s="442" customFormat="1" ht="15.75" customHeight="1" x14ac:dyDescent="0.2">
      <c r="A666" s="215">
        <f t="shared" si="182"/>
        <v>639</v>
      </c>
      <c r="B666" s="216">
        <f t="shared" si="185"/>
        <v>69.925031000000004</v>
      </c>
      <c r="C666" s="454">
        <v>17880</v>
      </c>
      <c r="D666" s="217">
        <f t="shared" si="170"/>
        <v>3068.4291008751929</v>
      </c>
      <c r="E666" s="212">
        <f t="shared" si="173"/>
        <v>1043.2658942975656</v>
      </c>
      <c r="F666" s="168">
        <f t="shared" si="174"/>
        <v>61.368582017503861</v>
      </c>
      <c r="G666" s="169">
        <v>68</v>
      </c>
      <c r="H666" s="170">
        <f t="shared" si="175"/>
        <v>4241.0635771902625</v>
      </c>
      <c r="I666" s="215">
        <f t="shared" si="183"/>
        <v>639</v>
      </c>
      <c r="J666" s="216">
        <f t="shared" si="186"/>
        <v>107.57697076923077</v>
      </c>
      <c r="K666" s="454">
        <v>17880</v>
      </c>
      <c r="L666" s="217">
        <f t="shared" si="171"/>
        <v>1994.4789155688754</v>
      </c>
      <c r="M666" s="214">
        <f t="shared" si="176"/>
        <v>678.12283129341768</v>
      </c>
      <c r="N666" s="212">
        <f t="shared" si="177"/>
        <v>39.889578311377512</v>
      </c>
      <c r="O666" s="169">
        <v>44</v>
      </c>
      <c r="P666" s="170">
        <f t="shared" si="178"/>
        <v>2756.4913251736707</v>
      </c>
      <c r="Q666" s="215">
        <f t="shared" si="184"/>
        <v>639</v>
      </c>
      <c r="R666" s="216">
        <f t="shared" si="187"/>
        <v>199.78580285714287</v>
      </c>
      <c r="S666" s="454">
        <v>17880</v>
      </c>
      <c r="T666" s="217">
        <f t="shared" si="172"/>
        <v>1073.9501853063175</v>
      </c>
      <c r="U666" s="214">
        <f t="shared" si="179"/>
        <v>365.14306300414796</v>
      </c>
      <c r="V666" s="212">
        <f t="shared" si="180"/>
        <v>21.479003706126349</v>
      </c>
      <c r="W666" s="169">
        <v>24</v>
      </c>
      <c r="X666" s="170">
        <f t="shared" si="181"/>
        <v>1484.5722520165918</v>
      </c>
    </row>
    <row r="667" spans="1:24" s="442" customFormat="1" ht="15.75" customHeight="1" x14ac:dyDescent="0.2">
      <c r="A667" s="218">
        <f t="shared" si="182"/>
        <v>640</v>
      </c>
      <c r="B667" s="216">
        <f t="shared" si="185"/>
        <v>69.948520000000002</v>
      </c>
      <c r="C667" s="454">
        <v>17880</v>
      </c>
      <c r="D667" s="217">
        <f t="shared" si="170"/>
        <v>3067.3987097940026</v>
      </c>
      <c r="E667" s="212">
        <f t="shared" si="173"/>
        <v>1042.9155613299608</v>
      </c>
      <c r="F667" s="168">
        <f t="shared" si="174"/>
        <v>61.347974195880056</v>
      </c>
      <c r="G667" s="169">
        <v>68</v>
      </c>
      <c r="H667" s="170">
        <f t="shared" si="175"/>
        <v>4239.6622453198434</v>
      </c>
      <c r="I667" s="218">
        <f t="shared" si="183"/>
        <v>640</v>
      </c>
      <c r="J667" s="216">
        <f t="shared" si="186"/>
        <v>107.61310769230769</v>
      </c>
      <c r="K667" s="454">
        <v>17880</v>
      </c>
      <c r="L667" s="217">
        <f t="shared" si="171"/>
        <v>1993.8091613661018</v>
      </c>
      <c r="M667" s="214">
        <f t="shared" si="176"/>
        <v>677.89511486447464</v>
      </c>
      <c r="N667" s="212">
        <f t="shared" si="177"/>
        <v>39.876183227322038</v>
      </c>
      <c r="O667" s="169">
        <v>44</v>
      </c>
      <c r="P667" s="170">
        <f t="shared" si="178"/>
        <v>2755.5804594578985</v>
      </c>
      <c r="Q667" s="218">
        <f t="shared" si="184"/>
        <v>640</v>
      </c>
      <c r="R667" s="216">
        <f t="shared" si="187"/>
        <v>199.85291428571429</v>
      </c>
      <c r="S667" s="454">
        <v>17880</v>
      </c>
      <c r="T667" s="217">
        <f t="shared" si="172"/>
        <v>1073.589548427901</v>
      </c>
      <c r="U667" s="214">
        <f t="shared" si="179"/>
        <v>365.02044646548637</v>
      </c>
      <c r="V667" s="212">
        <f t="shared" si="180"/>
        <v>21.471790968558022</v>
      </c>
      <c r="W667" s="169">
        <v>24</v>
      </c>
      <c r="X667" s="170">
        <f t="shared" si="181"/>
        <v>1484.0817858619455</v>
      </c>
    </row>
    <row r="668" spans="1:24" s="442" customFormat="1" ht="15.75" customHeight="1" x14ac:dyDescent="0.2">
      <c r="A668" s="215">
        <f t="shared" si="182"/>
        <v>641</v>
      </c>
      <c r="B668" s="216">
        <f t="shared" si="185"/>
        <v>69.972009</v>
      </c>
      <c r="C668" s="454">
        <v>17880</v>
      </c>
      <c r="D668" s="217">
        <f t="shared" ref="D668:D731" si="188">12*1/B668*C668</f>
        <v>3066.3690104996126</v>
      </c>
      <c r="E668" s="212">
        <f t="shared" si="173"/>
        <v>1042.5654635698684</v>
      </c>
      <c r="F668" s="168">
        <f t="shared" si="174"/>
        <v>61.327380209992256</v>
      </c>
      <c r="G668" s="169">
        <v>68</v>
      </c>
      <c r="H668" s="170">
        <f t="shared" si="175"/>
        <v>4238.2618542794735</v>
      </c>
      <c r="I668" s="215">
        <f t="shared" si="183"/>
        <v>641</v>
      </c>
      <c r="J668" s="216">
        <f t="shared" si="186"/>
        <v>107.64924461538462</v>
      </c>
      <c r="K668" s="454">
        <v>17880</v>
      </c>
      <c r="L668" s="217">
        <f t="shared" ref="L668:L731" si="189">12*1/J668*K668</f>
        <v>1993.1398568247484</v>
      </c>
      <c r="M668" s="214">
        <f t="shared" si="176"/>
        <v>677.66755132041453</v>
      </c>
      <c r="N668" s="212">
        <f t="shared" si="177"/>
        <v>39.862797136494969</v>
      </c>
      <c r="O668" s="169">
        <v>44</v>
      </c>
      <c r="P668" s="170">
        <f t="shared" si="178"/>
        <v>2754.6702052816581</v>
      </c>
      <c r="Q668" s="215">
        <f t="shared" si="184"/>
        <v>641</v>
      </c>
      <c r="R668" s="216">
        <f t="shared" si="187"/>
        <v>199.92002571428571</v>
      </c>
      <c r="S668" s="454">
        <v>17880</v>
      </c>
      <c r="T668" s="217">
        <f t="shared" ref="T668:T731" si="190">12*1/R668*S668</f>
        <v>1073.2291536748644</v>
      </c>
      <c r="U668" s="214">
        <f t="shared" si="179"/>
        <v>364.8979122494539</v>
      </c>
      <c r="V668" s="212">
        <f t="shared" si="180"/>
        <v>21.464583073497288</v>
      </c>
      <c r="W668" s="169">
        <v>24</v>
      </c>
      <c r="X668" s="170">
        <f t="shared" si="181"/>
        <v>1483.5916489978156</v>
      </c>
    </row>
    <row r="669" spans="1:24" s="442" customFormat="1" ht="15.75" customHeight="1" x14ac:dyDescent="0.2">
      <c r="A669" s="215">
        <f t="shared" si="182"/>
        <v>642</v>
      </c>
      <c r="B669" s="216">
        <f t="shared" si="185"/>
        <v>69.995497999999998</v>
      </c>
      <c r="C669" s="454">
        <v>17880</v>
      </c>
      <c r="D669" s="217">
        <f t="shared" si="188"/>
        <v>3065.3400022955761</v>
      </c>
      <c r="E669" s="212">
        <f t="shared" ref="E669:E732" si="191">D669*34%</f>
        <v>1042.2156007804961</v>
      </c>
      <c r="F669" s="168">
        <f t="shared" ref="F669:F732" si="192">D669*2%</f>
        <v>61.306800045911523</v>
      </c>
      <c r="G669" s="169">
        <v>68</v>
      </c>
      <c r="H669" s="170">
        <f t="shared" ref="H669:H732" si="193">SUM(D669:G669)</f>
        <v>4236.8624031219842</v>
      </c>
      <c r="I669" s="215">
        <f t="shared" si="183"/>
        <v>642</v>
      </c>
      <c r="J669" s="216">
        <f t="shared" si="186"/>
        <v>107.68538153846153</v>
      </c>
      <c r="K669" s="454">
        <v>17880</v>
      </c>
      <c r="L669" s="217">
        <f t="shared" si="189"/>
        <v>1992.4710014921247</v>
      </c>
      <c r="M669" s="214">
        <f t="shared" ref="M669:M732" si="194">L669*34%</f>
        <v>677.44014050732244</v>
      </c>
      <c r="N669" s="212">
        <f t="shared" ref="N669:N732" si="195">L669*2%</f>
        <v>39.849420029842499</v>
      </c>
      <c r="O669" s="169">
        <v>44</v>
      </c>
      <c r="P669" s="170">
        <f t="shared" ref="P669:P732" si="196">SUM(L669:O669)</f>
        <v>2753.7605620292893</v>
      </c>
      <c r="Q669" s="215">
        <f t="shared" si="184"/>
        <v>642</v>
      </c>
      <c r="R669" s="216">
        <f t="shared" si="187"/>
        <v>199.98713714285714</v>
      </c>
      <c r="S669" s="454">
        <v>17880</v>
      </c>
      <c r="T669" s="217">
        <f t="shared" si="190"/>
        <v>1072.8690008034516</v>
      </c>
      <c r="U669" s="214">
        <f t="shared" ref="U669:U732" si="197">T669*34%</f>
        <v>364.77546027317356</v>
      </c>
      <c r="V669" s="212">
        <f t="shared" ref="V669:V732" si="198">T669*2%</f>
        <v>21.457380016069035</v>
      </c>
      <c r="W669" s="169">
        <v>24</v>
      </c>
      <c r="X669" s="170">
        <f t="shared" ref="X669:X732" si="199">SUM(T669:W669)</f>
        <v>1483.1018410926943</v>
      </c>
    </row>
    <row r="670" spans="1:24" s="442" customFormat="1" ht="15.75" customHeight="1" x14ac:dyDescent="0.2">
      <c r="A670" s="215">
        <f t="shared" si="182"/>
        <v>643</v>
      </c>
      <c r="B670" s="216">
        <f t="shared" si="185"/>
        <v>70.018986999999996</v>
      </c>
      <c r="C670" s="454">
        <v>17880</v>
      </c>
      <c r="D670" s="217">
        <f t="shared" si="188"/>
        <v>3064.3116844863812</v>
      </c>
      <c r="E670" s="212">
        <f t="shared" si="191"/>
        <v>1041.8659727253696</v>
      </c>
      <c r="F670" s="168">
        <f t="shared" si="192"/>
        <v>61.286233689727624</v>
      </c>
      <c r="G670" s="169">
        <v>68</v>
      </c>
      <c r="H670" s="170">
        <f t="shared" si="193"/>
        <v>4235.4638909014784</v>
      </c>
      <c r="I670" s="215">
        <f t="shared" si="183"/>
        <v>643</v>
      </c>
      <c r="J670" s="216">
        <f t="shared" si="186"/>
        <v>107.72151846153845</v>
      </c>
      <c r="K670" s="454">
        <v>17880</v>
      </c>
      <c r="L670" s="217">
        <f t="shared" si="189"/>
        <v>1991.8025949161477</v>
      </c>
      <c r="M670" s="214">
        <f t="shared" si="194"/>
        <v>677.21288227149023</v>
      </c>
      <c r="N670" s="212">
        <f t="shared" si="195"/>
        <v>39.836051898322957</v>
      </c>
      <c r="O670" s="169">
        <v>44</v>
      </c>
      <c r="P670" s="170">
        <f t="shared" si="196"/>
        <v>2752.8515290859609</v>
      </c>
      <c r="Q670" s="215">
        <f t="shared" si="184"/>
        <v>643</v>
      </c>
      <c r="R670" s="216">
        <f t="shared" si="187"/>
        <v>200.05424857142856</v>
      </c>
      <c r="S670" s="454">
        <v>17880</v>
      </c>
      <c r="T670" s="217">
        <f t="shared" si="190"/>
        <v>1072.5090895702333</v>
      </c>
      <c r="U670" s="214">
        <f t="shared" si="197"/>
        <v>364.65309045387937</v>
      </c>
      <c r="V670" s="212">
        <f t="shared" si="198"/>
        <v>21.450181791404667</v>
      </c>
      <c r="W670" s="169">
        <v>24</v>
      </c>
      <c r="X670" s="170">
        <f t="shared" si="199"/>
        <v>1482.6123618155175</v>
      </c>
    </row>
    <row r="671" spans="1:24" s="442" customFormat="1" ht="15.75" customHeight="1" x14ac:dyDescent="0.2">
      <c r="A671" s="215">
        <f t="shared" si="182"/>
        <v>644</v>
      </c>
      <c r="B671" s="216">
        <f t="shared" si="185"/>
        <v>70.042475999999994</v>
      </c>
      <c r="C671" s="454">
        <v>17880</v>
      </c>
      <c r="D671" s="217">
        <f t="shared" si="188"/>
        <v>3063.2840563774475</v>
      </c>
      <c r="E671" s="212">
        <f t="shared" si="191"/>
        <v>1041.5165791683323</v>
      </c>
      <c r="F671" s="168">
        <f t="shared" si="192"/>
        <v>61.265681127548952</v>
      </c>
      <c r="G671" s="169">
        <v>68</v>
      </c>
      <c r="H671" s="170">
        <f t="shared" si="193"/>
        <v>4234.0663166733293</v>
      </c>
      <c r="I671" s="215">
        <f t="shared" si="183"/>
        <v>644</v>
      </c>
      <c r="J671" s="216">
        <f t="shared" si="186"/>
        <v>107.75765538461538</v>
      </c>
      <c r="K671" s="454">
        <v>17880</v>
      </c>
      <c r="L671" s="217">
        <f t="shared" si="189"/>
        <v>1991.1346366453411</v>
      </c>
      <c r="M671" s="214">
        <f t="shared" si="194"/>
        <v>676.985776459416</v>
      </c>
      <c r="N671" s="212">
        <f t="shared" si="195"/>
        <v>39.822692732906823</v>
      </c>
      <c r="O671" s="169">
        <v>44</v>
      </c>
      <c r="P671" s="170">
        <f t="shared" si="196"/>
        <v>2751.943105837664</v>
      </c>
      <c r="Q671" s="215">
        <f t="shared" si="184"/>
        <v>644</v>
      </c>
      <c r="R671" s="216">
        <f t="shared" si="187"/>
        <v>200.12135999999998</v>
      </c>
      <c r="S671" s="454">
        <v>17880</v>
      </c>
      <c r="T671" s="217">
        <f t="shared" si="190"/>
        <v>1072.1494197321067</v>
      </c>
      <c r="U671" s="214">
        <f t="shared" si="197"/>
        <v>364.53080270891633</v>
      </c>
      <c r="V671" s="212">
        <f t="shared" si="198"/>
        <v>21.442988394642136</v>
      </c>
      <c r="W671" s="169">
        <v>24</v>
      </c>
      <c r="X671" s="170">
        <f t="shared" si="199"/>
        <v>1482.1232108356651</v>
      </c>
    </row>
    <row r="672" spans="1:24" s="442" customFormat="1" ht="15.75" customHeight="1" x14ac:dyDescent="0.2">
      <c r="A672" s="215">
        <f t="shared" si="182"/>
        <v>645</v>
      </c>
      <c r="B672" s="216">
        <f t="shared" si="185"/>
        <v>70.065965000000006</v>
      </c>
      <c r="C672" s="454">
        <v>17880</v>
      </c>
      <c r="D672" s="217">
        <f t="shared" si="188"/>
        <v>3062.2571172751273</v>
      </c>
      <c r="E672" s="212">
        <f t="shared" si="191"/>
        <v>1041.1674198735434</v>
      </c>
      <c r="F672" s="168">
        <f t="shared" si="192"/>
        <v>61.245142345502543</v>
      </c>
      <c r="G672" s="169">
        <v>68</v>
      </c>
      <c r="H672" s="170">
        <f t="shared" si="193"/>
        <v>4232.6696794941727</v>
      </c>
      <c r="I672" s="215">
        <f t="shared" si="183"/>
        <v>645</v>
      </c>
      <c r="J672" s="216">
        <f t="shared" si="186"/>
        <v>107.79379230769231</v>
      </c>
      <c r="K672" s="454">
        <v>17880</v>
      </c>
      <c r="L672" s="217">
        <f t="shared" si="189"/>
        <v>1990.4671262288327</v>
      </c>
      <c r="M672" s="214">
        <f t="shared" si="194"/>
        <v>676.75882291780317</v>
      </c>
      <c r="N672" s="212">
        <f t="shared" si="195"/>
        <v>39.809342524576657</v>
      </c>
      <c r="O672" s="169">
        <v>44</v>
      </c>
      <c r="P672" s="170">
        <f t="shared" si="196"/>
        <v>2751.0352916712122</v>
      </c>
      <c r="Q672" s="215">
        <f t="shared" si="184"/>
        <v>645</v>
      </c>
      <c r="R672" s="216">
        <f t="shared" si="187"/>
        <v>200.18847142857146</v>
      </c>
      <c r="S672" s="454">
        <v>17880</v>
      </c>
      <c r="T672" s="217">
        <f t="shared" si="190"/>
        <v>1071.7899910462945</v>
      </c>
      <c r="U672" s="214">
        <f t="shared" si="197"/>
        <v>364.40859695574017</v>
      </c>
      <c r="V672" s="212">
        <f t="shared" si="198"/>
        <v>21.43579982092589</v>
      </c>
      <c r="W672" s="169">
        <v>24</v>
      </c>
      <c r="X672" s="170">
        <f t="shared" si="199"/>
        <v>1481.6343878229607</v>
      </c>
    </row>
    <row r="673" spans="1:24" s="442" customFormat="1" ht="15.75" customHeight="1" x14ac:dyDescent="0.2">
      <c r="A673" s="215">
        <f t="shared" si="182"/>
        <v>646</v>
      </c>
      <c r="B673" s="216">
        <f t="shared" si="185"/>
        <v>70.089454000000003</v>
      </c>
      <c r="C673" s="454">
        <v>17880</v>
      </c>
      <c r="D673" s="217">
        <f t="shared" si="188"/>
        <v>3061.2308664867037</v>
      </c>
      <c r="E673" s="212">
        <f t="shared" si="191"/>
        <v>1040.8184946054794</v>
      </c>
      <c r="F673" s="168">
        <f t="shared" si="192"/>
        <v>61.224617329734073</v>
      </c>
      <c r="G673" s="169">
        <v>68</v>
      </c>
      <c r="H673" s="170">
        <f t="shared" si="193"/>
        <v>4231.2739784219175</v>
      </c>
      <c r="I673" s="215">
        <f t="shared" si="183"/>
        <v>646</v>
      </c>
      <c r="J673" s="216">
        <f t="shared" si="186"/>
        <v>107.82992923076924</v>
      </c>
      <c r="K673" s="454">
        <v>17880</v>
      </c>
      <c r="L673" s="217">
        <f t="shared" si="189"/>
        <v>1989.8000632163576</v>
      </c>
      <c r="M673" s="214">
        <f t="shared" si="194"/>
        <v>676.53202149356161</v>
      </c>
      <c r="N673" s="212">
        <f t="shared" si="195"/>
        <v>39.796001264327153</v>
      </c>
      <c r="O673" s="169">
        <v>44</v>
      </c>
      <c r="P673" s="170">
        <f t="shared" si="196"/>
        <v>2750.1280859742465</v>
      </c>
      <c r="Q673" s="215">
        <f t="shared" si="184"/>
        <v>646</v>
      </c>
      <c r="R673" s="216">
        <f t="shared" si="187"/>
        <v>200.25558285714288</v>
      </c>
      <c r="S673" s="454">
        <v>17880</v>
      </c>
      <c r="T673" s="217">
        <f t="shared" si="190"/>
        <v>1071.4308032703464</v>
      </c>
      <c r="U673" s="214">
        <f t="shared" si="197"/>
        <v>364.28647311191781</v>
      </c>
      <c r="V673" s="212">
        <f t="shared" si="198"/>
        <v>21.428616065406928</v>
      </c>
      <c r="W673" s="169">
        <v>24</v>
      </c>
      <c r="X673" s="170">
        <f t="shared" si="199"/>
        <v>1481.145892447671</v>
      </c>
    </row>
    <row r="674" spans="1:24" s="442" customFormat="1" ht="15.75" customHeight="1" x14ac:dyDescent="0.2">
      <c r="A674" s="215">
        <f t="shared" si="182"/>
        <v>647</v>
      </c>
      <c r="B674" s="216">
        <f t="shared" si="185"/>
        <v>70.112943000000001</v>
      </c>
      <c r="C674" s="454">
        <v>17880</v>
      </c>
      <c r="D674" s="217">
        <f t="shared" si="188"/>
        <v>3060.205303320387</v>
      </c>
      <c r="E674" s="212">
        <f t="shared" si="191"/>
        <v>1040.4698031289317</v>
      </c>
      <c r="F674" s="168">
        <f t="shared" si="192"/>
        <v>61.204106066407739</v>
      </c>
      <c r="G674" s="169">
        <v>68</v>
      </c>
      <c r="H674" s="170">
        <f t="shared" si="193"/>
        <v>4229.8792125157261</v>
      </c>
      <c r="I674" s="215">
        <f t="shared" si="183"/>
        <v>647</v>
      </c>
      <c r="J674" s="216">
        <f t="shared" si="186"/>
        <v>107.86606615384615</v>
      </c>
      <c r="K674" s="454">
        <v>17880</v>
      </c>
      <c r="L674" s="217">
        <f t="shared" si="189"/>
        <v>1989.1334471582516</v>
      </c>
      <c r="M674" s="214">
        <f t="shared" si="194"/>
        <v>676.30537203380561</v>
      </c>
      <c r="N674" s="212">
        <f t="shared" si="195"/>
        <v>39.782668943165035</v>
      </c>
      <c r="O674" s="169">
        <v>44</v>
      </c>
      <c r="P674" s="170">
        <f t="shared" si="196"/>
        <v>2749.221488135222</v>
      </c>
      <c r="Q674" s="215">
        <f t="shared" si="184"/>
        <v>647</v>
      </c>
      <c r="R674" s="216">
        <f t="shared" si="187"/>
        <v>200.32269428571431</v>
      </c>
      <c r="S674" s="454">
        <v>17880</v>
      </c>
      <c r="T674" s="217">
        <f t="shared" si="190"/>
        <v>1071.0718561621354</v>
      </c>
      <c r="U674" s="214">
        <f t="shared" si="197"/>
        <v>364.16443109512608</v>
      </c>
      <c r="V674" s="212">
        <f t="shared" si="198"/>
        <v>21.421437123242708</v>
      </c>
      <c r="W674" s="169">
        <v>24</v>
      </c>
      <c r="X674" s="170">
        <f t="shared" si="199"/>
        <v>1480.6577243805041</v>
      </c>
    </row>
    <row r="675" spans="1:24" s="442" customFormat="1" ht="15.75" customHeight="1" x14ac:dyDescent="0.2">
      <c r="A675" s="215">
        <f t="shared" si="182"/>
        <v>648</v>
      </c>
      <c r="B675" s="216">
        <f t="shared" si="185"/>
        <v>70.136431999999999</v>
      </c>
      <c r="C675" s="454">
        <v>17880</v>
      </c>
      <c r="D675" s="217">
        <f t="shared" si="188"/>
        <v>3059.1804270853127</v>
      </c>
      <c r="E675" s="212">
        <f t="shared" si="191"/>
        <v>1040.1213452090064</v>
      </c>
      <c r="F675" s="168">
        <f t="shared" si="192"/>
        <v>61.183608541706256</v>
      </c>
      <c r="G675" s="169">
        <v>68</v>
      </c>
      <c r="H675" s="170">
        <f t="shared" si="193"/>
        <v>4228.4853808360249</v>
      </c>
      <c r="I675" s="215">
        <f t="shared" si="183"/>
        <v>648</v>
      </c>
      <c r="J675" s="216">
        <f t="shared" si="186"/>
        <v>107.90220307692307</v>
      </c>
      <c r="K675" s="454">
        <v>17880</v>
      </c>
      <c r="L675" s="217">
        <f t="shared" si="189"/>
        <v>1988.4672776054533</v>
      </c>
      <c r="M675" s="214">
        <f t="shared" si="194"/>
        <v>676.07887438585419</v>
      </c>
      <c r="N675" s="212">
        <f t="shared" si="195"/>
        <v>39.769345552109066</v>
      </c>
      <c r="O675" s="169">
        <v>44</v>
      </c>
      <c r="P675" s="170">
        <f t="shared" si="196"/>
        <v>2748.3154975434163</v>
      </c>
      <c r="Q675" s="215">
        <f t="shared" si="184"/>
        <v>648</v>
      </c>
      <c r="R675" s="216">
        <f t="shared" si="187"/>
        <v>200.38980571428573</v>
      </c>
      <c r="S675" s="454">
        <v>17880</v>
      </c>
      <c r="T675" s="217">
        <f t="shared" si="190"/>
        <v>1070.7131494798593</v>
      </c>
      <c r="U675" s="214">
        <f t="shared" si="197"/>
        <v>364.0424708231522</v>
      </c>
      <c r="V675" s="212">
        <f t="shared" si="198"/>
        <v>21.414262989597187</v>
      </c>
      <c r="W675" s="169">
        <v>24</v>
      </c>
      <c r="X675" s="170">
        <f t="shared" si="199"/>
        <v>1480.1698832926086</v>
      </c>
    </row>
    <row r="676" spans="1:24" s="442" customFormat="1" ht="15.75" customHeight="1" x14ac:dyDescent="0.2">
      <c r="A676" s="215">
        <f t="shared" si="182"/>
        <v>649</v>
      </c>
      <c r="B676" s="216">
        <f t="shared" si="185"/>
        <v>70.159920999999997</v>
      </c>
      <c r="C676" s="454">
        <v>17880</v>
      </c>
      <c r="D676" s="217">
        <f t="shared" si="188"/>
        <v>3058.1562370915444</v>
      </c>
      <c r="E676" s="212">
        <f t="shared" si="191"/>
        <v>1039.7731206111253</v>
      </c>
      <c r="F676" s="168">
        <f t="shared" si="192"/>
        <v>61.163124741830892</v>
      </c>
      <c r="G676" s="169">
        <v>68</v>
      </c>
      <c r="H676" s="170">
        <f t="shared" si="193"/>
        <v>4227.0924824445001</v>
      </c>
      <c r="I676" s="215">
        <f t="shared" si="183"/>
        <v>649</v>
      </c>
      <c r="J676" s="216">
        <f t="shared" si="186"/>
        <v>107.93834</v>
      </c>
      <c r="K676" s="454">
        <v>17880</v>
      </c>
      <c r="L676" s="217">
        <f t="shared" si="189"/>
        <v>1987.8015541095037</v>
      </c>
      <c r="M676" s="214">
        <f t="shared" si="194"/>
        <v>675.85252839723137</v>
      </c>
      <c r="N676" s="212">
        <f t="shared" si="195"/>
        <v>39.756031082190077</v>
      </c>
      <c r="O676" s="169">
        <v>44</v>
      </c>
      <c r="P676" s="170">
        <f t="shared" si="196"/>
        <v>2747.410113588925</v>
      </c>
      <c r="Q676" s="215">
        <f t="shared" si="184"/>
        <v>649</v>
      </c>
      <c r="R676" s="216">
        <f t="shared" si="187"/>
        <v>200.45691714285715</v>
      </c>
      <c r="S676" s="454">
        <v>17880</v>
      </c>
      <c r="T676" s="217">
        <f t="shared" si="190"/>
        <v>1070.3546829820405</v>
      </c>
      <c r="U676" s="214">
        <f t="shared" si="197"/>
        <v>363.92059221389377</v>
      </c>
      <c r="V676" s="212">
        <f t="shared" si="198"/>
        <v>21.407093659640811</v>
      </c>
      <c r="W676" s="169">
        <v>24</v>
      </c>
      <c r="X676" s="170">
        <f t="shared" si="199"/>
        <v>1479.6823688555751</v>
      </c>
    </row>
    <row r="677" spans="1:24" s="442" customFormat="1" ht="15.75" customHeight="1" x14ac:dyDescent="0.2">
      <c r="A677" s="218">
        <f t="shared" si="182"/>
        <v>650</v>
      </c>
      <c r="B677" s="216">
        <f t="shared" si="185"/>
        <v>70.183409999999995</v>
      </c>
      <c r="C677" s="454">
        <v>17880</v>
      </c>
      <c r="D677" s="217">
        <f t="shared" si="188"/>
        <v>3057.1327326500668</v>
      </c>
      <c r="E677" s="212">
        <f t="shared" si="191"/>
        <v>1039.4251291010228</v>
      </c>
      <c r="F677" s="168">
        <f t="shared" si="192"/>
        <v>61.142654653001337</v>
      </c>
      <c r="G677" s="169">
        <v>68</v>
      </c>
      <c r="H677" s="170">
        <f t="shared" si="193"/>
        <v>4225.7005164040902</v>
      </c>
      <c r="I677" s="218">
        <f t="shared" si="183"/>
        <v>650</v>
      </c>
      <c r="J677" s="216">
        <f t="shared" si="186"/>
        <v>107.97447692307691</v>
      </c>
      <c r="K677" s="454">
        <v>17880</v>
      </c>
      <c r="L677" s="217">
        <f t="shared" si="189"/>
        <v>1987.1362762225435</v>
      </c>
      <c r="M677" s="214">
        <f t="shared" si="194"/>
        <v>675.62633391566487</v>
      </c>
      <c r="N677" s="212">
        <f t="shared" si="195"/>
        <v>39.742725524450869</v>
      </c>
      <c r="O677" s="169">
        <v>44</v>
      </c>
      <c r="P677" s="170">
        <f t="shared" si="196"/>
        <v>2746.5053356626595</v>
      </c>
      <c r="Q677" s="218">
        <f t="shared" si="184"/>
        <v>650</v>
      </c>
      <c r="R677" s="216">
        <f t="shared" si="187"/>
        <v>200.52402857142857</v>
      </c>
      <c r="S677" s="454">
        <v>17880</v>
      </c>
      <c r="T677" s="217">
        <f t="shared" si="190"/>
        <v>1069.9964564275233</v>
      </c>
      <c r="U677" s="214">
        <f t="shared" si="197"/>
        <v>363.79879518535796</v>
      </c>
      <c r="V677" s="212">
        <f t="shared" si="198"/>
        <v>21.399929128550465</v>
      </c>
      <c r="W677" s="169">
        <v>24</v>
      </c>
      <c r="X677" s="170">
        <f t="shared" si="199"/>
        <v>1479.1951807414316</v>
      </c>
    </row>
    <row r="678" spans="1:24" s="442" customFormat="1" ht="15.75" customHeight="1" x14ac:dyDescent="0.2">
      <c r="A678" s="215">
        <f t="shared" si="182"/>
        <v>651</v>
      </c>
      <c r="B678" s="216">
        <f t="shared" si="185"/>
        <v>70.206898999999993</v>
      </c>
      <c r="C678" s="454">
        <v>17880</v>
      </c>
      <c r="D678" s="217">
        <f t="shared" si="188"/>
        <v>3056.1099130727885</v>
      </c>
      <c r="E678" s="212">
        <f t="shared" si="191"/>
        <v>1039.0773704447481</v>
      </c>
      <c r="F678" s="168">
        <f t="shared" si="192"/>
        <v>61.122198261455772</v>
      </c>
      <c r="G678" s="169">
        <v>68</v>
      </c>
      <c r="H678" s="170">
        <f t="shared" si="193"/>
        <v>4224.3094817789924</v>
      </c>
      <c r="I678" s="215">
        <f t="shared" si="183"/>
        <v>651</v>
      </c>
      <c r="J678" s="216">
        <f t="shared" si="186"/>
        <v>108.01061384615383</v>
      </c>
      <c r="K678" s="454">
        <v>17880</v>
      </c>
      <c r="L678" s="217">
        <f t="shared" si="189"/>
        <v>1986.4714434973125</v>
      </c>
      <c r="M678" s="214">
        <f t="shared" si="194"/>
        <v>675.40029078908628</v>
      </c>
      <c r="N678" s="212">
        <f t="shared" si="195"/>
        <v>39.729428869946254</v>
      </c>
      <c r="O678" s="169">
        <v>44</v>
      </c>
      <c r="P678" s="170">
        <f t="shared" si="196"/>
        <v>2745.6011631563451</v>
      </c>
      <c r="Q678" s="215">
        <f t="shared" si="184"/>
        <v>651</v>
      </c>
      <c r="R678" s="216">
        <f t="shared" si="187"/>
        <v>200.59114</v>
      </c>
      <c r="S678" s="454">
        <v>17880</v>
      </c>
      <c r="T678" s="217">
        <f t="shared" si="190"/>
        <v>1069.6384695754757</v>
      </c>
      <c r="U678" s="214">
        <f t="shared" si="197"/>
        <v>363.67707965566177</v>
      </c>
      <c r="V678" s="212">
        <f t="shared" si="198"/>
        <v>21.392769391509514</v>
      </c>
      <c r="W678" s="169">
        <v>24</v>
      </c>
      <c r="X678" s="170">
        <f t="shared" si="199"/>
        <v>1478.7083186226471</v>
      </c>
    </row>
    <row r="679" spans="1:24" s="442" customFormat="1" ht="15.75" customHeight="1" x14ac:dyDescent="0.2">
      <c r="A679" s="215">
        <f t="shared" si="182"/>
        <v>652</v>
      </c>
      <c r="B679" s="216">
        <f t="shared" si="185"/>
        <v>70.230388000000005</v>
      </c>
      <c r="C679" s="454">
        <v>17880</v>
      </c>
      <c r="D679" s="217">
        <f t="shared" si="188"/>
        <v>3055.0877776725365</v>
      </c>
      <c r="E679" s="212">
        <f t="shared" si="191"/>
        <v>1038.7298444086625</v>
      </c>
      <c r="F679" s="168">
        <f t="shared" si="192"/>
        <v>61.10175555345073</v>
      </c>
      <c r="G679" s="169">
        <v>68</v>
      </c>
      <c r="H679" s="170">
        <f t="shared" si="193"/>
        <v>4222.9193776346501</v>
      </c>
      <c r="I679" s="215">
        <f t="shared" si="183"/>
        <v>652</v>
      </c>
      <c r="J679" s="216">
        <f t="shared" si="186"/>
        <v>108.04675076923077</v>
      </c>
      <c r="K679" s="454">
        <v>17880</v>
      </c>
      <c r="L679" s="217">
        <f t="shared" si="189"/>
        <v>1985.807055487149</v>
      </c>
      <c r="M679" s="214">
        <f t="shared" si="194"/>
        <v>675.17439886563068</v>
      </c>
      <c r="N679" s="212">
        <f t="shared" si="195"/>
        <v>39.716141109742978</v>
      </c>
      <c r="O679" s="169">
        <v>44</v>
      </c>
      <c r="P679" s="170">
        <f t="shared" si="196"/>
        <v>2744.6975954625227</v>
      </c>
      <c r="Q679" s="215">
        <f t="shared" si="184"/>
        <v>652</v>
      </c>
      <c r="R679" s="216">
        <f t="shared" si="187"/>
        <v>200.65825142857145</v>
      </c>
      <c r="S679" s="454">
        <v>17880</v>
      </c>
      <c r="T679" s="217">
        <f t="shared" si="190"/>
        <v>1069.2807221853877</v>
      </c>
      <c r="U679" s="214">
        <f t="shared" si="197"/>
        <v>363.55544554303185</v>
      </c>
      <c r="V679" s="212">
        <f t="shared" si="198"/>
        <v>21.385614443707755</v>
      </c>
      <c r="W679" s="169">
        <v>24</v>
      </c>
      <c r="X679" s="170">
        <f t="shared" si="199"/>
        <v>1478.2217821721274</v>
      </c>
    </row>
    <row r="680" spans="1:24" s="442" customFormat="1" ht="15.75" customHeight="1" x14ac:dyDescent="0.2">
      <c r="A680" s="215">
        <f t="shared" si="182"/>
        <v>653</v>
      </c>
      <c r="B680" s="216">
        <f t="shared" si="185"/>
        <v>70.253877000000003</v>
      </c>
      <c r="C680" s="454">
        <v>17880</v>
      </c>
      <c r="D680" s="217">
        <f t="shared" si="188"/>
        <v>3054.0663257630604</v>
      </c>
      <c r="E680" s="212">
        <f t="shared" si="191"/>
        <v>1038.3825507594406</v>
      </c>
      <c r="F680" s="168">
        <f t="shared" si="192"/>
        <v>61.08132651526121</v>
      </c>
      <c r="G680" s="169">
        <v>68</v>
      </c>
      <c r="H680" s="170">
        <f t="shared" si="193"/>
        <v>4221.5302030377625</v>
      </c>
      <c r="I680" s="215">
        <f t="shared" si="183"/>
        <v>653</v>
      </c>
      <c r="J680" s="216">
        <f t="shared" si="186"/>
        <v>108.08288769230769</v>
      </c>
      <c r="K680" s="454">
        <v>17880</v>
      </c>
      <c r="L680" s="217">
        <f t="shared" si="189"/>
        <v>1985.1431117459895</v>
      </c>
      <c r="M680" s="214">
        <f t="shared" si="194"/>
        <v>674.94865799363652</v>
      </c>
      <c r="N680" s="212">
        <f t="shared" si="195"/>
        <v>39.702862234919792</v>
      </c>
      <c r="O680" s="169">
        <v>44</v>
      </c>
      <c r="P680" s="170">
        <f t="shared" si="196"/>
        <v>2743.7946319745461</v>
      </c>
      <c r="Q680" s="215">
        <f t="shared" si="184"/>
        <v>653</v>
      </c>
      <c r="R680" s="216">
        <f t="shared" si="187"/>
        <v>200.72536285714287</v>
      </c>
      <c r="S680" s="454">
        <v>17880</v>
      </c>
      <c r="T680" s="217">
        <f t="shared" si="190"/>
        <v>1068.9232140170711</v>
      </c>
      <c r="U680" s="214">
        <f t="shared" si="197"/>
        <v>363.43389276580422</v>
      </c>
      <c r="V680" s="212">
        <f t="shared" si="198"/>
        <v>21.378464280341422</v>
      </c>
      <c r="W680" s="169">
        <v>24</v>
      </c>
      <c r="X680" s="170">
        <f t="shared" si="199"/>
        <v>1477.7355710632166</v>
      </c>
    </row>
    <row r="681" spans="1:24" s="442" customFormat="1" ht="15.75" customHeight="1" x14ac:dyDescent="0.2">
      <c r="A681" s="215">
        <f t="shared" si="182"/>
        <v>654</v>
      </c>
      <c r="B681" s="216">
        <f t="shared" si="185"/>
        <v>70.277366000000001</v>
      </c>
      <c r="C681" s="454">
        <v>17880</v>
      </c>
      <c r="D681" s="217">
        <f t="shared" si="188"/>
        <v>3053.0455566590244</v>
      </c>
      <c r="E681" s="212">
        <f t="shared" si="191"/>
        <v>1038.0354892640685</v>
      </c>
      <c r="F681" s="168">
        <f t="shared" si="192"/>
        <v>61.06091113318049</v>
      </c>
      <c r="G681" s="169">
        <v>68</v>
      </c>
      <c r="H681" s="170">
        <f t="shared" si="193"/>
        <v>4220.141957056273</v>
      </c>
      <c r="I681" s="215">
        <f t="shared" si="183"/>
        <v>654</v>
      </c>
      <c r="J681" s="216">
        <f t="shared" si="186"/>
        <v>108.11902461538462</v>
      </c>
      <c r="K681" s="454">
        <v>17880</v>
      </c>
      <c r="L681" s="217">
        <f t="shared" si="189"/>
        <v>1984.4796118283659</v>
      </c>
      <c r="M681" s="214">
        <f t="shared" si="194"/>
        <v>674.72306802164451</v>
      </c>
      <c r="N681" s="212">
        <f t="shared" si="195"/>
        <v>39.689592236567321</v>
      </c>
      <c r="O681" s="169">
        <v>44</v>
      </c>
      <c r="P681" s="170">
        <f t="shared" si="196"/>
        <v>2742.892272086578</v>
      </c>
      <c r="Q681" s="215">
        <f t="shared" si="184"/>
        <v>654</v>
      </c>
      <c r="R681" s="216">
        <f t="shared" si="187"/>
        <v>200.79247428571429</v>
      </c>
      <c r="S681" s="454">
        <v>17880</v>
      </c>
      <c r="T681" s="217">
        <f t="shared" si="190"/>
        <v>1068.5659448306585</v>
      </c>
      <c r="U681" s="214">
        <f t="shared" si="197"/>
        <v>363.31242124242391</v>
      </c>
      <c r="V681" s="212">
        <f t="shared" si="198"/>
        <v>21.371318896613172</v>
      </c>
      <c r="W681" s="169">
        <v>24</v>
      </c>
      <c r="X681" s="170">
        <f t="shared" si="199"/>
        <v>1477.2496849696956</v>
      </c>
    </row>
    <row r="682" spans="1:24" s="442" customFormat="1" ht="15.75" customHeight="1" x14ac:dyDescent="0.2">
      <c r="A682" s="215">
        <f t="shared" si="182"/>
        <v>655</v>
      </c>
      <c r="B682" s="216">
        <f t="shared" si="185"/>
        <v>70.300854999999999</v>
      </c>
      <c r="C682" s="454">
        <v>17880</v>
      </c>
      <c r="D682" s="217">
        <f t="shared" si="188"/>
        <v>3052.0254696760089</v>
      </c>
      <c r="E682" s="212">
        <f t="shared" si="191"/>
        <v>1037.688659689843</v>
      </c>
      <c r="F682" s="168">
        <f t="shared" si="192"/>
        <v>61.040509393520182</v>
      </c>
      <c r="G682" s="169">
        <v>68</v>
      </c>
      <c r="H682" s="170">
        <f t="shared" si="193"/>
        <v>4218.754638759372</v>
      </c>
      <c r="I682" s="215">
        <f t="shared" si="183"/>
        <v>655</v>
      </c>
      <c r="J682" s="216">
        <f t="shared" si="186"/>
        <v>108.15516153846153</v>
      </c>
      <c r="K682" s="454">
        <v>17880</v>
      </c>
      <c r="L682" s="217">
        <f t="shared" si="189"/>
        <v>1983.8165552894061</v>
      </c>
      <c r="M682" s="214">
        <f t="shared" si="194"/>
        <v>674.49762879839807</v>
      </c>
      <c r="N682" s="212">
        <f t="shared" si="195"/>
        <v>39.676331105788122</v>
      </c>
      <c r="O682" s="169">
        <v>44</v>
      </c>
      <c r="P682" s="170">
        <f t="shared" si="196"/>
        <v>2741.9905151935923</v>
      </c>
      <c r="Q682" s="215">
        <f t="shared" si="184"/>
        <v>655</v>
      </c>
      <c r="R682" s="216">
        <f t="shared" si="187"/>
        <v>200.85958571428571</v>
      </c>
      <c r="S682" s="454">
        <v>17880</v>
      </c>
      <c r="T682" s="217">
        <f t="shared" si="190"/>
        <v>1068.2089143866031</v>
      </c>
      <c r="U682" s="214">
        <f t="shared" si="197"/>
        <v>363.19103089144505</v>
      </c>
      <c r="V682" s="212">
        <f t="shared" si="198"/>
        <v>21.364178287732063</v>
      </c>
      <c r="W682" s="169">
        <v>24</v>
      </c>
      <c r="X682" s="170">
        <f t="shared" si="199"/>
        <v>1476.7641235657802</v>
      </c>
    </row>
    <row r="683" spans="1:24" s="442" customFormat="1" ht="15.75" customHeight="1" x14ac:dyDescent="0.2">
      <c r="A683" s="215">
        <f t="shared" si="182"/>
        <v>656</v>
      </c>
      <c r="B683" s="216">
        <f t="shared" si="185"/>
        <v>70.324343999999996</v>
      </c>
      <c r="C683" s="454">
        <v>17880</v>
      </c>
      <c r="D683" s="217">
        <f t="shared" si="188"/>
        <v>3051.0060641305095</v>
      </c>
      <c r="E683" s="212">
        <f t="shared" si="191"/>
        <v>1037.3420618043733</v>
      </c>
      <c r="F683" s="168">
        <f t="shared" si="192"/>
        <v>61.020121282610191</v>
      </c>
      <c r="G683" s="169">
        <v>68</v>
      </c>
      <c r="H683" s="170">
        <f t="shared" si="193"/>
        <v>4217.3682472174933</v>
      </c>
      <c r="I683" s="215">
        <f t="shared" si="183"/>
        <v>656</v>
      </c>
      <c r="J683" s="216">
        <f t="shared" si="186"/>
        <v>108.19129846153845</v>
      </c>
      <c r="K683" s="454">
        <v>17880</v>
      </c>
      <c r="L683" s="217">
        <f t="shared" si="189"/>
        <v>1983.1539416848314</v>
      </c>
      <c r="M683" s="214">
        <f t="shared" si="194"/>
        <v>674.27234017284275</v>
      </c>
      <c r="N683" s="212">
        <f t="shared" si="195"/>
        <v>39.66307883369663</v>
      </c>
      <c r="O683" s="169">
        <v>44</v>
      </c>
      <c r="P683" s="170">
        <f t="shared" si="196"/>
        <v>2741.0893606913705</v>
      </c>
      <c r="Q683" s="215">
        <f t="shared" si="184"/>
        <v>656</v>
      </c>
      <c r="R683" s="216">
        <f t="shared" si="187"/>
        <v>200.92669714285714</v>
      </c>
      <c r="S683" s="454">
        <v>17880</v>
      </c>
      <c r="T683" s="217">
        <f t="shared" si="190"/>
        <v>1067.8521224456783</v>
      </c>
      <c r="U683" s="214">
        <f t="shared" si="197"/>
        <v>363.06972163153068</v>
      </c>
      <c r="V683" s="212">
        <f t="shared" si="198"/>
        <v>21.357042448913568</v>
      </c>
      <c r="W683" s="169">
        <v>24</v>
      </c>
      <c r="X683" s="170">
        <f t="shared" si="199"/>
        <v>1476.2788865261225</v>
      </c>
    </row>
    <row r="684" spans="1:24" s="442" customFormat="1" ht="15.75" customHeight="1" x14ac:dyDescent="0.2">
      <c r="A684" s="215">
        <f t="shared" si="182"/>
        <v>657</v>
      </c>
      <c r="B684" s="216">
        <f t="shared" si="185"/>
        <v>70.347832999999994</v>
      </c>
      <c r="C684" s="454">
        <v>17880</v>
      </c>
      <c r="D684" s="217">
        <f t="shared" si="188"/>
        <v>3049.9873393399344</v>
      </c>
      <c r="E684" s="212">
        <f t="shared" si="191"/>
        <v>1036.9956953755777</v>
      </c>
      <c r="F684" s="168">
        <f t="shared" si="192"/>
        <v>60.999746786798688</v>
      </c>
      <c r="G684" s="169">
        <v>68</v>
      </c>
      <c r="H684" s="170">
        <f t="shared" si="193"/>
        <v>4215.9827815023109</v>
      </c>
      <c r="I684" s="215">
        <f t="shared" si="183"/>
        <v>657</v>
      </c>
      <c r="J684" s="216">
        <f t="shared" si="186"/>
        <v>108.22743538461538</v>
      </c>
      <c r="K684" s="454">
        <v>17880</v>
      </c>
      <c r="L684" s="217">
        <f t="shared" si="189"/>
        <v>1982.4917705709572</v>
      </c>
      <c r="M684" s="214">
        <f t="shared" si="194"/>
        <v>674.04720199412554</v>
      </c>
      <c r="N684" s="212">
        <f t="shared" si="195"/>
        <v>39.649835411419147</v>
      </c>
      <c r="O684" s="169">
        <v>44</v>
      </c>
      <c r="P684" s="170">
        <f t="shared" si="196"/>
        <v>2740.1888079765022</v>
      </c>
      <c r="Q684" s="215">
        <f t="shared" si="184"/>
        <v>657</v>
      </c>
      <c r="R684" s="216">
        <f t="shared" si="187"/>
        <v>200.99380857142856</v>
      </c>
      <c r="S684" s="454">
        <v>17880</v>
      </c>
      <c r="T684" s="217">
        <f t="shared" si="190"/>
        <v>1067.4955687689769</v>
      </c>
      <c r="U684" s="214">
        <f t="shared" si="197"/>
        <v>362.94849338145218</v>
      </c>
      <c r="V684" s="212">
        <f t="shared" si="198"/>
        <v>21.349911375379538</v>
      </c>
      <c r="W684" s="169">
        <v>24</v>
      </c>
      <c r="X684" s="170">
        <f t="shared" si="199"/>
        <v>1475.7939735258087</v>
      </c>
    </row>
    <row r="685" spans="1:24" s="442" customFormat="1" ht="15.75" customHeight="1" x14ac:dyDescent="0.2">
      <c r="A685" s="215">
        <f t="shared" si="182"/>
        <v>658</v>
      </c>
      <c r="B685" s="216">
        <f t="shared" si="185"/>
        <v>70.371321999999992</v>
      </c>
      <c r="C685" s="454">
        <v>17880</v>
      </c>
      <c r="D685" s="217">
        <f t="shared" si="188"/>
        <v>3048.9692946226023</v>
      </c>
      <c r="E685" s="212">
        <f t="shared" si="191"/>
        <v>1036.6495601716849</v>
      </c>
      <c r="F685" s="168">
        <f t="shared" si="192"/>
        <v>60.979385892452051</v>
      </c>
      <c r="G685" s="169">
        <v>68</v>
      </c>
      <c r="H685" s="170">
        <f t="shared" si="193"/>
        <v>4214.5982406867397</v>
      </c>
      <c r="I685" s="215">
        <f t="shared" si="183"/>
        <v>658</v>
      </c>
      <c r="J685" s="216">
        <f t="shared" si="186"/>
        <v>108.26357230769229</v>
      </c>
      <c r="K685" s="454">
        <v>17880</v>
      </c>
      <c r="L685" s="217">
        <f t="shared" si="189"/>
        <v>1981.8300415046917</v>
      </c>
      <c r="M685" s="214">
        <f t="shared" si="194"/>
        <v>673.82221411159526</v>
      </c>
      <c r="N685" s="212">
        <f t="shared" si="195"/>
        <v>39.636600830093833</v>
      </c>
      <c r="O685" s="169">
        <v>44</v>
      </c>
      <c r="P685" s="170">
        <f t="shared" si="196"/>
        <v>2739.288856446381</v>
      </c>
      <c r="Q685" s="215">
        <f t="shared" si="184"/>
        <v>658</v>
      </c>
      <c r="R685" s="216">
        <f t="shared" si="187"/>
        <v>201.06091999999998</v>
      </c>
      <c r="S685" s="454">
        <v>17880</v>
      </c>
      <c r="T685" s="217">
        <f t="shared" si="190"/>
        <v>1067.1392531179108</v>
      </c>
      <c r="U685" s="214">
        <f t="shared" si="197"/>
        <v>362.82734606008972</v>
      </c>
      <c r="V685" s="212">
        <f t="shared" si="198"/>
        <v>21.342785062358217</v>
      </c>
      <c r="W685" s="169">
        <v>24</v>
      </c>
      <c r="X685" s="170">
        <f t="shared" si="199"/>
        <v>1475.3093842403587</v>
      </c>
    </row>
    <row r="686" spans="1:24" s="442" customFormat="1" ht="15.75" customHeight="1" x14ac:dyDescent="0.2">
      <c r="A686" s="215">
        <f t="shared" si="182"/>
        <v>659</v>
      </c>
      <c r="B686" s="216">
        <f t="shared" si="185"/>
        <v>70.394811000000004</v>
      </c>
      <c r="C686" s="454">
        <v>17880</v>
      </c>
      <c r="D686" s="217">
        <f t="shared" si="188"/>
        <v>3047.9519292977434</v>
      </c>
      <c r="E686" s="212">
        <f t="shared" si="191"/>
        <v>1036.3036559612328</v>
      </c>
      <c r="F686" s="168">
        <f t="shared" si="192"/>
        <v>60.959038585954872</v>
      </c>
      <c r="G686" s="169">
        <v>68</v>
      </c>
      <c r="H686" s="170">
        <f t="shared" si="193"/>
        <v>4213.2146238449313</v>
      </c>
      <c r="I686" s="215">
        <f t="shared" si="183"/>
        <v>659</v>
      </c>
      <c r="J686" s="216">
        <f t="shared" si="186"/>
        <v>108.29970923076924</v>
      </c>
      <c r="K686" s="454">
        <v>17880</v>
      </c>
      <c r="L686" s="217">
        <f t="shared" si="189"/>
        <v>1981.168754043533</v>
      </c>
      <c r="M686" s="214">
        <f t="shared" si="194"/>
        <v>673.59737637480123</v>
      </c>
      <c r="N686" s="212">
        <f t="shared" si="195"/>
        <v>39.623375080870659</v>
      </c>
      <c r="O686" s="169">
        <v>44</v>
      </c>
      <c r="P686" s="170">
        <f t="shared" si="196"/>
        <v>2738.3895054992049</v>
      </c>
      <c r="Q686" s="215">
        <f t="shared" si="184"/>
        <v>659</v>
      </c>
      <c r="R686" s="216">
        <f t="shared" si="187"/>
        <v>201.12803142857146</v>
      </c>
      <c r="S686" s="454">
        <v>17880</v>
      </c>
      <c r="T686" s="217">
        <f t="shared" si="190"/>
        <v>1066.7831752542099</v>
      </c>
      <c r="U686" s="214">
        <f t="shared" si="197"/>
        <v>362.70627958643138</v>
      </c>
      <c r="V686" s="212">
        <f t="shared" si="198"/>
        <v>21.335663505084199</v>
      </c>
      <c r="W686" s="169">
        <v>24</v>
      </c>
      <c r="X686" s="170">
        <f t="shared" si="199"/>
        <v>1474.8251183457255</v>
      </c>
    </row>
    <row r="687" spans="1:24" s="442" customFormat="1" ht="15.75" customHeight="1" x14ac:dyDescent="0.2">
      <c r="A687" s="218">
        <f t="shared" si="182"/>
        <v>660</v>
      </c>
      <c r="B687" s="216">
        <f t="shared" si="185"/>
        <v>70.418300000000002</v>
      </c>
      <c r="C687" s="454">
        <v>17880</v>
      </c>
      <c r="D687" s="217">
        <f t="shared" si="188"/>
        <v>3046.9352426854953</v>
      </c>
      <c r="E687" s="212">
        <f t="shared" si="191"/>
        <v>1035.9579825130684</v>
      </c>
      <c r="F687" s="168">
        <f t="shared" si="192"/>
        <v>60.938704853709908</v>
      </c>
      <c r="G687" s="169">
        <v>68</v>
      </c>
      <c r="H687" s="170">
        <f t="shared" si="193"/>
        <v>4211.8319300522735</v>
      </c>
      <c r="I687" s="218">
        <f t="shared" si="183"/>
        <v>660</v>
      </c>
      <c r="J687" s="216">
        <f t="shared" si="186"/>
        <v>108.33584615384615</v>
      </c>
      <c r="K687" s="454">
        <v>17880</v>
      </c>
      <c r="L687" s="217">
        <f t="shared" si="189"/>
        <v>1980.5079077455719</v>
      </c>
      <c r="M687" s="214">
        <f t="shared" si="194"/>
        <v>673.37268863349448</v>
      </c>
      <c r="N687" s="212">
        <f t="shared" si="195"/>
        <v>39.610158154911439</v>
      </c>
      <c r="O687" s="169">
        <v>44</v>
      </c>
      <c r="P687" s="170">
        <f t="shared" si="196"/>
        <v>2737.4907545339779</v>
      </c>
      <c r="Q687" s="218">
        <f t="shared" si="184"/>
        <v>660</v>
      </c>
      <c r="R687" s="216">
        <f t="shared" si="187"/>
        <v>201.19514285714288</v>
      </c>
      <c r="S687" s="454">
        <v>17880</v>
      </c>
      <c r="T687" s="217">
        <f t="shared" si="190"/>
        <v>1066.4273349399232</v>
      </c>
      <c r="U687" s="214">
        <f t="shared" si="197"/>
        <v>362.5852938795739</v>
      </c>
      <c r="V687" s="212">
        <f t="shared" si="198"/>
        <v>21.328546698798466</v>
      </c>
      <c r="W687" s="169">
        <v>24</v>
      </c>
      <c r="X687" s="170">
        <f t="shared" si="199"/>
        <v>1474.3411755182954</v>
      </c>
    </row>
    <row r="688" spans="1:24" s="442" customFormat="1" ht="15.75" customHeight="1" x14ac:dyDescent="0.2">
      <c r="A688" s="215">
        <f t="shared" si="182"/>
        <v>661</v>
      </c>
      <c r="B688" s="216">
        <f t="shared" si="185"/>
        <v>70.441789</v>
      </c>
      <c r="C688" s="454">
        <v>17880</v>
      </c>
      <c r="D688" s="217">
        <f t="shared" si="188"/>
        <v>3045.919234106902</v>
      </c>
      <c r="E688" s="212">
        <f t="shared" si="191"/>
        <v>1035.6125395963468</v>
      </c>
      <c r="F688" s="168">
        <f t="shared" si="192"/>
        <v>60.91838468213804</v>
      </c>
      <c r="G688" s="169">
        <v>68</v>
      </c>
      <c r="H688" s="170">
        <f t="shared" si="193"/>
        <v>4210.4501583853871</v>
      </c>
      <c r="I688" s="215">
        <f t="shared" si="183"/>
        <v>661</v>
      </c>
      <c r="J688" s="216">
        <f t="shared" si="186"/>
        <v>108.37198307692307</v>
      </c>
      <c r="K688" s="454">
        <v>17880</v>
      </c>
      <c r="L688" s="217">
        <f t="shared" si="189"/>
        <v>1979.8475021694862</v>
      </c>
      <c r="M688" s="214">
        <f t="shared" si="194"/>
        <v>673.14815073762531</v>
      </c>
      <c r="N688" s="212">
        <f t="shared" si="195"/>
        <v>39.596950043389725</v>
      </c>
      <c r="O688" s="169">
        <v>44</v>
      </c>
      <c r="P688" s="170">
        <f t="shared" si="196"/>
        <v>2736.5926029505013</v>
      </c>
      <c r="Q688" s="215">
        <f t="shared" si="184"/>
        <v>661</v>
      </c>
      <c r="R688" s="216">
        <f t="shared" si="187"/>
        <v>201.26225428571431</v>
      </c>
      <c r="S688" s="454">
        <v>17880</v>
      </c>
      <c r="T688" s="217">
        <f t="shared" si="190"/>
        <v>1066.0717319374157</v>
      </c>
      <c r="U688" s="214">
        <f t="shared" si="197"/>
        <v>362.46438885872135</v>
      </c>
      <c r="V688" s="212">
        <f t="shared" si="198"/>
        <v>21.321434638748315</v>
      </c>
      <c r="W688" s="169">
        <v>24</v>
      </c>
      <c r="X688" s="170">
        <f t="shared" si="199"/>
        <v>1473.8575554348854</v>
      </c>
    </row>
    <row r="689" spans="1:24" s="442" customFormat="1" ht="15.75" customHeight="1" x14ac:dyDescent="0.2">
      <c r="A689" s="215">
        <f t="shared" si="182"/>
        <v>662</v>
      </c>
      <c r="B689" s="216">
        <f t="shared" si="185"/>
        <v>70.465277999999998</v>
      </c>
      <c r="C689" s="454">
        <v>17880</v>
      </c>
      <c r="D689" s="217">
        <f t="shared" si="188"/>
        <v>3044.9039028839143</v>
      </c>
      <c r="E689" s="212">
        <f t="shared" si="191"/>
        <v>1035.2673269805309</v>
      </c>
      <c r="F689" s="168">
        <f t="shared" si="192"/>
        <v>60.898078057678283</v>
      </c>
      <c r="G689" s="169">
        <v>68</v>
      </c>
      <c r="H689" s="170">
        <f t="shared" si="193"/>
        <v>4209.0693079221237</v>
      </c>
      <c r="I689" s="215">
        <f t="shared" si="183"/>
        <v>662</v>
      </c>
      <c r="J689" s="216">
        <f t="shared" si="186"/>
        <v>108.40812</v>
      </c>
      <c r="K689" s="454">
        <v>17880</v>
      </c>
      <c r="L689" s="217">
        <f t="shared" si="189"/>
        <v>1979.1875368745441</v>
      </c>
      <c r="M689" s="214">
        <f t="shared" si="194"/>
        <v>672.92376253734506</v>
      </c>
      <c r="N689" s="212">
        <f t="shared" si="195"/>
        <v>39.583750737490881</v>
      </c>
      <c r="O689" s="169">
        <v>44</v>
      </c>
      <c r="P689" s="170">
        <f t="shared" si="196"/>
        <v>2735.6950501493802</v>
      </c>
      <c r="Q689" s="215">
        <f t="shared" si="184"/>
        <v>662</v>
      </c>
      <c r="R689" s="216">
        <f t="shared" si="187"/>
        <v>201.32936571428573</v>
      </c>
      <c r="S689" s="454">
        <v>17880</v>
      </c>
      <c r="T689" s="217">
        <f t="shared" si="190"/>
        <v>1065.7163660093697</v>
      </c>
      <c r="U689" s="214">
        <f t="shared" si="197"/>
        <v>362.34356444318576</v>
      </c>
      <c r="V689" s="212">
        <f t="shared" si="198"/>
        <v>21.314327320187395</v>
      </c>
      <c r="W689" s="169">
        <v>24</v>
      </c>
      <c r="X689" s="170">
        <f t="shared" si="199"/>
        <v>1473.3742577727428</v>
      </c>
    </row>
    <row r="690" spans="1:24" s="442" customFormat="1" ht="15.75" customHeight="1" x14ac:dyDescent="0.2">
      <c r="A690" s="215">
        <f t="shared" si="182"/>
        <v>663</v>
      </c>
      <c r="B690" s="216">
        <f t="shared" si="185"/>
        <v>70.488766999999996</v>
      </c>
      <c r="C690" s="454">
        <v>17880</v>
      </c>
      <c r="D690" s="217">
        <f t="shared" si="188"/>
        <v>3043.8892483393843</v>
      </c>
      <c r="E690" s="212">
        <f t="shared" si="191"/>
        <v>1034.9223444353906</v>
      </c>
      <c r="F690" s="168">
        <f t="shared" si="192"/>
        <v>60.877784966787686</v>
      </c>
      <c r="G690" s="169">
        <v>68</v>
      </c>
      <c r="H690" s="170">
        <f t="shared" si="193"/>
        <v>4207.6893777415626</v>
      </c>
      <c r="I690" s="215">
        <f t="shared" si="183"/>
        <v>663</v>
      </c>
      <c r="J690" s="216">
        <f t="shared" si="186"/>
        <v>108.44425692307691</v>
      </c>
      <c r="K690" s="454">
        <v>17880</v>
      </c>
      <c r="L690" s="217">
        <f t="shared" si="189"/>
        <v>1978.5280114206003</v>
      </c>
      <c r="M690" s="214">
        <f t="shared" si="194"/>
        <v>672.69952388300419</v>
      </c>
      <c r="N690" s="212">
        <f t="shared" si="195"/>
        <v>39.570560228412006</v>
      </c>
      <c r="O690" s="169">
        <v>44</v>
      </c>
      <c r="P690" s="170">
        <f t="shared" si="196"/>
        <v>2734.7980955320163</v>
      </c>
      <c r="Q690" s="215">
        <f t="shared" si="184"/>
        <v>663</v>
      </c>
      <c r="R690" s="216">
        <f t="shared" si="187"/>
        <v>201.39647714285715</v>
      </c>
      <c r="S690" s="454">
        <v>17880</v>
      </c>
      <c r="T690" s="217">
        <f t="shared" si="190"/>
        <v>1065.3612369187845</v>
      </c>
      <c r="U690" s="214">
        <f t="shared" si="197"/>
        <v>362.22282055238674</v>
      </c>
      <c r="V690" s="212">
        <f t="shared" si="198"/>
        <v>21.307224738375691</v>
      </c>
      <c r="W690" s="169">
        <v>24</v>
      </c>
      <c r="X690" s="170">
        <f t="shared" si="199"/>
        <v>1472.8912822095469</v>
      </c>
    </row>
    <row r="691" spans="1:24" s="442" customFormat="1" ht="15.75" customHeight="1" x14ac:dyDescent="0.2">
      <c r="A691" s="215">
        <f t="shared" si="182"/>
        <v>664</v>
      </c>
      <c r="B691" s="216">
        <f t="shared" si="185"/>
        <v>70.512255999999994</v>
      </c>
      <c r="C691" s="454">
        <v>17880</v>
      </c>
      <c r="D691" s="217">
        <f t="shared" si="188"/>
        <v>3042.8752697970694</v>
      </c>
      <c r="E691" s="212">
        <f t="shared" si="191"/>
        <v>1034.5775917310036</v>
      </c>
      <c r="F691" s="168">
        <f t="shared" si="192"/>
        <v>60.857505395941388</v>
      </c>
      <c r="G691" s="169">
        <v>68</v>
      </c>
      <c r="H691" s="170">
        <f t="shared" si="193"/>
        <v>4206.3103669240145</v>
      </c>
      <c r="I691" s="215">
        <f t="shared" si="183"/>
        <v>664</v>
      </c>
      <c r="J691" s="216">
        <f t="shared" si="186"/>
        <v>108.48039384615383</v>
      </c>
      <c r="K691" s="454">
        <v>17880</v>
      </c>
      <c r="L691" s="217">
        <f t="shared" si="189"/>
        <v>1977.8689253680952</v>
      </c>
      <c r="M691" s="214">
        <f t="shared" si="194"/>
        <v>672.47543462515239</v>
      </c>
      <c r="N691" s="212">
        <f t="shared" si="195"/>
        <v>39.557378507361904</v>
      </c>
      <c r="O691" s="169">
        <v>44</v>
      </c>
      <c r="P691" s="170">
        <f t="shared" si="196"/>
        <v>2733.9017385006096</v>
      </c>
      <c r="Q691" s="215">
        <f t="shared" si="184"/>
        <v>664</v>
      </c>
      <c r="R691" s="216">
        <f t="shared" si="187"/>
        <v>201.46358857142857</v>
      </c>
      <c r="S691" s="454">
        <v>17880</v>
      </c>
      <c r="T691" s="217">
        <f t="shared" si="190"/>
        <v>1065.0063444289742</v>
      </c>
      <c r="U691" s="214">
        <f t="shared" si="197"/>
        <v>362.10215710585123</v>
      </c>
      <c r="V691" s="212">
        <f t="shared" si="198"/>
        <v>21.300126888579484</v>
      </c>
      <c r="W691" s="169">
        <v>24</v>
      </c>
      <c r="X691" s="170">
        <f t="shared" si="199"/>
        <v>1472.4086284234049</v>
      </c>
    </row>
    <row r="692" spans="1:24" s="442" customFormat="1" ht="15.75" customHeight="1" x14ac:dyDescent="0.2">
      <c r="A692" s="215">
        <f t="shared" si="182"/>
        <v>665</v>
      </c>
      <c r="B692" s="216">
        <f t="shared" si="185"/>
        <v>70.535744999999991</v>
      </c>
      <c r="C692" s="454">
        <v>17880</v>
      </c>
      <c r="D692" s="217">
        <f t="shared" si="188"/>
        <v>3041.861966581625</v>
      </c>
      <c r="E692" s="212">
        <f t="shared" si="191"/>
        <v>1034.2330686377525</v>
      </c>
      <c r="F692" s="168">
        <f t="shared" si="192"/>
        <v>60.837239331632503</v>
      </c>
      <c r="G692" s="169">
        <v>68</v>
      </c>
      <c r="H692" s="170">
        <f t="shared" si="193"/>
        <v>4204.9322745510099</v>
      </c>
      <c r="I692" s="215">
        <f t="shared" si="183"/>
        <v>665</v>
      </c>
      <c r="J692" s="216">
        <f t="shared" si="186"/>
        <v>108.51653076923076</v>
      </c>
      <c r="K692" s="454">
        <v>17880</v>
      </c>
      <c r="L692" s="217">
        <f t="shared" si="189"/>
        <v>1977.2102782780562</v>
      </c>
      <c r="M692" s="214">
        <f t="shared" si="194"/>
        <v>672.25149461453918</v>
      </c>
      <c r="N692" s="212">
        <f t="shared" si="195"/>
        <v>39.544205565561121</v>
      </c>
      <c r="O692" s="169">
        <v>44</v>
      </c>
      <c r="P692" s="170">
        <f t="shared" si="196"/>
        <v>2733.0059784581567</v>
      </c>
      <c r="Q692" s="215">
        <f t="shared" si="184"/>
        <v>665</v>
      </c>
      <c r="R692" s="216">
        <f t="shared" si="187"/>
        <v>201.5307</v>
      </c>
      <c r="S692" s="454">
        <v>17880</v>
      </c>
      <c r="T692" s="217">
        <f t="shared" si="190"/>
        <v>1064.6516883035686</v>
      </c>
      <c r="U692" s="214">
        <f t="shared" si="197"/>
        <v>361.98157402321334</v>
      </c>
      <c r="V692" s="212">
        <f t="shared" si="198"/>
        <v>21.293033766071371</v>
      </c>
      <c r="W692" s="169">
        <v>24</v>
      </c>
      <c r="X692" s="170">
        <f t="shared" si="199"/>
        <v>1471.9262960928534</v>
      </c>
    </row>
    <row r="693" spans="1:24" s="442" customFormat="1" ht="15.75" customHeight="1" x14ac:dyDescent="0.2">
      <c r="A693" s="215">
        <f t="shared" si="182"/>
        <v>666</v>
      </c>
      <c r="B693" s="216">
        <f t="shared" si="185"/>
        <v>70.559234000000004</v>
      </c>
      <c r="C693" s="454">
        <v>17880</v>
      </c>
      <c r="D693" s="217">
        <f t="shared" si="188"/>
        <v>3040.8493380186069</v>
      </c>
      <c r="E693" s="212">
        <f t="shared" si="191"/>
        <v>1033.8887749263265</v>
      </c>
      <c r="F693" s="168">
        <f t="shared" si="192"/>
        <v>60.816986760372139</v>
      </c>
      <c r="G693" s="169">
        <v>68</v>
      </c>
      <c r="H693" s="170">
        <f t="shared" si="193"/>
        <v>4203.5550997053051</v>
      </c>
      <c r="I693" s="215">
        <f t="shared" si="183"/>
        <v>666</v>
      </c>
      <c r="J693" s="216">
        <f t="shared" si="186"/>
        <v>108.55266769230769</v>
      </c>
      <c r="K693" s="454">
        <v>17880</v>
      </c>
      <c r="L693" s="217">
        <f t="shared" si="189"/>
        <v>1976.5520697120946</v>
      </c>
      <c r="M693" s="214">
        <f t="shared" si="194"/>
        <v>672.02770370211226</v>
      </c>
      <c r="N693" s="212">
        <f t="shared" si="195"/>
        <v>39.531041394241896</v>
      </c>
      <c r="O693" s="169">
        <v>44</v>
      </c>
      <c r="P693" s="170">
        <f t="shared" si="196"/>
        <v>2732.110814808449</v>
      </c>
      <c r="Q693" s="215">
        <f t="shared" si="184"/>
        <v>666</v>
      </c>
      <c r="R693" s="216">
        <f t="shared" si="187"/>
        <v>201.59781142857145</v>
      </c>
      <c r="S693" s="454">
        <v>17880</v>
      </c>
      <c r="T693" s="217">
        <f t="shared" si="190"/>
        <v>1064.2972683065125</v>
      </c>
      <c r="U693" s="214">
        <f t="shared" si="197"/>
        <v>361.86107122421424</v>
      </c>
      <c r="V693" s="212">
        <f t="shared" si="198"/>
        <v>21.28594536613025</v>
      </c>
      <c r="W693" s="169">
        <v>24</v>
      </c>
      <c r="X693" s="170">
        <f t="shared" si="199"/>
        <v>1471.444284896857</v>
      </c>
    </row>
    <row r="694" spans="1:24" s="442" customFormat="1" ht="15.75" customHeight="1" x14ac:dyDescent="0.2">
      <c r="A694" s="215">
        <f t="shared" si="182"/>
        <v>667</v>
      </c>
      <c r="B694" s="216">
        <f t="shared" si="185"/>
        <v>70.582723000000001</v>
      </c>
      <c r="C694" s="454">
        <v>17880</v>
      </c>
      <c r="D694" s="217">
        <f t="shared" si="188"/>
        <v>3039.8373834344702</v>
      </c>
      <c r="E694" s="212">
        <f t="shared" si="191"/>
        <v>1033.54471036772</v>
      </c>
      <c r="F694" s="168">
        <f t="shared" si="192"/>
        <v>60.796747668689406</v>
      </c>
      <c r="G694" s="169">
        <v>68</v>
      </c>
      <c r="H694" s="170">
        <f t="shared" si="193"/>
        <v>4202.178841470879</v>
      </c>
      <c r="I694" s="215">
        <f t="shared" si="183"/>
        <v>667</v>
      </c>
      <c r="J694" s="216">
        <f t="shared" si="186"/>
        <v>108.58880461538462</v>
      </c>
      <c r="K694" s="454">
        <v>17880</v>
      </c>
      <c r="L694" s="217">
        <f t="shared" si="189"/>
        <v>1975.8942992324057</v>
      </c>
      <c r="M694" s="214">
        <f t="shared" si="194"/>
        <v>671.80406173901804</v>
      </c>
      <c r="N694" s="212">
        <f t="shared" si="195"/>
        <v>39.517885984648117</v>
      </c>
      <c r="O694" s="169">
        <v>44</v>
      </c>
      <c r="P694" s="170">
        <f t="shared" si="196"/>
        <v>2731.2162469560722</v>
      </c>
      <c r="Q694" s="215">
        <f t="shared" si="184"/>
        <v>667</v>
      </c>
      <c r="R694" s="216">
        <f t="shared" si="187"/>
        <v>201.66492285714287</v>
      </c>
      <c r="S694" s="454">
        <v>17880</v>
      </c>
      <c r="T694" s="217">
        <f t="shared" si="190"/>
        <v>1063.9430842020645</v>
      </c>
      <c r="U694" s="214">
        <f t="shared" si="197"/>
        <v>361.74064862870193</v>
      </c>
      <c r="V694" s="212">
        <f t="shared" si="198"/>
        <v>21.278861684041289</v>
      </c>
      <c r="W694" s="169">
        <v>24</v>
      </c>
      <c r="X694" s="170">
        <f t="shared" si="199"/>
        <v>1470.9625945148077</v>
      </c>
    </row>
    <row r="695" spans="1:24" s="442" customFormat="1" ht="15.75" customHeight="1" x14ac:dyDescent="0.2">
      <c r="A695" s="215">
        <f t="shared" si="182"/>
        <v>668</v>
      </c>
      <c r="B695" s="216">
        <f t="shared" si="185"/>
        <v>70.606211999999999</v>
      </c>
      <c r="C695" s="454">
        <v>17880</v>
      </c>
      <c r="D695" s="217">
        <f t="shared" si="188"/>
        <v>3038.8261021565636</v>
      </c>
      <c r="E695" s="212">
        <f t="shared" si="191"/>
        <v>1033.2008747332318</v>
      </c>
      <c r="F695" s="168">
        <f t="shared" si="192"/>
        <v>60.776522043131273</v>
      </c>
      <c r="G695" s="169">
        <v>68</v>
      </c>
      <c r="H695" s="170">
        <f t="shared" si="193"/>
        <v>4200.8034989329262</v>
      </c>
      <c r="I695" s="215">
        <f t="shared" si="183"/>
        <v>668</v>
      </c>
      <c r="J695" s="216">
        <f t="shared" si="186"/>
        <v>108.62494153846153</v>
      </c>
      <c r="K695" s="454">
        <v>17880</v>
      </c>
      <c r="L695" s="217">
        <f t="shared" si="189"/>
        <v>1975.2369664017667</v>
      </c>
      <c r="M695" s="214">
        <f t="shared" si="194"/>
        <v>671.58056857660074</v>
      </c>
      <c r="N695" s="212">
        <f t="shared" si="195"/>
        <v>39.504739328035335</v>
      </c>
      <c r="O695" s="169">
        <v>44</v>
      </c>
      <c r="P695" s="170">
        <f t="shared" si="196"/>
        <v>2730.3222743064025</v>
      </c>
      <c r="Q695" s="215">
        <f t="shared" si="184"/>
        <v>668</v>
      </c>
      <c r="R695" s="216">
        <f t="shared" si="187"/>
        <v>201.73203428571429</v>
      </c>
      <c r="S695" s="454">
        <v>17880</v>
      </c>
      <c r="T695" s="217">
        <f t="shared" si="190"/>
        <v>1063.5891357547973</v>
      </c>
      <c r="U695" s="214">
        <f t="shared" si="197"/>
        <v>361.6203061566311</v>
      </c>
      <c r="V695" s="212">
        <f t="shared" si="198"/>
        <v>21.271782715095949</v>
      </c>
      <c r="W695" s="169">
        <v>24</v>
      </c>
      <c r="X695" s="170">
        <f t="shared" si="199"/>
        <v>1470.4812246265244</v>
      </c>
    </row>
    <row r="696" spans="1:24" s="442" customFormat="1" ht="15.75" customHeight="1" x14ac:dyDescent="0.2">
      <c r="A696" s="215">
        <f t="shared" si="182"/>
        <v>669</v>
      </c>
      <c r="B696" s="216">
        <f t="shared" si="185"/>
        <v>70.629700999999997</v>
      </c>
      <c r="C696" s="454">
        <v>17880</v>
      </c>
      <c r="D696" s="217">
        <f t="shared" si="188"/>
        <v>3037.8154935131329</v>
      </c>
      <c r="E696" s="212">
        <f t="shared" si="191"/>
        <v>1032.8572677944653</v>
      </c>
      <c r="F696" s="168">
        <f t="shared" si="192"/>
        <v>60.756309870262662</v>
      </c>
      <c r="G696" s="169">
        <v>68</v>
      </c>
      <c r="H696" s="170">
        <f t="shared" si="193"/>
        <v>4199.4290711778613</v>
      </c>
      <c r="I696" s="215">
        <f t="shared" si="183"/>
        <v>669</v>
      </c>
      <c r="J696" s="216">
        <f t="shared" si="186"/>
        <v>108.66107846153845</v>
      </c>
      <c r="K696" s="454">
        <v>17880</v>
      </c>
      <c r="L696" s="217">
        <f t="shared" si="189"/>
        <v>1974.5800707835365</v>
      </c>
      <c r="M696" s="214">
        <f t="shared" si="194"/>
        <v>671.35722406640241</v>
      </c>
      <c r="N696" s="212">
        <f t="shared" si="195"/>
        <v>39.491601415670729</v>
      </c>
      <c r="O696" s="169">
        <v>44</v>
      </c>
      <c r="P696" s="170">
        <f t="shared" si="196"/>
        <v>2729.4288962656096</v>
      </c>
      <c r="Q696" s="215">
        <f t="shared" si="184"/>
        <v>669</v>
      </c>
      <c r="R696" s="216">
        <f t="shared" si="187"/>
        <v>201.79914571428571</v>
      </c>
      <c r="S696" s="454">
        <v>17880</v>
      </c>
      <c r="T696" s="217">
        <f t="shared" si="190"/>
        <v>1063.2354227295964</v>
      </c>
      <c r="U696" s="214">
        <f t="shared" si="197"/>
        <v>361.50004372806279</v>
      </c>
      <c r="V696" s="212">
        <f t="shared" si="198"/>
        <v>21.264708454591929</v>
      </c>
      <c r="W696" s="169">
        <v>24</v>
      </c>
      <c r="X696" s="170">
        <f t="shared" si="199"/>
        <v>1470.0001749122512</v>
      </c>
    </row>
    <row r="697" spans="1:24" s="442" customFormat="1" ht="15.75" customHeight="1" x14ac:dyDescent="0.2">
      <c r="A697" s="218">
        <f t="shared" si="182"/>
        <v>670</v>
      </c>
      <c r="B697" s="216">
        <f t="shared" si="185"/>
        <v>70.653189999999995</v>
      </c>
      <c r="C697" s="454">
        <v>17880</v>
      </c>
      <c r="D697" s="217">
        <f t="shared" si="188"/>
        <v>3036.8055568333148</v>
      </c>
      <c r="E697" s="212">
        <f t="shared" si="191"/>
        <v>1032.513889323327</v>
      </c>
      <c r="F697" s="168">
        <f t="shared" si="192"/>
        <v>60.736111136666295</v>
      </c>
      <c r="G697" s="169">
        <v>68</v>
      </c>
      <c r="H697" s="170">
        <f t="shared" si="193"/>
        <v>4198.0555572933081</v>
      </c>
      <c r="I697" s="218">
        <f t="shared" si="183"/>
        <v>670</v>
      </c>
      <c r="J697" s="216">
        <f t="shared" si="186"/>
        <v>108.69721538461538</v>
      </c>
      <c r="K697" s="454">
        <v>17880</v>
      </c>
      <c r="L697" s="217">
        <f t="shared" si="189"/>
        <v>1973.9236119416548</v>
      </c>
      <c r="M697" s="214">
        <f t="shared" si="194"/>
        <v>671.13402806016268</v>
      </c>
      <c r="N697" s="212">
        <f t="shared" si="195"/>
        <v>39.478472238833099</v>
      </c>
      <c r="O697" s="169">
        <v>44</v>
      </c>
      <c r="P697" s="170">
        <f t="shared" si="196"/>
        <v>2728.5361122406507</v>
      </c>
      <c r="Q697" s="218">
        <f t="shared" si="184"/>
        <v>670</v>
      </c>
      <c r="R697" s="216">
        <f t="shared" si="187"/>
        <v>201.86625714285714</v>
      </c>
      <c r="S697" s="454">
        <v>17880</v>
      </c>
      <c r="T697" s="217">
        <f t="shared" si="190"/>
        <v>1062.8819448916604</v>
      </c>
      <c r="U697" s="214">
        <f t="shared" si="197"/>
        <v>361.37986126316457</v>
      </c>
      <c r="V697" s="212">
        <f t="shared" si="198"/>
        <v>21.257638897833207</v>
      </c>
      <c r="W697" s="169">
        <v>24</v>
      </c>
      <c r="X697" s="170">
        <f t="shared" si="199"/>
        <v>1469.5194450526583</v>
      </c>
    </row>
    <row r="698" spans="1:24" s="442" customFormat="1" ht="15.75" customHeight="1" x14ac:dyDescent="0.2">
      <c r="A698" s="215">
        <f t="shared" si="182"/>
        <v>671</v>
      </c>
      <c r="B698" s="216">
        <f t="shared" si="185"/>
        <v>70.676678999999993</v>
      </c>
      <c r="C698" s="454">
        <v>17880</v>
      </c>
      <c r="D698" s="217">
        <f t="shared" si="188"/>
        <v>3035.7962914471409</v>
      </c>
      <c r="E698" s="212">
        <f t="shared" si="191"/>
        <v>1032.170739092028</v>
      </c>
      <c r="F698" s="168">
        <f t="shared" si="192"/>
        <v>60.715925828942822</v>
      </c>
      <c r="G698" s="169">
        <v>68</v>
      </c>
      <c r="H698" s="170">
        <f t="shared" si="193"/>
        <v>4196.6829563681122</v>
      </c>
      <c r="I698" s="215">
        <f t="shared" si="183"/>
        <v>671</v>
      </c>
      <c r="J698" s="216">
        <f t="shared" si="186"/>
        <v>108.7333523076923</v>
      </c>
      <c r="K698" s="454">
        <v>17880</v>
      </c>
      <c r="L698" s="217">
        <f t="shared" si="189"/>
        <v>1973.2675894406416</v>
      </c>
      <c r="M698" s="214">
        <f t="shared" si="194"/>
        <v>670.91098040981819</v>
      </c>
      <c r="N698" s="212">
        <f t="shared" si="195"/>
        <v>39.465351788812832</v>
      </c>
      <c r="O698" s="169">
        <v>44</v>
      </c>
      <c r="P698" s="170">
        <f t="shared" si="196"/>
        <v>2727.6439216392728</v>
      </c>
      <c r="Q698" s="215">
        <f t="shared" si="184"/>
        <v>671</v>
      </c>
      <c r="R698" s="216">
        <f t="shared" si="187"/>
        <v>201.93336857142856</v>
      </c>
      <c r="S698" s="454">
        <v>17880</v>
      </c>
      <c r="T698" s="217">
        <f t="shared" si="190"/>
        <v>1062.5287020064993</v>
      </c>
      <c r="U698" s="214">
        <f t="shared" si="197"/>
        <v>361.25975868220979</v>
      </c>
      <c r="V698" s="212">
        <f t="shared" si="198"/>
        <v>21.250574040129987</v>
      </c>
      <c r="W698" s="169">
        <v>24</v>
      </c>
      <c r="X698" s="170">
        <f t="shared" si="199"/>
        <v>1469.0390347288392</v>
      </c>
    </row>
    <row r="699" spans="1:24" s="442" customFormat="1" ht="15.75" customHeight="1" x14ac:dyDescent="0.2">
      <c r="A699" s="215">
        <f t="shared" si="182"/>
        <v>672</v>
      </c>
      <c r="B699" s="216">
        <f t="shared" si="185"/>
        <v>70.700168000000005</v>
      </c>
      <c r="C699" s="454">
        <v>17880</v>
      </c>
      <c r="D699" s="217">
        <f t="shared" si="188"/>
        <v>3034.7876966855297</v>
      </c>
      <c r="E699" s="212">
        <f t="shared" si="191"/>
        <v>1031.8278168730801</v>
      </c>
      <c r="F699" s="168">
        <f t="shared" si="192"/>
        <v>60.695753933710591</v>
      </c>
      <c r="G699" s="169">
        <v>68</v>
      </c>
      <c r="H699" s="170">
        <f t="shared" si="193"/>
        <v>4195.3112674923204</v>
      </c>
      <c r="I699" s="215">
        <f t="shared" si="183"/>
        <v>672</v>
      </c>
      <c r="J699" s="216">
        <f t="shared" si="186"/>
        <v>108.76948923076924</v>
      </c>
      <c r="K699" s="454">
        <v>17880</v>
      </c>
      <c r="L699" s="217">
        <f t="shared" si="189"/>
        <v>1972.6120028455941</v>
      </c>
      <c r="M699" s="214">
        <f t="shared" si="194"/>
        <v>670.68808096750206</v>
      </c>
      <c r="N699" s="212">
        <f t="shared" si="195"/>
        <v>39.452240056911883</v>
      </c>
      <c r="O699" s="169">
        <v>44</v>
      </c>
      <c r="P699" s="170">
        <f t="shared" si="196"/>
        <v>2726.7523238700078</v>
      </c>
      <c r="Q699" s="215">
        <f t="shared" si="184"/>
        <v>672</v>
      </c>
      <c r="R699" s="216">
        <f t="shared" si="187"/>
        <v>202.00048000000004</v>
      </c>
      <c r="S699" s="454">
        <v>17880</v>
      </c>
      <c r="T699" s="217">
        <f t="shared" si="190"/>
        <v>1062.1756938399353</v>
      </c>
      <c r="U699" s="214">
        <f t="shared" si="197"/>
        <v>361.13973590557805</v>
      </c>
      <c r="V699" s="212">
        <f t="shared" si="198"/>
        <v>21.243513876798708</v>
      </c>
      <c r="W699" s="169">
        <v>24</v>
      </c>
      <c r="X699" s="170">
        <f t="shared" si="199"/>
        <v>1468.5589436223122</v>
      </c>
    </row>
    <row r="700" spans="1:24" s="442" customFormat="1" ht="15.75" customHeight="1" x14ac:dyDescent="0.2">
      <c r="A700" s="215">
        <f t="shared" si="182"/>
        <v>673</v>
      </c>
      <c r="B700" s="216">
        <f t="shared" si="185"/>
        <v>70.723657000000003</v>
      </c>
      <c r="C700" s="454">
        <v>17880</v>
      </c>
      <c r="D700" s="217">
        <f t="shared" si="188"/>
        <v>3033.7797718802917</v>
      </c>
      <c r="E700" s="212">
        <f t="shared" si="191"/>
        <v>1031.4851224392992</v>
      </c>
      <c r="F700" s="168">
        <f t="shared" si="192"/>
        <v>60.675595437605836</v>
      </c>
      <c r="G700" s="169">
        <v>68</v>
      </c>
      <c r="H700" s="170">
        <f t="shared" si="193"/>
        <v>4193.9404897571967</v>
      </c>
      <c r="I700" s="215">
        <f t="shared" si="183"/>
        <v>673</v>
      </c>
      <c r="J700" s="216">
        <f t="shared" si="186"/>
        <v>108.80562615384615</v>
      </c>
      <c r="K700" s="454">
        <v>17880</v>
      </c>
      <c r="L700" s="217">
        <f t="shared" si="189"/>
        <v>1971.9568517221896</v>
      </c>
      <c r="M700" s="214">
        <f t="shared" si="194"/>
        <v>670.46532958554451</v>
      </c>
      <c r="N700" s="212">
        <f t="shared" si="195"/>
        <v>39.439137034443796</v>
      </c>
      <c r="O700" s="169">
        <v>44</v>
      </c>
      <c r="P700" s="170">
        <f t="shared" si="196"/>
        <v>2725.861318342178</v>
      </c>
      <c r="Q700" s="215">
        <f t="shared" si="184"/>
        <v>673</v>
      </c>
      <c r="R700" s="216">
        <f t="shared" si="187"/>
        <v>202.06759142857146</v>
      </c>
      <c r="S700" s="454">
        <v>17880</v>
      </c>
      <c r="T700" s="217">
        <f t="shared" si="190"/>
        <v>1061.8229201581021</v>
      </c>
      <c r="U700" s="214">
        <f t="shared" si="197"/>
        <v>361.01979285375472</v>
      </c>
      <c r="V700" s="212">
        <f t="shared" si="198"/>
        <v>21.236458403162043</v>
      </c>
      <c r="W700" s="169">
        <v>24</v>
      </c>
      <c r="X700" s="170">
        <f t="shared" si="199"/>
        <v>1468.0791714150189</v>
      </c>
    </row>
    <row r="701" spans="1:24" s="442" customFormat="1" ht="15.75" customHeight="1" x14ac:dyDescent="0.2">
      <c r="A701" s="215">
        <f t="shared" si="182"/>
        <v>674</v>
      </c>
      <c r="B701" s="216">
        <f t="shared" si="185"/>
        <v>70.747146000000001</v>
      </c>
      <c r="C701" s="454">
        <v>17880</v>
      </c>
      <c r="D701" s="217">
        <f t="shared" si="188"/>
        <v>3032.772516364123</v>
      </c>
      <c r="E701" s="212">
        <f t="shared" si="191"/>
        <v>1031.142655563802</v>
      </c>
      <c r="F701" s="168">
        <f t="shared" si="192"/>
        <v>60.655450327282459</v>
      </c>
      <c r="G701" s="169">
        <v>68</v>
      </c>
      <c r="H701" s="170">
        <f t="shared" si="193"/>
        <v>4192.570622255208</v>
      </c>
      <c r="I701" s="215">
        <f t="shared" si="183"/>
        <v>674</v>
      </c>
      <c r="J701" s="216">
        <f t="shared" si="186"/>
        <v>108.84176307692307</v>
      </c>
      <c r="K701" s="454">
        <v>17880</v>
      </c>
      <c r="L701" s="217">
        <f t="shared" si="189"/>
        <v>1971.3021356366801</v>
      </c>
      <c r="M701" s="214">
        <f t="shared" si="194"/>
        <v>670.24272611647132</v>
      </c>
      <c r="N701" s="212">
        <f t="shared" si="195"/>
        <v>39.426042712733604</v>
      </c>
      <c r="O701" s="169">
        <v>44</v>
      </c>
      <c r="P701" s="170">
        <f t="shared" si="196"/>
        <v>2724.9709044658853</v>
      </c>
      <c r="Q701" s="215">
        <f t="shared" si="184"/>
        <v>674</v>
      </c>
      <c r="R701" s="216">
        <f t="shared" si="187"/>
        <v>202.13470285714288</v>
      </c>
      <c r="S701" s="454">
        <v>17880</v>
      </c>
      <c r="T701" s="217">
        <f t="shared" si="190"/>
        <v>1061.4703807274429</v>
      </c>
      <c r="U701" s="214">
        <f t="shared" si="197"/>
        <v>360.89992944733063</v>
      </c>
      <c r="V701" s="212">
        <f t="shared" si="198"/>
        <v>21.229407614548858</v>
      </c>
      <c r="W701" s="169">
        <v>24</v>
      </c>
      <c r="X701" s="170">
        <f t="shared" si="199"/>
        <v>1467.5997177893223</v>
      </c>
    </row>
    <row r="702" spans="1:24" s="442" customFormat="1" ht="15.75" customHeight="1" x14ac:dyDescent="0.2">
      <c r="A702" s="215">
        <f t="shared" si="182"/>
        <v>675</v>
      </c>
      <c r="B702" s="216">
        <f t="shared" si="185"/>
        <v>70.770634999999999</v>
      </c>
      <c r="C702" s="454">
        <v>17880</v>
      </c>
      <c r="D702" s="217">
        <f t="shared" si="188"/>
        <v>3031.7659294706059</v>
      </c>
      <c r="E702" s="212">
        <f t="shared" si="191"/>
        <v>1030.800416020006</v>
      </c>
      <c r="F702" s="168">
        <f t="shared" si="192"/>
        <v>60.635318589412122</v>
      </c>
      <c r="G702" s="169">
        <v>68</v>
      </c>
      <c r="H702" s="170">
        <f t="shared" si="193"/>
        <v>4191.2016640800239</v>
      </c>
      <c r="I702" s="215">
        <f t="shared" si="183"/>
        <v>675</v>
      </c>
      <c r="J702" s="216">
        <f t="shared" si="186"/>
        <v>108.8779</v>
      </c>
      <c r="K702" s="454">
        <v>17880</v>
      </c>
      <c r="L702" s="217">
        <f t="shared" si="189"/>
        <v>1970.647854155894</v>
      </c>
      <c r="M702" s="214">
        <f t="shared" si="194"/>
        <v>670.02027041300403</v>
      </c>
      <c r="N702" s="212">
        <f t="shared" si="195"/>
        <v>39.412957083117881</v>
      </c>
      <c r="O702" s="169">
        <v>44</v>
      </c>
      <c r="P702" s="170">
        <f t="shared" si="196"/>
        <v>2724.0810816520157</v>
      </c>
      <c r="Q702" s="215">
        <f t="shared" si="184"/>
        <v>675</v>
      </c>
      <c r="R702" s="216">
        <f t="shared" si="187"/>
        <v>202.20181428571431</v>
      </c>
      <c r="S702" s="454">
        <v>17880</v>
      </c>
      <c r="T702" s="217">
        <f t="shared" si="190"/>
        <v>1061.1180753147119</v>
      </c>
      <c r="U702" s="214">
        <f t="shared" si="197"/>
        <v>360.78014560700205</v>
      </c>
      <c r="V702" s="212">
        <f t="shared" si="198"/>
        <v>21.222361506294238</v>
      </c>
      <c r="W702" s="169">
        <v>24</v>
      </c>
      <c r="X702" s="170">
        <f t="shared" si="199"/>
        <v>1467.120582428008</v>
      </c>
    </row>
    <row r="703" spans="1:24" s="442" customFormat="1" ht="15.75" customHeight="1" x14ac:dyDescent="0.2">
      <c r="A703" s="215">
        <f t="shared" si="182"/>
        <v>676</v>
      </c>
      <c r="B703" s="216">
        <f t="shared" si="185"/>
        <v>70.794123999999996</v>
      </c>
      <c r="C703" s="454">
        <v>17880</v>
      </c>
      <c r="D703" s="217">
        <f t="shared" si="188"/>
        <v>3030.7600105342076</v>
      </c>
      <c r="E703" s="212">
        <f t="shared" si="191"/>
        <v>1030.4584035816306</v>
      </c>
      <c r="F703" s="168">
        <f t="shared" si="192"/>
        <v>60.615200210684151</v>
      </c>
      <c r="G703" s="169">
        <v>68</v>
      </c>
      <c r="H703" s="170">
        <f t="shared" si="193"/>
        <v>4189.8336143265224</v>
      </c>
      <c r="I703" s="215">
        <f t="shared" si="183"/>
        <v>676</v>
      </c>
      <c r="J703" s="216">
        <f t="shared" si="186"/>
        <v>108.91403692307692</v>
      </c>
      <c r="K703" s="454">
        <v>17880</v>
      </c>
      <c r="L703" s="217">
        <f t="shared" si="189"/>
        <v>1969.9940068472351</v>
      </c>
      <c r="M703" s="214">
        <f t="shared" si="194"/>
        <v>669.79796232805995</v>
      </c>
      <c r="N703" s="212">
        <f t="shared" si="195"/>
        <v>39.399880136944702</v>
      </c>
      <c r="O703" s="169">
        <v>44</v>
      </c>
      <c r="P703" s="170">
        <f t="shared" si="196"/>
        <v>2723.1918493122398</v>
      </c>
      <c r="Q703" s="215">
        <f t="shared" si="184"/>
        <v>676</v>
      </c>
      <c r="R703" s="216">
        <f t="shared" si="187"/>
        <v>202.26892571428573</v>
      </c>
      <c r="S703" s="454">
        <v>17880</v>
      </c>
      <c r="T703" s="217">
        <f t="shared" si="190"/>
        <v>1060.7660036869725</v>
      </c>
      <c r="U703" s="214">
        <f t="shared" si="197"/>
        <v>360.66044125357064</v>
      </c>
      <c r="V703" s="212">
        <f t="shared" si="198"/>
        <v>21.215320073739449</v>
      </c>
      <c r="W703" s="169">
        <v>24</v>
      </c>
      <c r="X703" s="170">
        <f t="shared" si="199"/>
        <v>1466.6417650142826</v>
      </c>
    </row>
    <row r="704" spans="1:24" s="442" customFormat="1" ht="15.75" customHeight="1" x14ac:dyDescent="0.2">
      <c r="A704" s="215">
        <f t="shared" ref="A704:A767" si="200">1+A703</f>
        <v>677</v>
      </c>
      <c r="B704" s="216">
        <f t="shared" si="185"/>
        <v>70.817612999999994</v>
      </c>
      <c r="C704" s="454">
        <v>17880</v>
      </c>
      <c r="D704" s="217">
        <f t="shared" si="188"/>
        <v>3029.754758890278</v>
      </c>
      <c r="E704" s="212">
        <f t="shared" si="191"/>
        <v>1030.1166180226946</v>
      </c>
      <c r="F704" s="168">
        <f t="shared" si="192"/>
        <v>60.595095177805561</v>
      </c>
      <c r="G704" s="169">
        <v>68</v>
      </c>
      <c r="H704" s="170">
        <f t="shared" si="193"/>
        <v>4188.4664720907786</v>
      </c>
      <c r="I704" s="215">
        <f t="shared" ref="I704:I767" si="201">1+I703</f>
        <v>677</v>
      </c>
      <c r="J704" s="216">
        <f t="shared" si="186"/>
        <v>108.95017384615383</v>
      </c>
      <c r="K704" s="454">
        <v>17880</v>
      </c>
      <c r="L704" s="217">
        <f t="shared" si="189"/>
        <v>1969.3405932786809</v>
      </c>
      <c r="M704" s="214">
        <f t="shared" si="194"/>
        <v>669.57580171475161</v>
      </c>
      <c r="N704" s="212">
        <f t="shared" si="195"/>
        <v>39.38681186557362</v>
      </c>
      <c r="O704" s="169">
        <v>44</v>
      </c>
      <c r="P704" s="170">
        <f t="shared" si="196"/>
        <v>2722.3032068590064</v>
      </c>
      <c r="Q704" s="215">
        <f t="shared" ref="Q704:Q767" si="202">1+Q703</f>
        <v>677</v>
      </c>
      <c r="R704" s="216">
        <f t="shared" si="187"/>
        <v>202.33603714285715</v>
      </c>
      <c r="S704" s="454">
        <v>17880</v>
      </c>
      <c r="T704" s="217">
        <f t="shared" si="190"/>
        <v>1060.4141656115971</v>
      </c>
      <c r="U704" s="214">
        <f t="shared" si="197"/>
        <v>360.54081630794303</v>
      </c>
      <c r="V704" s="212">
        <f t="shared" si="198"/>
        <v>21.208283312231941</v>
      </c>
      <c r="W704" s="169">
        <v>24</v>
      </c>
      <c r="X704" s="170">
        <f t="shared" si="199"/>
        <v>1466.1632652317721</v>
      </c>
    </row>
    <row r="705" spans="1:24" s="442" customFormat="1" ht="15.75" customHeight="1" x14ac:dyDescent="0.2">
      <c r="A705" s="215">
        <f t="shared" si="200"/>
        <v>678</v>
      </c>
      <c r="B705" s="216">
        <f t="shared" si="185"/>
        <v>70.841102000000006</v>
      </c>
      <c r="C705" s="454">
        <v>17880</v>
      </c>
      <c r="D705" s="217">
        <f t="shared" si="188"/>
        <v>3028.7501738750475</v>
      </c>
      <c r="E705" s="212">
        <f t="shared" si="191"/>
        <v>1029.7750591175163</v>
      </c>
      <c r="F705" s="168">
        <f t="shared" si="192"/>
        <v>60.57500347750095</v>
      </c>
      <c r="G705" s="169">
        <v>68</v>
      </c>
      <c r="H705" s="170">
        <f t="shared" si="193"/>
        <v>4187.1002364700644</v>
      </c>
      <c r="I705" s="215">
        <f t="shared" si="201"/>
        <v>678</v>
      </c>
      <c r="J705" s="216">
        <f t="shared" si="186"/>
        <v>108.98631076923077</v>
      </c>
      <c r="K705" s="454">
        <v>17880</v>
      </c>
      <c r="L705" s="217">
        <f t="shared" si="189"/>
        <v>1968.6876130187811</v>
      </c>
      <c r="M705" s="214">
        <f t="shared" si="194"/>
        <v>669.35378842638568</v>
      </c>
      <c r="N705" s="212">
        <f t="shared" si="195"/>
        <v>39.373752260375625</v>
      </c>
      <c r="O705" s="169">
        <v>44</v>
      </c>
      <c r="P705" s="170">
        <f t="shared" si="196"/>
        <v>2721.4151537055423</v>
      </c>
      <c r="Q705" s="215">
        <f t="shared" si="202"/>
        <v>678</v>
      </c>
      <c r="R705" s="216">
        <f t="shared" si="187"/>
        <v>202.4031485714286</v>
      </c>
      <c r="S705" s="454">
        <v>17880</v>
      </c>
      <c r="T705" s="217">
        <f t="shared" si="190"/>
        <v>1060.0625608562666</v>
      </c>
      <c r="U705" s="214">
        <f t="shared" si="197"/>
        <v>360.42127069113064</v>
      </c>
      <c r="V705" s="212">
        <f t="shared" si="198"/>
        <v>21.201251217125332</v>
      </c>
      <c r="W705" s="169">
        <v>24</v>
      </c>
      <c r="X705" s="170">
        <f t="shared" si="199"/>
        <v>1465.6850827645226</v>
      </c>
    </row>
    <row r="706" spans="1:24" s="442" customFormat="1" ht="15.75" customHeight="1" x14ac:dyDescent="0.2">
      <c r="A706" s="215">
        <f t="shared" si="200"/>
        <v>679</v>
      </c>
      <c r="B706" s="216">
        <f t="shared" si="185"/>
        <v>70.864591000000004</v>
      </c>
      <c r="C706" s="454">
        <v>17880</v>
      </c>
      <c r="D706" s="217">
        <f t="shared" si="188"/>
        <v>3027.7462548256294</v>
      </c>
      <c r="E706" s="212">
        <f t="shared" si="191"/>
        <v>1029.433726640714</v>
      </c>
      <c r="F706" s="168">
        <f t="shared" si="192"/>
        <v>60.554925096512591</v>
      </c>
      <c r="G706" s="169">
        <v>68</v>
      </c>
      <c r="H706" s="170">
        <f t="shared" si="193"/>
        <v>4185.7349065628559</v>
      </c>
      <c r="I706" s="215">
        <f t="shared" si="201"/>
        <v>679</v>
      </c>
      <c r="J706" s="216">
        <f t="shared" si="186"/>
        <v>109.02244769230769</v>
      </c>
      <c r="K706" s="454">
        <v>17880</v>
      </c>
      <c r="L706" s="217">
        <f t="shared" si="189"/>
        <v>1968.0350656366588</v>
      </c>
      <c r="M706" s="214">
        <f t="shared" si="194"/>
        <v>669.13192231646406</v>
      </c>
      <c r="N706" s="212">
        <f t="shared" si="195"/>
        <v>39.360701312733177</v>
      </c>
      <c r="O706" s="169">
        <v>44</v>
      </c>
      <c r="P706" s="170">
        <f t="shared" si="196"/>
        <v>2720.5276892658558</v>
      </c>
      <c r="Q706" s="215">
        <f t="shared" si="202"/>
        <v>679</v>
      </c>
      <c r="R706" s="216">
        <f t="shared" si="187"/>
        <v>202.47026000000002</v>
      </c>
      <c r="S706" s="454">
        <v>17880</v>
      </c>
      <c r="T706" s="217">
        <f t="shared" si="190"/>
        <v>1059.7111891889701</v>
      </c>
      <c r="U706" s="214">
        <f t="shared" si="197"/>
        <v>360.30180432424987</v>
      </c>
      <c r="V706" s="212">
        <f t="shared" si="198"/>
        <v>21.194223783779403</v>
      </c>
      <c r="W706" s="169">
        <v>24</v>
      </c>
      <c r="X706" s="170">
        <f t="shared" si="199"/>
        <v>1465.2072172969993</v>
      </c>
    </row>
    <row r="707" spans="1:24" s="442" customFormat="1" ht="15.75" customHeight="1" x14ac:dyDescent="0.2">
      <c r="A707" s="218">
        <f t="shared" si="200"/>
        <v>680</v>
      </c>
      <c r="B707" s="216">
        <f t="shared" si="185"/>
        <v>70.888080000000002</v>
      </c>
      <c r="C707" s="454">
        <v>17880</v>
      </c>
      <c r="D707" s="217">
        <f t="shared" si="188"/>
        <v>3026.7430010800126</v>
      </c>
      <c r="E707" s="212">
        <f t="shared" si="191"/>
        <v>1029.0926203672043</v>
      </c>
      <c r="F707" s="168">
        <f t="shared" si="192"/>
        <v>60.534860021600252</v>
      </c>
      <c r="G707" s="169">
        <v>68</v>
      </c>
      <c r="H707" s="170">
        <f t="shared" si="193"/>
        <v>4184.3704814688172</v>
      </c>
      <c r="I707" s="218">
        <f t="shared" si="201"/>
        <v>680</v>
      </c>
      <c r="J707" s="216">
        <f t="shared" si="186"/>
        <v>109.05858461538462</v>
      </c>
      <c r="K707" s="454">
        <v>17880</v>
      </c>
      <c r="L707" s="217">
        <f t="shared" si="189"/>
        <v>1967.382950702008</v>
      </c>
      <c r="M707" s="214">
        <f t="shared" si="194"/>
        <v>668.91020323868281</v>
      </c>
      <c r="N707" s="212">
        <f t="shared" si="195"/>
        <v>39.347659014040161</v>
      </c>
      <c r="O707" s="169">
        <v>44</v>
      </c>
      <c r="P707" s="170">
        <f t="shared" si="196"/>
        <v>2719.6408129547312</v>
      </c>
      <c r="Q707" s="218">
        <f t="shared" si="202"/>
        <v>680</v>
      </c>
      <c r="R707" s="216">
        <f t="shared" si="187"/>
        <v>202.53737142857145</v>
      </c>
      <c r="S707" s="454">
        <v>17880</v>
      </c>
      <c r="T707" s="217">
        <f t="shared" si="190"/>
        <v>1059.3600503780042</v>
      </c>
      <c r="U707" s="214">
        <f t="shared" si="197"/>
        <v>360.18241712852142</v>
      </c>
      <c r="V707" s="212">
        <f t="shared" si="198"/>
        <v>21.187201007560084</v>
      </c>
      <c r="W707" s="169">
        <v>24</v>
      </c>
      <c r="X707" s="170">
        <f t="shared" si="199"/>
        <v>1464.7296685140857</v>
      </c>
    </row>
    <row r="708" spans="1:24" s="442" customFormat="1" ht="15.75" customHeight="1" x14ac:dyDescent="0.2">
      <c r="A708" s="215">
        <f t="shared" si="200"/>
        <v>681</v>
      </c>
      <c r="B708" s="216">
        <f t="shared" si="185"/>
        <v>70.911569</v>
      </c>
      <c r="C708" s="454">
        <v>17880</v>
      </c>
      <c r="D708" s="217">
        <f t="shared" si="188"/>
        <v>3025.740411977064</v>
      </c>
      <c r="E708" s="212">
        <f t="shared" si="191"/>
        <v>1028.7517400722018</v>
      </c>
      <c r="F708" s="168">
        <f t="shared" si="192"/>
        <v>60.514808239541281</v>
      </c>
      <c r="G708" s="169">
        <v>68</v>
      </c>
      <c r="H708" s="170">
        <f t="shared" si="193"/>
        <v>4183.006960288807</v>
      </c>
      <c r="I708" s="215">
        <f t="shared" si="201"/>
        <v>681</v>
      </c>
      <c r="J708" s="216">
        <f t="shared" si="186"/>
        <v>109.09472153846154</v>
      </c>
      <c r="K708" s="454">
        <v>17880</v>
      </c>
      <c r="L708" s="217">
        <f t="shared" si="189"/>
        <v>1966.7312677850914</v>
      </c>
      <c r="M708" s="214">
        <f t="shared" si="194"/>
        <v>668.68863104693116</v>
      </c>
      <c r="N708" s="212">
        <f t="shared" si="195"/>
        <v>39.334625355701831</v>
      </c>
      <c r="O708" s="169">
        <v>44</v>
      </c>
      <c r="P708" s="170">
        <f t="shared" si="196"/>
        <v>2718.7545241877247</v>
      </c>
      <c r="Q708" s="215">
        <f t="shared" si="202"/>
        <v>681</v>
      </c>
      <c r="R708" s="216">
        <f t="shared" si="187"/>
        <v>202.60448285714287</v>
      </c>
      <c r="S708" s="454">
        <v>17880</v>
      </c>
      <c r="T708" s="217">
        <f t="shared" si="190"/>
        <v>1059.0091441919724</v>
      </c>
      <c r="U708" s="214">
        <f t="shared" si="197"/>
        <v>360.06310902527065</v>
      </c>
      <c r="V708" s="212">
        <f t="shared" si="198"/>
        <v>21.180182883839446</v>
      </c>
      <c r="W708" s="169">
        <v>24</v>
      </c>
      <c r="X708" s="170">
        <f t="shared" si="199"/>
        <v>1464.2524361010826</v>
      </c>
    </row>
    <row r="709" spans="1:24" s="442" customFormat="1" ht="15.75" customHeight="1" x14ac:dyDescent="0.2">
      <c r="A709" s="215">
        <f t="shared" si="200"/>
        <v>682</v>
      </c>
      <c r="B709" s="216">
        <f t="shared" si="185"/>
        <v>70.935057999999998</v>
      </c>
      <c r="C709" s="454">
        <v>17880</v>
      </c>
      <c r="D709" s="217">
        <f t="shared" si="188"/>
        <v>3024.7384868565273</v>
      </c>
      <c r="E709" s="212">
        <f t="shared" si="191"/>
        <v>1028.4110855312194</v>
      </c>
      <c r="F709" s="168">
        <f t="shared" si="192"/>
        <v>60.494769737130547</v>
      </c>
      <c r="G709" s="169">
        <v>68</v>
      </c>
      <c r="H709" s="170">
        <f t="shared" si="193"/>
        <v>4181.6443421248778</v>
      </c>
      <c r="I709" s="215">
        <f t="shared" si="201"/>
        <v>682</v>
      </c>
      <c r="J709" s="216">
        <f t="shared" si="186"/>
        <v>109.13085846153845</v>
      </c>
      <c r="K709" s="454">
        <v>17880</v>
      </c>
      <c r="L709" s="217">
        <f t="shared" si="189"/>
        <v>1966.0800164567429</v>
      </c>
      <c r="M709" s="214">
        <f t="shared" si="194"/>
        <v>668.46720559529263</v>
      </c>
      <c r="N709" s="212">
        <f t="shared" si="195"/>
        <v>39.32160032913486</v>
      </c>
      <c r="O709" s="169">
        <v>44</v>
      </c>
      <c r="P709" s="170">
        <f t="shared" si="196"/>
        <v>2717.8688223811705</v>
      </c>
      <c r="Q709" s="215">
        <f t="shared" si="202"/>
        <v>682</v>
      </c>
      <c r="R709" s="216">
        <f t="shared" si="187"/>
        <v>202.67159428571429</v>
      </c>
      <c r="S709" s="454">
        <v>17880</v>
      </c>
      <c r="T709" s="217">
        <f t="shared" si="190"/>
        <v>1058.6584703997846</v>
      </c>
      <c r="U709" s="214">
        <f t="shared" si="197"/>
        <v>359.94387993592682</v>
      </c>
      <c r="V709" s="212">
        <f t="shared" si="198"/>
        <v>21.173169407995694</v>
      </c>
      <c r="W709" s="169">
        <v>24</v>
      </c>
      <c r="X709" s="170">
        <f t="shared" si="199"/>
        <v>1463.775519743707</v>
      </c>
    </row>
    <row r="710" spans="1:24" s="442" customFormat="1" ht="15.75" customHeight="1" x14ac:dyDescent="0.2">
      <c r="A710" s="215">
        <f t="shared" si="200"/>
        <v>683</v>
      </c>
      <c r="B710" s="216">
        <f t="shared" si="185"/>
        <v>70.958546999999996</v>
      </c>
      <c r="C710" s="454">
        <v>17880</v>
      </c>
      <c r="D710" s="217">
        <f t="shared" si="188"/>
        <v>3023.7372250590197</v>
      </c>
      <c r="E710" s="212">
        <f t="shared" si="191"/>
        <v>1028.0706565200667</v>
      </c>
      <c r="F710" s="168">
        <f t="shared" si="192"/>
        <v>60.474744501180396</v>
      </c>
      <c r="G710" s="169">
        <v>68</v>
      </c>
      <c r="H710" s="170">
        <f t="shared" si="193"/>
        <v>4180.2826260802667</v>
      </c>
      <c r="I710" s="215">
        <f t="shared" si="201"/>
        <v>683</v>
      </c>
      <c r="J710" s="216">
        <f t="shared" si="186"/>
        <v>109.16699538461538</v>
      </c>
      <c r="K710" s="454">
        <v>17880</v>
      </c>
      <c r="L710" s="217">
        <f t="shared" si="189"/>
        <v>1965.4291962883626</v>
      </c>
      <c r="M710" s="214">
        <f t="shared" si="194"/>
        <v>668.24592673804329</v>
      </c>
      <c r="N710" s="212">
        <f t="shared" si="195"/>
        <v>39.308583925767252</v>
      </c>
      <c r="O710" s="169">
        <v>44</v>
      </c>
      <c r="P710" s="170">
        <f t="shared" si="196"/>
        <v>2716.9837069521732</v>
      </c>
      <c r="Q710" s="215">
        <f t="shared" si="202"/>
        <v>683</v>
      </c>
      <c r="R710" s="216">
        <f t="shared" si="187"/>
        <v>202.73870571428571</v>
      </c>
      <c r="S710" s="454">
        <v>17880</v>
      </c>
      <c r="T710" s="217">
        <f t="shared" si="190"/>
        <v>1058.3080287706566</v>
      </c>
      <c r="U710" s="214">
        <f t="shared" si="197"/>
        <v>359.82472978202327</v>
      </c>
      <c r="V710" s="212">
        <f t="shared" si="198"/>
        <v>21.166160575413134</v>
      </c>
      <c r="W710" s="169">
        <v>24</v>
      </c>
      <c r="X710" s="170">
        <f t="shared" si="199"/>
        <v>1463.2989191280931</v>
      </c>
    </row>
    <row r="711" spans="1:24" s="442" customFormat="1" ht="15.75" customHeight="1" x14ac:dyDescent="0.2">
      <c r="A711" s="215">
        <f t="shared" si="200"/>
        <v>684</v>
      </c>
      <c r="B711" s="216">
        <f t="shared" si="185"/>
        <v>70.982035999999994</v>
      </c>
      <c r="C711" s="454">
        <v>17880</v>
      </c>
      <c r="D711" s="217">
        <f t="shared" si="188"/>
        <v>3022.7366259260302</v>
      </c>
      <c r="E711" s="212">
        <f t="shared" si="191"/>
        <v>1027.7304528148504</v>
      </c>
      <c r="F711" s="168">
        <f t="shared" si="192"/>
        <v>60.454732518520608</v>
      </c>
      <c r="G711" s="169">
        <v>68</v>
      </c>
      <c r="H711" s="170">
        <f t="shared" si="193"/>
        <v>4178.9218112594008</v>
      </c>
      <c r="I711" s="215">
        <f t="shared" si="201"/>
        <v>684</v>
      </c>
      <c r="J711" s="216">
        <f t="shared" si="186"/>
        <v>109.2031323076923</v>
      </c>
      <c r="K711" s="454">
        <v>17880</v>
      </c>
      <c r="L711" s="217">
        <f t="shared" si="189"/>
        <v>1964.7788068519199</v>
      </c>
      <c r="M711" s="214">
        <f t="shared" si="194"/>
        <v>668.02479432965276</v>
      </c>
      <c r="N711" s="212">
        <f t="shared" si="195"/>
        <v>39.295576137038395</v>
      </c>
      <c r="O711" s="169">
        <v>44</v>
      </c>
      <c r="P711" s="170">
        <f t="shared" si="196"/>
        <v>2716.0991773186111</v>
      </c>
      <c r="Q711" s="215">
        <f t="shared" si="202"/>
        <v>684</v>
      </c>
      <c r="R711" s="216">
        <f t="shared" si="187"/>
        <v>202.80581714285714</v>
      </c>
      <c r="S711" s="454">
        <v>17880</v>
      </c>
      <c r="T711" s="217">
        <f t="shared" si="190"/>
        <v>1057.9578190741106</v>
      </c>
      <c r="U711" s="214">
        <f t="shared" si="197"/>
        <v>359.7056584851976</v>
      </c>
      <c r="V711" s="212">
        <f t="shared" si="198"/>
        <v>21.159156381482212</v>
      </c>
      <c r="W711" s="169">
        <v>24</v>
      </c>
      <c r="X711" s="170">
        <f t="shared" si="199"/>
        <v>1462.8226339407904</v>
      </c>
    </row>
    <row r="712" spans="1:24" s="442" customFormat="1" ht="15.75" customHeight="1" x14ac:dyDescent="0.2">
      <c r="A712" s="215">
        <f t="shared" si="200"/>
        <v>685</v>
      </c>
      <c r="B712" s="216">
        <f t="shared" si="185"/>
        <v>71.005525000000006</v>
      </c>
      <c r="C712" s="454">
        <v>17880</v>
      </c>
      <c r="D712" s="217">
        <f t="shared" si="188"/>
        <v>3021.7366887999206</v>
      </c>
      <c r="E712" s="212">
        <f t="shared" si="191"/>
        <v>1027.390474191973</v>
      </c>
      <c r="F712" s="168">
        <f t="shared" si="192"/>
        <v>60.43473377599841</v>
      </c>
      <c r="G712" s="169">
        <v>68</v>
      </c>
      <c r="H712" s="170">
        <f t="shared" si="193"/>
        <v>4177.561896767892</v>
      </c>
      <c r="I712" s="215">
        <f t="shared" si="201"/>
        <v>685</v>
      </c>
      <c r="J712" s="216">
        <f t="shared" si="186"/>
        <v>109.23926923076924</v>
      </c>
      <c r="K712" s="454">
        <v>17880</v>
      </c>
      <c r="L712" s="217">
        <f t="shared" si="189"/>
        <v>1964.1288477199485</v>
      </c>
      <c r="M712" s="214">
        <f t="shared" si="194"/>
        <v>667.80380822478253</v>
      </c>
      <c r="N712" s="212">
        <f t="shared" si="195"/>
        <v>39.282576954398969</v>
      </c>
      <c r="O712" s="169">
        <v>44</v>
      </c>
      <c r="P712" s="170">
        <f t="shared" si="196"/>
        <v>2715.2152328991297</v>
      </c>
      <c r="Q712" s="215">
        <f t="shared" si="202"/>
        <v>685</v>
      </c>
      <c r="R712" s="216">
        <f t="shared" si="187"/>
        <v>202.87292857142859</v>
      </c>
      <c r="S712" s="454">
        <v>17880</v>
      </c>
      <c r="T712" s="217">
        <f t="shared" si="190"/>
        <v>1057.6078410799721</v>
      </c>
      <c r="U712" s="214">
        <f t="shared" si="197"/>
        <v>359.58666596719053</v>
      </c>
      <c r="V712" s="212">
        <f t="shared" si="198"/>
        <v>21.152156821599444</v>
      </c>
      <c r="W712" s="169">
        <v>24</v>
      </c>
      <c r="X712" s="170">
        <f t="shared" si="199"/>
        <v>1462.3466638687621</v>
      </c>
    </row>
    <row r="713" spans="1:24" s="442" customFormat="1" ht="15.75" customHeight="1" x14ac:dyDescent="0.2">
      <c r="A713" s="215">
        <f t="shared" si="200"/>
        <v>686</v>
      </c>
      <c r="B713" s="216">
        <f t="shared" si="185"/>
        <v>71.029014000000004</v>
      </c>
      <c r="C713" s="454">
        <v>17880</v>
      </c>
      <c r="D713" s="217">
        <f t="shared" si="188"/>
        <v>3020.7374130239227</v>
      </c>
      <c r="E713" s="212">
        <f t="shared" si="191"/>
        <v>1027.0507204281339</v>
      </c>
      <c r="F713" s="168">
        <f t="shared" si="192"/>
        <v>60.414748260478454</v>
      </c>
      <c r="G713" s="169">
        <v>68</v>
      </c>
      <c r="H713" s="170">
        <f t="shared" si="193"/>
        <v>4176.2028817125347</v>
      </c>
      <c r="I713" s="215">
        <f t="shared" si="201"/>
        <v>686</v>
      </c>
      <c r="J713" s="216">
        <f t="shared" si="186"/>
        <v>109.27540615384616</v>
      </c>
      <c r="K713" s="454">
        <v>17880</v>
      </c>
      <c r="L713" s="217">
        <f t="shared" si="189"/>
        <v>1963.4793184655496</v>
      </c>
      <c r="M713" s="214">
        <f t="shared" si="194"/>
        <v>667.5829682782869</v>
      </c>
      <c r="N713" s="212">
        <f t="shared" si="195"/>
        <v>39.269586369310993</v>
      </c>
      <c r="O713" s="169">
        <v>44</v>
      </c>
      <c r="P713" s="170">
        <f t="shared" si="196"/>
        <v>2714.3318731131476</v>
      </c>
      <c r="Q713" s="215">
        <f t="shared" si="202"/>
        <v>686</v>
      </c>
      <c r="R713" s="216">
        <f t="shared" si="187"/>
        <v>202.94004000000001</v>
      </c>
      <c r="S713" s="454">
        <v>17880</v>
      </c>
      <c r="T713" s="217">
        <f t="shared" si="190"/>
        <v>1057.2580945583729</v>
      </c>
      <c r="U713" s="214">
        <f t="shared" si="197"/>
        <v>359.46775214984683</v>
      </c>
      <c r="V713" s="212">
        <f t="shared" si="198"/>
        <v>21.145161891167458</v>
      </c>
      <c r="W713" s="169">
        <v>24</v>
      </c>
      <c r="X713" s="170">
        <f t="shared" si="199"/>
        <v>1461.8710085993871</v>
      </c>
    </row>
    <row r="714" spans="1:24" s="442" customFormat="1" ht="15.75" customHeight="1" x14ac:dyDescent="0.2">
      <c r="A714" s="215">
        <f t="shared" si="200"/>
        <v>687</v>
      </c>
      <c r="B714" s="216">
        <f t="shared" si="185"/>
        <v>71.052503000000002</v>
      </c>
      <c r="C714" s="454">
        <v>17880</v>
      </c>
      <c r="D714" s="217">
        <f t="shared" si="188"/>
        <v>3019.738797942136</v>
      </c>
      <c r="E714" s="212">
        <f t="shared" si="191"/>
        <v>1026.7111913003264</v>
      </c>
      <c r="F714" s="168">
        <f t="shared" si="192"/>
        <v>60.394775958842722</v>
      </c>
      <c r="G714" s="169">
        <v>68</v>
      </c>
      <c r="H714" s="170">
        <f t="shared" si="193"/>
        <v>4174.8447652013047</v>
      </c>
      <c r="I714" s="215">
        <f t="shared" si="201"/>
        <v>687</v>
      </c>
      <c r="J714" s="216">
        <f t="shared" si="186"/>
        <v>109.31154307692307</v>
      </c>
      <c r="K714" s="454">
        <v>17880</v>
      </c>
      <c r="L714" s="217">
        <f t="shared" si="189"/>
        <v>1962.8302186623885</v>
      </c>
      <c r="M714" s="214">
        <f t="shared" si="194"/>
        <v>667.36227434521209</v>
      </c>
      <c r="N714" s="212">
        <f t="shared" si="195"/>
        <v>39.256604373247768</v>
      </c>
      <c r="O714" s="169">
        <v>44</v>
      </c>
      <c r="P714" s="170">
        <f t="shared" si="196"/>
        <v>2713.4490973808483</v>
      </c>
      <c r="Q714" s="215">
        <f t="shared" si="202"/>
        <v>687</v>
      </c>
      <c r="R714" s="216">
        <f t="shared" si="187"/>
        <v>203.00715142857143</v>
      </c>
      <c r="S714" s="454">
        <v>17880</v>
      </c>
      <c r="T714" s="217">
        <f t="shared" si="190"/>
        <v>1056.9085792797475</v>
      </c>
      <c r="U714" s="214">
        <f t="shared" si="197"/>
        <v>359.34891695511419</v>
      </c>
      <c r="V714" s="212">
        <f t="shared" si="198"/>
        <v>21.13817158559495</v>
      </c>
      <c r="W714" s="169">
        <v>24</v>
      </c>
      <c r="X714" s="170">
        <f t="shared" si="199"/>
        <v>1461.3956678204568</v>
      </c>
    </row>
    <row r="715" spans="1:24" s="442" customFormat="1" ht="15.75" customHeight="1" x14ac:dyDescent="0.2">
      <c r="A715" s="215">
        <f t="shared" si="200"/>
        <v>688</v>
      </c>
      <c r="B715" s="216">
        <f t="shared" si="185"/>
        <v>71.075991999999999</v>
      </c>
      <c r="C715" s="454">
        <v>17880</v>
      </c>
      <c r="D715" s="217">
        <f t="shared" si="188"/>
        <v>3018.7408428995268</v>
      </c>
      <c r="E715" s="212">
        <f t="shared" si="191"/>
        <v>1026.3718865858391</v>
      </c>
      <c r="F715" s="168">
        <f t="shared" si="192"/>
        <v>60.374816857990538</v>
      </c>
      <c r="G715" s="169">
        <v>68</v>
      </c>
      <c r="H715" s="170">
        <f t="shared" si="193"/>
        <v>4173.4875463433564</v>
      </c>
      <c r="I715" s="215">
        <f t="shared" si="201"/>
        <v>688</v>
      </c>
      <c r="J715" s="216">
        <f t="shared" si="186"/>
        <v>109.34768</v>
      </c>
      <c r="K715" s="454">
        <v>17880</v>
      </c>
      <c r="L715" s="217">
        <f t="shared" si="189"/>
        <v>1962.1815478846922</v>
      </c>
      <c r="M715" s="214">
        <f t="shared" si="194"/>
        <v>667.14172628079541</v>
      </c>
      <c r="N715" s="212">
        <f t="shared" si="195"/>
        <v>39.243630957693846</v>
      </c>
      <c r="O715" s="169">
        <v>44</v>
      </c>
      <c r="P715" s="170">
        <f t="shared" si="196"/>
        <v>2712.5669051231812</v>
      </c>
      <c r="Q715" s="215">
        <f t="shared" si="202"/>
        <v>688</v>
      </c>
      <c r="R715" s="216">
        <f t="shared" si="187"/>
        <v>203.07426285714286</v>
      </c>
      <c r="S715" s="454">
        <v>17880</v>
      </c>
      <c r="T715" s="217">
        <f t="shared" si="190"/>
        <v>1056.5592950148343</v>
      </c>
      <c r="U715" s="214">
        <f t="shared" si="197"/>
        <v>359.23016030504368</v>
      </c>
      <c r="V715" s="212">
        <f t="shared" si="198"/>
        <v>21.131185900296686</v>
      </c>
      <c r="W715" s="169">
        <v>24</v>
      </c>
      <c r="X715" s="170">
        <f t="shared" si="199"/>
        <v>1460.9206412201747</v>
      </c>
    </row>
    <row r="716" spans="1:24" s="442" customFormat="1" ht="15.75" customHeight="1" x14ac:dyDescent="0.2">
      <c r="A716" s="215">
        <f t="shared" si="200"/>
        <v>689</v>
      </c>
      <c r="B716" s="216">
        <f t="shared" si="185"/>
        <v>71.099480999999997</v>
      </c>
      <c r="C716" s="454">
        <v>17880</v>
      </c>
      <c r="D716" s="217">
        <f t="shared" si="188"/>
        <v>3017.7435472419274</v>
      </c>
      <c r="E716" s="212">
        <f t="shared" si="191"/>
        <v>1026.0328060622553</v>
      </c>
      <c r="F716" s="168">
        <f t="shared" si="192"/>
        <v>60.354870944838552</v>
      </c>
      <c r="G716" s="169">
        <v>68</v>
      </c>
      <c r="H716" s="170">
        <f t="shared" si="193"/>
        <v>4172.1312242490212</v>
      </c>
      <c r="I716" s="215">
        <f t="shared" si="201"/>
        <v>689</v>
      </c>
      <c r="J716" s="216">
        <f t="shared" si="186"/>
        <v>109.38381692307692</v>
      </c>
      <c r="K716" s="454">
        <v>17880</v>
      </c>
      <c r="L716" s="217">
        <f t="shared" si="189"/>
        <v>1961.5333057072528</v>
      </c>
      <c r="M716" s="214">
        <f t="shared" si="194"/>
        <v>666.92132394046598</v>
      </c>
      <c r="N716" s="212">
        <f t="shared" si="195"/>
        <v>39.230666114145059</v>
      </c>
      <c r="O716" s="169">
        <v>44</v>
      </c>
      <c r="P716" s="170">
        <f t="shared" si="196"/>
        <v>2711.6852957618639</v>
      </c>
      <c r="Q716" s="215">
        <f t="shared" si="202"/>
        <v>689</v>
      </c>
      <c r="R716" s="216">
        <f t="shared" si="187"/>
        <v>203.14137428571428</v>
      </c>
      <c r="S716" s="454">
        <v>17880</v>
      </c>
      <c r="T716" s="217">
        <f t="shared" si="190"/>
        <v>1056.2102415346744</v>
      </c>
      <c r="U716" s="214">
        <f t="shared" si="197"/>
        <v>359.11148212178932</v>
      </c>
      <c r="V716" s="212">
        <f t="shared" si="198"/>
        <v>21.12420483069349</v>
      </c>
      <c r="W716" s="169">
        <v>24</v>
      </c>
      <c r="X716" s="170">
        <f t="shared" si="199"/>
        <v>1460.4459284871573</v>
      </c>
    </row>
    <row r="717" spans="1:24" s="442" customFormat="1" ht="15.75" customHeight="1" x14ac:dyDescent="0.2">
      <c r="A717" s="218">
        <f t="shared" si="200"/>
        <v>690</v>
      </c>
      <c r="B717" s="216">
        <f t="shared" si="185"/>
        <v>71.122969999999995</v>
      </c>
      <c r="C717" s="454">
        <v>17880</v>
      </c>
      <c r="D717" s="217">
        <f t="shared" si="188"/>
        <v>3016.7469103160342</v>
      </c>
      <c r="E717" s="212">
        <f t="shared" si="191"/>
        <v>1025.6939495074516</v>
      </c>
      <c r="F717" s="168">
        <f t="shared" si="192"/>
        <v>60.334938206320686</v>
      </c>
      <c r="G717" s="169">
        <v>68</v>
      </c>
      <c r="H717" s="170">
        <f t="shared" si="193"/>
        <v>4170.7757980298065</v>
      </c>
      <c r="I717" s="218">
        <f t="shared" si="201"/>
        <v>690</v>
      </c>
      <c r="J717" s="216">
        <f t="shared" si="186"/>
        <v>109.41995384615383</v>
      </c>
      <c r="K717" s="454">
        <v>17880</v>
      </c>
      <c r="L717" s="217">
        <f t="shared" si="189"/>
        <v>1960.8854917054227</v>
      </c>
      <c r="M717" s="214">
        <f t="shared" si="194"/>
        <v>666.70106717984379</v>
      </c>
      <c r="N717" s="212">
        <f t="shared" si="195"/>
        <v>39.217709834108454</v>
      </c>
      <c r="O717" s="169">
        <v>44</v>
      </c>
      <c r="P717" s="170">
        <f t="shared" si="196"/>
        <v>2710.8042687193752</v>
      </c>
      <c r="Q717" s="218">
        <f t="shared" si="202"/>
        <v>690</v>
      </c>
      <c r="R717" s="216">
        <f t="shared" si="187"/>
        <v>203.2084857142857</v>
      </c>
      <c r="S717" s="454">
        <v>17880</v>
      </c>
      <c r="T717" s="217">
        <f t="shared" si="190"/>
        <v>1055.861418610612</v>
      </c>
      <c r="U717" s="214">
        <f t="shared" si="197"/>
        <v>358.99288232760807</v>
      </c>
      <c r="V717" s="212">
        <f t="shared" si="198"/>
        <v>21.117228372212239</v>
      </c>
      <c r="W717" s="169">
        <v>24</v>
      </c>
      <c r="X717" s="170">
        <f t="shared" si="199"/>
        <v>1459.9715293104323</v>
      </c>
    </row>
    <row r="718" spans="1:24" s="442" customFormat="1" ht="15.75" customHeight="1" x14ac:dyDescent="0.2">
      <c r="A718" s="215">
        <f t="shared" si="200"/>
        <v>691</v>
      </c>
      <c r="B718" s="216">
        <f t="shared" si="185"/>
        <v>71.146458999999993</v>
      </c>
      <c r="C718" s="454">
        <v>17880</v>
      </c>
      <c r="D718" s="217">
        <f t="shared" si="188"/>
        <v>3015.750931469408</v>
      </c>
      <c r="E718" s="212">
        <f t="shared" si="191"/>
        <v>1025.3553166995987</v>
      </c>
      <c r="F718" s="168">
        <f t="shared" si="192"/>
        <v>60.315018629388163</v>
      </c>
      <c r="G718" s="169">
        <v>68</v>
      </c>
      <c r="H718" s="170">
        <f t="shared" si="193"/>
        <v>4169.4212667983948</v>
      </c>
      <c r="I718" s="215">
        <f t="shared" si="201"/>
        <v>691</v>
      </c>
      <c r="J718" s="216">
        <f t="shared" si="186"/>
        <v>109.45609076923076</v>
      </c>
      <c r="K718" s="454">
        <v>17880</v>
      </c>
      <c r="L718" s="217">
        <f t="shared" si="189"/>
        <v>1960.2381054551149</v>
      </c>
      <c r="M718" s="214">
        <f t="shared" si="194"/>
        <v>666.48095585473914</v>
      </c>
      <c r="N718" s="212">
        <f t="shared" si="195"/>
        <v>39.204762109102298</v>
      </c>
      <c r="O718" s="169">
        <v>44</v>
      </c>
      <c r="P718" s="170">
        <f t="shared" si="196"/>
        <v>2709.9238234189565</v>
      </c>
      <c r="Q718" s="215">
        <f t="shared" si="202"/>
        <v>691</v>
      </c>
      <c r="R718" s="216">
        <f t="shared" si="187"/>
        <v>203.27559714285712</v>
      </c>
      <c r="S718" s="454">
        <v>17880</v>
      </c>
      <c r="T718" s="217">
        <f t="shared" si="190"/>
        <v>1055.5128260142926</v>
      </c>
      <c r="U718" s="214">
        <f t="shared" si="197"/>
        <v>358.8743608448595</v>
      </c>
      <c r="V718" s="212">
        <f t="shared" si="198"/>
        <v>21.110256520285851</v>
      </c>
      <c r="W718" s="169">
        <v>24</v>
      </c>
      <c r="X718" s="170">
        <f t="shared" si="199"/>
        <v>1459.497443379438</v>
      </c>
    </row>
    <row r="719" spans="1:24" s="442" customFormat="1" ht="15.75" customHeight="1" x14ac:dyDescent="0.2">
      <c r="A719" s="215">
        <f t="shared" si="200"/>
        <v>692</v>
      </c>
      <c r="B719" s="216">
        <f t="shared" si="185"/>
        <v>71.169948000000005</v>
      </c>
      <c r="C719" s="454">
        <v>17880</v>
      </c>
      <c r="D719" s="217">
        <f t="shared" si="188"/>
        <v>3014.7556100504667</v>
      </c>
      <c r="E719" s="212">
        <f t="shared" si="191"/>
        <v>1025.0169074171588</v>
      </c>
      <c r="F719" s="168">
        <f t="shared" si="192"/>
        <v>60.295112201009331</v>
      </c>
      <c r="G719" s="169">
        <v>68</v>
      </c>
      <c r="H719" s="170">
        <f t="shared" si="193"/>
        <v>4168.0676296686343</v>
      </c>
      <c r="I719" s="215">
        <f t="shared" si="201"/>
        <v>692</v>
      </c>
      <c r="J719" s="216">
        <f t="shared" si="186"/>
        <v>109.49222769230769</v>
      </c>
      <c r="K719" s="454">
        <v>17880</v>
      </c>
      <c r="L719" s="217">
        <f t="shared" si="189"/>
        <v>1959.5911465328034</v>
      </c>
      <c r="M719" s="214">
        <f t="shared" si="194"/>
        <v>666.2609898211532</v>
      </c>
      <c r="N719" s="212">
        <f t="shared" si="195"/>
        <v>39.191822930656066</v>
      </c>
      <c r="O719" s="169">
        <v>44</v>
      </c>
      <c r="P719" s="170">
        <f t="shared" si="196"/>
        <v>2709.0439592846128</v>
      </c>
      <c r="Q719" s="215">
        <f t="shared" si="202"/>
        <v>692</v>
      </c>
      <c r="R719" s="216">
        <f t="shared" si="187"/>
        <v>203.3427085714286</v>
      </c>
      <c r="S719" s="454">
        <v>17880</v>
      </c>
      <c r="T719" s="217">
        <f t="shared" si="190"/>
        <v>1055.1644635176633</v>
      </c>
      <c r="U719" s="214">
        <f t="shared" si="197"/>
        <v>358.75591759600553</v>
      </c>
      <c r="V719" s="212">
        <f t="shared" si="198"/>
        <v>21.103289270353265</v>
      </c>
      <c r="W719" s="169">
        <v>24</v>
      </c>
      <c r="X719" s="170">
        <f t="shared" si="199"/>
        <v>1459.0236703840221</v>
      </c>
    </row>
    <row r="720" spans="1:24" s="442" customFormat="1" ht="15.75" customHeight="1" x14ac:dyDescent="0.2">
      <c r="A720" s="215">
        <f t="shared" si="200"/>
        <v>693</v>
      </c>
      <c r="B720" s="216">
        <f t="shared" ref="B720:B783" si="203">0.023489*A720+54.91556</f>
        <v>71.193437000000003</v>
      </c>
      <c r="C720" s="454">
        <v>17880</v>
      </c>
      <c r="D720" s="217">
        <f t="shared" si="188"/>
        <v>3013.7609454084932</v>
      </c>
      <c r="E720" s="212">
        <f t="shared" si="191"/>
        <v>1024.6787214388878</v>
      </c>
      <c r="F720" s="168">
        <f t="shared" si="192"/>
        <v>60.275218908169862</v>
      </c>
      <c r="G720" s="169">
        <v>68</v>
      </c>
      <c r="H720" s="170">
        <f t="shared" si="193"/>
        <v>4166.7148857555512</v>
      </c>
      <c r="I720" s="215">
        <f t="shared" si="201"/>
        <v>693</v>
      </c>
      <c r="J720" s="216">
        <f t="shared" ref="J720:J783" si="204">(0.023489*I720+54.91556)/0.65</f>
        <v>109.52836461538462</v>
      </c>
      <c r="K720" s="454">
        <v>17880</v>
      </c>
      <c r="L720" s="217">
        <f t="shared" si="189"/>
        <v>1958.9446145155205</v>
      </c>
      <c r="M720" s="214">
        <f t="shared" si="194"/>
        <v>666.04116893527703</v>
      </c>
      <c r="N720" s="212">
        <f t="shared" si="195"/>
        <v>39.178892290310408</v>
      </c>
      <c r="O720" s="169">
        <v>44</v>
      </c>
      <c r="P720" s="170">
        <f t="shared" si="196"/>
        <v>2708.1646757411081</v>
      </c>
      <c r="Q720" s="215">
        <f t="shared" si="202"/>
        <v>693</v>
      </c>
      <c r="R720" s="216">
        <f t="shared" ref="R720:R783" si="205">(0.023489*Q720+54.91556)/0.35</f>
        <v>203.40982000000002</v>
      </c>
      <c r="S720" s="454">
        <v>17880</v>
      </c>
      <c r="T720" s="217">
        <f t="shared" si="190"/>
        <v>1054.8163308929725</v>
      </c>
      <c r="U720" s="214">
        <f t="shared" si="197"/>
        <v>358.63755250361066</v>
      </c>
      <c r="V720" s="212">
        <f t="shared" si="198"/>
        <v>21.09632661785945</v>
      </c>
      <c r="W720" s="169">
        <v>24</v>
      </c>
      <c r="X720" s="170">
        <f t="shared" si="199"/>
        <v>1458.5502100144424</v>
      </c>
    </row>
    <row r="721" spans="1:24" s="442" customFormat="1" ht="15.75" customHeight="1" x14ac:dyDescent="0.2">
      <c r="A721" s="215">
        <f t="shared" si="200"/>
        <v>694</v>
      </c>
      <c r="B721" s="216">
        <f t="shared" si="203"/>
        <v>71.216926000000001</v>
      </c>
      <c r="C721" s="454">
        <v>17880</v>
      </c>
      <c r="D721" s="217">
        <f t="shared" si="188"/>
        <v>3012.7669368936258</v>
      </c>
      <c r="E721" s="212">
        <f t="shared" si="191"/>
        <v>1024.3407585438329</v>
      </c>
      <c r="F721" s="168">
        <f t="shared" si="192"/>
        <v>60.25533873787252</v>
      </c>
      <c r="G721" s="169">
        <v>68</v>
      </c>
      <c r="H721" s="170">
        <f t="shared" si="193"/>
        <v>4165.3630341753305</v>
      </c>
      <c r="I721" s="215">
        <f t="shared" si="201"/>
        <v>694</v>
      </c>
      <c r="J721" s="216">
        <f t="shared" si="204"/>
        <v>109.56450153846154</v>
      </c>
      <c r="K721" s="454">
        <v>17880</v>
      </c>
      <c r="L721" s="217">
        <f t="shared" si="189"/>
        <v>1958.2985089808565</v>
      </c>
      <c r="M721" s="214">
        <f t="shared" si="194"/>
        <v>665.82149305349128</v>
      </c>
      <c r="N721" s="212">
        <f t="shared" si="195"/>
        <v>39.165970179617133</v>
      </c>
      <c r="O721" s="169">
        <v>44</v>
      </c>
      <c r="P721" s="170">
        <f t="shared" si="196"/>
        <v>2707.2859722139647</v>
      </c>
      <c r="Q721" s="215">
        <f t="shared" si="202"/>
        <v>694</v>
      </c>
      <c r="R721" s="216">
        <f t="shared" si="205"/>
        <v>203.47693142857145</v>
      </c>
      <c r="S721" s="454">
        <v>17880</v>
      </c>
      <c r="T721" s="217">
        <f t="shared" si="190"/>
        <v>1054.4684279127689</v>
      </c>
      <c r="U721" s="214">
        <f t="shared" si="197"/>
        <v>358.51926549034147</v>
      </c>
      <c r="V721" s="212">
        <f t="shared" si="198"/>
        <v>21.08936855825538</v>
      </c>
      <c r="W721" s="169">
        <v>24</v>
      </c>
      <c r="X721" s="170">
        <f t="shared" si="199"/>
        <v>1458.0770619613656</v>
      </c>
    </row>
    <row r="722" spans="1:24" s="442" customFormat="1" ht="15.75" customHeight="1" x14ac:dyDescent="0.2">
      <c r="A722" s="215">
        <f t="shared" si="200"/>
        <v>695</v>
      </c>
      <c r="B722" s="216">
        <f t="shared" si="203"/>
        <v>71.240414999999999</v>
      </c>
      <c r="C722" s="454">
        <v>17880</v>
      </c>
      <c r="D722" s="217">
        <f t="shared" si="188"/>
        <v>3011.7735838568601</v>
      </c>
      <c r="E722" s="212">
        <f t="shared" si="191"/>
        <v>1024.0030185113326</v>
      </c>
      <c r="F722" s="168">
        <f t="shared" si="192"/>
        <v>60.235471677137205</v>
      </c>
      <c r="G722" s="169">
        <v>68</v>
      </c>
      <c r="H722" s="170">
        <f t="shared" si="193"/>
        <v>4164.0120740453294</v>
      </c>
      <c r="I722" s="215">
        <f t="shared" si="201"/>
        <v>695</v>
      </c>
      <c r="J722" s="216">
        <f t="shared" si="204"/>
        <v>109.60063846153845</v>
      </c>
      <c r="K722" s="454">
        <v>17880</v>
      </c>
      <c r="L722" s="217">
        <f t="shared" si="189"/>
        <v>1957.6528295069591</v>
      </c>
      <c r="M722" s="214">
        <f t="shared" si="194"/>
        <v>665.60196203236615</v>
      </c>
      <c r="N722" s="212">
        <f t="shared" si="195"/>
        <v>39.15305659013918</v>
      </c>
      <c r="O722" s="169">
        <v>44</v>
      </c>
      <c r="P722" s="170">
        <f t="shared" si="196"/>
        <v>2706.4078481294646</v>
      </c>
      <c r="Q722" s="215">
        <f t="shared" si="202"/>
        <v>695</v>
      </c>
      <c r="R722" s="216">
        <f t="shared" si="205"/>
        <v>203.54404285714287</v>
      </c>
      <c r="S722" s="454">
        <v>17880</v>
      </c>
      <c r="T722" s="217">
        <f t="shared" si="190"/>
        <v>1054.1207543499008</v>
      </c>
      <c r="U722" s="214">
        <f t="shared" si="197"/>
        <v>358.40105647896632</v>
      </c>
      <c r="V722" s="212">
        <f t="shared" si="198"/>
        <v>21.082415086998019</v>
      </c>
      <c r="W722" s="169">
        <v>24</v>
      </c>
      <c r="X722" s="170">
        <f t="shared" si="199"/>
        <v>1457.6042259158653</v>
      </c>
    </row>
    <row r="723" spans="1:24" s="442" customFormat="1" ht="15.75" customHeight="1" x14ac:dyDescent="0.2">
      <c r="A723" s="215">
        <f t="shared" si="200"/>
        <v>696</v>
      </c>
      <c r="B723" s="216">
        <f t="shared" si="203"/>
        <v>71.263903999999997</v>
      </c>
      <c r="C723" s="454">
        <v>17880</v>
      </c>
      <c r="D723" s="217">
        <f t="shared" si="188"/>
        <v>3010.7808856500483</v>
      </c>
      <c r="E723" s="212">
        <f t="shared" si="191"/>
        <v>1023.6655011210165</v>
      </c>
      <c r="F723" s="168">
        <f t="shared" si="192"/>
        <v>60.215617713000967</v>
      </c>
      <c r="G723" s="169">
        <v>68</v>
      </c>
      <c r="H723" s="170">
        <f t="shared" si="193"/>
        <v>4162.6620044840656</v>
      </c>
      <c r="I723" s="215">
        <f t="shared" si="201"/>
        <v>696</v>
      </c>
      <c r="J723" s="216">
        <f t="shared" si="204"/>
        <v>109.63677538461538</v>
      </c>
      <c r="K723" s="454">
        <v>17880</v>
      </c>
      <c r="L723" s="217">
        <f t="shared" si="189"/>
        <v>1957.0075756725314</v>
      </c>
      <c r="M723" s="214">
        <f t="shared" si="194"/>
        <v>665.38257572866075</v>
      </c>
      <c r="N723" s="212">
        <f t="shared" si="195"/>
        <v>39.140151513450625</v>
      </c>
      <c r="O723" s="169">
        <v>44</v>
      </c>
      <c r="P723" s="170">
        <f t="shared" si="196"/>
        <v>2705.530302914643</v>
      </c>
      <c r="Q723" s="215">
        <f t="shared" si="202"/>
        <v>696</v>
      </c>
      <c r="R723" s="216">
        <f t="shared" si="205"/>
        <v>203.61115428571429</v>
      </c>
      <c r="S723" s="454">
        <v>17880</v>
      </c>
      <c r="T723" s="217">
        <f t="shared" si="190"/>
        <v>1053.7733099775169</v>
      </c>
      <c r="U723" s="214">
        <f t="shared" si="197"/>
        <v>358.28292539235576</v>
      </c>
      <c r="V723" s="212">
        <f t="shared" si="198"/>
        <v>21.075466199550338</v>
      </c>
      <c r="W723" s="169">
        <v>24</v>
      </c>
      <c r="X723" s="170">
        <f t="shared" si="199"/>
        <v>1457.1317015694231</v>
      </c>
    </row>
    <row r="724" spans="1:24" s="442" customFormat="1" ht="15.75" customHeight="1" x14ac:dyDescent="0.2">
      <c r="A724" s="215">
        <f t="shared" si="200"/>
        <v>697</v>
      </c>
      <c r="B724" s="216">
        <f t="shared" si="203"/>
        <v>71.287392999999994</v>
      </c>
      <c r="C724" s="454">
        <v>17880</v>
      </c>
      <c r="D724" s="217">
        <f t="shared" si="188"/>
        <v>3009.7888416258961</v>
      </c>
      <c r="E724" s="212">
        <f t="shared" si="191"/>
        <v>1023.3282061528048</v>
      </c>
      <c r="F724" s="168">
        <f t="shared" si="192"/>
        <v>60.195776832517922</v>
      </c>
      <c r="G724" s="169">
        <v>68</v>
      </c>
      <c r="H724" s="170">
        <f t="shared" si="193"/>
        <v>4161.3128246112192</v>
      </c>
      <c r="I724" s="215">
        <f t="shared" si="201"/>
        <v>697</v>
      </c>
      <c r="J724" s="216">
        <f t="shared" si="204"/>
        <v>109.6729123076923</v>
      </c>
      <c r="K724" s="454">
        <v>17880</v>
      </c>
      <c r="L724" s="217">
        <f t="shared" si="189"/>
        <v>1956.3627470568324</v>
      </c>
      <c r="M724" s="214">
        <f t="shared" si="194"/>
        <v>665.16333399932307</v>
      </c>
      <c r="N724" s="212">
        <f t="shared" si="195"/>
        <v>39.127254941136648</v>
      </c>
      <c r="O724" s="169">
        <v>44</v>
      </c>
      <c r="P724" s="170">
        <f t="shared" si="196"/>
        <v>2704.6533359972918</v>
      </c>
      <c r="Q724" s="215">
        <f t="shared" si="202"/>
        <v>697</v>
      </c>
      <c r="R724" s="216">
        <f t="shared" si="205"/>
        <v>203.67826571428571</v>
      </c>
      <c r="S724" s="454">
        <v>17880</v>
      </c>
      <c r="T724" s="217">
        <f t="shared" si="190"/>
        <v>1053.4260945690635</v>
      </c>
      <c r="U724" s="214">
        <f t="shared" si="197"/>
        <v>358.16487215348161</v>
      </c>
      <c r="V724" s="212">
        <f t="shared" si="198"/>
        <v>21.06852189138127</v>
      </c>
      <c r="W724" s="169">
        <v>24</v>
      </c>
      <c r="X724" s="170">
        <f t="shared" si="199"/>
        <v>1456.6594886139264</v>
      </c>
    </row>
    <row r="725" spans="1:24" s="442" customFormat="1" ht="15.75" customHeight="1" x14ac:dyDescent="0.2">
      <c r="A725" s="215">
        <f t="shared" si="200"/>
        <v>698</v>
      </c>
      <c r="B725" s="216">
        <f t="shared" si="203"/>
        <v>71.310881999999992</v>
      </c>
      <c r="C725" s="454">
        <v>17880</v>
      </c>
      <c r="D725" s="217">
        <f t="shared" si="188"/>
        <v>3008.7974511379625</v>
      </c>
      <c r="E725" s="212">
        <f t="shared" si="191"/>
        <v>1022.9911333869073</v>
      </c>
      <c r="F725" s="168">
        <f t="shared" si="192"/>
        <v>60.175949022759255</v>
      </c>
      <c r="G725" s="169">
        <v>68</v>
      </c>
      <c r="H725" s="170">
        <f t="shared" si="193"/>
        <v>4159.9645335476289</v>
      </c>
      <c r="I725" s="215">
        <f t="shared" si="201"/>
        <v>698</v>
      </c>
      <c r="J725" s="216">
        <f t="shared" si="204"/>
        <v>109.70904923076921</v>
      </c>
      <c r="K725" s="454">
        <v>17880</v>
      </c>
      <c r="L725" s="217">
        <f t="shared" si="189"/>
        <v>1955.718343239676</v>
      </c>
      <c r="M725" s="214">
        <f t="shared" si="194"/>
        <v>664.9442367014899</v>
      </c>
      <c r="N725" s="212">
        <f t="shared" si="195"/>
        <v>39.114366864793517</v>
      </c>
      <c r="O725" s="169">
        <v>44</v>
      </c>
      <c r="P725" s="170">
        <f t="shared" si="196"/>
        <v>2703.7769468059596</v>
      </c>
      <c r="Q725" s="215">
        <f t="shared" si="202"/>
        <v>698</v>
      </c>
      <c r="R725" s="216">
        <f t="shared" si="205"/>
        <v>203.74537714285714</v>
      </c>
      <c r="S725" s="454">
        <v>17880</v>
      </c>
      <c r="T725" s="217">
        <f t="shared" si="190"/>
        <v>1053.0791078982868</v>
      </c>
      <c r="U725" s="214">
        <f t="shared" si="197"/>
        <v>358.04689668541755</v>
      </c>
      <c r="V725" s="212">
        <f t="shared" si="198"/>
        <v>21.061582157965738</v>
      </c>
      <c r="W725" s="169">
        <v>24</v>
      </c>
      <c r="X725" s="170">
        <f t="shared" si="199"/>
        <v>1456.18758674167</v>
      </c>
    </row>
    <row r="726" spans="1:24" s="442" customFormat="1" ht="15.75" customHeight="1" x14ac:dyDescent="0.2">
      <c r="A726" s="215">
        <f t="shared" si="200"/>
        <v>699</v>
      </c>
      <c r="B726" s="216">
        <f t="shared" si="203"/>
        <v>71.334371000000004</v>
      </c>
      <c r="C726" s="454">
        <v>17880</v>
      </c>
      <c r="D726" s="217">
        <f t="shared" si="188"/>
        <v>3007.8067135406573</v>
      </c>
      <c r="E726" s="212">
        <f t="shared" si="191"/>
        <v>1022.6542826038235</v>
      </c>
      <c r="F726" s="168">
        <f t="shared" si="192"/>
        <v>60.156134270813148</v>
      </c>
      <c r="G726" s="169">
        <v>68</v>
      </c>
      <c r="H726" s="170">
        <f t="shared" si="193"/>
        <v>4158.617130415294</v>
      </c>
      <c r="I726" s="215">
        <f t="shared" si="201"/>
        <v>699</v>
      </c>
      <c r="J726" s="216">
        <f t="shared" si="204"/>
        <v>109.74518615384616</v>
      </c>
      <c r="K726" s="454">
        <v>17880</v>
      </c>
      <c r="L726" s="217">
        <f t="shared" si="189"/>
        <v>1955.0743638014274</v>
      </c>
      <c r="M726" s="214">
        <f t="shared" si="194"/>
        <v>664.72528369248539</v>
      </c>
      <c r="N726" s="212">
        <f t="shared" si="195"/>
        <v>39.10148727602855</v>
      </c>
      <c r="O726" s="169">
        <v>44</v>
      </c>
      <c r="P726" s="170">
        <f t="shared" si="196"/>
        <v>2702.9011347699411</v>
      </c>
      <c r="Q726" s="215">
        <f t="shared" si="202"/>
        <v>699</v>
      </c>
      <c r="R726" s="216">
        <f t="shared" si="205"/>
        <v>203.81248857142859</v>
      </c>
      <c r="S726" s="454">
        <v>17880</v>
      </c>
      <c r="T726" s="217">
        <f t="shared" si="190"/>
        <v>1052.7323497392301</v>
      </c>
      <c r="U726" s="214">
        <f t="shared" si="197"/>
        <v>357.92899891133828</v>
      </c>
      <c r="V726" s="212">
        <f t="shared" si="198"/>
        <v>21.054646994784601</v>
      </c>
      <c r="W726" s="169">
        <v>24</v>
      </c>
      <c r="X726" s="170">
        <f t="shared" si="199"/>
        <v>1455.7159956453531</v>
      </c>
    </row>
    <row r="727" spans="1:24" s="442" customFormat="1" ht="15.75" customHeight="1" x14ac:dyDescent="0.2">
      <c r="A727" s="218">
        <f t="shared" si="200"/>
        <v>700</v>
      </c>
      <c r="B727" s="216">
        <f t="shared" si="203"/>
        <v>71.357860000000002</v>
      </c>
      <c r="C727" s="454">
        <v>17880</v>
      </c>
      <c r="D727" s="217">
        <f t="shared" si="188"/>
        <v>3006.8166281892418</v>
      </c>
      <c r="E727" s="212">
        <f t="shared" si="191"/>
        <v>1022.3176535843422</v>
      </c>
      <c r="F727" s="168">
        <f t="shared" si="192"/>
        <v>60.136332563784833</v>
      </c>
      <c r="G727" s="169">
        <v>68</v>
      </c>
      <c r="H727" s="170">
        <f t="shared" si="193"/>
        <v>4157.2706143373689</v>
      </c>
      <c r="I727" s="218">
        <f t="shared" si="201"/>
        <v>700</v>
      </c>
      <c r="J727" s="216">
        <f t="shared" si="204"/>
        <v>109.78132307692307</v>
      </c>
      <c r="K727" s="454">
        <v>17880</v>
      </c>
      <c r="L727" s="217">
        <f t="shared" si="189"/>
        <v>1954.4308083230076</v>
      </c>
      <c r="M727" s="214">
        <f t="shared" si="194"/>
        <v>664.50647482982265</v>
      </c>
      <c r="N727" s="212">
        <f t="shared" si="195"/>
        <v>39.088616166460149</v>
      </c>
      <c r="O727" s="169">
        <v>44</v>
      </c>
      <c r="P727" s="170">
        <f t="shared" si="196"/>
        <v>2702.0258993192906</v>
      </c>
      <c r="Q727" s="218">
        <f t="shared" si="202"/>
        <v>700</v>
      </c>
      <c r="R727" s="216">
        <f t="shared" si="205"/>
        <v>203.87960000000001</v>
      </c>
      <c r="S727" s="454">
        <v>17880</v>
      </c>
      <c r="T727" s="217">
        <f t="shared" si="190"/>
        <v>1052.3858198662347</v>
      </c>
      <c r="U727" s="214">
        <f t="shared" si="197"/>
        <v>357.8111787545198</v>
      </c>
      <c r="V727" s="212">
        <f t="shared" si="198"/>
        <v>21.047716397324695</v>
      </c>
      <c r="W727" s="169">
        <v>24</v>
      </c>
      <c r="X727" s="170">
        <f t="shared" si="199"/>
        <v>1455.2447150180792</v>
      </c>
    </row>
    <row r="728" spans="1:24" s="442" customFormat="1" ht="15.75" customHeight="1" x14ac:dyDescent="0.2">
      <c r="A728" s="215">
        <f t="shared" si="200"/>
        <v>701</v>
      </c>
      <c r="B728" s="216">
        <f t="shared" si="203"/>
        <v>71.381349</v>
      </c>
      <c r="C728" s="454">
        <v>17880</v>
      </c>
      <c r="D728" s="217">
        <f t="shared" si="188"/>
        <v>3005.8271944398252</v>
      </c>
      <c r="E728" s="212">
        <f t="shared" si="191"/>
        <v>1021.9812461095406</v>
      </c>
      <c r="F728" s="168">
        <f t="shared" si="192"/>
        <v>60.116543888796507</v>
      </c>
      <c r="G728" s="169">
        <v>68</v>
      </c>
      <c r="H728" s="170">
        <f t="shared" si="193"/>
        <v>4155.9249844381629</v>
      </c>
      <c r="I728" s="215">
        <f t="shared" si="201"/>
        <v>701</v>
      </c>
      <c r="J728" s="216">
        <f t="shared" si="204"/>
        <v>109.81746</v>
      </c>
      <c r="K728" s="454">
        <v>17880</v>
      </c>
      <c r="L728" s="217">
        <f t="shared" si="189"/>
        <v>1953.7876763858862</v>
      </c>
      <c r="M728" s="214">
        <f t="shared" si="194"/>
        <v>664.28780997120134</v>
      </c>
      <c r="N728" s="212">
        <f t="shared" si="195"/>
        <v>39.075753527717723</v>
      </c>
      <c r="O728" s="169">
        <v>44</v>
      </c>
      <c r="P728" s="170">
        <f t="shared" si="196"/>
        <v>2701.1512398848049</v>
      </c>
      <c r="Q728" s="215">
        <f t="shared" si="202"/>
        <v>701</v>
      </c>
      <c r="R728" s="216">
        <f t="shared" si="205"/>
        <v>203.94671142857143</v>
      </c>
      <c r="S728" s="454">
        <v>17880</v>
      </c>
      <c r="T728" s="217">
        <f t="shared" si="190"/>
        <v>1052.0395180539388</v>
      </c>
      <c r="U728" s="214">
        <f t="shared" si="197"/>
        <v>357.69343613833922</v>
      </c>
      <c r="V728" s="212">
        <f t="shared" si="198"/>
        <v>21.040790361078777</v>
      </c>
      <c r="W728" s="169">
        <v>24</v>
      </c>
      <c r="X728" s="170">
        <f t="shared" si="199"/>
        <v>1454.7737445533567</v>
      </c>
    </row>
    <row r="729" spans="1:24" s="442" customFormat="1" ht="15.75" customHeight="1" x14ac:dyDescent="0.2">
      <c r="A729" s="215">
        <f t="shared" si="200"/>
        <v>702</v>
      </c>
      <c r="B729" s="216">
        <f t="shared" si="203"/>
        <v>71.404837999999998</v>
      </c>
      <c r="C729" s="454">
        <v>17880</v>
      </c>
      <c r="D729" s="217">
        <f t="shared" si="188"/>
        <v>3004.8384116493621</v>
      </c>
      <c r="E729" s="212">
        <f t="shared" si="191"/>
        <v>1021.6450599607832</v>
      </c>
      <c r="F729" s="168">
        <f t="shared" si="192"/>
        <v>60.096768232987245</v>
      </c>
      <c r="G729" s="169">
        <v>68</v>
      </c>
      <c r="H729" s="170">
        <f t="shared" si="193"/>
        <v>4154.5802398431333</v>
      </c>
      <c r="I729" s="215">
        <f t="shared" si="201"/>
        <v>702</v>
      </c>
      <c r="J729" s="216">
        <f t="shared" si="204"/>
        <v>109.85359692307692</v>
      </c>
      <c r="K729" s="454">
        <v>17880</v>
      </c>
      <c r="L729" s="217">
        <f t="shared" si="189"/>
        <v>1953.1449675720853</v>
      </c>
      <c r="M729" s="214">
        <f t="shared" si="194"/>
        <v>664.06928897450905</v>
      </c>
      <c r="N729" s="212">
        <f t="shared" si="195"/>
        <v>39.062899351441708</v>
      </c>
      <c r="O729" s="169">
        <v>44</v>
      </c>
      <c r="P729" s="170">
        <f t="shared" si="196"/>
        <v>2700.2771558980357</v>
      </c>
      <c r="Q729" s="215">
        <f t="shared" si="202"/>
        <v>702</v>
      </c>
      <c r="R729" s="216">
        <f t="shared" si="205"/>
        <v>204.01382285714286</v>
      </c>
      <c r="S729" s="454">
        <v>17880</v>
      </c>
      <c r="T729" s="217">
        <f t="shared" si="190"/>
        <v>1051.6934440772768</v>
      </c>
      <c r="U729" s="214">
        <f t="shared" si="197"/>
        <v>357.57577098627416</v>
      </c>
      <c r="V729" s="212">
        <f t="shared" si="198"/>
        <v>21.033868881545537</v>
      </c>
      <c r="W729" s="169">
        <v>24</v>
      </c>
      <c r="X729" s="170">
        <f t="shared" si="199"/>
        <v>1454.3030839450964</v>
      </c>
    </row>
    <row r="730" spans="1:24" s="442" customFormat="1" ht="15.75" customHeight="1" x14ac:dyDescent="0.2">
      <c r="A730" s="215">
        <f t="shared" si="200"/>
        <v>703</v>
      </c>
      <c r="B730" s="216">
        <f t="shared" si="203"/>
        <v>71.428326999999996</v>
      </c>
      <c r="C730" s="454">
        <v>17880</v>
      </c>
      <c r="D730" s="217">
        <f t="shared" si="188"/>
        <v>3003.8502791756555</v>
      </c>
      <c r="E730" s="212">
        <f t="shared" si="191"/>
        <v>1021.309094919723</v>
      </c>
      <c r="F730" s="168">
        <f t="shared" si="192"/>
        <v>60.077005583513113</v>
      </c>
      <c r="G730" s="169">
        <v>68</v>
      </c>
      <c r="H730" s="170">
        <f t="shared" si="193"/>
        <v>4153.2363796788923</v>
      </c>
      <c r="I730" s="215">
        <f t="shared" si="201"/>
        <v>703</v>
      </c>
      <c r="J730" s="216">
        <f t="shared" si="204"/>
        <v>109.88973384615383</v>
      </c>
      <c r="K730" s="454">
        <v>17880</v>
      </c>
      <c r="L730" s="217">
        <f t="shared" si="189"/>
        <v>1952.5026814641762</v>
      </c>
      <c r="M730" s="214">
        <f t="shared" si="194"/>
        <v>663.85091169781992</v>
      </c>
      <c r="N730" s="212">
        <f t="shared" si="195"/>
        <v>39.050053629283525</v>
      </c>
      <c r="O730" s="169">
        <v>44</v>
      </c>
      <c r="P730" s="170">
        <f t="shared" si="196"/>
        <v>2699.4036467912797</v>
      </c>
      <c r="Q730" s="215">
        <f t="shared" si="202"/>
        <v>703</v>
      </c>
      <c r="R730" s="216">
        <f t="shared" si="205"/>
        <v>204.08093428571428</v>
      </c>
      <c r="S730" s="454">
        <v>17880</v>
      </c>
      <c r="T730" s="217">
        <f t="shared" si="190"/>
        <v>1051.3475977114795</v>
      </c>
      <c r="U730" s="214">
        <f t="shared" si="197"/>
        <v>357.45818322190303</v>
      </c>
      <c r="V730" s="212">
        <f t="shared" si="198"/>
        <v>21.026951954229588</v>
      </c>
      <c r="W730" s="169">
        <v>24</v>
      </c>
      <c r="X730" s="170">
        <f t="shared" si="199"/>
        <v>1453.8327328876121</v>
      </c>
    </row>
    <row r="731" spans="1:24" s="442" customFormat="1" ht="15.75" customHeight="1" x14ac:dyDescent="0.2">
      <c r="A731" s="215">
        <f t="shared" si="200"/>
        <v>704</v>
      </c>
      <c r="B731" s="216">
        <f t="shared" si="203"/>
        <v>71.451815999999994</v>
      </c>
      <c r="C731" s="454">
        <v>17880</v>
      </c>
      <c r="D731" s="217">
        <f t="shared" si="188"/>
        <v>3002.862796377352</v>
      </c>
      <c r="E731" s="212">
        <f t="shared" si="191"/>
        <v>1020.9733507682997</v>
      </c>
      <c r="F731" s="168">
        <f t="shared" si="192"/>
        <v>60.05725592754704</v>
      </c>
      <c r="G731" s="169">
        <v>68</v>
      </c>
      <c r="H731" s="170">
        <f t="shared" si="193"/>
        <v>4151.8934030731989</v>
      </c>
      <c r="I731" s="215">
        <f t="shared" si="201"/>
        <v>704</v>
      </c>
      <c r="J731" s="216">
        <f t="shared" si="204"/>
        <v>109.92587076923076</v>
      </c>
      <c r="K731" s="454">
        <v>17880</v>
      </c>
      <c r="L731" s="217">
        <f t="shared" si="189"/>
        <v>1951.8608176452788</v>
      </c>
      <c r="M731" s="214">
        <f t="shared" si="194"/>
        <v>663.63267799939479</v>
      </c>
      <c r="N731" s="212">
        <f t="shared" si="195"/>
        <v>39.037216352905574</v>
      </c>
      <c r="O731" s="169">
        <v>44</v>
      </c>
      <c r="P731" s="170">
        <f t="shared" si="196"/>
        <v>2698.5307119975791</v>
      </c>
      <c r="Q731" s="215">
        <f t="shared" si="202"/>
        <v>704</v>
      </c>
      <c r="R731" s="216">
        <f t="shared" si="205"/>
        <v>204.1480457142857</v>
      </c>
      <c r="S731" s="454">
        <v>17880</v>
      </c>
      <c r="T731" s="217">
        <f t="shared" si="190"/>
        <v>1051.0019787320732</v>
      </c>
      <c r="U731" s="214">
        <f t="shared" si="197"/>
        <v>357.34067276890494</v>
      </c>
      <c r="V731" s="212">
        <f t="shared" si="198"/>
        <v>21.020039574641466</v>
      </c>
      <c r="W731" s="169">
        <v>24</v>
      </c>
      <c r="X731" s="170">
        <f t="shared" si="199"/>
        <v>1453.3626910756198</v>
      </c>
    </row>
    <row r="732" spans="1:24" s="442" customFormat="1" ht="15.75" customHeight="1" x14ac:dyDescent="0.2">
      <c r="A732" s="215">
        <f t="shared" si="200"/>
        <v>705</v>
      </c>
      <c r="B732" s="216">
        <f t="shared" si="203"/>
        <v>71.475304999999992</v>
      </c>
      <c r="C732" s="454">
        <v>17880</v>
      </c>
      <c r="D732" s="217">
        <f t="shared" ref="D732:D795" si="206">12*1/B732*C732</f>
        <v>3001.8759626139408</v>
      </c>
      <c r="E732" s="212">
        <f t="shared" si="191"/>
        <v>1020.6378272887399</v>
      </c>
      <c r="F732" s="168">
        <f t="shared" si="192"/>
        <v>60.03751925227882</v>
      </c>
      <c r="G732" s="169">
        <v>68</v>
      </c>
      <c r="H732" s="170">
        <f t="shared" si="193"/>
        <v>4150.5513091549601</v>
      </c>
      <c r="I732" s="215">
        <f t="shared" si="201"/>
        <v>705</v>
      </c>
      <c r="J732" s="216">
        <f t="shared" si="204"/>
        <v>109.96200769230768</v>
      </c>
      <c r="K732" s="454">
        <v>17880</v>
      </c>
      <c r="L732" s="217">
        <f t="shared" ref="L732:L795" si="207">12*1/J732*K732</f>
        <v>1951.2193756990616</v>
      </c>
      <c r="M732" s="214">
        <f t="shared" si="194"/>
        <v>663.41458773768102</v>
      </c>
      <c r="N732" s="212">
        <f t="shared" si="195"/>
        <v>39.024387513981232</v>
      </c>
      <c r="O732" s="169">
        <v>44</v>
      </c>
      <c r="P732" s="170">
        <f t="shared" si="196"/>
        <v>2697.6583509507241</v>
      </c>
      <c r="Q732" s="215">
        <f t="shared" si="202"/>
        <v>705</v>
      </c>
      <c r="R732" s="216">
        <f t="shared" si="205"/>
        <v>204.21515714285712</v>
      </c>
      <c r="S732" s="454">
        <v>17880</v>
      </c>
      <c r="T732" s="217">
        <f t="shared" ref="T732:T795" si="208">12*1/R732*S732</f>
        <v>1050.6565869148792</v>
      </c>
      <c r="U732" s="214">
        <f t="shared" si="197"/>
        <v>357.22323955105895</v>
      </c>
      <c r="V732" s="212">
        <f t="shared" si="198"/>
        <v>21.013131738297584</v>
      </c>
      <c r="W732" s="169">
        <v>24</v>
      </c>
      <c r="X732" s="170">
        <f t="shared" si="199"/>
        <v>1452.8929582042356</v>
      </c>
    </row>
    <row r="733" spans="1:24" s="442" customFormat="1" ht="15.75" customHeight="1" x14ac:dyDescent="0.2">
      <c r="A733" s="215">
        <f t="shared" si="200"/>
        <v>706</v>
      </c>
      <c r="B733" s="216">
        <f t="shared" si="203"/>
        <v>71.498794000000004</v>
      </c>
      <c r="C733" s="454">
        <v>17880</v>
      </c>
      <c r="D733" s="217">
        <f t="shared" si="206"/>
        <v>3000.8897772457531</v>
      </c>
      <c r="E733" s="212">
        <f t="shared" ref="E733:E796" si="209">D733*34%</f>
        <v>1020.3025242635562</v>
      </c>
      <c r="F733" s="168">
        <f t="shared" ref="F733:F796" si="210">D733*2%</f>
        <v>60.01779554491506</v>
      </c>
      <c r="G733" s="169">
        <v>68</v>
      </c>
      <c r="H733" s="170">
        <f t="shared" ref="H733:H796" si="211">SUM(D733:G733)</f>
        <v>4149.2100970542242</v>
      </c>
      <c r="I733" s="215">
        <f t="shared" si="201"/>
        <v>706</v>
      </c>
      <c r="J733" s="216">
        <f t="shared" si="204"/>
        <v>109.99814461538462</v>
      </c>
      <c r="K733" s="454">
        <v>17880</v>
      </c>
      <c r="L733" s="217">
        <f t="shared" si="207"/>
        <v>1950.5783552097396</v>
      </c>
      <c r="M733" s="214">
        <f t="shared" ref="M733:M796" si="212">L733*34%</f>
        <v>663.19664077131154</v>
      </c>
      <c r="N733" s="212">
        <f t="shared" ref="N733:N796" si="213">L733*2%</f>
        <v>39.011567104194789</v>
      </c>
      <c r="O733" s="169">
        <v>44</v>
      </c>
      <c r="P733" s="170">
        <f t="shared" ref="P733:P796" si="214">SUM(L733:O733)</f>
        <v>2696.7865630852461</v>
      </c>
      <c r="Q733" s="215">
        <f t="shared" si="202"/>
        <v>706</v>
      </c>
      <c r="R733" s="216">
        <f t="shared" si="205"/>
        <v>204.2822685714286</v>
      </c>
      <c r="S733" s="454">
        <v>17880</v>
      </c>
      <c r="T733" s="217">
        <f t="shared" si="208"/>
        <v>1050.3114220360135</v>
      </c>
      <c r="U733" s="214">
        <f t="shared" ref="U733:U796" si="215">T733*34%</f>
        <v>357.10588349224463</v>
      </c>
      <c r="V733" s="212">
        <f t="shared" ref="V733:V796" si="216">T733*2%</f>
        <v>21.006228440720271</v>
      </c>
      <c r="W733" s="169">
        <v>24</v>
      </c>
      <c r="X733" s="170">
        <f t="shared" ref="X733:X796" si="217">SUM(T733:W733)</f>
        <v>1452.4235339689783</v>
      </c>
    </row>
    <row r="734" spans="1:24" s="442" customFormat="1" ht="15.75" customHeight="1" x14ac:dyDescent="0.2">
      <c r="A734" s="215">
        <f t="shared" si="200"/>
        <v>707</v>
      </c>
      <c r="B734" s="216">
        <f t="shared" si="203"/>
        <v>71.522283000000002</v>
      </c>
      <c r="C734" s="454">
        <v>17880</v>
      </c>
      <c r="D734" s="217">
        <f t="shared" si="206"/>
        <v>2999.904239633961</v>
      </c>
      <c r="E734" s="212">
        <f t="shared" si="209"/>
        <v>1019.9674414755468</v>
      </c>
      <c r="F734" s="168">
        <f t="shared" si="210"/>
        <v>59.998084792679222</v>
      </c>
      <c r="G734" s="169">
        <v>68</v>
      </c>
      <c r="H734" s="170">
        <f t="shared" si="211"/>
        <v>4147.8697659021873</v>
      </c>
      <c r="I734" s="215">
        <f t="shared" si="201"/>
        <v>707</v>
      </c>
      <c r="J734" s="216">
        <f t="shared" si="204"/>
        <v>110.03428153846154</v>
      </c>
      <c r="K734" s="454">
        <v>17880</v>
      </c>
      <c r="L734" s="217">
        <f t="shared" si="207"/>
        <v>1949.9377557620749</v>
      </c>
      <c r="M734" s="214">
        <f t="shared" si="212"/>
        <v>662.97883695910548</v>
      </c>
      <c r="N734" s="212">
        <f t="shared" si="213"/>
        <v>38.998755115241501</v>
      </c>
      <c r="O734" s="169">
        <v>44</v>
      </c>
      <c r="P734" s="170">
        <f t="shared" si="214"/>
        <v>2695.9153478364219</v>
      </c>
      <c r="Q734" s="215">
        <f t="shared" si="202"/>
        <v>707</v>
      </c>
      <c r="R734" s="216">
        <f t="shared" si="205"/>
        <v>204.34938000000002</v>
      </c>
      <c r="S734" s="454">
        <v>17880</v>
      </c>
      <c r="T734" s="217">
        <f t="shared" si="208"/>
        <v>1049.9664838718863</v>
      </c>
      <c r="U734" s="214">
        <f t="shared" si="215"/>
        <v>356.9886045164414</v>
      </c>
      <c r="V734" s="212">
        <f t="shared" si="216"/>
        <v>20.999329677437728</v>
      </c>
      <c r="W734" s="169">
        <v>24</v>
      </c>
      <c r="X734" s="170">
        <f t="shared" si="217"/>
        <v>1451.9544180657656</v>
      </c>
    </row>
    <row r="735" spans="1:24" s="442" customFormat="1" ht="15.75" customHeight="1" x14ac:dyDescent="0.2">
      <c r="A735" s="215">
        <f t="shared" si="200"/>
        <v>708</v>
      </c>
      <c r="B735" s="216">
        <f t="shared" si="203"/>
        <v>71.545771999999999</v>
      </c>
      <c r="C735" s="454">
        <v>17880</v>
      </c>
      <c r="D735" s="217">
        <f t="shared" si="206"/>
        <v>2998.9193491405754</v>
      </c>
      <c r="E735" s="212">
        <f t="shared" si="209"/>
        <v>1019.6325787077957</v>
      </c>
      <c r="F735" s="168">
        <f t="shared" si="210"/>
        <v>59.978386982811507</v>
      </c>
      <c r="G735" s="169">
        <v>68</v>
      </c>
      <c r="H735" s="170">
        <f t="shared" si="211"/>
        <v>4146.5303148311832</v>
      </c>
      <c r="I735" s="215">
        <f t="shared" si="201"/>
        <v>708</v>
      </c>
      <c r="J735" s="216">
        <f t="shared" si="204"/>
        <v>110.07041846153845</v>
      </c>
      <c r="K735" s="454">
        <v>17880</v>
      </c>
      <c r="L735" s="217">
        <f t="shared" si="207"/>
        <v>1949.297576941374</v>
      </c>
      <c r="M735" s="214">
        <f t="shared" si="212"/>
        <v>662.76117616006718</v>
      </c>
      <c r="N735" s="212">
        <f t="shared" si="213"/>
        <v>38.985951538827479</v>
      </c>
      <c r="O735" s="169">
        <v>44</v>
      </c>
      <c r="P735" s="170">
        <f t="shared" si="214"/>
        <v>2695.0447046402687</v>
      </c>
      <c r="Q735" s="215">
        <f t="shared" si="202"/>
        <v>708</v>
      </c>
      <c r="R735" s="216">
        <f t="shared" si="205"/>
        <v>204.41649142857145</v>
      </c>
      <c r="S735" s="454">
        <v>17880</v>
      </c>
      <c r="T735" s="217">
        <f t="shared" si="208"/>
        <v>1049.6217721992014</v>
      </c>
      <c r="U735" s="214">
        <f t="shared" si="215"/>
        <v>356.87140254772851</v>
      </c>
      <c r="V735" s="212">
        <f t="shared" si="216"/>
        <v>20.992435443984029</v>
      </c>
      <c r="W735" s="169">
        <v>24</v>
      </c>
      <c r="X735" s="170">
        <f t="shared" si="217"/>
        <v>1451.485610190914</v>
      </c>
    </row>
    <row r="736" spans="1:24" s="442" customFormat="1" ht="15.75" customHeight="1" x14ac:dyDescent="0.2">
      <c r="A736" s="215">
        <f t="shared" si="200"/>
        <v>709</v>
      </c>
      <c r="B736" s="216">
        <f t="shared" si="203"/>
        <v>71.569260999999997</v>
      </c>
      <c r="C736" s="454">
        <v>17880</v>
      </c>
      <c r="D736" s="217">
        <f t="shared" si="206"/>
        <v>2997.9351051284434</v>
      </c>
      <c r="E736" s="212">
        <f t="shared" si="209"/>
        <v>1019.2979357436708</v>
      </c>
      <c r="F736" s="168">
        <f t="shared" si="210"/>
        <v>59.958702102568871</v>
      </c>
      <c r="G736" s="169">
        <v>68</v>
      </c>
      <c r="H736" s="170">
        <f t="shared" si="211"/>
        <v>4145.1917429746827</v>
      </c>
      <c r="I736" s="215">
        <f t="shared" si="201"/>
        <v>709</v>
      </c>
      <c r="J736" s="216">
        <f t="shared" si="204"/>
        <v>110.10655538461538</v>
      </c>
      <c r="K736" s="454">
        <v>17880</v>
      </c>
      <c r="L736" s="217">
        <f t="shared" si="207"/>
        <v>1948.6578183334882</v>
      </c>
      <c r="M736" s="214">
        <f t="shared" si="212"/>
        <v>662.54365823338605</v>
      </c>
      <c r="N736" s="212">
        <f t="shared" si="213"/>
        <v>38.973156366669762</v>
      </c>
      <c r="O736" s="169">
        <v>44</v>
      </c>
      <c r="P736" s="170">
        <f t="shared" si="214"/>
        <v>2694.1746329335438</v>
      </c>
      <c r="Q736" s="215">
        <f t="shared" si="202"/>
        <v>709</v>
      </c>
      <c r="R736" s="216">
        <f t="shared" si="205"/>
        <v>204.48360285714287</v>
      </c>
      <c r="S736" s="454">
        <v>17880</v>
      </c>
      <c r="T736" s="217">
        <f t="shared" si="208"/>
        <v>1049.2772867949552</v>
      </c>
      <c r="U736" s="214">
        <f t="shared" si="215"/>
        <v>356.75427751028479</v>
      </c>
      <c r="V736" s="212">
        <f t="shared" si="216"/>
        <v>20.985545735899105</v>
      </c>
      <c r="W736" s="169">
        <v>24</v>
      </c>
      <c r="X736" s="170">
        <f t="shared" si="217"/>
        <v>1451.0171100411389</v>
      </c>
    </row>
    <row r="737" spans="1:24" s="442" customFormat="1" ht="15.75" customHeight="1" x14ac:dyDescent="0.2">
      <c r="A737" s="218">
        <f t="shared" si="200"/>
        <v>710</v>
      </c>
      <c r="B737" s="216">
        <f t="shared" si="203"/>
        <v>71.592749999999995</v>
      </c>
      <c r="C737" s="454">
        <v>17880</v>
      </c>
      <c r="D737" s="217">
        <f t="shared" si="206"/>
        <v>2996.9515069612498</v>
      </c>
      <c r="E737" s="212">
        <f t="shared" si="209"/>
        <v>1018.9635123668251</v>
      </c>
      <c r="F737" s="168">
        <f t="shared" si="210"/>
        <v>59.939030139224997</v>
      </c>
      <c r="G737" s="169">
        <v>68</v>
      </c>
      <c r="H737" s="170">
        <f t="shared" si="211"/>
        <v>4143.8540494672998</v>
      </c>
      <c r="I737" s="218">
        <f t="shared" si="201"/>
        <v>710</v>
      </c>
      <c r="J737" s="216">
        <f t="shared" si="204"/>
        <v>110.1426923076923</v>
      </c>
      <c r="K737" s="454">
        <v>17880</v>
      </c>
      <c r="L737" s="217">
        <f t="shared" si="207"/>
        <v>1948.0184795248124</v>
      </c>
      <c r="M737" s="214">
        <f t="shared" si="212"/>
        <v>662.32628303843626</v>
      </c>
      <c r="N737" s="212">
        <f t="shared" si="213"/>
        <v>38.960369590496249</v>
      </c>
      <c r="O737" s="169">
        <v>44</v>
      </c>
      <c r="P737" s="170">
        <f t="shared" si="214"/>
        <v>2693.305132153745</v>
      </c>
      <c r="Q737" s="218">
        <f t="shared" si="202"/>
        <v>710</v>
      </c>
      <c r="R737" s="216">
        <f t="shared" si="205"/>
        <v>204.55071428571429</v>
      </c>
      <c r="S737" s="454">
        <v>17880</v>
      </c>
      <c r="T737" s="217">
        <f t="shared" si="208"/>
        <v>1048.9330274364374</v>
      </c>
      <c r="U737" s="214">
        <f t="shared" si="215"/>
        <v>356.63722932838874</v>
      </c>
      <c r="V737" s="212">
        <f t="shared" si="216"/>
        <v>20.978660548728751</v>
      </c>
      <c r="W737" s="169">
        <v>24</v>
      </c>
      <c r="X737" s="170">
        <f t="shared" si="217"/>
        <v>1450.548917313555</v>
      </c>
    </row>
    <row r="738" spans="1:24" s="442" customFormat="1" ht="15.75" customHeight="1" x14ac:dyDescent="0.2">
      <c r="A738" s="215">
        <f t="shared" si="200"/>
        <v>711</v>
      </c>
      <c r="B738" s="216">
        <f t="shared" si="203"/>
        <v>71.616239000000007</v>
      </c>
      <c r="C738" s="454">
        <v>17880</v>
      </c>
      <c r="D738" s="217">
        <f t="shared" si="206"/>
        <v>2995.968554003513</v>
      </c>
      <c r="E738" s="212">
        <f t="shared" si="209"/>
        <v>1018.6293083611945</v>
      </c>
      <c r="F738" s="168">
        <f t="shared" si="210"/>
        <v>59.919371080070263</v>
      </c>
      <c r="G738" s="169">
        <v>68</v>
      </c>
      <c r="H738" s="170">
        <f t="shared" si="211"/>
        <v>4142.517233444778</v>
      </c>
      <c r="I738" s="215">
        <f t="shared" si="201"/>
        <v>711</v>
      </c>
      <c r="J738" s="216">
        <f t="shared" si="204"/>
        <v>110.17882923076924</v>
      </c>
      <c r="K738" s="454">
        <v>17880</v>
      </c>
      <c r="L738" s="217">
        <f t="shared" si="207"/>
        <v>1947.3795601022832</v>
      </c>
      <c r="M738" s="214">
        <f t="shared" si="212"/>
        <v>662.10905043477635</v>
      </c>
      <c r="N738" s="212">
        <f t="shared" si="213"/>
        <v>38.947591202045665</v>
      </c>
      <c r="O738" s="169">
        <v>44</v>
      </c>
      <c r="P738" s="170">
        <f t="shared" si="214"/>
        <v>2692.4362017391054</v>
      </c>
      <c r="Q738" s="215">
        <f t="shared" si="202"/>
        <v>711</v>
      </c>
      <c r="R738" s="216">
        <f t="shared" si="205"/>
        <v>204.61782571428574</v>
      </c>
      <c r="S738" s="454">
        <v>17880</v>
      </c>
      <c r="T738" s="217">
        <f t="shared" si="208"/>
        <v>1048.5889939012293</v>
      </c>
      <c r="U738" s="214">
        <f t="shared" si="215"/>
        <v>356.52025792641797</v>
      </c>
      <c r="V738" s="212">
        <f t="shared" si="216"/>
        <v>20.971779878024588</v>
      </c>
      <c r="W738" s="169">
        <v>24</v>
      </c>
      <c r="X738" s="170">
        <f t="shared" si="217"/>
        <v>1450.0810317056719</v>
      </c>
    </row>
    <row r="739" spans="1:24" s="442" customFormat="1" ht="15.75" customHeight="1" x14ac:dyDescent="0.2">
      <c r="A739" s="215">
        <f t="shared" si="200"/>
        <v>712</v>
      </c>
      <c r="B739" s="216">
        <f t="shared" si="203"/>
        <v>71.639727999999991</v>
      </c>
      <c r="C739" s="454">
        <v>17880</v>
      </c>
      <c r="D739" s="217">
        <f t="shared" si="206"/>
        <v>2994.9862456205869</v>
      </c>
      <c r="E739" s="212">
        <f t="shared" si="209"/>
        <v>1018.2953235109997</v>
      </c>
      <c r="F739" s="168">
        <f t="shared" si="210"/>
        <v>59.899724912411742</v>
      </c>
      <c r="G739" s="169">
        <v>68</v>
      </c>
      <c r="H739" s="170">
        <f t="shared" si="211"/>
        <v>4141.1812940439977</v>
      </c>
      <c r="I739" s="215">
        <f t="shared" si="201"/>
        <v>712</v>
      </c>
      <c r="J739" s="216">
        <f t="shared" si="204"/>
        <v>110.21496615384613</v>
      </c>
      <c r="K739" s="454">
        <v>17880</v>
      </c>
      <c r="L739" s="217">
        <f t="shared" si="207"/>
        <v>1946.7410596533814</v>
      </c>
      <c r="M739" s="214">
        <f t="shared" si="212"/>
        <v>661.89196028214974</v>
      </c>
      <c r="N739" s="212">
        <f t="shared" si="213"/>
        <v>38.934821193067627</v>
      </c>
      <c r="O739" s="169">
        <v>44</v>
      </c>
      <c r="P739" s="170">
        <f t="shared" si="214"/>
        <v>2691.567841128599</v>
      </c>
      <c r="Q739" s="215">
        <f t="shared" si="202"/>
        <v>712</v>
      </c>
      <c r="R739" s="216">
        <f t="shared" si="205"/>
        <v>204.68493714285714</v>
      </c>
      <c r="S739" s="454">
        <v>17880</v>
      </c>
      <c r="T739" s="217">
        <f t="shared" si="208"/>
        <v>1048.2451859672053</v>
      </c>
      <c r="U739" s="214">
        <f t="shared" si="215"/>
        <v>356.40336322884986</v>
      </c>
      <c r="V739" s="212">
        <f t="shared" si="216"/>
        <v>20.964903719344107</v>
      </c>
      <c r="W739" s="169">
        <v>24</v>
      </c>
      <c r="X739" s="170">
        <f t="shared" si="217"/>
        <v>1449.6134529153994</v>
      </c>
    </row>
    <row r="740" spans="1:24" s="442" customFormat="1" ht="15.75" customHeight="1" x14ac:dyDescent="0.2">
      <c r="A740" s="215">
        <f t="shared" si="200"/>
        <v>713</v>
      </c>
      <c r="B740" s="216">
        <f t="shared" si="203"/>
        <v>71.663217000000003</v>
      </c>
      <c r="C740" s="454">
        <v>17880</v>
      </c>
      <c r="D740" s="217">
        <f t="shared" si="206"/>
        <v>2994.004581178654</v>
      </c>
      <c r="E740" s="212">
        <f t="shared" si="209"/>
        <v>1017.9615576007425</v>
      </c>
      <c r="F740" s="168">
        <f t="shared" si="210"/>
        <v>59.88009162357308</v>
      </c>
      <c r="G740" s="169">
        <v>68</v>
      </c>
      <c r="H740" s="170">
        <f t="shared" si="211"/>
        <v>4139.8462304029699</v>
      </c>
      <c r="I740" s="215">
        <f t="shared" si="201"/>
        <v>713</v>
      </c>
      <c r="J740" s="216">
        <f t="shared" si="204"/>
        <v>110.25110307692307</v>
      </c>
      <c r="K740" s="454">
        <v>17880</v>
      </c>
      <c r="L740" s="217">
        <f t="shared" si="207"/>
        <v>1946.1029777661254</v>
      </c>
      <c r="M740" s="214">
        <f t="shared" si="212"/>
        <v>661.67501244048265</v>
      </c>
      <c r="N740" s="212">
        <f t="shared" si="213"/>
        <v>38.922059555322505</v>
      </c>
      <c r="O740" s="169">
        <v>44</v>
      </c>
      <c r="P740" s="170">
        <f t="shared" si="214"/>
        <v>2690.7000497619306</v>
      </c>
      <c r="Q740" s="215">
        <f t="shared" si="202"/>
        <v>713</v>
      </c>
      <c r="R740" s="216">
        <f t="shared" si="205"/>
        <v>204.75204857142859</v>
      </c>
      <c r="S740" s="454">
        <v>17880</v>
      </c>
      <c r="T740" s="217">
        <f t="shared" si="208"/>
        <v>1047.9016034125289</v>
      </c>
      <c r="U740" s="214">
        <f t="shared" si="215"/>
        <v>356.28654516025983</v>
      </c>
      <c r="V740" s="212">
        <f t="shared" si="216"/>
        <v>20.958032068250578</v>
      </c>
      <c r="W740" s="169">
        <v>24</v>
      </c>
      <c r="X740" s="170">
        <f t="shared" si="217"/>
        <v>1449.1461806410391</v>
      </c>
    </row>
    <row r="741" spans="1:24" s="442" customFormat="1" ht="15.75" customHeight="1" x14ac:dyDescent="0.2">
      <c r="A741" s="215">
        <f t="shared" si="200"/>
        <v>714</v>
      </c>
      <c r="B741" s="216">
        <f t="shared" si="203"/>
        <v>71.686706000000001</v>
      </c>
      <c r="C741" s="454">
        <v>17880</v>
      </c>
      <c r="D741" s="217">
        <f t="shared" si="206"/>
        <v>2993.0235600447313</v>
      </c>
      <c r="E741" s="212">
        <f t="shared" si="209"/>
        <v>1017.6280104152087</v>
      </c>
      <c r="F741" s="168">
        <f t="shared" si="210"/>
        <v>59.860471200894629</v>
      </c>
      <c r="G741" s="169">
        <v>68</v>
      </c>
      <c r="H741" s="170">
        <f t="shared" si="211"/>
        <v>4138.5120416608352</v>
      </c>
      <c r="I741" s="215">
        <f t="shared" si="201"/>
        <v>714</v>
      </c>
      <c r="J741" s="216">
        <f t="shared" si="204"/>
        <v>110.28724</v>
      </c>
      <c r="K741" s="454">
        <v>17880</v>
      </c>
      <c r="L741" s="217">
        <f t="shared" si="207"/>
        <v>1945.4653140290752</v>
      </c>
      <c r="M741" s="214">
        <f t="shared" si="212"/>
        <v>661.45820676988558</v>
      </c>
      <c r="N741" s="212">
        <f t="shared" si="213"/>
        <v>38.909306280581504</v>
      </c>
      <c r="O741" s="169">
        <v>44</v>
      </c>
      <c r="P741" s="170">
        <f t="shared" si="214"/>
        <v>2689.8328270795423</v>
      </c>
      <c r="Q741" s="215">
        <f t="shared" si="202"/>
        <v>714</v>
      </c>
      <c r="R741" s="216">
        <f t="shared" si="205"/>
        <v>204.81916000000001</v>
      </c>
      <c r="S741" s="454">
        <v>17880</v>
      </c>
      <c r="T741" s="217">
        <f t="shared" si="208"/>
        <v>1047.5582460156559</v>
      </c>
      <c r="U741" s="214">
        <f t="shared" si="215"/>
        <v>356.16980364532304</v>
      </c>
      <c r="V741" s="212">
        <f t="shared" si="216"/>
        <v>20.951164920313119</v>
      </c>
      <c r="W741" s="169">
        <v>24</v>
      </c>
      <c r="X741" s="170">
        <f t="shared" si="217"/>
        <v>1448.6792145812922</v>
      </c>
    </row>
    <row r="742" spans="1:24" s="442" customFormat="1" ht="15.75" customHeight="1" x14ac:dyDescent="0.2">
      <c r="A742" s="215">
        <f t="shared" si="200"/>
        <v>715</v>
      </c>
      <c r="B742" s="216">
        <f t="shared" si="203"/>
        <v>71.710194999999999</v>
      </c>
      <c r="C742" s="454">
        <v>17880</v>
      </c>
      <c r="D742" s="217">
        <f t="shared" si="206"/>
        <v>2992.0431815866632</v>
      </c>
      <c r="E742" s="212">
        <f t="shared" si="209"/>
        <v>1017.2946817394655</v>
      </c>
      <c r="F742" s="168">
        <f t="shared" si="210"/>
        <v>59.840863631733264</v>
      </c>
      <c r="G742" s="169">
        <v>68</v>
      </c>
      <c r="H742" s="170">
        <f t="shared" si="211"/>
        <v>4137.1787269578617</v>
      </c>
      <c r="I742" s="215">
        <f t="shared" si="201"/>
        <v>715</v>
      </c>
      <c r="J742" s="216">
        <f t="shared" si="204"/>
        <v>110.32337692307692</v>
      </c>
      <c r="K742" s="454">
        <v>17880</v>
      </c>
      <c r="L742" s="217">
        <f t="shared" si="207"/>
        <v>1944.8280680313308</v>
      </c>
      <c r="M742" s="214">
        <f t="shared" si="212"/>
        <v>661.24154313065253</v>
      </c>
      <c r="N742" s="212">
        <f t="shared" si="213"/>
        <v>38.896561360626613</v>
      </c>
      <c r="O742" s="169">
        <v>44</v>
      </c>
      <c r="P742" s="170">
        <f t="shared" si="214"/>
        <v>2688.9661725226097</v>
      </c>
      <c r="Q742" s="215">
        <f t="shared" si="202"/>
        <v>715</v>
      </c>
      <c r="R742" s="216">
        <f t="shared" si="205"/>
        <v>204.88627142857143</v>
      </c>
      <c r="S742" s="454">
        <v>17880</v>
      </c>
      <c r="T742" s="217">
        <f t="shared" si="208"/>
        <v>1047.215113555332</v>
      </c>
      <c r="U742" s="214">
        <f t="shared" si="215"/>
        <v>356.0531386088129</v>
      </c>
      <c r="V742" s="212">
        <f t="shared" si="216"/>
        <v>20.94430227110664</v>
      </c>
      <c r="W742" s="169">
        <v>24</v>
      </c>
      <c r="X742" s="170">
        <f t="shared" si="217"/>
        <v>1448.2125544352516</v>
      </c>
    </row>
    <row r="743" spans="1:24" s="442" customFormat="1" ht="15.75" customHeight="1" x14ac:dyDescent="0.2">
      <c r="A743" s="215">
        <f t="shared" si="200"/>
        <v>716</v>
      </c>
      <c r="B743" s="216">
        <f t="shared" si="203"/>
        <v>71.733683999999997</v>
      </c>
      <c r="C743" s="454">
        <v>17880</v>
      </c>
      <c r="D743" s="217">
        <f t="shared" si="206"/>
        <v>2991.0634451731216</v>
      </c>
      <c r="E743" s="212">
        <f t="shared" si="209"/>
        <v>1016.9615713588614</v>
      </c>
      <c r="F743" s="168">
        <f t="shared" si="210"/>
        <v>59.821268903462432</v>
      </c>
      <c r="G743" s="169">
        <v>68</v>
      </c>
      <c r="H743" s="170">
        <f t="shared" si="211"/>
        <v>4135.8462854354457</v>
      </c>
      <c r="I743" s="215">
        <f t="shared" si="201"/>
        <v>716</v>
      </c>
      <c r="J743" s="216">
        <f t="shared" si="204"/>
        <v>110.35951384615383</v>
      </c>
      <c r="K743" s="454">
        <v>17880</v>
      </c>
      <c r="L743" s="217">
        <f t="shared" si="207"/>
        <v>1944.1912393625291</v>
      </c>
      <c r="M743" s="214">
        <f t="shared" si="212"/>
        <v>661.02502138325997</v>
      </c>
      <c r="N743" s="212">
        <f t="shared" si="213"/>
        <v>38.883824787250582</v>
      </c>
      <c r="O743" s="169">
        <v>44</v>
      </c>
      <c r="P743" s="170">
        <f t="shared" si="214"/>
        <v>2688.1000855330394</v>
      </c>
      <c r="Q743" s="215">
        <f t="shared" si="202"/>
        <v>716</v>
      </c>
      <c r="R743" s="216">
        <f t="shared" si="205"/>
        <v>204.95338285714286</v>
      </c>
      <c r="S743" s="454">
        <v>17880</v>
      </c>
      <c r="T743" s="217">
        <f t="shared" si="208"/>
        <v>1046.8722058105925</v>
      </c>
      <c r="U743" s="214">
        <f t="shared" si="215"/>
        <v>355.93654997560145</v>
      </c>
      <c r="V743" s="212">
        <f t="shared" si="216"/>
        <v>20.93744411621185</v>
      </c>
      <c r="W743" s="169">
        <v>24</v>
      </c>
      <c r="X743" s="170">
        <f t="shared" si="217"/>
        <v>1447.7461999024058</v>
      </c>
    </row>
    <row r="744" spans="1:24" s="442" customFormat="1" ht="15.75" customHeight="1" x14ac:dyDescent="0.2">
      <c r="A744" s="215">
        <f t="shared" si="200"/>
        <v>717</v>
      </c>
      <c r="B744" s="216">
        <f t="shared" si="203"/>
        <v>71.757172999999995</v>
      </c>
      <c r="C744" s="454">
        <v>17880</v>
      </c>
      <c r="D744" s="217">
        <f t="shared" si="206"/>
        <v>2990.0843501736058</v>
      </c>
      <c r="E744" s="212">
        <f t="shared" si="209"/>
        <v>1016.628679059026</v>
      </c>
      <c r="F744" s="168">
        <f t="shared" si="210"/>
        <v>59.801687003472118</v>
      </c>
      <c r="G744" s="169">
        <v>68</v>
      </c>
      <c r="H744" s="170">
        <f t="shared" si="211"/>
        <v>4134.5147162361045</v>
      </c>
      <c r="I744" s="215">
        <f t="shared" si="201"/>
        <v>717</v>
      </c>
      <c r="J744" s="216">
        <f t="shared" si="204"/>
        <v>110.39565076923076</v>
      </c>
      <c r="K744" s="454">
        <v>17880</v>
      </c>
      <c r="L744" s="217">
        <f t="shared" si="207"/>
        <v>1943.5548276128441</v>
      </c>
      <c r="M744" s="214">
        <f t="shared" si="212"/>
        <v>660.80864138836705</v>
      </c>
      <c r="N744" s="212">
        <f t="shared" si="213"/>
        <v>38.87109655225688</v>
      </c>
      <c r="O744" s="169">
        <v>44</v>
      </c>
      <c r="P744" s="170">
        <f t="shared" si="214"/>
        <v>2687.2345655534682</v>
      </c>
      <c r="Q744" s="215">
        <f t="shared" si="202"/>
        <v>717</v>
      </c>
      <c r="R744" s="216">
        <f t="shared" si="205"/>
        <v>205.02049428571428</v>
      </c>
      <c r="S744" s="454">
        <v>17880</v>
      </c>
      <c r="T744" s="217">
        <f t="shared" si="208"/>
        <v>1046.529522560762</v>
      </c>
      <c r="U744" s="214">
        <f t="shared" si="215"/>
        <v>355.82003767065908</v>
      </c>
      <c r="V744" s="212">
        <f t="shared" si="216"/>
        <v>20.930590451215238</v>
      </c>
      <c r="W744" s="169">
        <v>24</v>
      </c>
      <c r="X744" s="170">
        <f t="shared" si="217"/>
        <v>1447.2801506826363</v>
      </c>
    </row>
    <row r="745" spans="1:24" s="442" customFormat="1" ht="15.75" customHeight="1" x14ac:dyDescent="0.2">
      <c r="A745" s="215">
        <f t="shared" si="200"/>
        <v>718</v>
      </c>
      <c r="B745" s="216">
        <f t="shared" si="203"/>
        <v>71.780662000000007</v>
      </c>
      <c r="C745" s="454">
        <v>17880</v>
      </c>
      <c r="D745" s="217">
        <f t="shared" si="206"/>
        <v>2989.1058959584402</v>
      </c>
      <c r="E745" s="212">
        <f t="shared" si="209"/>
        <v>1016.2960046258697</v>
      </c>
      <c r="F745" s="168">
        <f t="shared" si="210"/>
        <v>59.782117919168805</v>
      </c>
      <c r="G745" s="169">
        <v>68</v>
      </c>
      <c r="H745" s="170">
        <f t="shared" si="211"/>
        <v>4133.1840185034789</v>
      </c>
      <c r="I745" s="215">
        <f t="shared" si="201"/>
        <v>718</v>
      </c>
      <c r="J745" s="216">
        <f t="shared" si="204"/>
        <v>110.43178769230769</v>
      </c>
      <c r="K745" s="454">
        <v>17880</v>
      </c>
      <c r="L745" s="217">
        <f t="shared" si="207"/>
        <v>1942.9188323729863</v>
      </c>
      <c r="M745" s="214">
        <f t="shared" si="212"/>
        <v>660.5924030068154</v>
      </c>
      <c r="N745" s="212">
        <f t="shared" si="213"/>
        <v>38.858376647459728</v>
      </c>
      <c r="O745" s="169">
        <v>44</v>
      </c>
      <c r="P745" s="170">
        <f t="shared" si="214"/>
        <v>2686.3696120272616</v>
      </c>
      <c r="Q745" s="215">
        <f t="shared" si="202"/>
        <v>718</v>
      </c>
      <c r="R745" s="216">
        <f t="shared" si="205"/>
        <v>205.08760571428576</v>
      </c>
      <c r="S745" s="454">
        <v>17880</v>
      </c>
      <c r="T745" s="217">
        <f t="shared" si="208"/>
        <v>1046.1870635854541</v>
      </c>
      <c r="U745" s="214">
        <f t="shared" si="215"/>
        <v>355.70360161905444</v>
      </c>
      <c r="V745" s="212">
        <f t="shared" si="216"/>
        <v>20.923741271709083</v>
      </c>
      <c r="W745" s="169">
        <v>24</v>
      </c>
      <c r="X745" s="170">
        <f t="shared" si="217"/>
        <v>1446.8144064762175</v>
      </c>
    </row>
    <row r="746" spans="1:24" s="442" customFormat="1" ht="15.75" customHeight="1" x14ac:dyDescent="0.2">
      <c r="A746" s="215">
        <f t="shared" si="200"/>
        <v>719</v>
      </c>
      <c r="B746" s="216">
        <f t="shared" si="203"/>
        <v>71.80415099999999</v>
      </c>
      <c r="C746" s="454">
        <v>17880</v>
      </c>
      <c r="D746" s="217">
        <f t="shared" si="206"/>
        <v>2988.1280818987752</v>
      </c>
      <c r="E746" s="212">
        <f t="shared" si="209"/>
        <v>1015.9635478455837</v>
      </c>
      <c r="F746" s="168">
        <f t="shared" si="210"/>
        <v>59.762561637975509</v>
      </c>
      <c r="G746" s="169">
        <v>68</v>
      </c>
      <c r="H746" s="170">
        <f t="shared" si="211"/>
        <v>4131.8541913823346</v>
      </c>
      <c r="I746" s="215">
        <f t="shared" si="201"/>
        <v>719</v>
      </c>
      <c r="J746" s="216">
        <f t="shared" si="204"/>
        <v>110.4679246153846</v>
      </c>
      <c r="K746" s="454">
        <v>17880</v>
      </c>
      <c r="L746" s="217">
        <f t="shared" si="207"/>
        <v>1942.283253234204</v>
      </c>
      <c r="M746" s="214">
        <f t="shared" si="212"/>
        <v>660.37630609962946</v>
      </c>
      <c r="N746" s="212">
        <f t="shared" si="213"/>
        <v>38.845665064684084</v>
      </c>
      <c r="O746" s="169">
        <v>44</v>
      </c>
      <c r="P746" s="170">
        <f t="shared" si="214"/>
        <v>2685.5052243985174</v>
      </c>
      <c r="Q746" s="215">
        <f t="shared" si="202"/>
        <v>719</v>
      </c>
      <c r="R746" s="216">
        <f t="shared" si="205"/>
        <v>205.15471714285712</v>
      </c>
      <c r="S746" s="454">
        <v>17880</v>
      </c>
      <c r="T746" s="217">
        <f t="shared" si="208"/>
        <v>1045.8448286645712</v>
      </c>
      <c r="U746" s="214">
        <f t="shared" si="215"/>
        <v>355.58724174595426</v>
      </c>
      <c r="V746" s="212">
        <f t="shared" si="216"/>
        <v>20.916896573291424</v>
      </c>
      <c r="W746" s="169">
        <v>24</v>
      </c>
      <c r="X746" s="170">
        <f t="shared" si="217"/>
        <v>1446.348966983817</v>
      </c>
    </row>
    <row r="747" spans="1:24" s="442" customFormat="1" ht="15.75" customHeight="1" x14ac:dyDescent="0.2">
      <c r="A747" s="218">
        <f t="shared" si="200"/>
        <v>720</v>
      </c>
      <c r="B747" s="216">
        <f t="shared" si="203"/>
        <v>71.827640000000002</v>
      </c>
      <c r="C747" s="454">
        <v>17880</v>
      </c>
      <c r="D747" s="217">
        <f t="shared" si="206"/>
        <v>2987.1509073665788</v>
      </c>
      <c r="E747" s="212">
        <f t="shared" si="209"/>
        <v>1015.6313085046369</v>
      </c>
      <c r="F747" s="168">
        <f t="shared" si="210"/>
        <v>59.743018147331576</v>
      </c>
      <c r="G747" s="169">
        <v>68</v>
      </c>
      <c r="H747" s="170">
        <f t="shared" si="211"/>
        <v>4130.5252340185471</v>
      </c>
      <c r="I747" s="218">
        <f t="shared" si="201"/>
        <v>720</v>
      </c>
      <c r="J747" s="216">
        <f t="shared" si="204"/>
        <v>110.50406153846154</v>
      </c>
      <c r="K747" s="454">
        <v>17880</v>
      </c>
      <c r="L747" s="217">
        <f t="shared" si="207"/>
        <v>1941.6480897882766</v>
      </c>
      <c r="M747" s="214">
        <f t="shared" si="212"/>
        <v>660.16035052801408</v>
      </c>
      <c r="N747" s="212">
        <f t="shared" si="213"/>
        <v>38.832961795765534</v>
      </c>
      <c r="O747" s="169">
        <v>44</v>
      </c>
      <c r="P747" s="170">
        <f t="shared" si="214"/>
        <v>2684.6414021120563</v>
      </c>
      <c r="Q747" s="218">
        <f t="shared" si="202"/>
        <v>720</v>
      </c>
      <c r="R747" s="216">
        <f t="shared" si="205"/>
        <v>205.2218285714286</v>
      </c>
      <c r="S747" s="454">
        <v>17880</v>
      </c>
      <c r="T747" s="217">
        <f t="shared" si="208"/>
        <v>1045.5028175783027</v>
      </c>
      <c r="U747" s="214">
        <f t="shared" si="215"/>
        <v>355.47095797662297</v>
      </c>
      <c r="V747" s="212">
        <f t="shared" si="216"/>
        <v>20.910056351566055</v>
      </c>
      <c r="W747" s="169">
        <v>24</v>
      </c>
      <c r="X747" s="170">
        <f t="shared" si="217"/>
        <v>1445.8838319064917</v>
      </c>
    </row>
    <row r="748" spans="1:24" s="442" customFormat="1" ht="15.75" customHeight="1" x14ac:dyDescent="0.2">
      <c r="A748" s="215">
        <f t="shared" si="200"/>
        <v>721</v>
      </c>
      <c r="B748" s="216">
        <f t="shared" si="203"/>
        <v>71.851129</v>
      </c>
      <c r="C748" s="454">
        <v>17880</v>
      </c>
      <c r="D748" s="217">
        <f t="shared" si="206"/>
        <v>2986.1743717346462</v>
      </c>
      <c r="E748" s="212">
        <f t="shared" si="209"/>
        <v>1015.2992863897798</v>
      </c>
      <c r="F748" s="168">
        <f t="shared" si="210"/>
        <v>59.723487434692927</v>
      </c>
      <c r="G748" s="169">
        <v>68</v>
      </c>
      <c r="H748" s="170">
        <f t="shared" si="211"/>
        <v>4129.1971455591192</v>
      </c>
      <c r="I748" s="215">
        <f t="shared" si="201"/>
        <v>721</v>
      </c>
      <c r="J748" s="216">
        <f t="shared" si="204"/>
        <v>110.54019846153845</v>
      </c>
      <c r="K748" s="454">
        <v>17880</v>
      </c>
      <c r="L748" s="217">
        <f t="shared" si="207"/>
        <v>1941.01334162752</v>
      </c>
      <c r="M748" s="214">
        <f t="shared" si="212"/>
        <v>659.94453615335681</v>
      </c>
      <c r="N748" s="212">
        <f t="shared" si="213"/>
        <v>38.820266832550402</v>
      </c>
      <c r="O748" s="169">
        <v>44</v>
      </c>
      <c r="P748" s="170">
        <f t="shared" si="214"/>
        <v>2683.7781446134272</v>
      </c>
      <c r="Q748" s="215">
        <f t="shared" si="202"/>
        <v>721</v>
      </c>
      <c r="R748" s="216">
        <f t="shared" si="205"/>
        <v>205.28894000000003</v>
      </c>
      <c r="S748" s="454">
        <v>17880</v>
      </c>
      <c r="T748" s="217">
        <f t="shared" si="208"/>
        <v>1045.161030107126</v>
      </c>
      <c r="U748" s="214">
        <f t="shared" si="215"/>
        <v>355.35475023642283</v>
      </c>
      <c r="V748" s="212">
        <f t="shared" si="216"/>
        <v>20.903220602142518</v>
      </c>
      <c r="W748" s="169">
        <v>24</v>
      </c>
      <c r="X748" s="170">
        <f t="shared" si="217"/>
        <v>1445.4190009456913</v>
      </c>
    </row>
    <row r="749" spans="1:24" s="442" customFormat="1" ht="15.75" customHeight="1" x14ac:dyDescent="0.2">
      <c r="A749" s="215">
        <f t="shared" si="200"/>
        <v>722</v>
      </c>
      <c r="B749" s="216">
        <f t="shared" si="203"/>
        <v>71.874617999999998</v>
      </c>
      <c r="C749" s="454">
        <v>17880</v>
      </c>
      <c r="D749" s="217">
        <f t="shared" si="206"/>
        <v>2985.1984743765875</v>
      </c>
      <c r="E749" s="212">
        <f t="shared" si="209"/>
        <v>1014.9674812880398</v>
      </c>
      <c r="F749" s="168">
        <f t="shared" si="210"/>
        <v>59.703969487531751</v>
      </c>
      <c r="G749" s="169">
        <v>68</v>
      </c>
      <c r="H749" s="170">
        <f t="shared" si="211"/>
        <v>4127.8699251521593</v>
      </c>
      <c r="I749" s="215">
        <f t="shared" si="201"/>
        <v>722</v>
      </c>
      <c r="J749" s="216">
        <f t="shared" si="204"/>
        <v>110.57633538461538</v>
      </c>
      <c r="K749" s="454">
        <v>17880</v>
      </c>
      <c r="L749" s="217">
        <f t="shared" si="207"/>
        <v>1940.3790083447821</v>
      </c>
      <c r="M749" s="214">
        <f t="shared" si="212"/>
        <v>659.72886283722596</v>
      </c>
      <c r="N749" s="212">
        <f t="shared" si="213"/>
        <v>38.80758016689564</v>
      </c>
      <c r="O749" s="169">
        <v>44</v>
      </c>
      <c r="P749" s="170">
        <f t="shared" si="214"/>
        <v>2682.9154513489038</v>
      </c>
      <c r="Q749" s="215">
        <f t="shared" si="202"/>
        <v>722</v>
      </c>
      <c r="R749" s="216">
        <f t="shared" si="205"/>
        <v>205.35605142857145</v>
      </c>
      <c r="S749" s="454">
        <v>17880</v>
      </c>
      <c r="T749" s="217">
        <f t="shared" si="208"/>
        <v>1044.8194660318054</v>
      </c>
      <c r="U749" s="214">
        <f t="shared" si="215"/>
        <v>355.23861845081387</v>
      </c>
      <c r="V749" s="212">
        <f t="shared" si="216"/>
        <v>20.896389320636107</v>
      </c>
      <c r="W749" s="169">
        <v>24</v>
      </c>
      <c r="X749" s="170">
        <f t="shared" si="217"/>
        <v>1444.9544738032555</v>
      </c>
    </row>
    <row r="750" spans="1:24" s="442" customFormat="1" ht="15.75" customHeight="1" x14ac:dyDescent="0.2">
      <c r="A750" s="215">
        <f t="shared" si="200"/>
        <v>723</v>
      </c>
      <c r="B750" s="216">
        <f t="shared" si="203"/>
        <v>71.898106999999996</v>
      </c>
      <c r="C750" s="454">
        <v>17880</v>
      </c>
      <c r="D750" s="217">
        <f t="shared" si="206"/>
        <v>2984.2232146668339</v>
      </c>
      <c r="E750" s="212">
        <f t="shared" si="209"/>
        <v>1014.6358929867235</v>
      </c>
      <c r="F750" s="168">
        <f t="shared" si="210"/>
        <v>59.684464293336681</v>
      </c>
      <c r="G750" s="169">
        <v>68</v>
      </c>
      <c r="H750" s="170">
        <f t="shared" si="211"/>
        <v>4126.5435719468942</v>
      </c>
      <c r="I750" s="215">
        <f t="shared" si="201"/>
        <v>723</v>
      </c>
      <c r="J750" s="216">
        <f t="shared" si="204"/>
        <v>110.6124723076923</v>
      </c>
      <c r="K750" s="454">
        <v>17880</v>
      </c>
      <c r="L750" s="217">
        <f t="shared" si="207"/>
        <v>1939.7450895334423</v>
      </c>
      <c r="M750" s="214">
        <f t="shared" si="212"/>
        <v>659.51333044137039</v>
      </c>
      <c r="N750" s="212">
        <f t="shared" si="213"/>
        <v>38.794901790668845</v>
      </c>
      <c r="O750" s="169">
        <v>44</v>
      </c>
      <c r="P750" s="170">
        <f t="shared" si="214"/>
        <v>2682.0533217654815</v>
      </c>
      <c r="Q750" s="215">
        <f t="shared" si="202"/>
        <v>723</v>
      </c>
      <c r="R750" s="216">
        <f t="shared" si="205"/>
        <v>205.42316285714287</v>
      </c>
      <c r="S750" s="454">
        <v>17880</v>
      </c>
      <c r="T750" s="217">
        <f t="shared" si="208"/>
        <v>1044.4781251333918</v>
      </c>
      <c r="U750" s="214">
        <f t="shared" si="215"/>
        <v>355.12256254535322</v>
      </c>
      <c r="V750" s="212">
        <f t="shared" si="216"/>
        <v>20.889562502667836</v>
      </c>
      <c r="W750" s="169">
        <v>24</v>
      </c>
      <c r="X750" s="170">
        <f t="shared" si="217"/>
        <v>1444.4902501814129</v>
      </c>
    </row>
    <row r="751" spans="1:24" s="442" customFormat="1" ht="15.75" customHeight="1" x14ac:dyDescent="0.2">
      <c r="A751" s="215">
        <f t="shared" si="200"/>
        <v>724</v>
      </c>
      <c r="B751" s="216">
        <f t="shared" si="203"/>
        <v>71.921595999999994</v>
      </c>
      <c r="C751" s="454">
        <v>17880</v>
      </c>
      <c r="D751" s="217">
        <f t="shared" si="206"/>
        <v>2983.2485919806345</v>
      </c>
      <c r="E751" s="212">
        <f t="shared" si="209"/>
        <v>1014.3045212734158</v>
      </c>
      <c r="F751" s="168">
        <f t="shared" si="210"/>
        <v>59.66497183961269</v>
      </c>
      <c r="G751" s="169">
        <v>68</v>
      </c>
      <c r="H751" s="170">
        <f t="shared" si="211"/>
        <v>4125.2180850936629</v>
      </c>
      <c r="I751" s="215">
        <f t="shared" si="201"/>
        <v>724</v>
      </c>
      <c r="J751" s="216">
        <f t="shared" si="204"/>
        <v>110.64860923076922</v>
      </c>
      <c r="K751" s="454">
        <v>17880</v>
      </c>
      <c r="L751" s="217">
        <f t="shared" si="207"/>
        <v>1939.1115847874123</v>
      </c>
      <c r="M751" s="214">
        <f t="shared" si="212"/>
        <v>659.29793882772026</v>
      </c>
      <c r="N751" s="212">
        <f t="shared" si="213"/>
        <v>38.782231695748244</v>
      </c>
      <c r="O751" s="169">
        <v>44</v>
      </c>
      <c r="P751" s="170">
        <f t="shared" si="214"/>
        <v>2681.1917553108806</v>
      </c>
      <c r="Q751" s="215">
        <f t="shared" si="202"/>
        <v>724</v>
      </c>
      <c r="R751" s="216">
        <f t="shared" si="205"/>
        <v>205.49027428571429</v>
      </c>
      <c r="S751" s="454">
        <v>17880</v>
      </c>
      <c r="T751" s="217">
        <f t="shared" si="208"/>
        <v>1044.137007193222</v>
      </c>
      <c r="U751" s="214">
        <f t="shared" si="215"/>
        <v>355.00658244569547</v>
      </c>
      <c r="V751" s="212">
        <f t="shared" si="216"/>
        <v>20.882740143864439</v>
      </c>
      <c r="W751" s="169">
        <v>24</v>
      </c>
      <c r="X751" s="170">
        <f t="shared" si="217"/>
        <v>1444.0263297827819</v>
      </c>
    </row>
    <row r="752" spans="1:24" s="442" customFormat="1" ht="15.75" customHeight="1" x14ac:dyDescent="0.2">
      <c r="A752" s="215">
        <f t="shared" si="200"/>
        <v>725</v>
      </c>
      <c r="B752" s="216">
        <f t="shared" si="203"/>
        <v>71.945085000000006</v>
      </c>
      <c r="C752" s="454">
        <v>17880</v>
      </c>
      <c r="D752" s="217">
        <f t="shared" si="206"/>
        <v>2982.2746056940509</v>
      </c>
      <c r="E752" s="212">
        <f t="shared" si="209"/>
        <v>1013.9733659359774</v>
      </c>
      <c r="F752" s="168">
        <f t="shared" si="210"/>
        <v>59.645492113881019</v>
      </c>
      <c r="G752" s="169">
        <v>68</v>
      </c>
      <c r="H752" s="170">
        <f t="shared" si="211"/>
        <v>4123.8934637439097</v>
      </c>
      <c r="I752" s="215">
        <f t="shared" si="201"/>
        <v>725</v>
      </c>
      <c r="J752" s="216">
        <f t="shared" si="204"/>
        <v>110.68474615384616</v>
      </c>
      <c r="K752" s="454">
        <v>17880</v>
      </c>
      <c r="L752" s="217">
        <f t="shared" si="207"/>
        <v>1938.4784937011332</v>
      </c>
      <c r="M752" s="214">
        <f t="shared" si="212"/>
        <v>659.08268785838527</v>
      </c>
      <c r="N752" s="212">
        <f t="shared" si="213"/>
        <v>38.769569874022665</v>
      </c>
      <c r="O752" s="169">
        <v>44</v>
      </c>
      <c r="P752" s="170">
        <f t="shared" si="214"/>
        <v>2680.3307514335411</v>
      </c>
      <c r="Q752" s="215">
        <f t="shared" si="202"/>
        <v>725</v>
      </c>
      <c r="R752" s="216">
        <f t="shared" si="205"/>
        <v>205.55738571428574</v>
      </c>
      <c r="S752" s="454">
        <v>17880</v>
      </c>
      <c r="T752" s="217">
        <f t="shared" si="208"/>
        <v>1043.7961119929178</v>
      </c>
      <c r="U752" s="214">
        <f t="shared" si="215"/>
        <v>354.89067807759204</v>
      </c>
      <c r="V752" s="212">
        <f t="shared" si="216"/>
        <v>20.875922239858355</v>
      </c>
      <c r="W752" s="169">
        <v>24</v>
      </c>
      <c r="X752" s="170">
        <f t="shared" si="217"/>
        <v>1443.5627123103679</v>
      </c>
    </row>
    <row r="753" spans="1:24" s="442" customFormat="1" ht="15.75" customHeight="1" x14ac:dyDescent="0.2">
      <c r="A753" s="215">
        <f t="shared" si="200"/>
        <v>726</v>
      </c>
      <c r="B753" s="216">
        <f t="shared" si="203"/>
        <v>71.968574000000004</v>
      </c>
      <c r="C753" s="454">
        <v>17880</v>
      </c>
      <c r="D753" s="217">
        <f t="shared" si="206"/>
        <v>2981.3012551839643</v>
      </c>
      <c r="E753" s="212">
        <f t="shared" si="209"/>
        <v>1013.6424267625479</v>
      </c>
      <c r="F753" s="168">
        <f t="shared" si="210"/>
        <v>59.626025103679289</v>
      </c>
      <c r="G753" s="169">
        <v>68</v>
      </c>
      <c r="H753" s="170">
        <f t="shared" si="211"/>
        <v>4122.5697070501919</v>
      </c>
      <c r="I753" s="215">
        <f t="shared" si="201"/>
        <v>726</v>
      </c>
      <c r="J753" s="216">
        <f t="shared" si="204"/>
        <v>110.72088307692307</v>
      </c>
      <c r="K753" s="454">
        <v>17880</v>
      </c>
      <c r="L753" s="217">
        <f t="shared" si="207"/>
        <v>1937.8458158695767</v>
      </c>
      <c r="M753" s="214">
        <f t="shared" si="212"/>
        <v>658.8675773956561</v>
      </c>
      <c r="N753" s="212">
        <f t="shared" si="213"/>
        <v>38.756916317391536</v>
      </c>
      <c r="O753" s="169">
        <v>44</v>
      </c>
      <c r="P753" s="170">
        <f t="shared" si="214"/>
        <v>2679.4703095826244</v>
      </c>
      <c r="Q753" s="215">
        <f t="shared" si="202"/>
        <v>726</v>
      </c>
      <c r="R753" s="216">
        <f t="shared" si="205"/>
        <v>205.62449714285717</v>
      </c>
      <c r="S753" s="454">
        <v>17880</v>
      </c>
      <c r="T753" s="217">
        <f t="shared" si="208"/>
        <v>1043.4554393143874</v>
      </c>
      <c r="U753" s="214">
        <f t="shared" si="215"/>
        <v>354.77484936689171</v>
      </c>
      <c r="V753" s="212">
        <f t="shared" si="216"/>
        <v>20.869108786287747</v>
      </c>
      <c r="W753" s="169">
        <v>24</v>
      </c>
      <c r="X753" s="170">
        <f t="shared" si="217"/>
        <v>1443.0993974675669</v>
      </c>
    </row>
    <row r="754" spans="1:24" s="442" customFormat="1" ht="15.75" customHeight="1" x14ac:dyDescent="0.2">
      <c r="A754" s="215">
        <f t="shared" si="200"/>
        <v>727</v>
      </c>
      <c r="B754" s="216">
        <f t="shared" si="203"/>
        <v>71.992063000000002</v>
      </c>
      <c r="C754" s="454">
        <v>17880</v>
      </c>
      <c r="D754" s="217">
        <f t="shared" si="206"/>
        <v>2980.3285398280641</v>
      </c>
      <c r="E754" s="212">
        <f t="shared" si="209"/>
        <v>1013.3117035415419</v>
      </c>
      <c r="F754" s="168">
        <f t="shared" si="210"/>
        <v>59.606570796561286</v>
      </c>
      <c r="G754" s="169">
        <v>68</v>
      </c>
      <c r="H754" s="170">
        <f t="shared" si="211"/>
        <v>4121.2468141661666</v>
      </c>
      <c r="I754" s="215">
        <f t="shared" si="201"/>
        <v>727</v>
      </c>
      <c r="J754" s="216">
        <f t="shared" si="204"/>
        <v>110.75702</v>
      </c>
      <c r="K754" s="454">
        <v>17880</v>
      </c>
      <c r="L754" s="217">
        <f t="shared" si="207"/>
        <v>1937.2135508882418</v>
      </c>
      <c r="M754" s="214">
        <f t="shared" si="212"/>
        <v>658.65260730200225</v>
      </c>
      <c r="N754" s="212">
        <f t="shared" si="213"/>
        <v>38.744271017764838</v>
      </c>
      <c r="O754" s="169">
        <v>44</v>
      </c>
      <c r="P754" s="170">
        <f t="shared" si="214"/>
        <v>2678.610429208009</v>
      </c>
      <c r="Q754" s="215">
        <f t="shared" si="202"/>
        <v>727</v>
      </c>
      <c r="R754" s="216">
        <f t="shared" si="205"/>
        <v>205.69160857142859</v>
      </c>
      <c r="S754" s="454">
        <v>17880</v>
      </c>
      <c r="T754" s="217">
        <f t="shared" si="208"/>
        <v>1043.1149889398223</v>
      </c>
      <c r="U754" s="214">
        <f t="shared" si="215"/>
        <v>354.65909623953962</v>
      </c>
      <c r="V754" s="212">
        <f t="shared" si="216"/>
        <v>20.862299778796448</v>
      </c>
      <c r="W754" s="169">
        <v>24</v>
      </c>
      <c r="X754" s="170">
        <f t="shared" si="217"/>
        <v>1442.6363849581583</v>
      </c>
    </row>
    <row r="755" spans="1:24" s="442" customFormat="1" ht="15.75" customHeight="1" x14ac:dyDescent="0.2">
      <c r="A755" s="215">
        <f t="shared" si="200"/>
        <v>728</v>
      </c>
      <c r="B755" s="216">
        <f t="shared" si="203"/>
        <v>72.015552</v>
      </c>
      <c r="C755" s="454">
        <v>17880</v>
      </c>
      <c r="D755" s="217">
        <f t="shared" si="206"/>
        <v>2979.356459004855</v>
      </c>
      <c r="E755" s="212">
        <f t="shared" si="209"/>
        <v>1012.9811960616507</v>
      </c>
      <c r="F755" s="168">
        <f t="shared" si="210"/>
        <v>59.587129180097101</v>
      </c>
      <c r="G755" s="169">
        <v>68</v>
      </c>
      <c r="H755" s="170">
        <f t="shared" si="211"/>
        <v>4119.9247842466029</v>
      </c>
      <c r="I755" s="215">
        <f t="shared" si="201"/>
        <v>728</v>
      </c>
      <c r="J755" s="216">
        <f t="shared" si="204"/>
        <v>110.79315692307692</v>
      </c>
      <c r="K755" s="454">
        <v>17880</v>
      </c>
      <c r="L755" s="217">
        <f t="shared" si="207"/>
        <v>1936.5816983531558</v>
      </c>
      <c r="M755" s="214">
        <f t="shared" si="212"/>
        <v>658.43777744007298</v>
      </c>
      <c r="N755" s="212">
        <f t="shared" si="213"/>
        <v>38.731633967063118</v>
      </c>
      <c r="O755" s="169">
        <v>44</v>
      </c>
      <c r="P755" s="170">
        <f t="shared" si="214"/>
        <v>2677.7511097602919</v>
      </c>
      <c r="Q755" s="215">
        <f t="shared" si="202"/>
        <v>728</v>
      </c>
      <c r="R755" s="216">
        <f t="shared" si="205"/>
        <v>205.75872000000001</v>
      </c>
      <c r="S755" s="454">
        <v>17880</v>
      </c>
      <c r="T755" s="217">
        <f t="shared" si="208"/>
        <v>1042.7747606516991</v>
      </c>
      <c r="U755" s="214">
        <f t="shared" si="215"/>
        <v>354.5434186215777</v>
      </c>
      <c r="V755" s="212">
        <f t="shared" si="216"/>
        <v>20.855495213033983</v>
      </c>
      <c r="W755" s="169">
        <v>24</v>
      </c>
      <c r="X755" s="170">
        <f t="shared" si="217"/>
        <v>1442.1736744863108</v>
      </c>
    </row>
    <row r="756" spans="1:24" s="442" customFormat="1" ht="15.75" customHeight="1" x14ac:dyDescent="0.2">
      <c r="A756" s="215">
        <f t="shared" si="200"/>
        <v>729</v>
      </c>
      <c r="B756" s="216">
        <f t="shared" si="203"/>
        <v>72.039040999999997</v>
      </c>
      <c r="C756" s="454">
        <v>17880</v>
      </c>
      <c r="D756" s="217">
        <f t="shared" si="206"/>
        <v>2978.3850120936509</v>
      </c>
      <c r="E756" s="212">
        <f t="shared" si="209"/>
        <v>1012.6509041118413</v>
      </c>
      <c r="F756" s="168">
        <f t="shared" si="210"/>
        <v>59.56770024187302</v>
      </c>
      <c r="G756" s="169">
        <v>68</v>
      </c>
      <c r="H756" s="170">
        <f t="shared" si="211"/>
        <v>4118.6036164473644</v>
      </c>
      <c r="I756" s="215">
        <f t="shared" si="201"/>
        <v>729</v>
      </c>
      <c r="J756" s="216">
        <f t="shared" si="204"/>
        <v>110.82929384615385</v>
      </c>
      <c r="K756" s="454">
        <v>17880</v>
      </c>
      <c r="L756" s="217">
        <f t="shared" si="207"/>
        <v>1935.9502578608731</v>
      </c>
      <c r="M756" s="214">
        <f t="shared" si="212"/>
        <v>658.22308767269692</v>
      </c>
      <c r="N756" s="212">
        <f t="shared" si="213"/>
        <v>38.71900515721746</v>
      </c>
      <c r="O756" s="169">
        <v>44</v>
      </c>
      <c r="P756" s="170">
        <f t="shared" si="214"/>
        <v>2676.8923506907872</v>
      </c>
      <c r="Q756" s="215">
        <f t="shared" si="202"/>
        <v>729</v>
      </c>
      <c r="R756" s="216">
        <f t="shared" si="205"/>
        <v>205.82583142857143</v>
      </c>
      <c r="S756" s="454">
        <v>17880</v>
      </c>
      <c r="T756" s="217">
        <f t="shared" si="208"/>
        <v>1042.4347542327778</v>
      </c>
      <c r="U756" s="214">
        <f t="shared" si="215"/>
        <v>354.42781643914446</v>
      </c>
      <c r="V756" s="212">
        <f t="shared" si="216"/>
        <v>20.848695084655557</v>
      </c>
      <c r="W756" s="169">
        <v>24</v>
      </c>
      <c r="X756" s="170">
        <f t="shared" si="217"/>
        <v>1441.7112657565776</v>
      </c>
    </row>
    <row r="757" spans="1:24" s="442" customFormat="1" ht="15.75" customHeight="1" x14ac:dyDescent="0.2">
      <c r="A757" s="218">
        <f t="shared" si="200"/>
        <v>730</v>
      </c>
      <c r="B757" s="216">
        <f t="shared" si="203"/>
        <v>72.062529999999995</v>
      </c>
      <c r="C757" s="454">
        <v>17880</v>
      </c>
      <c r="D757" s="217">
        <f t="shared" si="206"/>
        <v>2977.4141984745747</v>
      </c>
      <c r="E757" s="212">
        <f t="shared" si="209"/>
        <v>1012.3208274813555</v>
      </c>
      <c r="F757" s="168">
        <f t="shared" si="210"/>
        <v>59.548283969491493</v>
      </c>
      <c r="G757" s="169">
        <v>68</v>
      </c>
      <c r="H757" s="170">
        <f t="shared" si="211"/>
        <v>4117.2833099254221</v>
      </c>
      <c r="I757" s="218">
        <f t="shared" si="201"/>
        <v>730</v>
      </c>
      <c r="J757" s="216">
        <f t="shared" si="204"/>
        <v>110.86543076923076</v>
      </c>
      <c r="K757" s="454">
        <v>17880</v>
      </c>
      <c r="L757" s="217">
        <f t="shared" si="207"/>
        <v>1935.3192290084739</v>
      </c>
      <c r="M757" s="214">
        <f t="shared" si="212"/>
        <v>658.00853786288121</v>
      </c>
      <c r="N757" s="212">
        <f t="shared" si="213"/>
        <v>38.706384580169477</v>
      </c>
      <c r="O757" s="169">
        <v>44</v>
      </c>
      <c r="P757" s="170">
        <f t="shared" si="214"/>
        <v>2676.0341514515248</v>
      </c>
      <c r="Q757" s="218">
        <f t="shared" si="202"/>
        <v>730</v>
      </c>
      <c r="R757" s="216">
        <f t="shared" si="205"/>
        <v>205.89294285714286</v>
      </c>
      <c r="S757" s="454">
        <v>17880</v>
      </c>
      <c r="T757" s="217">
        <f t="shared" si="208"/>
        <v>1042.0949694661012</v>
      </c>
      <c r="U757" s="214">
        <f t="shared" si="215"/>
        <v>354.31228961847444</v>
      </c>
      <c r="V757" s="212">
        <f t="shared" si="216"/>
        <v>20.841899389322027</v>
      </c>
      <c r="W757" s="169">
        <v>24</v>
      </c>
      <c r="X757" s="170">
        <f t="shared" si="217"/>
        <v>1441.2491584738978</v>
      </c>
    </row>
    <row r="758" spans="1:24" s="442" customFormat="1" ht="15.75" customHeight="1" x14ac:dyDescent="0.2">
      <c r="A758" s="215">
        <f t="shared" si="200"/>
        <v>731</v>
      </c>
      <c r="B758" s="216">
        <f t="shared" si="203"/>
        <v>72.086018999999993</v>
      </c>
      <c r="C758" s="454">
        <v>17880</v>
      </c>
      <c r="D758" s="217">
        <f t="shared" si="206"/>
        <v>2976.4440175285586</v>
      </c>
      <c r="E758" s="212">
        <f t="shared" si="209"/>
        <v>1011.99096595971</v>
      </c>
      <c r="F758" s="168">
        <f t="shared" si="210"/>
        <v>59.528880350571171</v>
      </c>
      <c r="G758" s="169">
        <v>68</v>
      </c>
      <c r="H758" s="170">
        <f t="shared" si="211"/>
        <v>4115.9638638388396</v>
      </c>
      <c r="I758" s="215">
        <f t="shared" si="201"/>
        <v>731</v>
      </c>
      <c r="J758" s="216">
        <f t="shared" si="204"/>
        <v>110.90156769230768</v>
      </c>
      <c r="K758" s="454">
        <v>17880</v>
      </c>
      <c r="L758" s="217">
        <f t="shared" si="207"/>
        <v>1934.6886113935632</v>
      </c>
      <c r="M758" s="214">
        <f t="shared" si="212"/>
        <v>657.79412787381148</v>
      </c>
      <c r="N758" s="212">
        <f t="shared" si="213"/>
        <v>38.693772227871264</v>
      </c>
      <c r="O758" s="169">
        <v>44</v>
      </c>
      <c r="P758" s="170">
        <f t="shared" si="214"/>
        <v>2675.1765114952459</v>
      </c>
      <c r="Q758" s="215">
        <f t="shared" si="202"/>
        <v>731</v>
      </c>
      <c r="R758" s="216">
        <f t="shared" si="205"/>
        <v>205.96005428571428</v>
      </c>
      <c r="S758" s="454">
        <v>17880</v>
      </c>
      <c r="T758" s="217">
        <f t="shared" si="208"/>
        <v>1041.7554061349954</v>
      </c>
      <c r="U758" s="214">
        <f t="shared" si="215"/>
        <v>354.19683808589843</v>
      </c>
      <c r="V758" s="212">
        <f t="shared" si="216"/>
        <v>20.835108122699907</v>
      </c>
      <c r="W758" s="169">
        <v>24</v>
      </c>
      <c r="X758" s="170">
        <f t="shared" si="217"/>
        <v>1440.7873523435937</v>
      </c>
    </row>
    <row r="759" spans="1:24" s="442" customFormat="1" ht="15.75" customHeight="1" x14ac:dyDescent="0.2">
      <c r="A759" s="215">
        <f t="shared" si="200"/>
        <v>732</v>
      </c>
      <c r="B759" s="216">
        <f t="shared" si="203"/>
        <v>72.109508000000005</v>
      </c>
      <c r="C759" s="454">
        <v>17880</v>
      </c>
      <c r="D759" s="217">
        <f t="shared" si="206"/>
        <v>2975.4744686373392</v>
      </c>
      <c r="E759" s="212">
        <f t="shared" si="209"/>
        <v>1011.6613193366954</v>
      </c>
      <c r="F759" s="168">
        <f t="shared" si="210"/>
        <v>59.509489372746785</v>
      </c>
      <c r="G759" s="169">
        <v>68</v>
      </c>
      <c r="H759" s="170">
        <f t="shared" si="211"/>
        <v>4114.6452773467809</v>
      </c>
      <c r="I759" s="215">
        <f t="shared" si="201"/>
        <v>732</v>
      </c>
      <c r="J759" s="216">
        <f t="shared" si="204"/>
        <v>110.93770461538462</v>
      </c>
      <c r="K759" s="454">
        <v>17880</v>
      </c>
      <c r="L759" s="217">
        <f t="shared" si="207"/>
        <v>1934.0584046142708</v>
      </c>
      <c r="M759" s="214">
        <f t="shared" si="212"/>
        <v>657.57985756885216</v>
      </c>
      <c r="N759" s="212">
        <f t="shared" si="213"/>
        <v>38.681168092285418</v>
      </c>
      <c r="O759" s="169">
        <v>44</v>
      </c>
      <c r="P759" s="170">
        <f t="shared" si="214"/>
        <v>2674.3194302754086</v>
      </c>
      <c r="Q759" s="215">
        <f t="shared" si="202"/>
        <v>732</v>
      </c>
      <c r="R759" s="216">
        <f t="shared" si="205"/>
        <v>206.02716571428573</v>
      </c>
      <c r="S759" s="454">
        <v>17880</v>
      </c>
      <c r="T759" s="217">
        <f t="shared" si="208"/>
        <v>1041.4160640230689</v>
      </c>
      <c r="U759" s="214">
        <f t="shared" si="215"/>
        <v>354.08146176784345</v>
      </c>
      <c r="V759" s="212">
        <f t="shared" si="216"/>
        <v>20.828321280461378</v>
      </c>
      <c r="W759" s="169">
        <v>24</v>
      </c>
      <c r="X759" s="170">
        <f t="shared" si="217"/>
        <v>1440.3258470713736</v>
      </c>
    </row>
    <row r="760" spans="1:24" s="442" customFormat="1" ht="15.75" customHeight="1" x14ac:dyDescent="0.2">
      <c r="A760" s="215">
        <f t="shared" si="200"/>
        <v>733</v>
      </c>
      <c r="B760" s="216">
        <f t="shared" si="203"/>
        <v>72.132997000000003</v>
      </c>
      <c r="C760" s="454">
        <v>17880</v>
      </c>
      <c r="D760" s="217">
        <f t="shared" si="206"/>
        <v>2974.5055511834616</v>
      </c>
      <c r="E760" s="212">
        <f t="shared" si="209"/>
        <v>1011.331887402377</v>
      </c>
      <c r="F760" s="168">
        <f t="shared" si="210"/>
        <v>59.490111023669236</v>
      </c>
      <c r="G760" s="169">
        <v>68</v>
      </c>
      <c r="H760" s="170">
        <f t="shared" si="211"/>
        <v>4113.3275496095084</v>
      </c>
      <c r="I760" s="215">
        <f t="shared" si="201"/>
        <v>733</v>
      </c>
      <c r="J760" s="216">
        <f t="shared" si="204"/>
        <v>110.97384153846154</v>
      </c>
      <c r="K760" s="454">
        <v>17880</v>
      </c>
      <c r="L760" s="217">
        <f t="shared" si="207"/>
        <v>1933.4286082692499</v>
      </c>
      <c r="M760" s="214">
        <f t="shared" si="212"/>
        <v>657.36572681154507</v>
      </c>
      <c r="N760" s="212">
        <f t="shared" si="213"/>
        <v>38.668572165385001</v>
      </c>
      <c r="O760" s="169">
        <v>44</v>
      </c>
      <c r="P760" s="170">
        <f t="shared" si="214"/>
        <v>2673.4629072461798</v>
      </c>
      <c r="Q760" s="215">
        <f t="shared" si="202"/>
        <v>733</v>
      </c>
      <c r="R760" s="216">
        <f t="shared" si="205"/>
        <v>206.09427714285715</v>
      </c>
      <c r="S760" s="454">
        <v>17880</v>
      </c>
      <c r="T760" s="217">
        <f t="shared" si="208"/>
        <v>1041.0769429142115</v>
      </c>
      <c r="U760" s="214">
        <f t="shared" si="215"/>
        <v>353.96616059083192</v>
      </c>
      <c r="V760" s="212">
        <f t="shared" si="216"/>
        <v>20.821538858284232</v>
      </c>
      <c r="W760" s="169">
        <v>24</v>
      </c>
      <c r="X760" s="170">
        <f t="shared" si="217"/>
        <v>1439.8646423633274</v>
      </c>
    </row>
    <row r="761" spans="1:24" s="442" customFormat="1" ht="15.75" customHeight="1" x14ac:dyDescent="0.2">
      <c r="A761" s="215">
        <f t="shared" si="200"/>
        <v>734</v>
      </c>
      <c r="B761" s="216">
        <f t="shared" si="203"/>
        <v>72.156486000000001</v>
      </c>
      <c r="C761" s="454">
        <v>17880</v>
      </c>
      <c r="D761" s="217">
        <f t="shared" si="206"/>
        <v>2973.5372645502716</v>
      </c>
      <c r="E761" s="212">
        <f t="shared" si="209"/>
        <v>1011.0026699470924</v>
      </c>
      <c r="F761" s="168">
        <f t="shared" si="210"/>
        <v>59.470745291005436</v>
      </c>
      <c r="G761" s="169">
        <v>68</v>
      </c>
      <c r="H761" s="170">
        <f t="shared" si="211"/>
        <v>4112.0106797883691</v>
      </c>
      <c r="I761" s="215">
        <f t="shared" si="201"/>
        <v>734</v>
      </c>
      <c r="J761" s="216">
        <f t="shared" si="204"/>
        <v>111.00997846153847</v>
      </c>
      <c r="K761" s="454">
        <v>17880</v>
      </c>
      <c r="L761" s="217">
        <f t="shared" si="207"/>
        <v>1932.7992219576768</v>
      </c>
      <c r="M761" s="214">
        <f t="shared" si="212"/>
        <v>657.15173546561016</v>
      </c>
      <c r="N761" s="212">
        <f t="shared" si="213"/>
        <v>38.655984439153535</v>
      </c>
      <c r="O761" s="169">
        <v>44</v>
      </c>
      <c r="P761" s="170">
        <f t="shared" si="214"/>
        <v>2672.6069418624406</v>
      </c>
      <c r="Q761" s="215">
        <f t="shared" si="202"/>
        <v>734</v>
      </c>
      <c r="R761" s="216">
        <f t="shared" si="205"/>
        <v>206.16138857142857</v>
      </c>
      <c r="S761" s="454">
        <v>17880</v>
      </c>
      <c r="T761" s="217">
        <f t="shared" si="208"/>
        <v>1040.7380425925951</v>
      </c>
      <c r="U761" s="214">
        <f t="shared" si="215"/>
        <v>353.85093448148234</v>
      </c>
      <c r="V761" s="212">
        <f t="shared" si="216"/>
        <v>20.814760851851901</v>
      </c>
      <c r="W761" s="169">
        <v>24</v>
      </c>
      <c r="X761" s="170">
        <f t="shared" si="217"/>
        <v>1439.4037379259291</v>
      </c>
    </row>
    <row r="762" spans="1:24" s="442" customFormat="1" ht="15.75" customHeight="1" x14ac:dyDescent="0.2">
      <c r="A762" s="215">
        <f t="shared" si="200"/>
        <v>735</v>
      </c>
      <c r="B762" s="216">
        <f t="shared" si="203"/>
        <v>72.179974999999999</v>
      </c>
      <c r="C762" s="454">
        <v>17880</v>
      </c>
      <c r="D762" s="217">
        <f t="shared" si="206"/>
        <v>2972.5696081219203</v>
      </c>
      <c r="E762" s="212">
        <f t="shared" si="209"/>
        <v>1010.673666761453</v>
      </c>
      <c r="F762" s="168">
        <f t="shared" si="210"/>
        <v>59.45139216243841</v>
      </c>
      <c r="G762" s="169">
        <v>68</v>
      </c>
      <c r="H762" s="170">
        <f t="shared" si="211"/>
        <v>4110.6946670458119</v>
      </c>
      <c r="I762" s="215">
        <f t="shared" si="201"/>
        <v>735</v>
      </c>
      <c r="J762" s="216">
        <f t="shared" si="204"/>
        <v>111.04611538461538</v>
      </c>
      <c r="K762" s="454">
        <v>17880</v>
      </c>
      <c r="L762" s="217">
        <f t="shared" si="207"/>
        <v>1932.1702452792483</v>
      </c>
      <c r="M762" s="214">
        <f t="shared" si="212"/>
        <v>656.93788339494449</v>
      </c>
      <c r="N762" s="212">
        <f t="shared" si="213"/>
        <v>38.643404905584966</v>
      </c>
      <c r="O762" s="169">
        <v>44</v>
      </c>
      <c r="P762" s="170">
        <f t="shared" si="214"/>
        <v>2671.751533579778</v>
      </c>
      <c r="Q762" s="215">
        <f t="shared" si="202"/>
        <v>735</v>
      </c>
      <c r="R762" s="216">
        <f t="shared" si="205"/>
        <v>206.2285</v>
      </c>
      <c r="S762" s="454">
        <v>17880</v>
      </c>
      <c r="T762" s="217">
        <f t="shared" si="208"/>
        <v>1040.3993628426722</v>
      </c>
      <c r="U762" s="214">
        <f t="shared" si="215"/>
        <v>353.73578336650854</v>
      </c>
      <c r="V762" s="212">
        <f t="shared" si="216"/>
        <v>20.807987256853444</v>
      </c>
      <c r="W762" s="169">
        <v>24</v>
      </c>
      <c r="X762" s="170">
        <f t="shared" si="217"/>
        <v>1438.9431334660342</v>
      </c>
    </row>
    <row r="763" spans="1:24" s="442" customFormat="1" ht="15.75" customHeight="1" x14ac:dyDescent="0.2">
      <c r="A763" s="215">
        <f t="shared" si="200"/>
        <v>736</v>
      </c>
      <c r="B763" s="216">
        <f t="shared" si="203"/>
        <v>72.203463999999997</v>
      </c>
      <c r="C763" s="454">
        <v>17880</v>
      </c>
      <c r="D763" s="217">
        <f t="shared" si="206"/>
        <v>2971.6025812833582</v>
      </c>
      <c r="E763" s="212">
        <f t="shared" si="209"/>
        <v>1010.3448776363418</v>
      </c>
      <c r="F763" s="168">
        <f t="shared" si="210"/>
        <v>59.432051625667164</v>
      </c>
      <c r="G763" s="169">
        <v>68</v>
      </c>
      <c r="H763" s="170">
        <f t="shared" si="211"/>
        <v>4109.3795105453664</v>
      </c>
      <c r="I763" s="215">
        <f t="shared" si="201"/>
        <v>736</v>
      </c>
      <c r="J763" s="216">
        <f t="shared" si="204"/>
        <v>111.0822523076923</v>
      </c>
      <c r="K763" s="454">
        <v>17880</v>
      </c>
      <c r="L763" s="217">
        <f t="shared" si="207"/>
        <v>1931.5416778341828</v>
      </c>
      <c r="M763" s="214">
        <f t="shared" si="212"/>
        <v>656.72417046362216</v>
      </c>
      <c r="N763" s="212">
        <f t="shared" si="213"/>
        <v>38.630833556683655</v>
      </c>
      <c r="O763" s="169">
        <v>44</v>
      </c>
      <c r="P763" s="170">
        <f t="shared" si="214"/>
        <v>2670.8966818544886</v>
      </c>
      <c r="Q763" s="215">
        <f t="shared" si="202"/>
        <v>736</v>
      </c>
      <c r="R763" s="216">
        <f t="shared" si="205"/>
        <v>206.29561142857142</v>
      </c>
      <c r="S763" s="454">
        <v>17880</v>
      </c>
      <c r="T763" s="217">
        <f t="shared" si="208"/>
        <v>1040.0609034491752</v>
      </c>
      <c r="U763" s="214">
        <f t="shared" si="215"/>
        <v>353.62070717271956</v>
      </c>
      <c r="V763" s="212">
        <f t="shared" si="216"/>
        <v>20.801218068983502</v>
      </c>
      <c r="W763" s="169">
        <v>24</v>
      </c>
      <c r="X763" s="170">
        <f t="shared" si="217"/>
        <v>1438.4828286908783</v>
      </c>
    </row>
    <row r="764" spans="1:24" s="442" customFormat="1" ht="15.75" customHeight="1" x14ac:dyDescent="0.2">
      <c r="A764" s="215">
        <f t="shared" si="200"/>
        <v>737</v>
      </c>
      <c r="B764" s="216">
        <f t="shared" si="203"/>
        <v>72.226952999999995</v>
      </c>
      <c r="C764" s="454">
        <v>17880</v>
      </c>
      <c r="D764" s="217">
        <f t="shared" si="206"/>
        <v>2970.6361834203362</v>
      </c>
      <c r="E764" s="212">
        <f t="shared" si="209"/>
        <v>1010.0163023629144</v>
      </c>
      <c r="F764" s="168">
        <f t="shared" si="210"/>
        <v>59.412723668406727</v>
      </c>
      <c r="G764" s="169">
        <v>68</v>
      </c>
      <c r="H764" s="170">
        <f t="shared" si="211"/>
        <v>4108.0652094516572</v>
      </c>
      <c r="I764" s="215">
        <f t="shared" si="201"/>
        <v>737</v>
      </c>
      <c r="J764" s="216">
        <f t="shared" si="204"/>
        <v>111.11838923076922</v>
      </c>
      <c r="K764" s="454">
        <v>17880</v>
      </c>
      <c r="L764" s="217">
        <f t="shared" si="207"/>
        <v>1930.9135192232186</v>
      </c>
      <c r="M764" s="214">
        <f t="shared" si="212"/>
        <v>656.51059653589436</v>
      </c>
      <c r="N764" s="212">
        <f t="shared" si="213"/>
        <v>38.618270384464374</v>
      </c>
      <c r="O764" s="169">
        <v>44</v>
      </c>
      <c r="P764" s="170">
        <f t="shared" si="214"/>
        <v>2670.0423861435775</v>
      </c>
      <c r="Q764" s="215">
        <f t="shared" si="202"/>
        <v>737</v>
      </c>
      <c r="R764" s="216">
        <f t="shared" si="205"/>
        <v>206.36272285714284</v>
      </c>
      <c r="S764" s="454">
        <v>17880</v>
      </c>
      <c r="T764" s="217">
        <f t="shared" si="208"/>
        <v>1039.7226641971176</v>
      </c>
      <c r="U764" s="214">
        <f t="shared" si="215"/>
        <v>353.50570582701999</v>
      </c>
      <c r="V764" s="212">
        <f t="shared" si="216"/>
        <v>20.794453283942353</v>
      </c>
      <c r="W764" s="169">
        <v>24</v>
      </c>
      <c r="X764" s="170">
        <f t="shared" si="217"/>
        <v>1438.02282330808</v>
      </c>
    </row>
    <row r="765" spans="1:24" s="442" customFormat="1" ht="15.75" customHeight="1" x14ac:dyDescent="0.2">
      <c r="A765" s="215">
        <f t="shared" si="200"/>
        <v>738</v>
      </c>
      <c r="B765" s="216">
        <f t="shared" si="203"/>
        <v>72.250441999999993</v>
      </c>
      <c r="C765" s="454">
        <v>17880</v>
      </c>
      <c r="D765" s="217">
        <f t="shared" si="206"/>
        <v>2969.6704139194057</v>
      </c>
      <c r="E765" s="212">
        <f t="shared" si="209"/>
        <v>1009.687940732598</v>
      </c>
      <c r="F765" s="168">
        <f t="shared" si="210"/>
        <v>59.393408278388115</v>
      </c>
      <c r="G765" s="169">
        <v>68</v>
      </c>
      <c r="H765" s="170">
        <f t="shared" si="211"/>
        <v>4106.751762930392</v>
      </c>
      <c r="I765" s="215">
        <f t="shared" si="201"/>
        <v>738</v>
      </c>
      <c r="J765" s="216">
        <f t="shared" si="204"/>
        <v>111.15452615384613</v>
      </c>
      <c r="K765" s="454">
        <v>17880</v>
      </c>
      <c r="L765" s="217">
        <f t="shared" si="207"/>
        <v>1930.2857690476139</v>
      </c>
      <c r="M765" s="214">
        <f t="shared" si="212"/>
        <v>656.29716147618876</v>
      </c>
      <c r="N765" s="212">
        <f t="shared" si="213"/>
        <v>38.605715380952283</v>
      </c>
      <c r="O765" s="169">
        <v>44</v>
      </c>
      <c r="P765" s="170">
        <f t="shared" si="214"/>
        <v>2669.188645904755</v>
      </c>
      <c r="Q765" s="215">
        <f t="shared" si="202"/>
        <v>738</v>
      </c>
      <c r="R765" s="216">
        <f t="shared" si="205"/>
        <v>206.42983428571426</v>
      </c>
      <c r="S765" s="454">
        <v>17880</v>
      </c>
      <c r="T765" s="217">
        <f t="shared" si="208"/>
        <v>1039.384644871792</v>
      </c>
      <c r="U765" s="214">
        <f t="shared" si="215"/>
        <v>353.3907792564093</v>
      </c>
      <c r="V765" s="212">
        <f t="shared" si="216"/>
        <v>20.787692897435843</v>
      </c>
      <c r="W765" s="169">
        <v>24</v>
      </c>
      <c r="X765" s="170">
        <f t="shared" si="217"/>
        <v>1437.5631170256372</v>
      </c>
    </row>
    <row r="766" spans="1:24" s="442" customFormat="1" ht="15.75" customHeight="1" x14ac:dyDescent="0.2">
      <c r="A766" s="215">
        <f t="shared" si="200"/>
        <v>739</v>
      </c>
      <c r="B766" s="216">
        <f t="shared" si="203"/>
        <v>72.273931000000005</v>
      </c>
      <c r="C766" s="454">
        <v>17880</v>
      </c>
      <c r="D766" s="217">
        <f t="shared" si="206"/>
        <v>2968.7052721679133</v>
      </c>
      <c r="E766" s="212">
        <f t="shared" si="209"/>
        <v>1009.3597925370906</v>
      </c>
      <c r="F766" s="168">
        <f t="shared" si="210"/>
        <v>59.374105443358268</v>
      </c>
      <c r="G766" s="169">
        <v>68</v>
      </c>
      <c r="H766" s="170">
        <f t="shared" si="211"/>
        <v>4105.4391701483619</v>
      </c>
      <c r="I766" s="215">
        <f t="shared" si="201"/>
        <v>739</v>
      </c>
      <c r="J766" s="216">
        <f t="shared" si="204"/>
        <v>111.19066307692309</v>
      </c>
      <c r="K766" s="454">
        <v>17880</v>
      </c>
      <c r="L766" s="217">
        <f t="shared" si="207"/>
        <v>1929.6584269091436</v>
      </c>
      <c r="M766" s="214">
        <f t="shared" si="212"/>
        <v>656.08386514910887</v>
      </c>
      <c r="N766" s="212">
        <f t="shared" si="213"/>
        <v>38.593168538182873</v>
      </c>
      <c r="O766" s="169">
        <v>44</v>
      </c>
      <c r="P766" s="170">
        <f t="shared" si="214"/>
        <v>2668.3354605964355</v>
      </c>
      <c r="Q766" s="215">
        <f t="shared" si="202"/>
        <v>739</v>
      </c>
      <c r="R766" s="216">
        <f t="shared" si="205"/>
        <v>206.49694571428574</v>
      </c>
      <c r="S766" s="454">
        <v>17880</v>
      </c>
      <c r="T766" s="217">
        <f t="shared" si="208"/>
        <v>1039.0468452587695</v>
      </c>
      <c r="U766" s="214">
        <f t="shared" si="215"/>
        <v>353.27592738798165</v>
      </c>
      <c r="V766" s="212">
        <f t="shared" si="216"/>
        <v>20.780936905175391</v>
      </c>
      <c r="W766" s="169">
        <v>24</v>
      </c>
      <c r="X766" s="170">
        <f t="shared" si="217"/>
        <v>1437.1037095519266</v>
      </c>
    </row>
    <row r="767" spans="1:24" s="442" customFormat="1" ht="15.75" customHeight="1" x14ac:dyDescent="0.2">
      <c r="A767" s="218">
        <f t="shared" si="200"/>
        <v>740</v>
      </c>
      <c r="B767" s="216">
        <f t="shared" si="203"/>
        <v>72.297420000000002</v>
      </c>
      <c r="C767" s="454">
        <v>17880</v>
      </c>
      <c r="D767" s="217">
        <f t="shared" si="206"/>
        <v>2967.7407575540037</v>
      </c>
      <c r="E767" s="212">
        <f t="shared" si="209"/>
        <v>1009.0318575683614</v>
      </c>
      <c r="F767" s="168">
        <f t="shared" si="210"/>
        <v>59.354815151080075</v>
      </c>
      <c r="G767" s="169">
        <v>68</v>
      </c>
      <c r="H767" s="170">
        <f t="shared" si="211"/>
        <v>4104.1274302734455</v>
      </c>
      <c r="I767" s="218">
        <f t="shared" si="201"/>
        <v>740</v>
      </c>
      <c r="J767" s="216">
        <f t="shared" si="204"/>
        <v>111.2268</v>
      </c>
      <c r="K767" s="454">
        <v>17880</v>
      </c>
      <c r="L767" s="217">
        <f t="shared" si="207"/>
        <v>1929.0314924101026</v>
      </c>
      <c r="M767" s="214">
        <f t="shared" si="212"/>
        <v>655.87070741943489</v>
      </c>
      <c r="N767" s="212">
        <f t="shared" si="213"/>
        <v>38.580629848202051</v>
      </c>
      <c r="O767" s="169">
        <v>44</v>
      </c>
      <c r="P767" s="170">
        <f t="shared" si="214"/>
        <v>2667.4828296777396</v>
      </c>
      <c r="Q767" s="218">
        <f t="shared" si="202"/>
        <v>740</v>
      </c>
      <c r="R767" s="216">
        <f t="shared" si="205"/>
        <v>206.56405714285717</v>
      </c>
      <c r="S767" s="454">
        <v>17880</v>
      </c>
      <c r="T767" s="217">
        <f t="shared" si="208"/>
        <v>1038.7092651439013</v>
      </c>
      <c r="U767" s="214">
        <f t="shared" si="215"/>
        <v>353.16115014892648</v>
      </c>
      <c r="V767" s="212">
        <f t="shared" si="216"/>
        <v>20.774185302878028</v>
      </c>
      <c r="W767" s="169">
        <v>24</v>
      </c>
      <c r="X767" s="170">
        <f t="shared" si="217"/>
        <v>1436.6446005957059</v>
      </c>
    </row>
    <row r="768" spans="1:24" s="442" customFormat="1" ht="15.75" customHeight="1" x14ac:dyDescent="0.2">
      <c r="A768" s="215">
        <f t="shared" ref="A768:A831" si="218">1+A767</f>
        <v>741</v>
      </c>
      <c r="B768" s="216">
        <f t="shared" si="203"/>
        <v>72.320909</v>
      </c>
      <c r="C768" s="454">
        <v>17880</v>
      </c>
      <c r="D768" s="217">
        <f t="shared" si="206"/>
        <v>2966.7768694666161</v>
      </c>
      <c r="E768" s="212">
        <f t="shared" si="209"/>
        <v>1008.7041356186495</v>
      </c>
      <c r="F768" s="168">
        <f t="shared" si="210"/>
        <v>59.335537389332323</v>
      </c>
      <c r="G768" s="169">
        <v>68</v>
      </c>
      <c r="H768" s="170">
        <f t="shared" si="211"/>
        <v>4102.8165424745985</v>
      </c>
      <c r="I768" s="215">
        <f t="shared" ref="I768:I831" si="219">1+I767</f>
        <v>741</v>
      </c>
      <c r="J768" s="216">
        <f t="shared" si="204"/>
        <v>111.26293692307692</v>
      </c>
      <c r="K768" s="454">
        <v>17880</v>
      </c>
      <c r="L768" s="217">
        <f t="shared" si="207"/>
        <v>1928.4049651533003</v>
      </c>
      <c r="M768" s="214">
        <f t="shared" si="212"/>
        <v>655.65768815212209</v>
      </c>
      <c r="N768" s="212">
        <f t="shared" si="213"/>
        <v>38.568099303066006</v>
      </c>
      <c r="O768" s="169">
        <v>44</v>
      </c>
      <c r="P768" s="170">
        <f t="shared" si="214"/>
        <v>2666.6307526084884</v>
      </c>
      <c r="Q768" s="215">
        <f t="shared" ref="Q768:Q831" si="220">1+Q767</f>
        <v>741</v>
      </c>
      <c r="R768" s="216">
        <f t="shared" si="205"/>
        <v>206.63116857142859</v>
      </c>
      <c r="S768" s="454">
        <v>17880</v>
      </c>
      <c r="T768" s="217">
        <f t="shared" si="208"/>
        <v>1038.3719043133156</v>
      </c>
      <c r="U768" s="214">
        <f t="shared" si="215"/>
        <v>353.0464474665273</v>
      </c>
      <c r="V768" s="212">
        <f t="shared" si="216"/>
        <v>20.76743808626631</v>
      </c>
      <c r="W768" s="169">
        <v>24</v>
      </c>
      <c r="X768" s="170">
        <f t="shared" si="217"/>
        <v>1436.1857898661092</v>
      </c>
    </row>
    <row r="769" spans="1:24" s="442" customFormat="1" ht="15.75" customHeight="1" x14ac:dyDescent="0.2">
      <c r="A769" s="215">
        <f t="shared" si="218"/>
        <v>742</v>
      </c>
      <c r="B769" s="216">
        <f t="shared" si="203"/>
        <v>72.344397999999998</v>
      </c>
      <c r="C769" s="454">
        <v>17880</v>
      </c>
      <c r="D769" s="217">
        <f t="shared" si="206"/>
        <v>2965.8136072954817</v>
      </c>
      <c r="E769" s="212">
        <f t="shared" si="209"/>
        <v>1008.3766264804639</v>
      </c>
      <c r="F769" s="168">
        <f t="shared" si="210"/>
        <v>59.316272145909636</v>
      </c>
      <c r="G769" s="169">
        <v>68</v>
      </c>
      <c r="H769" s="170">
        <f t="shared" si="211"/>
        <v>4101.5065059218559</v>
      </c>
      <c r="I769" s="215">
        <f t="shared" si="219"/>
        <v>742</v>
      </c>
      <c r="J769" s="216">
        <f t="shared" si="204"/>
        <v>111.29907384615385</v>
      </c>
      <c r="K769" s="454">
        <v>17880</v>
      </c>
      <c r="L769" s="217">
        <f t="shared" si="207"/>
        <v>1927.778844742063</v>
      </c>
      <c r="M769" s="214">
        <f t="shared" si="212"/>
        <v>655.4448072123015</v>
      </c>
      <c r="N769" s="212">
        <f t="shared" si="213"/>
        <v>38.555576894841259</v>
      </c>
      <c r="O769" s="169">
        <v>44</v>
      </c>
      <c r="P769" s="170">
        <f t="shared" si="214"/>
        <v>2665.7792288492055</v>
      </c>
      <c r="Q769" s="215">
        <f t="shared" si="220"/>
        <v>742</v>
      </c>
      <c r="R769" s="216">
        <f t="shared" si="205"/>
        <v>206.69828000000001</v>
      </c>
      <c r="S769" s="454">
        <v>17880</v>
      </c>
      <c r="T769" s="217">
        <f t="shared" si="208"/>
        <v>1038.0347625534184</v>
      </c>
      <c r="U769" s="214">
        <f t="shared" si="215"/>
        <v>352.93181926816231</v>
      </c>
      <c r="V769" s="212">
        <f t="shared" si="216"/>
        <v>20.76069525106837</v>
      </c>
      <c r="W769" s="169">
        <v>24</v>
      </c>
      <c r="X769" s="170">
        <f t="shared" si="217"/>
        <v>1435.7272770726493</v>
      </c>
    </row>
    <row r="770" spans="1:24" s="442" customFormat="1" ht="15.75" customHeight="1" x14ac:dyDescent="0.2">
      <c r="A770" s="215">
        <f t="shared" si="218"/>
        <v>743</v>
      </c>
      <c r="B770" s="216">
        <f t="shared" si="203"/>
        <v>72.367886999999996</v>
      </c>
      <c r="C770" s="454">
        <v>17880</v>
      </c>
      <c r="D770" s="217">
        <f t="shared" si="206"/>
        <v>2964.8509704311255</v>
      </c>
      <c r="E770" s="212">
        <f t="shared" si="209"/>
        <v>1008.0493299465827</v>
      </c>
      <c r="F770" s="168">
        <f t="shared" si="210"/>
        <v>59.297019408622511</v>
      </c>
      <c r="G770" s="169">
        <v>68</v>
      </c>
      <c r="H770" s="170">
        <f t="shared" si="211"/>
        <v>4100.1973197863299</v>
      </c>
      <c r="I770" s="215">
        <f t="shared" si="219"/>
        <v>743</v>
      </c>
      <c r="J770" s="216">
        <f t="shared" si="204"/>
        <v>111.33521076923076</v>
      </c>
      <c r="K770" s="454">
        <v>17880</v>
      </c>
      <c r="L770" s="217">
        <f t="shared" si="207"/>
        <v>1927.1531307802315</v>
      </c>
      <c r="M770" s="214">
        <f t="shared" si="212"/>
        <v>655.23206446527877</v>
      </c>
      <c r="N770" s="212">
        <f t="shared" si="213"/>
        <v>38.543062615604633</v>
      </c>
      <c r="O770" s="169">
        <v>44</v>
      </c>
      <c r="P770" s="170">
        <f t="shared" si="214"/>
        <v>2664.9282578611146</v>
      </c>
      <c r="Q770" s="215">
        <f t="shared" si="220"/>
        <v>743</v>
      </c>
      <c r="R770" s="216">
        <f t="shared" si="205"/>
        <v>206.76539142857143</v>
      </c>
      <c r="S770" s="454">
        <v>17880</v>
      </c>
      <c r="T770" s="217">
        <f t="shared" si="208"/>
        <v>1037.6978396508937</v>
      </c>
      <c r="U770" s="214">
        <f t="shared" si="215"/>
        <v>352.81726548130388</v>
      </c>
      <c r="V770" s="212">
        <f t="shared" si="216"/>
        <v>20.753956793017874</v>
      </c>
      <c r="W770" s="169">
        <v>24</v>
      </c>
      <c r="X770" s="170">
        <f t="shared" si="217"/>
        <v>1435.2690619252153</v>
      </c>
    </row>
    <row r="771" spans="1:24" s="442" customFormat="1" ht="15.75" customHeight="1" x14ac:dyDescent="0.2">
      <c r="A771" s="215">
        <f t="shared" si="218"/>
        <v>744</v>
      </c>
      <c r="B771" s="216">
        <f t="shared" si="203"/>
        <v>72.391375999999994</v>
      </c>
      <c r="C771" s="454">
        <v>17880</v>
      </c>
      <c r="D771" s="217">
        <f t="shared" si="206"/>
        <v>2963.888958264863</v>
      </c>
      <c r="E771" s="212">
        <f t="shared" si="209"/>
        <v>1007.7222458100536</v>
      </c>
      <c r="F771" s="168">
        <f t="shared" si="210"/>
        <v>59.277779165297261</v>
      </c>
      <c r="G771" s="169">
        <v>68</v>
      </c>
      <c r="H771" s="170">
        <f t="shared" si="211"/>
        <v>4098.8889832402137</v>
      </c>
      <c r="I771" s="215">
        <f t="shared" si="219"/>
        <v>744</v>
      </c>
      <c r="J771" s="216">
        <f t="shared" si="204"/>
        <v>111.37134769230768</v>
      </c>
      <c r="K771" s="454">
        <v>17880</v>
      </c>
      <c r="L771" s="217">
        <f t="shared" si="207"/>
        <v>1926.5278228721613</v>
      </c>
      <c r="M771" s="214">
        <f t="shared" si="212"/>
        <v>655.01945977653486</v>
      </c>
      <c r="N771" s="212">
        <f t="shared" si="213"/>
        <v>38.530556457443225</v>
      </c>
      <c r="O771" s="169">
        <v>44</v>
      </c>
      <c r="P771" s="170">
        <f t="shared" si="214"/>
        <v>2664.0778391061394</v>
      </c>
      <c r="Q771" s="215">
        <f t="shared" si="220"/>
        <v>744</v>
      </c>
      <c r="R771" s="216">
        <f t="shared" si="205"/>
        <v>206.83250285714286</v>
      </c>
      <c r="S771" s="454">
        <v>17880</v>
      </c>
      <c r="T771" s="217">
        <f t="shared" si="208"/>
        <v>1037.361135392702</v>
      </c>
      <c r="U771" s="214">
        <f t="shared" si="215"/>
        <v>352.70278603351869</v>
      </c>
      <c r="V771" s="212">
        <f t="shared" si="216"/>
        <v>20.747222707854039</v>
      </c>
      <c r="W771" s="169">
        <v>24</v>
      </c>
      <c r="X771" s="170">
        <f t="shared" si="217"/>
        <v>1434.8111441340745</v>
      </c>
    </row>
    <row r="772" spans="1:24" s="442" customFormat="1" ht="15.75" customHeight="1" x14ac:dyDescent="0.2">
      <c r="A772" s="215">
        <f t="shared" si="218"/>
        <v>745</v>
      </c>
      <c r="B772" s="216">
        <f t="shared" si="203"/>
        <v>72.414864999999992</v>
      </c>
      <c r="C772" s="454">
        <v>17880</v>
      </c>
      <c r="D772" s="217">
        <f t="shared" si="206"/>
        <v>2962.9275701888009</v>
      </c>
      <c r="E772" s="212">
        <f t="shared" si="209"/>
        <v>1007.3953738641924</v>
      </c>
      <c r="F772" s="168">
        <f t="shared" si="210"/>
        <v>59.258551403776018</v>
      </c>
      <c r="G772" s="169">
        <v>68</v>
      </c>
      <c r="H772" s="170">
        <f t="shared" si="211"/>
        <v>4097.5814954567686</v>
      </c>
      <c r="I772" s="215">
        <f t="shared" si="219"/>
        <v>745</v>
      </c>
      <c r="J772" s="216">
        <f t="shared" si="204"/>
        <v>111.4074846153846</v>
      </c>
      <c r="K772" s="454">
        <v>17880</v>
      </c>
      <c r="L772" s="217">
        <f t="shared" si="207"/>
        <v>1925.9029206227203</v>
      </c>
      <c r="M772" s="214">
        <f t="shared" si="212"/>
        <v>654.80699301172501</v>
      </c>
      <c r="N772" s="212">
        <f t="shared" si="213"/>
        <v>38.518058412454408</v>
      </c>
      <c r="O772" s="169">
        <v>44</v>
      </c>
      <c r="P772" s="170">
        <f t="shared" si="214"/>
        <v>2663.2279720469</v>
      </c>
      <c r="Q772" s="215">
        <f t="shared" si="220"/>
        <v>745</v>
      </c>
      <c r="R772" s="216">
        <f t="shared" si="205"/>
        <v>206.89961428571428</v>
      </c>
      <c r="S772" s="454">
        <v>17880</v>
      </c>
      <c r="T772" s="217">
        <f t="shared" si="208"/>
        <v>1037.0246495660801</v>
      </c>
      <c r="U772" s="214">
        <f t="shared" si="215"/>
        <v>352.58838085246725</v>
      </c>
      <c r="V772" s="212">
        <f t="shared" si="216"/>
        <v>20.740492991321602</v>
      </c>
      <c r="W772" s="169">
        <v>24</v>
      </c>
      <c r="X772" s="170">
        <f t="shared" si="217"/>
        <v>1434.353523409869</v>
      </c>
    </row>
    <row r="773" spans="1:24" s="442" customFormat="1" ht="15.75" customHeight="1" x14ac:dyDescent="0.2">
      <c r="A773" s="215">
        <f t="shared" si="218"/>
        <v>746</v>
      </c>
      <c r="B773" s="216">
        <f t="shared" si="203"/>
        <v>72.438354000000004</v>
      </c>
      <c r="C773" s="454">
        <v>17880</v>
      </c>
      <c r="D773" s="217">
        <f t="shared" si="206"/>
        <v>2961.9668055958309</v>
      </c>
      <c r="E773" s="212">
        <f t="shared" si="209"/>
        <v>1007.0687139025825</v>
      </c>
      <c r="F773" s="168">
        <f t="shared" si="210"/>
        <v>59.239336111916622</v>
      </c>
      <c r="G773" s="169">
        <v>68</v>
      </c>
      <c r="H773" s="170">
        <f t="shared" si="211"/>
        <v>4096.2748556103306</v>
      </c>
      <c r="I773" s="215">
        <f t="shared" si="219"/>
        <v>746</v>
      </c>
      <c r="J773" s="216">
        <f t="shared" si="204"/>
        <v>111.44362153846154</v>
      </c>
      <c r="K773" s="454">
        <v>17880</v>
      </c>
      <c r="L773" s="217">
        <f t="shared" si="207"/>
        <v>1925.2784236372902</v>
      </c>
      <c r="M773" s="214">
        <f t="shared" si="212"/>
        <v>654.59466403667875</v>
      </c>
      <c r="N773" s="212">
        <f t="shared" si="213"/>
        <v>38.505568472745807</v>
      </c>
      <c r="O773" s="169">
        <v>44</v>
      </c>
      <c r="P773" s="170">
        <f t="shared" si="214"/>
        <v>2662.378656146715</v>
      </c>
      <c r="Q773" s="215">
        <f t="shared" si="220"/>
        <v>746</v>
      </c>
      <c r="R773" s="216">
        <f t="shared" si="205"/>
        <v>206.96672571428573</v>
      </c>
      <c r="S773" s="454">
        <v>17880</v>
      </c>
      <c r="T773" s="217">
        <f t="shared" si="208"/>
        <v>1036.688381958541</v>
      </c>
      <c r="U773" s="214">
        <f t="shared" si="215"/>
        <v>352.47404986590396</v>
      </c>
      <c r="V773" s="212">
        <f t="shared" si="216"/>
        <v>20.733767639170818</v>
      </c>
      <c r="W773" s="169">
        <v>24</v>
      </c>
      <c r="X773" s="170">
        <f t="shared" si="217"/>
        <v>1433.8961994636156</v>
      </c>
    </row>
    <row r="774" spans="1:24" s="442" customFormat="1" ht="15.75" customHeight="1" x14ac:dyDescent="0.2">
      <c r="A774" s="215">
        <f t="shared" si="218"/>
        <v>747</v>
      </c>
      <c r="B774" s="216">
        <f t="shared" si="203"/>
        <v>72.461843000000002</v>
      </c>
      <c r="C774" s="454">
        <v>17880</v>
      </c>
      <c r="D774" s="217">
        <f t="shared" si="206"/>
        <v>2961.0066638796366</v>
      </c>
      <c r="E774" s="212">
        <f t="shared" si="209"/>
        <v>1006.7422657190765</v>
      </c>
      <c r="F774" s="168">
        <f t="shared" si="210"/>
        <v>59.22013327759273</v>
      </c>
      <c r="G774" s="169">
        <v>68</v>
      </c>
      <c r="H774" s="170">
        <f t="shared" si="211"/>
        <v>4094.9690628763055</v>
      </c>
      <c r="I774" s="215">
        <f t="shared" si="219"/>
        <v>747</v>
      </c>
      <c r="J774" s="216">
        <f t="shared" si="204"/>
        <v>111.47975846153847</v>
      </c>
      <c r="K774" s="454">
        <v>17880</v>
      </c>
      <c r="L774" s="217">
        <f t="shared" si="207"/>
        <v>1924.6543315217639</v>
      </c>
      <c r="M774" s="214">
        <f t="shared" si="212"/>
        <v>654.38247271739976</v>
      </c>
      <c r="N774" s="212">
        <f t="shared" si="213"/>
        <v>38.493086630435279</v>
      </c>
      <c r="O774" s="169">
        <v>44</v>
      </c>
      <c r="P774" s="170">
        <f t="shared" si="214"/>
        <v>2661.5298908695991</v>
      </c>
      <c r="Q774" s="215">
        <f t="shared" si="220"/>
        <v>747</v>
      </c>
      <c r="R774" s="216">
        <f t="shared" si="205"/>
        <v>207.03383714285715</v>
      </c>
      <c r="S774" s="454">
        <v>17880</v>
      </c>
      <c r="T774" s="217">
        <f t="shared" si="208"/>
        <v>1036.3523323578727</v>
      </c>
      <c r="U774" s="214">
        <f t="shared" si="215"/>
        <v>352.35979300167674</v>
      </c>
      <c r="V774" s="212">
        <f t="shared" si="216"/>
        <v>20.727046647157454</v>
      </c>
      <c r="W774" s="169">
        <v>24</v>
      </c>
      <c r="X774" s="170">
        <f t="shared" si="217"/>
        <v>1433.4391720067069</v>
      </c>
    </row>
    <row r="775" spans="1:24" s="442" customFormat="1" ht="15.75" customHeight="1" x14ac:dyDescent="0.2">
      <c r="A775" s="215">
        <f t="shared" si="218"/>
        <v>748</v>
      </c>
      <c r="B775" s="216">
        <f t="shared" si="203"/>
        <v>72.485332</v>
      </c>
      <c r="C775" s="454">
        <v>17880</v>
      </c>
      <c r="D775" s="217">
        <f t="shared" si="206"/>
        <v>2960.0471444346836</v>
      </c>
      <c r="E775" s="212">
        <f t="shared" si="209"/>
        <v>1006.4160291077925</v>
      </c>
      <c r="F775" s="168">
        <f t="shared" si="210"/>
        <v>59.200942888693675</v>
      </c>
      <c r="G775" s="169">
        <v>68</v>
      </c>
      <c r="H775" s="170">
        <f t="shared" si="211"/>
        <v>4093.6641164311695</v>
      </c>
      <c r="I775" s="215">
        <f t="shared" si="219"/>
        <v>748</v>
      </c>
      <c r="J775" s="216">
        <f t="shared" si="204"/>
        <v>111.51589538461538</v>
      </c>
      <c r="K775" s="454">
        <v>17880</v>
      </c>
      <c r="L775" s="217">
        <f t="shared" si="207"/>
        <v>1924.0306438825446</v>
      </c>
      <c r="M775" s="214">
        <f t="shared" si="212"/>
        <v>654.17041892006523</v>
      </c>
      <c r="N775" s="212">
        <f t="shared" si="213"/>
        <v>38.480612877650891</v>
      </c>
      <c r="O775" s="169">
        <v>44</v>
      </c>
      <c r="P775" s="170">
        <f t="shared" si="214"/>
        <v>2660.6816756802609</v>
      </c>
      <c r="Q775" s="215">
        <f t="shared" si="220"/>
        <v>748</v>
      </c>
      <c r="R775" s="216">
        <f t="shared" si="205"/>
        <v>207.10094857142857</v>
      </c>
      <c r="S775" s="454">
        <v>17880</v>
      </c>
      <c r="T775" s="217">
        <f t="shared" si="208"/>
        <v>1036.0165005521392</v>
      </c>
      <c r="U775" s="214">
        <f t="shared" si="215"/>
        <v>352.24561018772732</v>
      </c>
      <c r="V775" s="212">
        <f t="shared" si="216"/>
        <v>20.720330011042783</v>
      </c>
      <c r="W775" s="169">
        <v>24</v>
      </c>
      <c r="X775" s="170">
        <f t="shared" si="217"/>
        <v>1432.9824407509093</v>
      </c>
    </row>
    <row r="776" spans="1:24" s="442" customFormat="1" ht="15.75" customHeight="1" x14ac:dyDescent="0.2">
      <c r="A776" s="215">
        <f t="shared" si="218"/>
        <v>749</v>
      </c>
      <c r="B776" s="216">
        <f t="shared" si="203"/>
        <v>72.508820999999998</v>
      </c>
      <c r="C776" s="454">
        <v>17880</v>
      </c>
      <c r="D776" s="217">
        <f t="shared" si="206"/>
        <v>2959.0882466562243</v>
      </c>
      <c r="E776" s="212">
        <f t="shared" si="209"/>
        <v>1006.0900038631163</v>
      </c>
      <c r="F776" s="168">
        <f t="shared" si="210"/>
        <v>59.181764933124491</v>
      </c>
      <c r="G776" s="169">
        <v>68</v>
      </c>
      <c r="H776" s="170">
        <f t="shared" si="211"/>
        <v>4092.3600154524652</v>
      </c>
      <c r="I776" s="215">
        <f t="shared" si="219"/>
        <v>749</v>
      </c>
      <c r="J776" s="216">
        <f t="shared" si="204"/>
        <v>111.5520323076923</v>
      </c>
      <c r="K776" s="454">
        <v>17880</v>
      </c>
      <c r="L776" s="217">
        <f t="shared" si="207"/>
        <v>1923.4073603265458</v>
      </c>
      <c r="M776" s="214">
        <f t="shared" si="212"/>
        <v>653.95850251102559</v>
      </c>
      <c r="N776" s="212">
        <f t="shared" si="213"/>
        <v>38.468147206530915</v>
      </c>
      <c r="O776" s="169">
        <v>44</v>
      </c>
      <c r="P776" s="170">
        <f t="shared" si="214"/>
        <v>2659.8340100441023</v>
      </c>
      <c r="Q776" s="215">
        <f t="shared" si="220"/>
        <v>749</v>
      </c>
      <c r="R776" s="216">
        <f t="shared" si="205"/>
        <v>207.16806</v>
      </c>
      <c r="S776" s="454">
        <v>17880</v>
      </c>
      <c r="T776" s="217">
        <f t="shared" si="208"/>
        <v>1035.6808863296783</v>
      </c>
      <c r="U776" s="214">
        <f t="shared" si="215"/>
        <v>352.13150135209065</v>
      </c>
      <c r="V776" s="212">
        <f t="shared" si="216"/>
        <v>20.713617726593565</v>
      </c>
      <c r="W776" s="169">
        <v>24</v>
      </c>
      <c r="X776" s="170">
        <f t="shared" si="217"/>
        <v>1432.5260054083626</v>
      </c>
    </row>
    <row r="777" spans="1:24" s="442" customFormat="1" ht="15.75" customHeight="1" x14ac:dyDescent="0.2">
      <c r="A777" s="218">
        <f t="shared" si="218"/>
        <v>750</v>
      </c>
      <c r="B777" s="216">
        <f t="shared" si="203"/>
        <v>72.532309999999995</v>
      </c>
      <c r="C777" s="454">
        <v>17880</v>
      </c>
      <c r="D777" s="217">
        <f t="shared" si="206"/>
        <v>2958.129969940293</v>
      </c>
      <c r="E777" s="212">
        <f t="shared" si="209"/>
        <v>1005.7641897796997</v>
      </c>
      <c r="F777" s="168">
        <f t="shared" si="210"/>
        <v>59.16259939880586</v>
      </c>
      <c r="G777" s="169">
        <v>68</v>
      </c>
      <c r="H777" s="170">
        <f t="shared" si="211"/>
        <v>4091.0567591187987</v>
      </c>
      <c r="I777" s="218">
        <f t="shared" si="219"/>
        <v>750</v>
      </c>
      <c r="J777" s="216">
        <f t="shared" si="204"/>
        <v>111.58816923076922</v>
      </c>
      <c r="K777" s="454">
        <v>17880</v>
      </c>
      <c r="L777" s="217">
        <f t="shared" si="207"/>
        <v>1922.7844804611905</v>
      </c>
      <c r="M777" s="214">
        <f t="shared" si="212"/>
        <v>653.74672335680475</v>
      </c>
      <c r="N777" s="212">
        <f t="shared" si="213"/>
        <v>38.455689609223811</v>
      </c>
      <c r="O777" s="169">
        <v>44</v>
      </c>
      <c r="P777" s="170">
        <f t="shared" si="214"/>
        <v>2658.9868934272195</v>
      </c>
      <c r="Q777" s="218">
        <f t="shared" si="220"/>
        <v>750</v>
      </c>
      <c r="R777" s="216">
        <f t="shared" si="205"/>
        <v>207.23517142857142</v>
      </c>
      <c r="S777" s="454">
        <v>17880</v>
      </c>
      <c r="T777" s="217">
        <f t="shared" si="208"/>
        <v>1035.3454894791025</v>
      </c>
      <c r="U777" s="214">
        <f t="shared" si="215"/>
        <v>352.01746642289487</v>
      </c>
      <c r="V777" s="212">
        <f t="shared" si="216"/>
        <v>20.706909789582053</v>
      </c>
      <c r="W777" s="169">
        <v>24</v>
      </c>
      <c r="X777" s="170">
        <f t="shared" si="217"/>
        <v>1432.0698656915795</v>
      </c>
    </row>
    <row r="778" spans="1:24" s="442" customFormat="1" ht="15.75" customHeight="1" x14ac:dyDescent="0.2">
      <c r="A778" s="215">
        <f t="shared" si="218"/>
        <v>751</v>
      </c>
      <c r="B778" s="216">
        <f t="shared" si="203"/>
        <v>72.555799000000007</v>
      </c>
      <c r="C778" s="454">
        <v>17880</v>
      </c>
      <c r="D778" s="217">
        <f t="shared" si="206"/>
        <v>2957.1723136837068</v>
      </c>
      <c r="E778" s="212">
        <f t="shared" si="209"/>
        <v>1005.4385866524603</v>
      </c>
      <c r="F778" s="168">
        <f t="shared" si="210"/>
        <v>59.143446273674137</v>
      </c>
      <c r="G778" s="169">
        <v>68</v>
      </c>
      <c r="H778" s="170">
        <f t="shared" si="211"/>
        <v>4089.7543466098414</v>
      </c>
      <c r="I778" s="215">
        <f t="shared" si="219"/>
        <v>751</v>
      </c>
      <c r="J778" s="216">
        <f t="shared" si="204"/>
        <v>111.62430615384616</v>
      </c>
      <c r="K778" s="454">
        <v>17880</v>
      </c>
      <c r="L778" s="217">
        <f t="shared" si="207"/>
        <v>1922.1620038944093</v>
      </c>
      <c r="M778" s="214">
        <f t="shared" si="212"/>
        <v>653.53508132409922</v>
      </c>
      <c r="N778" s="212">
        <f t="shared" si="213"/>
        <v>38.443240077888184</v>
      </c>
      <c r="O778" s="169">
        <v>44</v>
      </c>
      <c r="P778" s="170">
        <f t="shared" si="214"/>
        <v>2658.1403252963969</v>
      </c>
      <c r="Q778" s="215">
        <f t="shared" si="220"/>
        <v>751</v>
      </c>
      <c r="R778" s="216">
        <f t="shared" si="205"/>
        <v>207.3022828571429</v>
      </c>
      <c r="S778" s="454">
        <v>17880</v>
      </c>
      <c r="T778" s="217">
        <f t="shared" si="208"/>
        <v>1035.0103097892973</v>
      </c>
      <c r="U778" s="214">
        <f t="shared" si="215"/>
        <v>351.90350532836106</v>
      </c>
      <c r="V778" s="212">
        <f t="shared" si="216"/>
        <v>20.700206195785945</v>
      </c>
      <c r="W778" s="169">
        <v>24</v>
      </c>
      <c r="X778" s="170">
        <f t="shared" si="217"/>
        <v>1431.6140213134443</v>
      </c>
    </row>
    <row r="779" spans="1:24" s="442" customFormat="1" ht="15.75" customHeight="1" x14ac:dyDescent="0.2">
      <c r="A779" s="215">
        <f t="shared" si="218"/>
        <v>752</v>
      </c>
      <c r="B779" s="216">
        <f t="shared" si="203"/>
        <v>72.579287999999991</v>
      </c>
      <c r="C779" s="454">
        <v>17880</v>
      </c>
      <c r="D779" s="217">
        <f t="shared" si="206"/>
        <v>2956.2152772840655</v>
      </c>
      <c r="E779" s="212">
        <f t="shared" si="209"/>
        <v>1005.1131942765824</v>
      </c>
      <c r="F779" s="168">
        <f t="shared" si="210"/>
        <v>59.12430554568131</v>
      </c>
      <c r="G779" s="169">
        <v>68</v>
      </c>
      <c r="H779" s="170">
        <f t="shared" si="211"/>
        <v>4088.452777106329</v>
      </c>
      <c r="I779" s="215">
        <f t="shared" si="219"/>
        <v>752</v>
      </c>
      <c r="J779" s="216">
        <f t="shared" si="204"/>
        <v>111.66044307692306</v>
      </c>
      <c r="K779" s="454">
        <v>17880</v>
      </c>
      <c r="L779" s="217">
        <f t="shared" si="207"/>
        <v>1921.5399302346425</v>
      </c>
      <c r="M779" s="214">
        <f t="shared" si="212"/>
        <v>653.32357627977854</v>
      </c>
      <c r="N779" s="212">
        <f t="shared" si="213"/>
        <v>38.430798604692853</v>
      </c>
      <c r="O779" s="169">
        <v>44</v>
      </c>
      <c r="P779" s="170">
        <f t="shared" si="214"/>
        <v>2657.2943051191137</v>
      </c>
      <c r="Q779" s="215">
        <f t="shared" si="220"/>
        <v>752</v>
      </c>
      <c r="R779" s="216">
        <f t="shared" si="205"/>
        <v>207.36939428571426</v>
      </c>
      <c r="S779" s="454">
        <v>17880</v>
      </c>
      <c r="T779" s="217">
        <f t="shared" si="208"/>
        <v>1034.6753470494227</v>
      </c>
      <c r="U779" s="214">
        <f t="shared" si="215"/>
        <v>351.78961799680377</v>
      </c>
      <c r="V779" s="212">
        <f t="shared" si="216"/>
        <v>20.693506940988456</v>
      </c>
      <c r="W779" s="169">
        <v>24</v>
      </c>
      <c r="X779" s="170">
        <f t="shared" si="217"/>
        <v>1431.1584719872151</v>
      </c>
    </row>
    <row r="780" spans="1:24" s="442" customFormat="1" ht="15.75" customHeight="1" x14ac:dyDescent="0.2">
      <c r="A780" s="215">
        <f t="shared" si="218"/>
        <v>753</v>
      </c>
      <c r="B780" s="216">
        <f t="shared" si="203"/>
        <v>72.602777000000003</v>
      </c>
      <c r="C780" s="454">
        <v>17880</v>
      </c>
      <c r="D780" s="217">
        <f t="shared" si="206"/>
        <v>2955.2588601397438</v>
      </c>
      <c r="E780" s="212">
        <f t="shared" si="209"/>
        <v>1004.788012447513</v>
      </c>
      <c r="F780" s="168">
        <f t="shared" si="210"/>
        <v>59.105177202794877</v>
      </c>
      <c r="G780" s="169">
        <v>68</v>
      </c>
      <c r="H780" s="170">
        <f t="shared" si="211"/>
        <v>4087.1520497900519</v>
      </c>
      <c r="I780" s="215">
        <f t="shared" si="219"/>
        <v>753</v>
      </c>
      <c r="J780" s="216">
        <f t="shared" si="204"/>
        <v>111.69658</v>
      </c>
      <c r="K780" s="454">
        <v>17880</v>
      </c>
      <c r="L780" s="217">
        <f t="shared" si="207"/>
        <v>1920.9182590908333</v>
      </c>
      <c r="M780" s="214">
        <f t="shared" si="212"/>
        <v>653.11220809088343</v>
      </c>
      <c r="N780" s="212">
        <f t="shared" si="213"/>
        <v>38.418365181816668</v>
      </c>
      <c r="O780" s="169">
        <v>44</v>
      </c>
      <c r="P780" s="170">
        <f t="shared" si="214"/>
        <v>2656.4488323635333</v>
      </c>
      <c r="Q780" s="215">
        <f t="shared" si="220"/>
        <v>753</v>
      </c>
      <c r="R780" s="216">
        <f t="shared" si="205"/>
        <v>207.43650571428574</v>
      </c>
      <c r="S780" s="454">
        <v>17880</v>
      </c>
      <c r="T780" s="217">
        <f t="shared" si="208"/>
        <v>1034.3406010489102</v>
      </c>
      <c r="U780" s="214">
        <f t="shared" si="215"/>
        <v>351.6758043566295</v>
      </c>
      <c r="V780" s="212">
        <f t="shared" si="216"/>
        <v>20.686812020978206</v>
      </c>
      <c r="W780" s="169">
        <v>24</v>
      </c>
      <c r="X780" s="170">
        <f t="shared" si="217"/>
        <v>1430.7032174265178</v>
      </c>
    </row>
    <row r="781" spans="1:24" s="442" customFormat="1" ht="15.75" customHeight="1" x14ac:dyDescent="0.2">
      <c r="A781" s="215">
        <f t="shared" si="218"/>
        <v>754</v>
      </c>
      <c r="B781" s="216">
        <f t="shared" si="203"/>
        <v>72.626266000000001</v>
      </c>
      <c r="C781" s="454">
        <v>17880</v>
      </c>
      <c r="D781" s="217">
        <f t="shared" si="206"/>
        <v>2954.3030616498995</v>
      </c>
      <c r="E781" s="212">
        <f t="shared" si="209"/>
        <v>1004.4630409609659</v>
      </c>
      <c r="F781" s="168">
        <f t="shared" si="210"/>
        <v>59.086061232997992</v>
      </c>
      <c r="G781" s="169">
        <v>68</v>
      </c>
      <c r="H781" s="170">
        <f t="shared" si="211"/>
        <v>4085.8521638438633</v>
      </c>
      <c r="I781" s="215">
        <f t="shared" si="219"/>
        <v>754</v>
      </c>
      <c r="J781" s="216">
        <f t="shared" si="204"/>
        <v>111.73271692307692</v>
      </c>
      <c r="K781" s="454">
        <v>17880</v>
      </c>
      <c r="L781" s="217">
        <f t="shared" si="207"/>
        <v>1920.2969900724347</v>
      </c>
      <c r="M781" s="214">
        <f t="shared" si="212"/>
        <v>652.9009766246279</v>
      </c>
      <c r="N781" s="212">
        <f t="shared" si="213"/>
        <v>38.405939801448696</v>
      </c>
      <c r="O781" s="169">
        <v>44</v>
      </c>
      <c r="P781" s="170">
        <f t="shared" si="214"/>
        <v>2655.6039064985116</v>
      </c>
      <c r="Q781" s="215">
        <f t="shared" si="220"/>
        <v>754</v>
      </c>
      <c r="R781" s="216">
        <f t="shared" si="205"/>
        <v>207.50361714285717</v>
      </c>
      <c r="S781" s="454">
        <v>17880</v>
      </c>
      <c r="T781" s="217">
        <f t="shared" si="208"/>
        <v>1034.0060715774648</v>
      </c>
      <c r="U781" s="214">
        <f t="shared" si="215"/>
        <v>351.56206433633804</v>
      </c>
      <c r="V781" s="212">
        <f t="shared" si="216"/>
        <v>20.680121431549296</v>
      </c>
      <c r="W781" s="169">
        <v>24</v>
      </c>
      <c r="X781" s="170">
        <f t="shared" si="217"/>
        <v>1430.2482573453522</v>
      </c>
    </row>
    <row r="782" spans="1:24" s="442" customFormat="1" ht="15.75" customHeight="1" x14ac:dyDescent="0.2">
      <c r="A782" s="215">
        <f t="shared" si="218"/>
        <v>755</v>
      </c>
      <c r="B782" s="216">
        <f t="shared" si="203"/>
        <v>72.649754999999999</v>
      </c>
      <c r="C782" s="454">
        <v>17880</v>
      </c>
      <c r="D782" s="217">
        <f t="shared" si="206"/>
        <v>2953.3478812144654</v>
      </c>
      <c r="E782" s="212">
        <f t="shared" si="209"/>
        <v>1004.1382796129183</v>
      </c>
      <c r="F782" s="168">
        <f t="shared" si="210"/>
        <v>59.066957624289309</v>
      </c>
      <c r="G782" s="169">
        <v>68</v>
      </c>
      <c r="H782" s="170">
        <f t="shared" si="211"/>
        <v>4084.5531184516731</v>
      </c>
      <c r="I782" s="215">
        <f t="shared" si="219"/>
        <v>755</v>
      </c>
      <c r="J782" s="216">
        <f t="shared" si="204"/>
        <v>111.76885384615385</v>
      </c>
      <c r="K782" s="454">
        <v>17880</v>
      </c>
      <c r="L782" s="217">
        <f t="shared" si="207"/>
        <v>1919.6761227894024</v>
      </c>
      <c r="M782" s="214">
        <f t="shared" si="212"/>
        <v>652.68988174839683</v>
      </c>
      <c r="N782" s="212">
        <f t="shared" si="213"/>
        <v>38.393522455788052</v>
      </c>
      <c r="O782" s="169">
        <v>44</v>
      </c>
      <c r="P782" s="170">
        <f t="shared" si="214"/>
        <v>2654.7595269935873</v>
      </c>
      <c r="Q782" s="215">
        <f t="shared" si="220"/>
        <v>755</v>
      </c>
      <c r="R782" s="216">
        <f t="shared" si="205"/>
        <v>207.57072857142859</v>
      </c>
      <c r="S782" s="454">
        <v>17880</v>
      </c>
      <c r="T782" s="217">
        <f t="shared" si="208"/>
        <v>1033.6717584250628</v>
      </c>
      <c r="U782" s="214">
        <f t="shared" si="215"/>
        <v>351.44839786452138</v>
      </c>
      <c r="V782" s="212">
        <f t="shared" si="216"/>
        <v>20.673435168501257</v>
      </c>
      <c r="W782" s="169">
        <v>24</v>
      </c>
      <c r="X782" s="170">
        <f t="shared" si="217"/>
        <v>1429.7935914580855</v>
      </c>
    </row>
    <row r="783" spans="1:24" s="442" customFormat="1" ht="15.75" customHeight="1" x14ac:dyDescent="0.2">
      <c r="A783" s="215">
        <f t="shared" si="218"/>
        <v>756</v>
      </c>
      <c r="B783" s="216">
        <f t="shared" si="203"/>
        <v>72.673243999999997</v>
      </c>
      <c r="C783" s="454">
        <v>17880</v>
      </c>
      <c r="D783" s="217">
        <f t="shared" si="206"/>
        <v>2952.3933182341498</v>
      </c>
      <c r="E783" s="212">
        <f t="shared" si="209"/>
        <v>1003.813728199611</v>
      </c>
      <c r="F783" s="168">
        <f t="shared" si="210"/>
        <v>59.047866364682996</v>
      </c>
      <c r="G783" s="169">
        <v>68</v>
      </c>
      <c r="H783" s="170">
        <f t="shared" si="211"/>
        <v>4083.2549127984439</v>
      </c>
      <c r="I783" s="215">
        <f t="shared" si="219"/>
        <v>756</v>
      </c>
      <c r="J783" s="216">
        <f t="shared" si="204"/>
        <v>111.80499076923076</v>
      </c>
      <c r="K783" s="454">
        <v>17880</v>
      </c>
      <c r="L783" s="217">
        <f t="shared" si="207"/>
        <v>1919.0556568521974</v>
      </c>
      <c r="M783" s="214">
        <f t="shared" si="212"/>
        <v>652.4789233297472</v>
      </c>
      <c r="N783" s="212">
        <f t="shared" si="213"/>
        <v>38.381113137043947</v>
      </c>
      <c r="O783" s="169">
        <v>44</v>
      </c>
      <c r="P783" s="170">
        <f t="shared" si="214"/>
        <v>2653.9156933189888</v>
      </c>
      <c r="Q783" s="215">
        <f t="shared" si="220"/>
        <v>756</v>
      </c>
      <c r="R783" s="216">
        <f t="shared" si="205"/>
        <v>207.63784000000001</v>
      </c>
      <c r="S783" s="454">
        <v>17880</v>
      </c>
      <c r="T783" s="217">
        <f t="shared" si="208"/>
        <v>1033.3376613819523</v>
      </c>
      <c r="U783" s="214">
        <f t="shared" si="215"/>
        <v>351.33480486986383</v>
      </c>
      <c r="V783" s="212">
        <f t="shared" si="216"/>
        <v>20.666753227639045</v>
      </c>
      <c r="W783" s="169">
        <v>24</v>
      </c>
      <c r="X783" s="170">
        <f t="shared" si="217"/>
        <v>1429.3392194794551</v>
      </c>
    </row>
    <row r="784" spans="1:24" s="442" customFormat="1" ht="15.75" customHeight="1" x14ac:dyDescent="0.2">
      <c r="A784" s="215">
        <f t="shared" si="218"/>
        <v>757</v>
      </c>
      <c r="B784" s="216">
        <f t="shared" ref="B784:B847" si="221">0.023489*A784+54.91556</f>
        <v>72.696732999999995</v>
      </c>
      <c r="C784" s="454">
        <v>17880</v>
      </c>
      <c r="D784" s="217">
        <f t="shared" si="206"/>
        <v>2951.4393721104361</v>
      </c>
      <c r="E784" s="212">
        <f t="shared" si="209"/>
        <v>1003.4893865175484</v>
      </c>
      <c r="F784" s="168">
        <f t="shared" si="210"/>
        <v>59.028787442208724</v>
      </c>
      <c r="G784" s="169">
        <v>68</v>
      </c>
      <c r="H784" s="170">
        <f t="shared" si="211"/>
        <v>4081.9575460701931</v>
      </c>
      <c r="I784" s="215">
        <f t="shared" si="219"/>
        <v>757</v>
      </c>
      <c r="J784" s="216">
        <f t="shared" ref="J784:J847" si="222">(0.023489*I784+54.91556)/0.65</f>
        <v>111.84112769230768</v>
      </c>
      <c r="K784" s="454">
        <v>17880</v>
      </c>
      <c r="L784" s="217">
        <f t="shared" si="207"/>
        <v>1918.4355918717833</v>
      </c>
      <c r="M784" s="214">
        <f t="shared" si="212"/>
        <v>652.26810123640644</v>
      </c>
      <c r="N784" s="212">
        <f t="shared" si="213"/>
        <v>38.368711837435669</v>
      </c>
      <c r="O784" s="169">
        <v>44</v>
      </c>
      <c r="P784" s="170">
        <f t="shared" si="214"/>
        <v>2653.0724049456253</v>
      </c>
      <c r="Q784" s="215">
        <f t="shared" si="220"/>
        <v>757</v>
      </c>
      <c r="R784" s="216">
        <f t="shared" ref="R784:R847" si="223">(0.023489*Q784+54.91556)/0.35</f>
        <v>207.70495142857143</v>
      </c>
      <c r="S784" s="454">
        <v>17880</v>
      </c>
      <c r="T784" s="217">
        <f t="shared" si="208"/>
        <v>1033.0037802386526</v>
      </c>
      <c r="U784" s="214">
        <f t="shared" si="215"/>
        <v>351.22128528114189</v>
      </c>
      <c r="V784" s="212">
        <f t="shared" si="216"/>
        <v>20.660075604773052</v>
      </c>
      <c r="W784" s="169">
        <v>24</v>
      </c>
      <c r="X784" s="170">
        <f t="shared" si="217"/>
        <v>1428.8851411245676</v>
      </c>
    </row>
    <row r="785" spans="1:24" s="442" customFormat="1" ht="15.75" customHeight="1" x14ac:dyDescent="0.2">
      <c r="A785" s="215">
        <f t="shared" si="218"/>
        <v>758</v>
      </c>
      <c r="B785" s="216">
        <f t="shared" si="221"/>
        <v>72.720222000000007</v>
      </c>
      <c r="C785" s="454">
        <v>17880</v>
      </c>
      <c r="D785" s="217">
        <f t="shared" si="206"/>
        <v>2950.4860422455804</v>
      </c>
      <c r="E785" s="212">
        <f t="shared" si="209"/>
        <v>1003.1652543634974</v>
      </c>
      <c r="F785" s="168">
        <f t="shared" si="210"/>
        <v>59.009720844911612</v>
      </c>
      <c r="G785" s="169">
        <v>68</v>
      </c>
      <c r="H785" s="170">
        <f t="shared" si="211"/>
        <v>4080.6610174539892</v>
      </c>
      <c r="I785" s="215">
        <f t="shared" si="219"/>
        <v>758</v>
      </c>
      <c r="J785" s="216">
        <f t="shared" si="222"/>
        <v>111.87726461538462</v>
      </c>
      <c r="K785" s="454">
        <v>17880</v>
      </c>
      <c r="L785" s="217">
        <f t="shared" si="207"/>
        <v>1917.8159274596273</v>
      </c>
      <c r="M785" s="214">
        <f t="shared" si="212"/>
        <v>652.05741533627338</v>
      </c>
      <c r="N785" s="212">
        <f t="shared" si="213"/>
        <v>38.356318549192551</v>
      </c>
      <c r="O785" s="169">
        <v>44</v>
      </c>
      <c r="P785" s="170">
        <f t="shared" si="214"/>
        <v>2652.2296613450931</v>
      </c>
      <c r="Q785" s="215">
        <f t="shared" si="220"/>
        <v>758</v>
      </c>
      <c r="R785" s="216">
        <f t="shared" si="223"/>
        <v>207.77206285714288</v>
      </c>
      <c r="S785" s="454">
        <v>17880</v>
      </c>
      <c r="T785" s="217">
        <f t="shared" si="208"/>
        <v>1032.670114785953</v>
      </c>
      <c r="U785" s="214">
        <f t="shared" si="215"/>
        <v>351.10783902722409</v>
      </c>
      <c r="V785" s="212">
        <f t="shared" si="216"/>
        <v>20.653402295719061</v>
      </c>
      <c r="W785" s="169">
        <v>24</v>
      </c>
      <c r="X785" s="170">
        <f t="shared" si="217"/>
        <v>1428.4313561088964</v>
      </c>
    </row>
    <row r="786" spans="1:24" s="442" customFormat="1" ht="15.75" customHeight="1" x14ac:dyDescent="0.2">
      <c r="A786" s="215">
        <f t="shared" si="218"/>
        <v>759</v>
      </c>
      <c r="B786" s="216">
        <f t="shared" si="221"/>
        <v>72.74371099999999</v>
      </c>
      <c r="C786" s="454">
        <v>17880</v>
      </c>
      <c r="D786" s="217">
        <f t="shared" si="206"/>
        <v>2949.533328042613</v>
      </c>
      <c r="E786" s="212">
        <f t="shared" si="209"/>
        <v>1002.8413315344885</v>
      </c>
      <c r="F786" s="168">
        <f t="shared" si="210"/>
        <v>58.990666560852262</v>
      </c>
      <c r="G786" s="169">
        <v>68</v>
      </c>
      <c r="H786" s="170">
        <f t="shared" si="211"/>
        <v>4079.3653261379541</v>
      </c>
      <c r="I786" s="215">
        <f t="shared" si="219"/>
        <v>759</v>
      </c>
      <c r="J786" s="216">
        <f t="shared" si="222"/>
        <v>111.91340153846151</v>
      </c>
      <c r="K786" s="454">
        <v>17880</v>
      </c>
      <c r="L786" s="217">
        <f t="shared" si="207"/>
        <v>1917.1966632276985</v>
      </c>
      <c r="M786" s="214">
        <f t="shared" si="212"/>
        <v>651.84686549741753</v>
      </c>
      <c r="N786" s="212">
        <f t="shared" si="213"/>
        <v>38.343933264553975</v>
      </c>
      <c r="O786" s="169">
        <v>44</v>
      </c>
      <c r="P786" s="170">
        <f t="shared" si="214"/>
        <v>2651.3874619896701</v>
      </c>
      <c r="Q786" s="215">
        <f t="shared" si="220"/>
        <v>759</v>
      </c>
      <c r="R786" s="216">
        <f t="shared" si="223"/>
        <v>207.83917428571428</v>
      </c>
      <c r="S786" s="454">
        <v>17880</v>
      </c>
      <c r="T786" s="217">
        <f t="shared" si="208"/>
        <v>1032.3366648149145</v>
      </c>
      <c r="U786" s="214">
        <f t="shared" si="215"/>
        <v>350.99446603707094</v>
      </c>
      <c r="V786" s="212">
        <f t="shared" si="216"/>
        <v>20.64673329629829</v>
      </c>
      <c r="W786" s="169">
        <v>24</v>
      </c>
      <c r="X786" s="170">
        <f t="shared" si="217"/>
        <v>1427.9778641482835</v>
      </c>
    </row>
    <row r="787" spans="1:24" s="442" customFormat="1" ht="15.75" customHeight="1" x14ac:dyDescent="0.2">
      <c r="A787" s="218">
        <f t="shared" si="218"/>
        <v>760</v>
      </c>
      <c r="B787" s="216">
        <f t="shared" si="221"/>
        <v>72.767200000000003</v>
      </c>
      <c r="C787" s="454">
        <v>17880</v>
      </c>
      <c r="D787" s="217">
        <f t="shared" si="206"/>
        <v>2948.581228905331</v>
      </c>
      <c r="E787" s="212">
        <f t="shared" si="209"/>
        <v>1002.5176178278126</v>
      </c>
      <c r="F787" s="168">
        <f t="shared" si="210"/>
        <v>58.971624578106621</v>
      </c>
      <c r="G787" s="169">
        <v>68</v>
      </c>
      <c r="H787" s="170">
        <f t="shared" si="211"/>
        <v>4078.07047131125</v>
      </c>
      <c r="I787" s="218">
        <f t="shared" si="219"/>
        <v>760</v>
      </c>
      <c r="J787" s="216">
        <f t="shared" si="222"/>
        <v>111.94953846153847</v>
      </c>
      <c r="K787" s="454">
        <v>17880</v>
      </c>
      <c r="L787" s="217">
        <f t="shared" si="207"/>
        <v>1916.5777987884651</v>
      </c>
      <c r="M787" s="214">
        <f t="shared" si="212"/>
        <v>651.63645158807822</v>
      </c>
      <c r="N787" s="212">
        <f t="shared" si="213"/>
        <v>38.331555975769305</v>
      </c>
      <c r="O787" s="169">
        <v>44</v>
      </c>
      <c r="P787" s="170">
        <f t="shared" si="214"/>
        <v>2650.5458063523129</v>
      </c>
      <c r="Q787" s="218">
        <f t="shared" si="220"/>
        <v>760</v>
      </c>
      <c r="R787" s="216">
        <f t="shared" si="223"/>
        <v>207.90628571428573</v>
      </c>
      <c r="S787" s="454">
        <v>17880</v>
      </c>
      <c r="T787" s="217">
        <f t="shared" si="208"/>
        <v>1032.0034301168657</v>
      </c>
      <c r="U787" s="214">
        <f t="shared" si="215"/>
        <v>350.8811662397344</v>
      </c>
      <c r="V787" s="212">
        <f t="shared" si="216"/>
        <v>20.640068602337315</v>
      </c>
      <c r="W787" s="169">
        <v>24</v>
      </c>
      <c r="X787" s="170">
        <f t="shared" si="217"/>
        <v>1427.5246649589374</v>
      </c>
    </row>
    <row r="788" spans="1:24" s="442" customFormat="1" ht="15.75" customHeight="1" x14ac:dyDescent="0.2">
      <c r="A788" s="215">
        <f t="shared" si="218"/>
        <v>761</v>
      </c>
      <c r="B788" s="216">
        <f t="shared" si="221"/>
        <v>72.790689</v>
      </c>
      <c r="C788" s="454">
        <v>17880</v>
      </c>
      <c r="D788" s="217">
        <f t="shared" si="206"/>
        <v>2947.6297442383052</v>
      </c>
      <c r="E788" s="212">
        <f t="shared" si="209"/>
        <v>1002.1941130410238</v>
      </c>
      <c r="F788" s="168">
        <f t="shared" si="210"/>
        <v>58.952594884766107</v>
      </c>
      <c r="G788" s="169">
        <v>68</v>
      </c>
      <c r="H788" s="170">
        <f t="shared" si="211"/>
        <v>4076.7764521640952</v>
      </c>
      <c r="I788" s="215">
        <f t="shared" si="219"/>
        <v>761</v>
      </c>
      <c r="J788" s="216">
        <f t="shared" si="222"/>
        <v>111.98567538461538</v>
      </c>
      <c r="K788" s="454">
        <v>17880</v>
      </c>
      <c r="L788" s="217">
        <f t="shared" si="207"/>
        <v>1915.9593337548986</v>
      </c>
      <c r="M788" s="214">
        <f t="shared" si="212"/>
        <v>651.42617347666555</v>
      </c>
      <c r="N788" s="212">
        <f t="shared" si="213"/>
        <v>38.319186675097974</v>
      </c>
      <c r="O788" s="169">
        <v>44</v>
      </c>
      <c r="P788" s="170">
        <f t="shared" si="214"/>
        <v>2649.7046939066622</v>
      </c>
      <c r="Q788" s="215">
        <f t="shared" si="220"/>
        <v>761</v>
      </c>
      <c r="R788" s="216">
        <f t="shared" si="223"/>
        <v>207.97339714285715</v>
      </c>
      <c r="S788" s="454">
        <v>17880</v>
      </c>
      <c r="T788" s="217">
        <f t="shared" si="208"/>
        <v>1031.6704104834068</v>
      </c>
      <c r="U788" s="214">
        <f t="shared" si="215"/>
        <v>350.76793956435836</v>
      </c>
      <c r="V788" s="212">
        <f t="shared" si="216"/>
        <v>20.633408209668136</v>
      </c>
      <c r="W788" s="169">
        <v>24</v>
      </c>
      <c r="X788" s="170">
        <f t="shared" si="217"/>
        <v>1427.0717582574334</v>
      </c>
    </row>
    <row r="789" spans="1:24" s="442" customFormat="1" ht="15.75" customHeight="1" x14ac:dyDescent="0.2">
      <c r="A789" s="215">
        <f t="shared" si="218"/>
        <v>762</v>
      </c>
      <c r="B789" s="216">
        <f t="shared" si="221"/>
        <v>72.814177999999998</v>
      </c>
      <c r="C789" s="454">
        <v>17880</v>
      </c>
      <c r="D789" s="217">
        <f t="shared" si="206"/>
        <v>2946.6788734468719</v>
      </c>
      <c r="E789" s="212">
        <f t="shared" si="209"/>
        <v>1001.8708169719365</v>
      </c>
      <c r="F789" s="168">
        <f t="shared" si="210"/>
        <v>58.933577468937436</v>
      </c>
      <c r="G789" s="169">
        <v>68</v>
      </c>
      <c r="H789" s="170">
        <f t="shared" si="211"/>
        <v>4075.483267887746</v>
      </c>
      <c r="I789" s="215">
        <f t="shared" si="219"/>
        <v>762</v>
      </c>
      <c r="J789" s="216">
        <f t="shared" si="222"/>
        <v>112.0218123076923</v>
      </c>
      <c r="K789" s="454">
        <v>17880</v>
      </c>
      <c r="L789" s="217">
        <f t="shared" si="207"/>
        <v>1915.3412677404667</v>
      </c>
      <c r="M789" s="214">
        <f t="shared" si="212"/>
        <v>651.21603103175869</v>
      </c>
      <c r="N789" s="212">
        <f t="shared" si="213"/>
        <v>38.306825354809334</v>
      </c>
      <c r="O789" s="169">
        <v>44</v>
      </c>
      <c r="P789" s="170">
        <f t="shared" si="214"/>
        <v>2648.8641241270348</v>
      </c>
      <c r="Q789" s="215">
        <f t="shared" si="220"/>
        <v>762</v>
      </c>
      <c r="R789" s="216">
        <f t="shared" si="223"/>
        <v>208.04050857142857</v>
      </c>
      <c r="S789" s="454">
        <v>17880</v>
      </c>
      <c r="T789" s="217">
        <f t="shared" si="208"/>
        <v>1031.3376057064052</v>
      </c>
      <c r="U789" s="214">
        <f t="shared" si="215"/>
        <v>350.65478594017776</v>
      </c>
      <c r="V789" s="212">
        <f t="shared" si="216"/>
        <v>20.626752114128102</v>
      </c>
      <c r="W789" s="169">
        <v>24</v>
      </c>
      <c r="X789" s="170">
        <f t="shared" si="217"/>
        <v>1426.619143760711</v>
      </c>
    </row>
    <row r="790" spans="1:24" s="442" customFormat="1" ht="15.75" customHeight="1" x14ac:dyDescent="0.2">
      <c r="A790" s="215">
        <f t="shared" si="218"/>
        <v>763</v>
      </c>
      <c r="B790" s="216">
        <f t="shared" si="221"/>
        <v>72.837666999999996</v>
      </c>
      <c r="C790" s="454">
        <v>17880</v>
      </c>
      <c r="D790" s="217">
        <f t="shared" si="206"/>
        <v>2945.7286159371361</v>
      </c>
      <c r="E790" s="212">
        <f t="shared" si="209"/>
        <v>1001.5477294186263</v>
      </c>
      <c r="F790" s="168">
        <f t="shared" si="210"/>
        <v>58.914572318742721</v>
      </c>
      <c r="G790" s="169">
        <v>68</v>
      </c>
      <c r="H790" s="170">
        <f t="shared" si="211"/>
        <v>4074.1909176745048</v>
      </c>
      <c r="I790" s="215">
        <f t="shared" si="219"/>
        <v>763</v>
      </c>
      <c r="J790" s="216">
        <f t="shared" si="222"/>
        <v>112.05794923076922</v>
      </c>
      <c r="K790" s="454">
        <v>17880</v>
      </c>
      <c r="L790" s="217">
        <f t="shared" si="207"/>
        <v>1914.7236003591383</v>
      </c>
      <c r="M790" s="214">
        <f t="shared" si="212"/>
        <v>651.00602412210708</v>
      </c>
      <c r="N790" s="212">
        <f t="shared" si="213"/>
        <v>38.294472007182769</v>
      </c>
      <c r="O790" s="169">
        <v>44</v>
      </c>
      <c r="P790" s="170">
        <f t="shared" si="214"/>
        <v>2648.0240964884283</v>
      </c>
      <c r="Q790" s="215">
        <f t="shared" si="220"/>
        <v>763</v>
      </c>
      <c r="R790" s="216">
        <f t="shared" si="223"/>
        <v>208.10762</v>
      </c>
      <c r="S790" s="454">
        <v>17880</v>
      </c>
      <c r="T790" s="217">
        <f t="shared" si="208"/>
        <v>1031.0050155779977</v>
      </c>
      <c r="U790" s="214">
        <f t="shared" si="215"/>
        <v>350.54170529651924</v>
      </c>
      <c r="V790" s="212">
        <f t="shared" si="216"/>
        <v>20.620100311559955</v>
      </c>
      <c r="W790" s="169">
        <v>24</v>
      </c>
      <c r="X790" s="170">
        <f t="shared" si="217"/>
        <v>1426.166821186077</v>
      </c>
    </row>
    <row r="791" spans="1:24" s="442" customFormat="1" ht="15.75" customHeight="1" x14ac:dyDescent="0.2">
      <c r="A791" s="215">
        <f t="shared" si="218"/>
        <v>764</v>
      </c>
      <c r="B791" s="216">
        <f t="shared" si="221"/>
        <v>72.861155999999994</v>
      </c>
      <c r="C791" s="454">
        <v>17880</v>
      </c>
      <c r="D791" s="217">
        <f t="shared" si="206"/>
        <v>2944.778971115968</v>
      </c>
      <c r="E791" s="212">
        <f t="shared" si="209"/>
        <v>1001.2248501794292</v>
      </c>
      <c r="F791" s="168">
        <f t="shared" si="210"/>
        <v>58.895579422319365</v>
      </c>
      <c r="G791" s="169">
        <v>68</v>
      </c>
      <c r="H791" s="170">
        <f t="shared" si="211"/>
        <v>4072.8994007177166</v>
      </c>
      <c r="I791" s="215">
        <f t="shared" si="219"/>
        <v>764</v>
      </c>
      <c r="J791" s="216">
        <f t="shared" si="222"/>
        <v>112.09408615384613</v>
      </c>
      <c r="K791" s="454">
        <v>17880</v>
      </c>
      <c r="L791" s="217">
        <f t="shared" si="207"/>
        <v>1914.1063312253793</v>
      </c>
      <c r="M791" s="214">
        <f t="shared" si="212"/>
        <v>650.796152616629</v>
      </c>
      <c r="N791" s="212">
        <f t="shared" si="213"/>
        <v>38.28212662450759</v>
      </c>
      <c r="O791" s="169">
        <v>44</v>
      </c>
      <c r="P791" s="170">
        <f t="shared" si="214"/>
        <v>2647.184610466516</v>
      </c>
      <c r="Q791" s="215">
        <f t="shared" si="220"/>
        <v>764</v>
      </c>
      <c r="R791" s="216">
        <f t="shared" si="223"/>
        <v>208.17473142857142</v>
      </c>
      <c r="S791" s="454">
        <v>17880</v>
      </c>
      <c r="T791" s="217">
        <f t="shared" si="208"/>
        <v>1030.6726398905887</v>
      </c>
      <c r="U791" s="214">
        <f t="shared" si="215"/>
        <v>350.42869756280021</v>
      </c>
      <c r="V791" s="212">
        <f t="shared" si="216"/>
        <v>20.613452797811775</v>
      </c>
      <c r="W791" s="169">
        <v>24</v>
      </c>
      <c r="X791" s="170">
        <f t="shared" si="217"/>
        <v>1425.7147902512006</v>
      </c>
    </row>
    <row r="792" spans="1:24" s="442" customFormat="1" ht="15.75" customHeight="1" x14ac:dyDescent="0.2">
      <c r="A792" s="215">
        <f t="shared" si="218"/>
        <v>765</v>
      </c>
      <c r="B792" s="216">
        <f t="shared" si="221"/>
        <v>72.884645000000006</v>
      </c>
      <c r="C792" s="454">
        <v>17880</v>
      </c>
      <c r="D792" s="217">
        <f t="shared" si="206"/>
        <v>2943.8299383910012</v>
      </c>
      <c r="E792" s="212">
        <f t="shared" si="209"/>
        <v>1000.9021790529405</v>
      </c>
      <c r="F792" s="168">
        <f t="shared" si="210"/>
        <v>58.876598767820028</v>
      </c>
      <c r="G792" s="169">
        <v>68</v>
      </c>
      <c r="H792" s="170">
        <f t="shared" si="211"/>
        <v>4071.6087162117615</v>
      </c>
      <c r="I792" s="215">
        <f t="shared" si="219"/>
        <v>765</v>
      </c>
      <c r="J792" s="216">
        <f t="shared" si="222"/>
        <v>112.13022307692309</v>
      </c>
      <c r="K792" s="454">
        <v>17880</v>
      </c>
      <c r="L792" s="217">
        <f t="shared" si="207"/>
        <v>1913.4894599541506</v>
      </c>
      <c r="M792" s="214">
        <f t="shared" si="212"/>
        <v>650.58641638441122</v>
      </c>
      <c r="N792" s="212">
        <f t="shared" si="213"/>
        <v>38.269789199083014</v>
      </c>
      <c r="O792" s="169">
        <v>44</v>
      </c>
      <c r="P792" s="170">
        <f t="shared" si="214"/>
        <v>2646.3456655376449</v>
      </c>
      <c r="Q792" s="215">
        <f t="shared" si="220"/>
        <v>765</v>
      </c>
      <c r="R792" s="216">
        <f t="shared" si="223"/>
        <v>208.2418428571429</v>
      </c>
      <c r="S792" s="454">
        <v>17880</v>
      </c>
      <c r="T792" s="217">
        <f t="shared" si="208"/>
        <v>1030.3404784368504</v>
      </c>
      <c r="U792" s="214">
        <f t="shared" si="215"/>
        <v>350.31576266852915</v>
      </c>
      <c r="V792" s="212">
        <f t="shared" si="216"/>
        <v>20.60680956873701</v>
      </c>
      <c r="W792" s="169">
        <v>24</v>
      </c>
      <c r="X792" s="170">
        <f t="shared" si="217"/>
        <v>1425.2630506741166</v>
      </c>
    </row>
    <row r="793" spans="1:24" s="442" customFormat="1" ht="15.75" customHeight="1" x14ac:dyDescent="0.2">
      <c r="A793" s="215">
        <f t="shared" si="218"/>
        <v>766</v>
      </c>
      <c r="B793" s="216">
        <f t="shared" si="221"/>
        <v>72.908134000000004</v>
      </c>
      <c r="C793" s="454">
        <v>17880</v>
      </c>
      <c r="D793" s="217">
        <f t="shared" si="206"/>
        <v>2942.8815171706356</v>
      </c>
      <c r="E793" s="212">
        <f t="shared" si="209"/>
        <v>1000.5797158380161</v>
      </c>
      <c r="F793" s="168">
        <f t="shared" si="210"/>
        <v>58.857630343412715</v>
      </c>
      <c r="G793" s="169">
        <v>68</v>
      </c>
      <c r="H793" s="170">
        <f t="shared" si="211"/>
        <v>4070.3188633520645</v>
      </c>
      <c r="I793" s="215">
        <f t="shared" si="219"/>
        <v>766</v>
      </c>
      <c r="J793" s="216">
        <f t="shared" si="222"/>
        <v>112.16636</v>
      </c>
      <c r="K793" s="454">
        <v>17880</v>
      </c>
      <c r="L793" s="217">
        <f t="shared" si="207"/>
        <v>1912.8729861609131</v>
      </c>
      <c r="M793" s="214">
        <f t="shared" si="212"/>
        <v>650.37681529471047</v>
      </c>
      <c r="N793" s="212">
        <f t="shared" si="213"/>
        <v>38.257459723218261</v>
      </c>
      <c r="O793" s="169">
        <v>44</v>
      </c>
      <c r="P793" s="170">
        <f t="shared" si="214"/>
        <v>2645.5072611788419</v>
      </c>
      <c r="Q793" s="215">
        <f t="shared" si="220"/>
        <v>766</v>
      </c>
      <c r="R793" s="216">
        <f t="shared" si="223"/>
        <v>208.30895428571432</v>
      </c>
      <c r="S793" s="454">
        <v>17880</v>
      </c>
      <c r="T793" s="217">
        <f t="shared" si="208"/>
        <v>1030.0085310097222</v>
      </c>
      <c r="U793" s="214">
        <f t="shared" si="215"/>
        <v>350.20290054330559</v>
      </c>
      <c r="V793" s="212">
        <f t="shared" si="216"/>
        <v>20.600170620194444</v>
      </c>
      <c r="W793" s="169">
        <v>24</v>
      </c>
      <c r="X793" s="170">
        <f t="shared" si="217"/>
        <v>1424.8116021732221</v>
      </c>
    </row>
    <row r="794" spans="1:24" s="442" customFormat="1" ht="15.75" customHeight="1" x14ac:dyDescent="0.2">
      <c r="A794" s="215">
        <f t="shared" si="218"/>
        <v>767</v>
      </c>
      <c r="B794" s="216">
        <f t="shared" si="221"/>
        <v>72.931623000000002</v>
      </c>
      <c r="C794" s="454">
        <v>17880</v>
      </c>
      <c r="D794" s="217">
        <f t="shared" si="206"/>
        <v>2941.9337068640307</v>
      </c>
      <c r="E794" s="212">
        <f t="shared" si="209"/>
        <v>1000.2574603337705</v>
      </c>
      <c r="F794" s="168">
        <f t="shared" si="210"/>
        <v>58.838674137280613</v>
      </c>
      <c r="G794" s="169">
        <v>68</v>
      </c>
      <c r="H794" s="170">
        <f t="shared" si="211"/>
        <v>4069.029841335082</v>
      </c>
      <c r="I794" s="215">
        <f t="shared" si="219"/>
        <v>767</v>
      </c>
      <c r="J794" s="216">
        <f t="shared" si="222"/>
        <v>112.20249692307692</v>
      </c>
      <c r="K794" s="454">
        <v>17880</v>
      </c>
      <c r="L794" s="217">
        <f t="shared" si="207"/>
        <v>1912.2569094616199</v>
      </c>
      <c r="M794" s="214">
        <f t="shared" si="212"/>
        <v>650.16734921695081</v>
      </c>
      <c r="N794" s="212">
        <f t="shared" si="213"/>
        <v>38.245138189232399</v>
      </c>
      <c r="O794" s="169">
        <v>44</v>
      </c>
      <c r="P794" s="170">
        <f t="shared" si="214"/>
        <v>2644.6693968678032</v>
      </c>
      <c r="Q794" s="215">
        <f t="shared" si="220"/>
        <v>767</v>
      </c>
      <c r="R794" s="216">
        <f t="shared" si="223"/>
        <v>208.37606571428574</v>
      </c>
      <c r="S794" s="454">
        <v>17880</v>
      </c>
      <c r="T794" s="217">
        <f t="shared" si="208"/>
        <v>1029.6767974024106</v>
      </c>
      <c r="U794" s="214">
        <f t="shared" si="215"/>
        <v>350.09011111681963</v>
      </c>
      <c r="V794" s="212">
        <f t="shared" si="216"/>
        <v>20.59353594804821</v>
      </c>
      <c r="W794" s="169">
        <v>24</v>
      </c>
      <c r="X794" s="170">
        <f t="shared" si="217"/>
        <v>1424.3604444672783</v>
      </c>
    </row>
    <row r="795" spans="1:24" s="442" customFormat="1" ht="15.75" customHeight="1" x14ac:dyDescent="0.2">
      <c r="A795" s="215">
        <f t="shared" si="218"/>
        <v>768</v>
      </c>
      <c r="B795" s="216">
        <f t="shared" si="221"/>
        <v>72.955112</v>
      </c>
      <c r="C795" s="454">
        <v>17880</v>
      </c>
      <c r="D795" s="217">
        <f t="shared" si="206"/>
        <v>2940.9865068811082</v>
      </c>
      <c r="E795" s="212">
        <f t="shared" si="209"/>
        <v>999.93541233957683</v>
      </c>
      <c r="F795" s="168">
        <f t="shared" si="210"/>
        <v>58.819730137622166</v>
      </c>
      <c r="G795" s="169">
        <v>68</v>
      </c>
      <c r="H795" s="170">
        <f t="shared" si="211"/>
        <v>4067.7416493583073</v>
      </c>
      <c r="I795" s="215">
        <f t="shared" si="219"/>
        <v>768</v>
      </c>
      <c r="J795" s="216">
        <f t="shared" si="222"/>
        <v>112.23863384615385</v>
      </c>
      <c r="K795" s="454">
        <v>17880</v>
      </c>
      <c r="L795" s="217">
        <f t="shared" si="207"/>
        <v>1911.6412294727202</v>
      </c>
      <c r="M795" s="214">
        <f t="shared" si="212"/>
        <v>649.95801802072492</v>
      </c>
      <c r="N795" s="212">
        <f t="shared" si="213"/>
        <v>38.232824589454403</v>
      </c>
      <c r="O795" s="169">
        <v>44</v>
      </c>
      <c r="P795" s="170">
        <f t="shared" si="214"/>
        <v>2643.8320720828997</v>
      </c>
      <c r="Q795" s="215">
        <f t="shared" si="220"/>
        <v>768</v>
      </c>
      <c r="R795" s="216">
        <f t="shared" si="223"/>
        <v>208.44317714285717</v>
      </c>
      <c r="S795" s="454">
        <v>17880</v>
      </c>
      <c r="T795" s="217">
        <f t="shared" si="208"/>
        <v>1029.3452774083878</v>
      </c>
      <c r="U795" s="214">
        <f t="shared" si="215"/>
        <v>349.97739431885185</v>
      </c>
      <c r="V795" s="212">
        <f t="shared" si="216"/>
        <v>20.586905548167756</v>
      </c>
      <c r="W795" s="169">
        <v>24</v>
      </c>
      <c r="X795" s="170">
        <f t="shared" si="217"/>
        <v>1423.9095772754074</v>
      </c>
    </row>
    <row r="796" spans="1:24" s="442" customFormat="1" ht="15.75" customHeight="1" x14ac:dyDescent="0.2">
      <c r="A796" s="215">
        <f t="shared" si="218"/>
        <v>769</v>
      </c>
      <c r="B796" s="216">
        <f t="shared" si="221"/>
        <v>72.978600999999998</v>
      </c>
      <c r="C796" s="454">
        <v>17880</v>
      </c>
      <c r="D796" s="217">
        <f t="shared" ref="D796:D859" si="224">12*1/B796*C796</f>
        <v>2940.0399166325483</v>
      </c>
      <c r="E796" s="212">
        <f t="shared" si="209"/>
        <v>999.61357165506649</v>
      </c>
      <c r="F796" s="168">
        <f t="shared" si="210"/>
        <v>58.80079833265097</v>
      </c>
      <c r="G796" s="169">
        <v>68</v>
      </c>
      <c r="H796" s="170">
        <f t="shared" si="211"/>
        <v>4066.454286620266</v>
      </c>
      <c r="I796" s="215">
        <f t="shared" si="219"/>
        <v>769</v>
      </c>
      <c r="J796" s="216">
        <f t="shared" si="222"/>
        <v>112.27477076923076</v>
      </c>
      <c r="K796" s="454">
        <v>17880</v>
      </c>
      <c r="L796" s="217">
        <f t="shared" ref="L796:L859" si="225">12*1/J796*K796</f>
        <v>1911.0259458111564</v>
      </c>
      <c r="M796" s="214">
        <f t="shared" si="212"/>
        <v>649.74882157579316</v>
      </c>
      <c r="N796" s="212">
        <f t="shared" si="213"/>
        <v>38.220518916223128</v>
      </c>
      <c r="O796" s="169">
        <v>44</v>
      </c>
      <c r="P796" s="170">
        <f t="shared" si="214"/>
        <v>2642.9952863031726</v>
      </c>
      <c r="Q796" s="215">
        <f t="shared" si="220"/>
        <v>769</v>
      </c>
      <c r="R796" s="216">
        <f t="shared" si="223"/>
        <v>208.51028857142859</v>
      </c>
      <c r="S796" s="454">
        <v>17880</v>
      </c>
      <c r="T796" s="217">
        <f t="shared" ref="T796:T859" si="226">12*1/R796*S796</f>
        <v>1029.0139708213917</v>
      </c>
      <c r="U796" s="214">
        <f t="shared" si="215"/>
        <v>349.86475007927322</v>
      </c>
      <c r="V796" s="212">
        <f t="shared" si="216"/>
        <v>20.580279416427835</v>
      </c>
      <c r="W796" s="169">
        <v>24</v>
      </c>
      <c r="X796" s="170">
        <f t="shared" si="217"/>
        <v>1423.4590003170929</v>
      </c>
    </row>
    <row r="797" spans="1:24" s="442" customFormat="1" ht="15.75" customHeight="1" x14ac:dyDescent="0.2">
      <c r="A797" s="218">
        <f t="shared" si="218"/>
        <v>770</v>
      </c>
      <c r="B797" s="216">
        <f t="shared" si="221"/>
        <v>73.002089999999995</v>
      </c>
      <c r="C797" s="454">
        <v>17880</v>
      </c>
      <c r="D797" s="217">
        <f t="shared" si="224"/>
        <v>2939.093935529791</v>
      </c>
      <c r="E797" s="212">
        <f t="shared" ref="E797:E860" si="227">D797*34%</f>
        <v>999.29193808012906</v>
      </c>
      <c r="F797" s="168">
        <f t="shared" ref="F797:F860" si="228">D797*2%</f>
        <v>58.781878710595819</v>
      </c>
      <c r="G797" s="169">
        <v>68</v>
      </c>
      <c r="H797" s="170">
        <f t="shared" ref="H797:H860" si="229">SUM(D797:G797)</f>
        <v>4065.1677523205158</v>
      </c>
      <c r="I797" s="218">
        <f t="shared" si="219"/>
        <v>770</v>
      </c>
      <c r="J797" s="216">
        <f t="shared" si="222"/>
        <v>112.31090769230768</v>
      </c>
      <c r="K797" s="454">
        <v>17880</v>
      </c>
      <c r="L797" s="217">
        <f t="shared" si="225"/>
        <v>1910.4110580943645</v>
      </c>
      <c r="M797" s="214">
        <f t="shared" ref="M797:M860" si="230">L797*34%</f>
        <v>649.53975975208402</v>
      </c>
      <c r="N797" s="212">
        <f t="shared" ref="N797:N860" si="231">L797*2%</f>
        <v>38.208221161887295</v>
      </c>
      <c r="O797" s="169">
        <v>44</v>
      </c>
      <c r="P797" s="170">
        <f t="shared" ref="P797:P860" si="232">SUM(L797:O797)</f>
        <v>2642.1590390083356</v>
      </c>
      <c r="Q797" s="218">
        <f t="shared" si="220"/>
        <v>770</v>
      </c>
      <c r="R797" s="216">
        <f t="shared" si="223"/>
        <v>208.57740000000001</v>
      </c>
      <c r="S797" s="454">
        <v>17880</v>
      </c>
      <c r="T797" s="217">
        <f t="shared" si="226"/>
        <v>1028.6828774354267</v>
      </c>
      <c r="U797" s="214">
        <f t="shared" ref="U797:U860" si="233">T797*34%</f>
        <v>349.75217832804509</v>
      </c>
      <c r="V797" s="212">
        <f t="shared" ref="V797:V860" si="234">T797*2%</f>
        <v>20.573657548708535</v>
      </c>
      <c r="W797" s="169">
        <v>24</v>
      </c>
      <c r="X797" s="170">
        <f t="shared" ref="X797:X860" si="235">SUM(T797:W797)</f>
        <v>1423.0087133121804</v>
      </c>
    </row>
    <row r="798" spans="1:24" s="442" customFormat="1" ht="15.75" customHeight="1" x14ac:dyDescent="0.2">
      <c r="A798" s="215">
        <f t="shared" si="218"/>
        <v>771</v>
      </c>
      <c r="B798" s="216">
        <f t="shared" si="221"/>
        <v>73.025578999999993</v>
      </c>
      <c r="C798" s="454">
        <v>17880</v>
      </c>
      <c r="D798" s="217">
        <f t="shared" si="224"/>
        <v>2938.1485629850335</v>
      </c>
      <c r="E798" s="212">
        <f t="shared" si="227"/>
        <v>998.97051141491147</v>
      </c>
      <c r="F798" s="168">
        <f t="shared" si="228"/>
        <v>58.76297125970067</v>
      </c>
      <c r="G798" s="169">
        <v>68</v>
      </c>
      <c r="H798" s="170">
        <f t="shared" si="229"/>
        <v>4063.8820456596459</v>
      </c>
      <c r="I798" s="215">
        <f t="shared" si="219"/>
        <v>771</v>
      </c>
      <c r="J798" s="216">
        <f t="shared" si="222"/>
        <v>112.3470446153846</v>
      </c>
      <c r="K798" s="454">
        <v>17880</v>
      </c>
      <c r="L798" s="217">
        <f t="shared" si="225"/>
        <v>1909.7965659402716</v>
      </c>
      <c r="M798" s="214">
        <f t="shared" si="230"/>
        <v>649.33083241969246</v>
      </c>
      <c r="N798" s="212">
        <f t="shared" si="231"/>
        <v>38.195931318805435</v>
      </c>
      <c r="O798" s="169">
        <v>44</v>
      </c>
      <c r="P798" s="170">
        <f t="shared" si="232"/>
        <v>2641.3233296787694</v>
      </c>
      <c r="Q798" s="215">
        <f t="shared" si="220"/>
        <v>771</v>
      </c>
      <c r="R798" s="216">
        <f t="shared" si="223"/>
        <v>208.64451142857143</v>
      </c>
      <c r="S798" s="454">
        <v>17880</v>
      </c>
      <c r="T798" s="217">
        <f t="shared" si="226"/>
        <v>1028.3519970447614</v>
      </c>
      <c r="U798" s="214">
        <f t="shared" si="233"/>
        <v>349.6396789952189</v>
      </c>
      <c r="V798" s="212">
        <f t="shared" si="234"/>
        <v>20.567039940895228</v>
      </c>
      <c r="W798" s="169">
        <v>24</v>
      </c>
      <c r="X798" s="170">
        <f t="shared" si="235"/>
        <v>1422.5587159808756</v>
      </c>
    </row>
    <row r="799" spans="1:24" s="442" customFormat="1" ht="15.75" customHeight="1" x14ac:dyDescent="0.2">
      <c r="A799" s="215">
        <f t="shared" si="218"/>
        <v>772</v>
      </c>
      <c r="B799" s="216">
        <f t="shared" si="221"/>
        <v>73.049068000000005</v>
      </c>
      <c r="C799" s="454">
        <v>17880</v>
      </c>
      <c r="D799" s="217">
        <f t="shared" si="224"/>
        <v>2937.2037984112267</v>
      </c>
      <c r="E799" s="212">
        <f t="shared" si="227"/>
        <v>998.64929145981716</v>
      </c>
      <c r="F799" s="168">
        <f t="shared" si="228"/>
        <v>58.744075968224536</v>
      </c>
      <c r="G799" s="169">
        <v>68</v>
      </c>
      <c r="H799" s="170">
        <f t="shared" si="229"/>
        <v>4062.5971658392682</v>
      </c>
      <c r="I799" s="215">
        <f t="shared" si="219"/>
        <v>772</v>
      </c>
      <c r="J799" s="216">
        <f t="shared" si="222"/>
        <v>112.38318153846154</v>
      </c>
      <c r="K799" s="454">
        <v>17880</v>
      </c>
      <c r="L799" s="217">
        <f t="shared" si="225"/>
        <v>1909.1824689672974</v>
      </c>
      <c r="M799" s="214">
        <f t="shared" si="230"/>
        <v>649.1220394488812</v>
      </c>
      <c r="N799" s="212">
        <f t="shared" si="231"/>
        <v>38.183649379345951</v>
      </c>
      <c r="O799" s="169">
        <v>44</v>
      </c>
      <c r="P799" s="170">
        <f t="shared" si="232"/>
        <v>2640.4881577955243</v>
      </c>
      <c r="Q799" s="215">
        <f t="shared" si="220"/>
        <v>772</v>
      </c>
      <c r="R799" s="216">
        <f t="shared" si="223"/>
        <v>208.71162285714288</v>
      </c>
      <c r="S799" s="454">
        <v>17880</v>
      </c>
      <c r="T799" s="217">
        <f t="shared" si="226"/>
        <v>1028.0213294439293</v>
      </c>
      <c r="U799" s="214">
        <f t="shared" si="233"/>
        <v>349.52725201093597</v>
      </c>
      <c r="V799" s="212">
        <f t="shared" si="234"/>
        <v>20.560426588878585</v>
      </c>
      <c r="W799" s="169">
        <v>24</v>
      </c>
      <c r="X799" s="170">
        <f t="shared" si="235"/>
        <v>1422.1090080437436</v>
      </c>
    </row>
    <row r="800" spans="1:24" s="442" customFormat="1" ht="15.75" customHeight="1" x14ac:dyDescent="0.2">
      <c r="A800" s="215">
        <f t="shared" si="218"/>
        <v>773</v>
      </c>
      <c r="B800" s="216">
        <f t="shared" si="221"/>
        <v>73.072557000000003</v>
      </c>
      <c r="C800" s="454">
        <v>17880</v>
      </c>
      <c r="D800" s="217">
        <f t="shared" si="224"/>
        <v>2936.2596412220796</v>
      </c>
      <c r="E800" s="212">
        <f t="shared" si="227"/>
        <v>998.32827801550718</v>
      </c>
      <c r="F800" s="168">
        <f t="shared" si="228"/>
        <v>58.725192824441592</v>
      </c>
      <c r="G800" s="169">
        <v>68</v>
      </c>
      <c r="H800" s="170">
        <f t="shared" si="229"/>
        <v>4061.3131120620283</v>
      </c>
      <c r="I800" s="215">
        <f t="shared" si="219"/>
        <v>773</v>
      </c>
      <c r="J800" s="216">
        <f t="shared" si="222"/>
        <v>112.41931846153847</v>
      </c>
      <c r="K800" s="454">
        <v>17880</v>
      </c>
      <c r="L800" s="217">
        <f t="shared" si="225"/>
        <v>1908.5687667943521</v>
      </c>
      <c r="M800" s="214">
        <f t="shared" si="230"/>
        <v>648.91338071007976</v>
      </c>
      <c r="N800" s="212">
        <f t="shared" si="231"/>
        <v>38.171375335887042</v>
      </c>
      <c r="O800" s="169">
        <v>44</v>
      </c>
      <c r="P800" s="170">
        <f t="shared" si="232"/>
        <v>2639.6535228403191</v>
      </c>
      <c r="Q800" s="215">
        <f t="shared" si="220"/>
        <v>773</v>
      </c>
      <c r="R800" s="216">
        <f t="shared" si="223"/>
        <v>208.77873428571431</v>
      </c>
      <c r="S800" s="454">
        <v>17880</v>
      </c>
      <c r="T800" s="217">
        <f t="shared" si="226"/>
        <v>1027.690874427728</v>
      </c>
      <c r="U800" s="214">
        <f t="shared" si="233"/>
        <v>349.41489730542753</v>
      </c>
      <c r="V800" s="212">
        <f t="shared" si="234"/>
        <v>20.553817488554561</v>
      </c>
      <c r="W800" s="169">
        <v>24</v>
      </c>
      <c r="X800" s="170">
        <f t="shared" si="235"/>
        <v>1421.6595892217101</v>
      </c>
    </row>
    <row r="801" spans="1:24" s="442" customFormat="1" ht="15.75" customHeight="1" x14ac:dyDescent="0.2">
      <c r="A801" s="215">
        <f t="shared" si="218"/>
        <v>774</v>
      </c>
      <c r="B801" s="216">
        <f t="shared" si="221"/>
        <v>73.096046000000001</v>
      </c>
      <c r="C801" s="454">
        <v>17880</v>
      </c>
      <c r="D801" s="217">
        <f t="shared" si="224"/>
        <v>2935.3160908320538</v>
      </c>
      <c r="E801" s="212">
        <f t="shared" si="227"/>
        <v>998.00747088289836</v>
      </c>
      <c r="F801" s="168">
        <f t="shared" si="228"/>
        <v>58.706321816641079</v>
      </c>
      <c r="G801" s="169">
        <v>68</v>
      </c>
      <c r="H801" s="170">
        <f t="shared" si="229"/>
        <v>4060.029883531593</v>
      </c>
      <c r="I801" s="215">
        <f t="shared" si="219"/>
        <v>774</v>
      </c>
      <c r="J801" s="216">
        <f t="shared" si="222"/>
        <v>112.45545538461538</v>
      </c>
      <c r="K801" s="454">
        <v>17880</v>
      </c>
      <c r="L801" s="217">
        <f t="shared" si="225"/>
        <v>1907.9554590408352</v>
      </c>
      <c r="M801" s="214">
        <f t="shared" si="230"/>
        <v>648.704856073884</v>
      </c>
      <c r="N801" s="212">
        <f t="shared" si="231"/>
        <v>38.159109180816706</v>
      </c>
      <c r="O801" s="169">
        <v>44</v>
      </c>
      <c r="P801" s="170">
        <f t="shared" si="232"/>
        <v>2638.819424295536</v>
      </c>
      <c r="Q801" s="215">
        <f t="shared" si="220"/>
        <v>774</v>
      </c>
      <c r="R801" s="216">
        <f t="shared" si="223"/>
        <v>208.84584571428573</v>
      </c>
      <c r="S801" s="454">
        <v>17880</v>
      </c>
      <c r="T801" s="217">
        <f t="shared" si="226"/>
        <v>1027.3606317912188</v>
      </c>
      <c r="U801" s="214">
        <f t="shared" si="233"/>
        <v>349.30261480901441</v>
      </c>
      <c r="V801" s="212">
        <f t="shared" si="234"/>
        <v>20.547212635824376</v>
      </c>
      <c r="W801" s="169">
        <v>24</v>
      </c>
      <c r="X801" s="170">
        <f t="shared" si="235"/>
        <v>1421.2104592360574</v>
      </c>
    </row>
    <row r="802" spans="1:24" s="442" customFormat="1" ht="15.75" customHeight="1" x14ac:dyDescent="0.2">
      <c r="A802" s="215">
        <f t="shared" si="218"/>
        <v>775</v>
      </c>
      <c r="B802" s="216">
        <f t="shared" si="221"/>
        <v>73.119534999999999</v>
      </c>
      <c r="C802" s="454">
        <v>17880</v>
      </c>
      <c r="D802" s="217">
        <f t="shared" si="224"/>
        <v>2934.3731466563622</v>
      </c>
      <c r="E802" s="212">
        <f t="shared" si="227"/>
        <v>997.68686986316322</v>
      </c>
      <c r="F802" s="168">
        <f t="shared" si="228"/>
        <v>58.687462933127243</v>
      </c>
      <c r="G802" s="169">
        <v>68</v>
      </c>
      <c r="H802" s="170">
        <f t="shared" si="229"/>
        <v>4058.7474794526529</v>
      </c>
      <c r="I802" s="215">
        <f t="shared" si="219"/>
        <v>775</v>
      </c>
      <c r="J802" s="216">
        <f t="shared" si="222"/>
        <v>112.4915923076923</v>
      </c>
      <c r="K802" s="454">
        <v>17880</v>
      </c>
      <c r="L802" s="217">
        <f t="shared" si="225"/>
        <v>1907.3425453266354</v>
      </c>
      <c r="M802" s="214">
        <f t="shared" si="230"/>
        <v>648.49646541105608</v>
      </c>
      <c r="N802" s="212">
        <f t="shared" si="231"/>
        <v>38.146850906532713</v>
      </c>
      <c r="O802" s="169">
        <v>44</v>
      </c>
      <c r="P802" s="170">
        <f t="shared" si="232"/>
        <v>2637.9858616442243</v>
      </c>
      <c r="Q802" s="215">
        <f t="shared" si="220"/>
        <v>775</v>
      </c>
      <c r="R802" s="216">
        <f t="shared" si="223"/>
        <v>208.91295714285715</v>
      </c>
      <c r="S802" s="454">
        <v>17880</v>
      </c>
      <c r="T802" s="217">
        <f t="shared" si="226"/>
        <v>1027.0306013297266</v>
      </c>
      <c r="U802" s="214">
        <f t="shared" si="233"/>
        <v>349.19040445210703</v>
      </c>
      <c r="V802" s="212">
        <f t="shared" si="234"/>
        <v>20.54061202659453</v>
      </c>
      <c r="W802" s="169">
        <v>24</v>
      </c>
      <c r="X802" s="170">
        <f t="shared" si="235"/>
        <v>1420.7616178084281</v>
      </c>
    </row>
    <row r="803" spans="1:24" s="442" customFormat="1" ht="15.75" customHeight="1" x14ac:dyDescent="0.2">
      <c r="A803" s="215">
        <f t="shared" si="218"/>
        <v>776</v>
      </c>
      <c r="B803" s="216">
        <f t="shared" si="221"/>
        <v>73.143023999999997</v>
      </c>
      <c r="C803" s="454">
        <v>17880</v>
      </c>
      <c r="D803" s="217">
        <f t="shared" si="224"/>
        <v>2933.4308081109689</v>
      </c>
      <c r="E803" s="212">
        <f t="shared" si="227"/>
        <v>997.36647475772952</v>
      </c>
      <c r="F803" s="168">
        <f t="shared" si="228"/>
        <v>58.668616162219379</v>
      </c>
      <c r="G803" s="169">
        <v>68</v>
      </c>
      <c r="H803" s="170">
        <f t="shared" si="229"/>
        <v>4057.4658990309176</v>
      </c>
      <c r="I803" s="215">
        <f t="shared" si="219"/>
        <v>776</v>
      </c>
      <c r="J803" s="216">
        <f t="shared" si="222"/>
        <v>112.52772923076922</v>
      </c>
      <c r="K803" s="454">
        <v>17880</v>
      </c>
      <c r="L803" s="217">
        <f t="shared" si="225"/>
        <v>1906.73002527213</v>
      </c>
      <c r="M803" s="214">
        <f t="shared" si="230"/>
        <v>648.28820859252426</v>
      </c>
      <c r="N803" s="212">
        <f t="shared" si="231"/>
        <v>38.134600505442599</v>
      </c>
      <c r="O803" s="169">
        <v>44</v>
      </c>
      <c r="P803" s="170">
        <f t="shared" si="232"/>
        <v>2637.1528343700966</v>
      </c>
      <c r="Q803" s="215">
        <f t="shared" si="220"/>
        <v>776</v>
      </c>
      <c r="R803" s="216">
        <f t="shared" si="223"/>
        <v>208.98006857142857</v>
      </c>
      <c r="S803" s="454">
        <v>17880</v>
      </c>
      <c r="T803" s="217">
        <f t="shared" si="226"/>
        <v>1026.7007828388391</v>
      </c>
      <c r="U803" s="214">
        <f t="shared" si="233"/>
        <v>349.07826616520532</v>
      </c>
      <c r="V803" s="212">
        <f t="shared" si="234"/>
        <v>20.534015656776784</v>
      </c>
      <c r="W803" s="169">
        <v>24</v>
      </c>
      <c r="X803" s="170">
        <f t="shared" si="235"/>
        <v>1420.3130646608213</v>
      </c>
    </row>
    <row r="804" spans="1:24" s="442" customFormat="1" ht="15.75" customHeight="1" x14ac:dyDescent="0.2">
      <c r="A804" s="215">
        <f t="shared" si="218"/>
        <v>777</v>
      </c>
      <c r="B804" s="216">
        <f t="shared" si="221"/>
        <v>73.166512999999995</v>
      </c>
      <c r="C804" s="454">
        <v>17880</v>
      </c>
      <c r="D804" s="217">
        <f t="shared" si="224"/>
        <v>2932.4890746125898</v>
      </c>
      <c r="E804" s="212">
        <f t="shared" si="227"/>
        <v>997.04628536828056</v>
      </c>
      <c r="F804" s="168">
        <f t="shared" si="228"/>
        <v>58.649781492251797</v>
      </c>
      <c r="G804" s="169">
        <v>68</v>
      </c>
      <c r="H804" s="170">
        <f t="shared" si="229"/>
        <v>4056.1851414731223</v>
      </c>
      <c r="I804" s="215">
        <f t="shared" si="219"/>
        <v>777</v>
      </c>
      <c r="J804" s="216">
        <f t="shared" si="222"/>
        <v>112.56386615384613</v>
      </c>
      <c r="K804" s="454">
        <v>17880</v>
      </c>
      <c r="L804" s="217">
        <f t="shared" si="225"/>
        <v>1906.1178984981834</v>
      </c>
      <c r="M804" s="214">
        <f t="shared" si="230"/>
        <v>648.08008548938244</v>
      </c>
      <c r="N804" s="212">
        <f t="shared" si="231"/>
        <v>38.122357969963666</v>
      </c>
      <c r="O804" s="169">
        <v>44</v>
      </c>
      <c r="P804" s="170">
        <f t="shared" si="232"/>
        <v>2636.3203419575293</v>
      </c>
      <c r="Q804" s="215">
        <f t="shared" si="220"/>
        <v>777</v>
      </c>
      <c r="R804" s="216">
        <f t="shared" si="223"/>
        <v>209.04718</v>
      </c>
      <c r="S804" s="454">
        <v>17880</v>
      </c>
      <c r="T804" s="217">
        <f t="shared" si="226"/>
        <v>1026.3711761144064</v>
      </c>
      <c r="U804" s="214">
        <f t="shared" si="233"/>
        <v>348.96619987889818</v>
      </c>
      <c r="V804" s="212">
        <f t="shared" si="234"/>
        <v>20.527423522288128</v>
      </c>
      <c r="W804" s="169">
        <v>24</v>
      </c>
      <c r="X804" s="170">
        <f t="shared" si="235"/>
        <v>1419.8647995155925</v>
      </c>
    </row>
    <row r="805" spans="1:24" s="442" customFormat="1" ht="15.75" customHeight="1" x14ac:dyDescent="0.2">
      <c r="A805" s="215">
        <f t="shared" si="218"/>
        <v>778</v>
      </c>
      <c r="B805" s="216">
        <f t="shared" si="221"/>
        <v>73.190001999999993</v>
      </c>
      <c r="C805" s="454">
        <v>17880</v>
      </c>
      <c r="D805" s="217">
        <f t="shared" si="224"/>
        <v>2931.5479455786876</v>
      </c>
      <c r="E805" s="212">
        <f t="shared" si="227"/>
        <v>996.72630149675388</v>
      </c>
      <c r="F805" s="168">
        <f t="shared" si="228"/>
        <v>58.630958911573757</v>
      </c>
      <c r="G805" s="169">
        <v>68</v>
      </c>
      <c r="H805" s="170">
        <f t="shared" si="229"/>
        <v>4054.9052059870151</v>
      </c>
      <c r="I805" s="215">
        <f t="shared" si="219"/>
        <v>778</v>
      </c>
      <c r="J805" s="216">
        <f t="shared" si="222"/>
        <v>112.60000307692306</v>
      </c>
      <c r="K805" s="454">
        <v>17880</v>
      </c>
      <c r="L805" s="217">
        <f t="shared" si="225"/>
        <v>1905.5061646261468</v>
      </c>
      <c r="M805" s="214">
        <f t="shared" si="230"/>
        <v>647.87209597288995</v>
      </c>
      <c r="N805" s="212">
        <f t="shared" si="231"/>
        <v>38.110123292522935</v>
      </c>
      <c r="O805" s="169">
        <v>44</v>
      </c>
      <c r="P805" s="170">
        <f t="shared" si="232"/>
        <v>2635.4883838915598</v>
      </c>
      <c r="Q805" s="215">
        <f t="shared" si="220"/>
        <v>778</v>
      </c>
      <c r="R805" s="216">
        <f t="shared" si="223"/>
        <v>209.11429142857142</v>
      </c>
      <c r="S805" s="454">
        <v>17880</v>
      </c>
      <c r="T805" s="217">
        <f t="shared" si="226"/>
        <v>1026.0417809525404</v>
      </c>
      <c r="U805" s="214">
        <f t="shared" si="233"/>
        <v>348.85420552386375</v>
      </c>
      <c r="V805" s="212">
        <f t="shared" si="234"/>
        <v>20.520835619050811</v>
      </c>
      <c r="W805" s="169">
        <v>24</v>
      </c>
      <c r="X805" s="170">
        <f t="shared" si="235"/>
        <v>1419.416822095455</v>
      </c>
    </row>
    <row r="806" spans="1:24" s="442" customFormat="1" ht="15.75" customHeight="1" x14ac:dyDescent="0.2">
      <c r="A806" s="215">
        <f t="shared" si="218"/>
        <v>779</v>
      </c>
      <c r="B806" s="216">
        <f t="shared" si="221"/>
        <v>73.213491000000005</v>
      </c>
      <c r="C806" s="454">
        <v>17880</v>
      </c>
      <c r="D806" s="217">
        <f t="shared" si="224"/>
        <v>2930.6074204274728</v>
      </c>
      <c r="E806" s="212">
        <f t="shared" si="227"/>
        <v>996.40652294534084</v>
      </c>
      <c r="F806" s="168">
        <f t="shared" si="228"/>
        <v>58.612148408549459</v>
      </c>
      <c r="G806" s="169">
        <v>68</v>
      </c>
      <c r="H806" s="170">
        <f t="shared" si="229"/>
        <v>4053.6260917813629</v>
      </c>
      <c r="I806" s="215">
        <f t="shared" si="219"/>
        <v>779</v>
      </c>
      <c r="J806" s="216">
        <f t="shared" si="222"/>
        <v>112.63614</v>
      </c>
      <c r="K806" s="454">
        <v>17880</v>
      </c>
      <c r="L806" s="217">
        <f t="shared" si="225"/>
        <v>1904.8948232778573</v>
      </c>
      <c r="M806" s="214">
        <f t="shared" si="230"/>
        <v>647.66423991447152</v>
      </c>
      <c r="N806" s="212">
        <f t="shared" si="231"/>
        <v>38.097896465557149</v>
      </c>
      <c r="O806" s="169">
        <v>44</v>
      </c>
      <c r="P806" s="170">
        <f t="shared" si="232"/>
        <v>2634.6569596578861</v>
      </c>
      <c r="Q806" s="215">
        <f t="shared" si="220"/>
        <v>779</v>
      </c>
      <c r="R806" s="216">
        <f t="shared" si="223"/>
        <v>209.18140285714287</v>
      </c>
      <c r="S806" s="454">
        <v>17880</v>
      </c>
      <c r="T806" s="217">
        <f t="shared" si="226"/>
        <v>1025.7125971496155</v>
      </c>
      <c r="U806" s="214">
        <f t="shared" si="233"/>
        <v>348.74228303086926</v>
      </c>
      <c r="V806" s="212">
        <f t="shared" si="234"/>
        <v>20.51425194299231</v>
      </c>
      <c r="W806" s="169">
        <v>24</v>
      </c>
      <c r="X806" s="170">
        <f t="shared" si="235"/>
        <v>1418.969132123477</v>
      </c>
    </row>
    <row r="807" spans="1:24" s="442" customFormat="1" ht="15.75" customHeight="1" x14ac:dyDescent="0.2">
      <c r="A807" s="218">
        <f t="shared" si="218"/>
        <v>780</v>
      </c>
      <c r="B807" s="216">
        <f t="shared" si="221"/>
        <v>73.236980000000003</v>
      </c>
      <c r="C807" s="454">
        <v>17880</v>
      </c>
      <c r="D807" s="217">
        <f t="shared" si="224"/>
        <v>2929.6674985779041</v>
      </c>
      <c r="E807" s="212">
        <f t="shared" si="227"/>
        <v>996.08694951648749</v>
      </c>
      <c r="F807" s="168">
        <f t="shared" si="228"/>
        <v>58.593349971558084</v>
      </c>
      <c r="G807" s="169">
        <v>68</v>
      </c>
      <c r="H807" s="170">
        <f t="shared" si="229"/>
        <v>4052.3477980659495</v>
      </c>
      <c r="I807" s="218">
        <f t="shared" si="219"/>
        <v>780</v>
      </c>
      <c r="J807" s="216">
        <f t="shared" si="222"/>
        <v>112.67227692307692</v>
      </c>
      <c r="K807" s="454">
        <v>17880</v>
      </c>
      <c r="L807" s="217">
        <f t="shared" si="225"/>
        <v>1904.2838740756376</v>
      </c>
      <c r="M807" s="214">
        <f t="shared" si="230"/>
        <v>647.45651718571685</v>
      </c>
      <c r="N807" s="212">
        <f t="shared" si="231"/>
        <v>38.085677481512754</v>
      </c>
      <c r="O807" s="169">
        <v>44</v>
      </c>
      <c r="P807" s="170">
        <f t="shared" si="232"/>
        <v>2633.8260687428674</v>
      </c>
      <c r="Q807" s="218">
        <f t="shared" si="220"/>
        <v>780</v>
      </c>
      <c r="R807" s="216">
        <f t="shared" si="223"/>
        <v>209.24851428571429</v>
      </c>
      <c r="S807" s="454">
        <v>17880</v>
      </c>
      <c r="T807" s="217">
        <f t="shared" si="226"/>
        <v>1025.3836245022665</v>
      </c>
      <c r="U807" s="214">
        <f t="shared" si="233"/>
        <v>348.63043233077065</v>
      </c>
      <c r="V807" s="212">
        <f t="shared" si="234"/>
        <v>20.50767249004533</v>
      </c>
      <c r="W807" s="169">
        <v>24</v>
      </c>
      <c r="X807" s="170">
        <f t="shared" si="235"/>
        <v>1418.5217293230824</v>
      </c>
    </row>
    <row r="808" spans="1:24" s="442" customFormat="1" ht="15.75" customHeight="1" x14ac:dyDescent="0.2">
      <c r="A808" s="215">
        <f t="shared" si="218"/>
        <v>781</v>
      </c>
      <c r="B808" s="216">
        <f t="shared" si="221"/>
        <v>73.260469000000001</v>
      </c>
      <c r="C808" s="454">
        <v>17880</v>
      </c>
      <c r="D808" s="217">
        <f t="shared" si="224"/>
        <v>2928.7281794496839</v>
      </c>
      <c r="E808" s="212">
        <f t="shared" si="227"/>
        <v>995.76758101289261</v>
      </c>
      <c r="F808" s="168">
        <f t="shared" si="228"/>
        <v>58.574563588993676</v>
      </c>
      <c r="G808" s="169">
        <v>68</v>
      </c>
      <c r="H808" s="170">
        <f t="shared" si="229"/>
        <v>4051.0703240515704</v>
      </c>
      <c r="I808" s="215">
        <f t="shared" si="219"/>
        <v>781</v>
      </c>
      <c r="J808" s="216">
        <f t="shared" si="222"/>
        <v>112.70841384615385</v>
      </c>
      <c r="K808" s="454">
        <v>17880</v>
      </c>
      <c r="L808" s="217">
        <f t="shared" si="225"/>
        <v>1903.6733166422946</v>
      </c>
      <c r="M808" s="214">
        <f t="shared" si="230"/>
        <v>647.24892765838024</v>
      </c>
      <c r="N808" s="212">
        <f t="shared" si="231"/>
        <v>38.073466332845889</v>
      </c>
      <c r="O808" s="169">
        <v>44</v>
      </c>
      <c r="P808" s="170">
        <f t="shared" si="232"/>
        <v>2632.9957106335205</v>
      </c>
      <c r="Q808" s="215">
        <f t="shared" si="220"/>
        <v>781</v>
      </c>
      <c r="R808" s="216">
        <f t="shared" si="223"/>
        <v>209.31562571428572</v>
      </c>
      <c r="S808" s="454">
        <v>17880</v>
      </c>
      <c r="T808" s="217">
        <f t="shared" si="226"/>
        <v>1025.0548628073893</v>
      </c>
      <c r="U808" s="214">
        <f t="shared" si="233"/>
        <v>348.51865335451242</v>
      </c>
      <c r="V808" s="212">
        <f t="shared" si="234"/>
        <v>20.501097256147787</v>
      </c>
      <c r="W808" s="169">
        <v>24</v>
      </c>
      <c r="X808" s="170">
        <f t="shared" si="235"/>
        <v>1418.0746134180497</v>
      </c>
    </row>
    <row r="809" spans="1:24" s="442" customFormat="1" ht="15.75" customHeight="1" x14ac:dyDescent="0.2">
      <c r="A809" s="215">
        <f t="shared" si="218"/>
        <v>782</v>
      </c>
      <c r="B809" s="216">
        <f t="shared" si="221"/>
        <v>73.283957999999998</v>
      </c>
      <c r="C809" s="454">
        <v>17880</v>
      </c>
      <c r="D809" s="217">
        <f t="shared" si="224"/>
        <v>2927.7894624632586</v>
      </c>
      <c r="E809" s="212">
        <f t="shared" si="227"/>
        <v>995.44841723750801</v>
      </c>
      <c r="F809" s="168">
        <f t="shared" si="228"/>
        <v>58.555789249265175</v>
      </c>
      <c r="G809" s="169">
        <v>68</v>
      </c>
      <c r="H809" s="170">
        <f t="shared" si="229"/>
        <v>4049.793668950032</v>
      </c>
      <c r="I809" s="215">
        <f t="shared" si="219"/>
        <v>782</v>
      </c>
      <c r="J809" s="216">
        <f t="shared" si="222"/>
        <v>112.74455076923076</v>
      </c>
      <c r="K809" s="454">
        <v>17880</v>
      </c>
      <c r="L809" s="217">
        <f t="shared" si="225"/>
        <v>1903.0631506011182</v>
      </c>
      <c r="M809" s="214">
        <f t="shared" si="230"/>
        <v>647.04147120438029</v>
      </c>
      <c r="N809" s="212">
        <f t="shared" si="231"/>
        <v>38.061263012022366</v>
      </c>
      <c r="O809" s="169">
        <v>44</v>
      </c>
      <c r="P809" s="170">
        <f t="shared" si="232"/>
        <v>2632.1658848175207</v>
      </c>
      <c r="Q809" s="215">
        <f t="shared" si="220"/>
        <v>782</v>
      </c>
      <c r="R809" s="216">
        <f t="shared" si="223"/>
        <v>209.38273714285714</v>
      </c>
      <c r="S809" s="454">
        <v>17880</v>
      </c>
      <c r="T809" s="217">
        <f t="shared" si="226"/>
        <v>1024.7263118621404</v>
      </c>
      <c r="U809" s="214">
        <f t="shared" si="233"/>
        <v>348.40694603312778</v>
      </c>
      <c r="V809" s="212">
        <f t="shared" si="234"/>
        <v>20.494526237242809</v>
      </c>
      <c r="W809" s="169">
        <v>24</v>
      </c>
      <c r="X809" s="170">
        <f t="shared" si="235"/>
        <v>1417.6277841325109</v>
      </c>
    </row>
    <row r="810" spans="1:24" s="442" customFormat="1" ht="15.75" customHeight="1" x14ac:dyDescent="0.2">
      <c r="A810" s="215">
        <f t="shared" si="218"/>
        <v>783</v>
      </c>
      <c r="B810" s="216">
        <f t="shared" si="221"/>
        <v>73.307446999999996</v>
      </c>
      <c r="C810" s="454">
        <v>17880</v>
      </c>
      <c r="D810" s="217">
        <f t="shared" si="224"/>
        <v>2926.851347039817</v>
      </c>
      <c r="E810" s="212">
        <f t="shared" si="227"/>
        <v>995.12945799353781</v>
      </c>
      <c r="F810" s="168">
        <f t="shared" si="228"/>
        <v>58.537026940796345</v>
      </c>
      <c r="G810" s="169">
        <v>68</v>
      </c>
      <c r="H810" s="170">
        <f t="shared" si="229"/>
        <v>4048.5178319741512</v>
      </c>
      <c r="I810" s="215">
        <f t="shared" si="219"/>
        <v>783</v>
      </c>
      <c r="J810" s="216">
        <f t="shared" si="222"/>
        <v>112.78068769230768</v>
      </c>
      <c r="K810" s="454">
        <v>17880</v>
      </c>
      <c r="L810" s="217">
        <f t="shared" si="225"/>
        <v>1902.4533755758814</v>
      </c>
      <c r="M810" s="214">
        <f t="shared" si="230"/>
        <v>646.83414769579974</v>
      </c>
      <c r="N810" s="212">
        <f t="shared" si="231"/>
        <v>38.049067511517627</v>
      </c>
      <c r="O810" s="169">
        <v>44</v>
      </c>
      <c r="P810" s="170">
        <f t="shared" si="232"/>
        <v>2631.3365907831985</v>
      </c>
      <c r="Q810" s="215">
        <f t="shared" si="220"/>
        <v>783</v>
      </c>
      <c r="R810" s="216">
        <f t="shared" si="223"/>
        <v>209.44984857142856</v>
      </c>
      <c r="S810" s="454">
        <v>17880</v>
      </c>
      <c r="T810" s="217">
        <f t="shared" si="226"/>
        <v>1024.3979714639361</v>
      </c>
      <c r="U810" s="214">
        <f t="shared" si="233"/>
        <v>348.2953102977383</v>
      </c>
      <c r="V810" s="212">
        <f t="shared" si="234"/>
        <v>20.487959429278721</v>
      </c>
      <c r="W810" s="169">
        <v>24</v>
      </c>
      <c r="X810" s="170">
        <f t="shared" si="235"/>
        <v>1417.1812411909532</v>
      </c>
    </row>
    <row r="811" spans="1:24" s="442" customFormat="1" ht="15.75" customHeight="1" x14ac:dyDescent="0.2">
      <c r="A811" s="215">
        <f t="shared" si="218"/>
        <v>784</v>
      </c>
      <c r="B811" s="216">
        <f t="shared" si="221"/>
        <v>73.330935999999994</v>
      </c>
      <c r="C811" s="454">
        <v>17880</v>
      </c>
      <c r="D811" s="217">
        <f t="shared" si="224"/>
        <v>2925.9138326012912</v>
      </c>
      <c r="E811" s="212">
        <f t="shared" si="227"/>
        <v>994.81070308443907</v>
      </c>
      <c r="F811" s="168">
        <f t="shared" si="228"/>
        <v>58.518276652025826</v>
      </c>
      <c r="G811" s="169">
        <v>68</v>
      </c>
      <c r="H811" s="170">
        <f t="shared" si="229"/>
        <v>4047.2428123377558</v>
      </c>
      <c r="I811" s="215">
        <f t="shared" si="219"/>
        <v>784</v>
      </c>
      <c r="J811" s="216">
        <f t="shared" si="222"/>
        <v>112.8168246153846</v>
      </c>
      <c r="K811" s="454">
        <v>17880</v>
      </c>
      <c r="L811" s="217">
        <f t="shared" si="225"/>
        <v>1901.8439911908395</v>
      </c>
      <c r="M811" s="214">
        <f t="shared" si="230"/>
        <v>646.62695700488541</v>
      </c>
      <c r="N811" s="212">
        <f t="shared" si="231"/>
        <v>38.03687982381679</v>
      </c>
      <c r="O811" s="169">
        <v>44</v>
      </c>
      <c r="P811" s="170">
        <f t="shared" si="232"/>
        <v>2630.5078280195416</v>
      </c>
      <c r="Q811" s="215">
        <f t="shared" si="220"/>
        <v>784</v>
      </c>
      <c r="R811" s="216">
        <f t="shared" si="223"/>
        <v>209.51695999999998</v>
      </c>
      <c r="S811" s="454">
        <v>17880</v>
      </c>
      <c r="T811" s="217">
        <f t="shared" si="226"/>
        <v>1024.069841410452</v>
      </c>
      <c r="U811" s="214">
        <f t="shared" si="233"/>
        <v>348.18374607955371</v>
      </c>
      <c r="V811" s="212">
        <f t="shared" si="234"/>
        <v>20.481396828209039</v>
      </c>
      <c r="W811" s="169">
        <v>24</v>
      </c>
      <c r="X811" s="170">
        <f t="shared" si="235"/>
        <v>1416.7349843182146</v>
      </c>
    </row>
    <row r="812" spans="1:24" s="442" customFormat="1" ht="15.75" customHeight="1" x14ac:dyDescent="0.2">
      <c r="A812" s="215">
        <f t="shared" si="218"/>
        <v>785</v>
      </c>
      <c r="B812" s="216">
        <f t="shared" si="221"/>
        <v>73.354424999999992</v>
      </c>
      <c r="C812" s="454">
        <v>17880</v>
      </c>
      <c r="D812" s="217">
        <f t="shared" si="224"/>
        <v>2924.9769185703526</v>
      </c>
      <c r="E812" s="212">
        <f t="shared" si="227"/>
        <v>994.49215231391997</v>
      </c>
      <c r="F812" s="168">
        <f t="shared" si="228"/>
        <v>58.499538371407056</v>
      </c>
      <c r="G812" s="169">
        <v>68</v>
      </c>
      <c r="H812" s="170">
        <f t="shared" si="229"/>
        <v>4045.9686092556799</v>
      </c>
      <c r="I812" s="215">
        <f t="shared" si="219"/>
        <v>785</v>
      </c>
      <c r="J812" s="216">
        <f t="shared" si="222"/>
        <v>112.85296153846153</v>
      </c>
      <c r="K812" s="454">
        <v>17880</v>
      </c>
      <c r="L812" s="217">
        <f t="shared" si="225"/>
        <v>1901.2349970707289</v>
      </c>
      <c r="M812" s="214">
        <f t="shared" si="230"/>
        <v>646.41989900404792</v>
      </c>
      <c r="N812" s="212">
        <f t="shared" si="231"/>
        <v>38.024699941414582</v>
      </c>
      <c r="O812" s="169">
        <v>44</v>
      </c>
      <c r="P812" s="170">
        <f t="shared" si="232"/>
        <v>2629.6795960161912</v>
      </c>
      <c r="Q812" s="215">
        <f t="shared" si="220"/>
        <v>785</v>
      </c>
      <c r="R812" s="216">
        <f t="shared" si="223"/>
        <v>209.58407142857141</v>
      </c>
      <c r="S812" s="454">
        <v>17880</v>
      </c>
      <c r="T812" s="217">
        <f t="shared" si="226"/>
        <v>1023.7419214996233</v>
      </c>
      <c r="U812" s="214">
        <f t="shared" si="233"/>
        <v>348.07225330987194</v>
      </c>
      <c r="V812" s="212">
        <f t="shared" si="234"/>
        <v>20.474838429992467</v>
      </c>
      <c r="W812" s="169">
        <v>24</v>
      </c>
      <c r="X812" s="170">
        <f t="shared" si="235"/>
        <v>1416.2890132394878</v>
      </c>
    </row>
    <row r="813" spans="1:24" s="442" customFormat="1" ht="15.75" customHeight="1" x14ac:dyDescent="0.2">
      <c r="A813" s="215">
        <f t="shared" si="218"/>
        <v>786</v>
      </c>
      <c r="B813" s="216">
        <f t="shared" si="221"/>
        <v>73.377914000000004</v>
      </c>
      <c r="C813" s="454">
        <v>17880</v>
      </c>
      <c r="D813" s="217">
        <f t="shared" si="224"/>
        <v>2924.0406043704102</v>
      </c>
      <c r="E813" s="212">
        <f t="shared" si="227"/>
        <v>994.17380548593951</v>
      </c>
      <c r="F813" s="168">
        <f t="shared" si="228"/>
        <v>58.480812087408204</v>
      </c>
      <c r="G813" s="169">
        <v>68</v>
      </c>
      <c r="H813" s="170">
        <f t="shared" si="229"/>
        <v>4044.6952219437576</v>
      </c>
      <c r="I813" s="215">
        <f t="shared" si="219"/>
        <v>786</v>
      </c>
      <c r="J813" s="216">
        <f t="shared" si="222"/>
        <v>112.88909846153847</v>
      </c>
      <c r="K813" s="454">
        <v>17880</v>
      </c>
      <c r="L813" s="217">
        <f t="shared" si="225"/>
        <v>1900.6263928407668</v>
      </c>
      <c r="M813" s="214">
        <f t="shared" si="230"/>
        <v>646.21297356586081</v>
      </c>
      <c r="N813" s="212">
        <f t="shared" si="231"/>
        <v>38.012527856815339</v>
      </c>
      <c r="O813" s="169">
        <v>44</v>
      </c>
      <c r="P813" s="170">
        <f t="shared" si="232"/>
        <v>2628.8518942634428</v>
      </c>
      <c r="Q813" s="215">
        <f t="shared" si="220"/>
        <v>786</v>
      </c>
      <c r="R813" s="216">
        <f t="shared" si="223"/>
        <v>209.65118285714289</v>
      </c>
      <c r="S813" s="454">
        <v>17880</v>
      </c>
      <c r="T813" s="217">
        <f t="shared" si="226"/>
        <v>1023.4142115296435</v>
      </c>
      <c r="U813" s="214">
        <f t="shared" si="233"/>
        <v>347.96083192007882</v>
      </c>
      <c r="V813" s="212">
        <f t="shared" si="234"/>
        <v>20.468284230592868</v>
      </c>
      <c r="W813" s="169">
        <v>24</v>
      </c>
      <c r="X813" s="170">
        <f t="shared" si="235"/>
        <v>1415.8433276803153</v>
      </c>
    </row>
    <row r="814" spans="1:24" s="442" customFormat="1" ht="15.75" customHeight="1" x14ac:dyDescent="0.2">
      <c r="A814" s="215">
        <f t="shared" si="218"/>
        <v>787</v>
      </c>
      <c r="B814" s="216">
        <f t="shared" si="221"/>
        <v>73.401403000000002</v>
      </c>
      <c r="C814" s="454">
        <v>17880</v>
      </c>
      <c r="D814" s="217">
        <f t="shared" si="224"/>
        <v>2923.1048894256151</v>
      </c>
      <c r="E814" s="212">
        <f t="shared" si="227"/>
        <v>993.85566240470916</v>
      </c>
      <c r="F814" s="168">
        <f t="shared" si="228"/>
        <v>58.462097788512303</v>
      </c>
      <c r="G814" s="169">
        <v>68</v>
      </c>
      <c r="H814" s="170">
        <f t="shared" si="229"/>
        <v>4043.4226496188367</v>
      </c>
      <c r="I814" s="215">
        <f t="shared" si="219"/>
        <v>787</v>
      </c>
      <c r="J814" s="216">
        <f t="shared" si="222"/>
        <v>112.92523538461538</v>
      </c>
      <c r="K814" s="454">
        <v>17880</v>
      </c>
      <c r="L814" s="217">
        <f t="shared" si="225"/>
        <v>1900.0181781266497</v>
      </c>
      <c r="M814" s="214">
        <f t="shared" si="230"/>
        <v>646.00618056306098</v>
      </c>
      <c r="N814" s="212">
        <f t="shared" si="231"/>
        <v>38.000363562532996</v>
      </c>
      <c r="O814" s="169">
        <v>44</v>
      </c>
      <c r="P814" s="170">
        <f t="shared" si="232"/>
        <v>2628.0247222522435</v>
      </c>
      <c r="Q814" s="215">
        <f t="shared" si="220"/>
        <v>787</v>
      </c>
      <c r="R814" s="216">
        <f t="shared" si="223"/>
        <v>209.71829428571431</v>
      </c>
      <c r="S814" s="454">
        <v>17880</v>
      </c>
      <c r="T814" s="217">
        <f t="shared" si="226"/>
        <v>1023.0867112989652</v>
      </c>
      <c r="U814" s="214">
        <f t="shared" si="233"/>
        <v>347.84948184164818</v>
      </c>
      <c r="V814" s="212">
        <f t="shared" si="234"/>
        <v>20.461734225979303</v>
      </c>
      <c r="W814" s="169">
        <v>24</v>
      </c>
      <c r="X814" s="170">
        <f t="shared" si="235"/>
        <v>1415.3979273665927</v>
      </c>
    </row>
    <row r="815" spans="1:24" s="442" customFormat="1" ht="15.75" customHeight="1" x14ac:dyDescent="0.2">
      <c r="A815" s="215">
        <f t="shared" si="218"/>
        <v>788</v>
      </c>
      <c r="B815" s="216">
        <f t="shared" si="221"/>
        <v>73.424892</v>
      </c>
      <c r="C815" s="454">
        <v>17880</v>
      </c>
      <c r="D815" s="217">
        <f t="shared" si="224"/>
        <v>2922.1697731608515</v>
      </c>
      <c r="E815" s="212">
        <f t="shared" si="227"/>
        <v>993.53772287468962</v>
      </c>
      <c r="F815" s="168">
        <f t="shared" si="228"/>
        <v>58.44339546321703</v>
      </c>
      <c r="G815" s="169">
        <v>68</v>
      </c>
      <c r="H815" s="170">
        <f t="shared" si="229"/>
        <v>4042.150891498758</v>
      </c>
      <c r="I815" s="215">
        <f t="shared" si="219"/>
        <v>788</v>
      </c>
      <c r="J815" s="216">
        <f t="shared" si="222"/>
        <v>112.9613723076923</v>
      </c>
      <c r="K815" s="454">
        <v>17880</v>
      </c>
      <c r="L815" s="217">
        <f t="shared" si="225"/>
        <v>1899.4103525545534</v>
      </c>
      <c r="M815" s="214">
        <f t="shared" si="230"/>
        <v>645.79951986854815</v>
      </c>
      <c r="N815" s="212">
        <f t="shared" si="231"/>
        <v>37.988207051091067</v>
      </c>
      <c r="O815" s="169">
        <v>44</v>
      </c>
      <c r="P815" s="170">
        <f t="shared" si="232"/>
        <v>2627.1980794741926</v>
      </c>
      <c r="Q815" s="215">
        <f t="shared" si="220"/>
        <v>788</v>
      </c>
      <c r="R815" s="216">
        <f t="shared" si="223"/>
        <v>209.78540571428573</v>
      </c>
      <c r="S815" s="454">
        <v>17880</v>
      </c>
      <c r="T815" s="217">
        <f t="shared" si="226"/>
        <v>1022.7594206062979</v>
      </c>
      <c r="U815" s="214">
        <f t="shared" si="233"/>
        <v>347.7382030061413</v>
      </c>
      <c r="V815" s="212">
        <f t="shared" si="234"/>
        <v>20.45518841212596</v>
      </c>
      <c r="W815" s="169">
        <v>24</v>
      </c>
      <c r="X815" s="170">
        <f t="shared" si="235"/>
        <v>1414.9528120245652</v>
      </c>
    </row>
    <row r="816" spans="1:24" s="442" customFormat="1" ht="15.75" customHeight="1" x14ac:dyDescent="0.2">
      <c r="A816" s="215">
        <f t="shared" si="218"/>
        <v>789</v>
      </c>
      <c r="B816" s="216">
        <f t="shared" si="221"/>
        <v>73.448380999999998</v>
      </c>
      <c r="C816" s="454">
        <v>17880</v>
      </c>
      <c r="D816" s="217">
        <f t="shared" si="224"/>
        <v>2921.2352550017404</v>
      </c>
      <c r="E816" s="212">
        <f t="shared" si="227"/>
        <v>993.21998670059179</v>
      </c>
      <c r="F816" s="168">
        <f t="shared" si="228"/>
        <v>58.424705100034807</v>
      </c>
      <c r="G816" s="169">
        <v>68</v>
      </c>
      <c r="H816" s="170">
        <f t="shared" si="229"/>
        <v>4040.8799468023672</v>
      </c>
      <c r="I816" s="215">
        <f t="shared" si="219"/>
        <v>789</v>
      </c>
      <c r="J816" s="216">
        <f t="shared" si="222"/>
        <v>112.99750923076923</v>
      </c>
      <c r="K816" s="454">
        <v>17880</v>
      </c>
      <c r="L816" s="217">
        <f t="shared" si="225"/>
        <v>1898.8029157511314</v>
      </c>
      <c r="M816" s="214">
        <f t="shared" si="230"/>
        <v>645.5929913553847</v>
      </c>
      <c r="N816" s="212">
        <f t="shared" si="231"/>
        <v>37.976058315022627</v>
      </c>
      <c r="O816" s="169">
        <v>44</v>
      </c>
      <c r="P816" s="170">
        <f t="shared" si="232"/>
        <v>2626.3719654215388</v>
      </c>
      <c r="Q816" s="215">
        <f t="shared" si="220"/>
        <v>789</v>
      </c>
      <c r="R816" s="216">
        <f t="shared" si="223"/>
        <v>209.85251714285715</v>
      </c>
      <c r="S816" s="454">
        <v>17880</v>
      </c>
      <c r="T816" s="217">
        <f t="shared" si="226"/>
        <v>1022.4323392506092</v>
      </c>
      <c r="U816" s="214">
        <f t="shared" si="233"/>
        <v>347.62699534520715</v>
      </c>
      <c r="V816" s="212">
        <f t="shared" si="234"/>
        <v>20.448646785012183</v>
      </c>
      <c r="W816" s="169">
        <v>24</v>
      </c>
      <c r="X816" s="170">
        <f t="shared" si="235"/>
        <v>1414.5079813808286</v>
      </c>
    </row>
    <row r="817" spans="1:24" s="442" customFormat="1" ht="15.75" customHeight="1" x14ac:dyDescent="0.2">
      <c r="A817" s="218">
        <f t="shared" si="218"/>
        <v>790</v>
      </c>
      <c r="B817" s="216">
        <f t="shared" si="221"/>
        <v>73.471869999999996</v>
      </c>
      <c r="C817" s="454">
        <v>17880</v>
      </c>
      <c r="D817" s="217">
        <f t="shared" si="224"/>
        <v>2920.3013343746393</v>
      </c>
      <c r="E817" s="212">
        <f t="shared" si="227"/>
        <v>992.90245368737737</v>
      </c>
      <c r="F817" s="168">
        <f t="shared" si="228"/>
        <v>58.406026687492783</v>
      </c>
      <c r="G817" s="169">
        <v>68</v>
      </c>
      <c r="H817" s="170">
        <f t="shared" si="229"/>
        <v>4039.609814749509</v>
      </c>
      <c r="I817" s="218">
        <f t="shared" si="219"/>
        <v>790</v>
      </c>
      <c r="J817" s="216">
        <f t="shared" si="222"/>
        <v>113.03364615384615</v>
      </c>
      <c r="K817" s="454">
        <v>17880</v>
      </c>
      <c r="L817" s="217">
        <f t="shared" si="225"/>
        <v>1898.1958673435154</v>
      </c>
      <c r="M817" s="214">
        <f t="shared" si="230"/>
        <v>645.38659489679526</v>
      </c>
      <c r="N817" s="212">
        <f t="shared" si="231"/>
        <v>37.963917346870311</v>
      </c>
      <c r="O817" s="169">
        <v>44</v>
      </c>
      <c r="P817" s="170">
        <f t="shared" si="232"/>
        <v>2625.546379587181</v>
      </c>
      <c r="Q817" s="218">
        <f t="shared" si="220"/>
        <v>790</v>
      </c>
      <c r="R817" s="216">
        <f t="shared" si="223"/>
        <v>209.91962857142858</v>
      </c>
      <c r="S817" s="454">
        <v>17880</v>
      </c>
      <c r="T817" s="217">
        <f t="shared" si="226"/>
        <v>1022.1054670311237</v>
      </c>
      <c r="U817" s="214">
        <f t="shared" si="233"/>
        <v>347.51585879058206</v>
      </c>
      <c r="V817" s="212">
        <f t="shared" si="234"/>
        <v>20.442109340622473</v>
      </c>
      <c r="W817" s="169">
        <v>24</v>
      </c>
      <c r="X817" s="170">
        <f t="shared" si="235"/>
        <v>1414.0634351623282</v>
      </c>
    </row>
    <row r="818" spans="1:24" s="442" customFormat="1" ht="15.75" customHeight="1" x14ac:dyDescent="0.2">
      <c r="A818" s="215">
        <f t="shared" si="218"/>
        <v>791</v>
      </c>
      <c r="B818" s="216">
        <f t="shared" si="221"/>
        <v>73.495359000000008</v>
      </c>
      <c r="C818" s="454">
        <v>17880</v>
      </c>
      <c r="D818" s="217">
        <f t="shared" si="224"/>
        <v>2919.3680107066348</v>
      </c>
      <c r="E818" s="212">
        <f t="shared" si="227"/>
        <v>992.58512364025592</v>
      </c>
      <c r="F818" s="168">
        <f t="shared" si="228"/>
        <v>58.387360214132698</v>
      </c>
      <c r="G818" s="169">
        <v>68</v>
      </c>
      <c r="H818" s="170">
        <f t="shared" si="229"/>
        <v>4038.3404945610232</v>
      </c>
      <c r="I818" s="215">
        <f t="shared" si="219"/>
        <v>791</v>
      </c>
      <c r="J818" s="216">
        <f t="shared" si="222"/>
        <v>113.06978307692309</v>
      </c>
      <c r="K818" s="454">
        <v>17880</v>
      </c>
      <c r="L818" s="217">
        <f t="shared" si="225"/>
        <v>1897.5892069593126</v>
      </c>
      <c r="M818" s="214">
        <f t="shared" si="230"/>
        <v>645.18033036616634</v>
      </c>
      <c r="N818" s="212">
        <f t="shared" si="231"/>
        <v>37.951784139186252</v>
      </c>
      <c r="O818" s="169">
        <v>44</v>
      </c>
      <c r="P818" s="170">
        <f t="shared" si="232"/>
        <v>2624.7213214646654</v>
      </c>
      <c r="Q818" s="215">
        <f t="shared" si="220"/>
        <v>791</v>
      </c>
      <c r="R818" s="216">
        <f t="shared" si="223"/>
        <v>209.98674000000003</v>
      </c>
      <c r="S818" s="454">
        <v>17880</v>
      </c>
      <c r="T818" s="217">
        <f t="shared" si="226"/>
        <v>1021.7788037473222</v>
      </c>
      <c r="U818" s="214">
        <f t="shared" si="233"/>
        <v>347.40479327408957</v>
      </c>
      <c r="V818" s="212">
        <f t="shared" si="234"/>
        <v>20.435576074946443</v>
      </c>
      <c r="W818" s="169">
        <v>24</v>
      </c>
      <c r="X818" s="170">
        <f t="shared" si="235"/>
        <v>1413.6191730963583</v>
      </c>
    </row>
    <row r="819" spans="1:24" s="442" customFormat="1" ht="15.75" customHeight="1" x14ac:dyDescent="0.2">
      <c r="A819" s="215">
        <f t="shared" si="218"/>
        <v>792</v>
      </c>
      <c r="B819" s="216">
        <f t="shared" si="221"/>
        <v>73.518847999999991</v>
      </c>
      <c r="C819" s="454">
        <v>17880</v>
      </c>
      <c r="D819" s="217">
        <f t="shared" si="224"/>
        <v>2918.435283425551</v>
      </c>
      <c r="E819" s="212">
        <f t="shared" si="227"/>
        <v>992.26799636468741</v>
      </c>
      <c r="F819" s="168">
        <f t="shared" si="228"/>
        <v>58.368705668511019</v>
      </c>
      <c r="G819" s="169">
        <v>68</v>
      </c>
      <c r="H819" s="170">
        <f t="shared" si="229"/>
        <v>4037.0719854587496</v>
      </c>
      <c r="I819" s="215">
        <f t="shared" si="219"/>
        <v>792</v>
      </c>
      <c r="J819" s="216">
        <f t="shared" si="222"/>
        <v>113.10591999999998</v>
      </c>
      <c r="K819" s="454">
        <v>17880</v>
      </c>
      <c r="L819" s="217">
        <f t="shared" si="225"/>
        <v>1896.9829342266084</v>
      </c>
      <c r="M819" s="214">
        <f t="shared" si="230"/>
        <v>644.97419763704693</v>
      </c>
      <c r="N819" s="212">
        <f t="shared" si="231"/>
        <v>37.939658684532169</v>
      </c>
      <c r="O819" s="169">
        <v>44</v>
      </c>
      <c r="P819" s="170">
        <f t="shared" si="232"/>
        <v>2623.8967905481877</v>
      </c>
      <c r="Q819" s="215">
        <f t="shared" si="220"/>
        <v>792</v>
      </c>
      <c r="R819" s="216">
        <f t="shared" si="223"/>
        <v>210.05385142857142</v>
      </c>
      <c r="S819" s="454">
        <v>17880</v>
      </c>
      <c r="T819" s="217">
        <f t="shared" si="226"/>
        <v>1021.4523491989429</v>
      </c>
      <c r="U819" s="214">
        <f t="shared" si="233"/>
        <v>347.29379872764059</v>
      </c>
      <c r="V819" s="212">
        <f t="shared" si="234"/>
        <v>20.429046983978857</v>
      </c>
      <c r="W819" s="169">
        <v>24</v>
      </c>
      <c r="X819" s="170">
        <f t="shared" si="235"/>
        <v>1413.1751949105624</v>
      </c>
    </row>
    <row r="820" spans="1:24" s="442" customFormat="1" ht="15.75" customHeight="1" x14ac:dyDescent="0.2">
      <c r="A820" s="215">
        <f t="shared" si="218"/>
        <v>793</v>
      </c>
      <c r="B820" s="216">
        <f t="shared" si="221"/>
        <v>73.542337000000003</v>
      </c>
      <c r="C820" s="454">
        <v>17880</v>
      </c>
      <c r="D820" s="217">
        <f t="shared" si="224"/>
        <v>2917.5031519599384</v>
      </c>
      <c r="E820" s="212">
        <f t="shared" si="227"/>
        <v>991.95107166637911</v>
      </c>
      <c r="F820" s="168">
        <f t="shared" si="228"/>
        <v>58.350063039198766</v>
      </c>
      <c r="G820" s="169">
        <v>68</v>
      </c>
      <c r="H820" s="170">
        <f t="shared" si="229"/>
        <v>4035.804286665516</v>
      </c>
      <c r="I820" s="215">
        <f t="shared" si="219"/>
        <v>793</v>
      </c>
      <c r="J820" s="216">
        <f t="shared" si="222"/>
        <v>113.14205692307692</v>
      </c>
      <c r="K820" s="454">
        <v>17880</v>
      </c>
      <c r="L820" s="217">
        <f t="shared" si="225"/>
        <v>1896.3770487739598</v>
      </c>
      <c r="M820" s="214">
        <f t="shared" si="230"/>
        <v>644.76819658314639</v>
      </c>
      <c r="N820" s="212">
        <f t="shared" si="231"/>
        <v>37.927540975479197</v>
      </c>
      <c r="O820" s="169">
        <v>44</v>
      </c>
      <c r="P820" s="170">
        <f t="shared" si="232"/>
        <v>2623.0727863325856</v>
      </c>
      <c r="Q820" s="215">
        <f t="shared" si="220"/>
        <v>793</v>
      </c>
      <c r="R820" s="216">
        <f t="shared" si="223"/>
        <v>210.12096285714287</v>
      </c>
      <c r="S820" s="454">
        <v>17880</v>
      </c>
      <c r="T820" s="217">
        <f t="shared" si="226"/>
        <v>1021.1261031859783</v>
      </c>
      <c r="U820" s="214">
        <f t="shared" si="233"/>
        <v>347.18287508323266</v>
      </c>
      <c r="V820" s="212">
        <f t="shared" si="234"/>
        <v>20.422522063719565</v>
      </c>
      <c r="W820" s="169">
        <v>24</v>
      </c>
      <c r="X820" s="170">
        <f t="shared" si="235"/>
        <v>1412.7315003329304</v>
      </c>
    </row>
    <row r="821" spans="1:24" s="442" customFormat="1" ht="15.75" customHeight="1" x14ac:dyDescent="0.2">
      <c r="A821" s="215">
        <f t="shared" si="218"/>
        <v>794</v>
      </c>
      <c r="B821" s="216">
        <f t="shared" si="221"/>
        <v>73.565826000000001</v>
      </c>
      <c r="C821" s="454">
        <v>17880</v>
      </c>
      <c r="D821" s="217">
        <f t="shared" si="224"/>
        <v>2916.5716157390798</v>
      </c>
      <c r="E821" s="212">
        <f t="shared" si="227"/>
        <v>991.63434935128726</v>
      </c>
      <c r="F821" s="168">
        <f t="shared" si="228"/>
        <v>58.331432314781594</v>
      </c>
      <c r="G821" s="169">
        <v>68</v>
      </c>
      <c r="H821" s="170">
        <f t="shared" si="229"/>
        <v>4034.5373974051486</v>
      </c>
      <c r="I821" s="215">
        <f t="shared" si="219"/>
        <v>794</v>
      </c>
      <c r="J821" s="216">
        <f t="shared" si="222"/>
        <v>113.17819384615385</v>
      </c>
      <c r="K821" s="454">
        <v>17880</v>
      </c>
      <c r="L821" s="217">
        <f t="shared" si="225"/>
        <v>1895.7715502304018</v>
      </c>
      <c r="M821" s="214">
        <f t="shared" si="230"/>
        <v>644.56232707833669</v>
      </c>
      <c r="N821" s="212">
        <f t="shared" si="231"/>
        <v>37.915431004608038</v>
      </c>
      <c r="O821" s="169">
        <v>44</v>
      </c>
      <c r="P821" s="170">
        <f t="shared" si="232"/>
        <v>2622.2493083133463</v>
      </c>
      <c r="Q821" s="215">
        <f t="shared" si="220"/>
        <v>794</v>
      </c>
      <c r="R821" s="216">
        <f t="shared" si="223"/>
        <v>210.18807428571429</v>
      </c>
      <c r="S821" s="454">
        <v>17880</v>
      </c>
      <c r="T821" s="217">
        <f t="shared" si="226"/>
        <v>1020.8000655086778</v>
      </c>
      <c r="U821" s="214">
        <f t="shared" si="233"/>
        <v>347.07202227295045</v>
      </c>
      <c r="V821" s="212">
        <f t="shared" si="234"/>
        <v>20.416001310173556</v>
      </c>
      <c r="W821" s="169">
        <v>24</v>
      </c>
      <c r="X821" s="170">
        <f t="shared" si="235"/>
        <v>1412.2880890918018</v>
      </c>
    </row>
    <row r="822" spans="1:24" s="442" customFormat="1" ht="15.75" customHeight="1" x14ac:dyDescent="0.2">
      <c r="A822" s="215">
        <f t="shared" si="218"/>
        <v>795</v>
      </c>
      <c r="B822" s="216">
        <f t="shared" si="221"/>
        <v>73.589314999999999</v>
      </c>
      <c r="C822" s="454">
        <v>17880</v>
      </c>
      <c r="D822" s="217">
        <f t="shared" si="224"/>
        <v>2915.6406741929859</v>
      </c>
      <c r="E822" s="212">
        <f t="shared" si="227"/>
        <v>991.31782922561524</v>
      </c>
      <c r="F822" s="168">
        <f t="shared" si="228"/>
        <v>58.312813483859721</v>
      </c>
      <c r="G822" s="169">
        <v>68</v>
      </c>
      <c r="H822" s="170">
        <f t="shared" si="229"/>
        <v>4033.271316902461</v>
      </c>
      <c r="I822" s="215">
        <f t="shared" si="219"/>
        <v>795</v>
      </c>
      <c r="J822" s="216">
        <f t="shared" si="222"/>
        <v>113.21433076923077</v>
      </c>
      <c r="K822" s="454">
        <v>17880</v>
      </c>
      <c r="L822" s="217">
        <f t="shared" si="225"/>
        <v>1895.1664382254407</v>
      </c>
      <c r="M822" s="214">
        <f t="shared" si="230"/>
        <v>644.35658899664986</v>
      </c>
      <c r="N822" s="212">
        <f t="shared" si="231"/>
        <v>37.903328764508814</v>
      </c>
      <c r="O822" s="169">
        <v>44</v>
      </c>
      <c r="P822" s="170">
        <f t="shared" si="232"/>
        <v>2621.4263559865994</v>
      </c>
      <c r="Q822" s="215">
        <f t="shared" si="220"/>
        <v>795</v>
      </c>
      <c r="R822" s="216">
        <f t="shared" si="223"/>
        <v>210.25518571428572</v>
      </c>
      <c r="S822" s="454">
        <v>17880</v>
      </c>
      <c r="T822" s="217">
        <f t="shared" si="226"/>
        <v>1020.474235967545</v>
      </c>
      <c r="U822" s="214">
        <f t="shared" si="233"/>
        <v>346.96124022896532</v>
      </c>
      <c r="V822" s="212">
        <f t="shared" si="234"/>
        <v>20.4094847193509</v>
      </c>
      <c r="W822" s="169">
        <v>24</v>
      </c>
      <c r="X822" s="170">
        <f t="shared" si="235"/>
        <v>1411.8449609158613</v>
      </c>
    </row>
    <row r="823" spans="1:24" s="442" customFormat="1" ht="15.75" customHeight="1" x14ac:dyDescent="0.2">
      <c r="A823" s="215">
        <f t="shared" si="218"/>
        <v>796</v>
      </c>
      <c r="B823" s="216">
        <f t="shared" si="221"/>
        <v>73.612803999999997</v>
      </c>
      <c r="C823" s="454">
        <v>17880</v>
      </c>
      <c r="D823" s="217">
        <f t="shared" si="224"/>
        <v>2914.7103267523948</v>
      </c>
      <c r="E823" s="212">
        <f t="shared" si="227"/>
        <v>991.00151109581429</v>
      </c>
      <c r="F823" s="168">
        <f t="shared" si="228"/>
        <v>58.294206535047898</v>
      </c>
      <c r="G823" s="169">
        <v>68</v>
      </c>
      <c r="H823" s="170">
        <f t="shared" si="229"/>
        <v>4032.0060443832572</v>
      </c>
      <c r="I823" s="215">
        <f t="shared" si="219"/>
        <v>796</v>
      </c>
      <c r="J823" s="216">
        <f t="shared" si="222"/>
        <v>113.25046769230768</v>
      </c>
      <c r="K823" s="454">
        <v>17880</v>
      </c>
      <c r="L823" s="217">
        <f t="shared" si="225"/>
        <v>1894.561712389057</v>
      </c>
      <c r="M823" s="214">
        <f t="shared" si="230"/>
        <v>644.15098221227947</v>
      </c>
      <c r="N823" s="212">
        <f t="shared" si="231"/>
        <v>37.891234247781142</v>
      </c>
      <c r="O823" s="169">
        <v>44</v>
      </c>
      <c r="P823" s="170">
        <f t="shared" si="232"/>
        <v>2620.6039288491174</v>
      </c>
      <c r="Q823" s="215">
        <f t="shared" si="220"/>
        <v>796</v>
      </c>
      <c r="R823" s="216">
        <f t="shared" si="223"/>
        <v>210.32229714285714</v>
      </c>
      <c r="S823" s="454">
        <v>17880</v>
      </c>
      <c r="T823" s="217">
        <f t="shared" si="226"/>
        <v>1020.1486143633382</v>
      </c>
      <c r="U823" s="214">
        <f t="shared" si="233"/>
        <v>346.85052888353499</v>
      </c>
      <c r="V823" s="212">
        <f t="shared" si="234"/>
        <v>20.402972287266763</v>
      </c>
      <c r="W823" s="169">
        <v>24</v>
      </c>
      <c r="X823" s="170">
        <f t="shared" si="235"/>
        <v>1411.40211553414</v>
      </c>
    </row>
    <row r="824" spans="1:24" s="442" customFormat="1" ht="15.75" customHeight="1" x14ac:dyDescent="0.2">
      <c r="A824" s="215">
        <f t="shared" si="218"/>
        <v>797</v>
      </c>
      <c r="B824" s="216">
        <f t="shared" si="221"/>
        <v>73.636292999999995</v>
      </c>
      <c r="C824" s="454">
        <v>17880</v>
      </c>
      <c r="D824" s="217">
        <f t="shared" si="224"/>
        <v>2913.780572848772</v>
      </c>
      <c r="E824" s="212">
        <f t="shared" si="227"/>
        <v>990.68539476858257</v>
      </c>
      <c r="F824" s="168">
        <f t="shared" si="228"/>
        <v>58.27561145697544</v>
      </c>
      <c r="G824" s="169">
        <v>68</v>
      </c>
      <c r="H824" s="170">
        <f t="shared" si="229"/>
        <v>4030.7415790743303</v>
      </c>
      <c r="I824" s="215">
        <f t="shared" si="219"/>
        <v>797</v>
      </c>
      <c r="J824" s="216">
        <f t="shared" si="222"/>
        <v>113.2866046153846</v>
      </c>
      <c r="K824" s="454">
        <v>17880</v>
      </c>
      <c r="L824" s="217">
        <f t="shared" si="225"/>
        <v>1893.9573723517017</v>
      </c>
      <c r="M824" s="214">
        <f t="shared" si="230"/>
        <v>643.94550659957861</v>
      </c>
      <c r="N824" s="212">
        <f t="shared" si="231"/>
        <v>37.879147447034036</v>
      </c>
      <c r="O824" s="169">
        <v>44</v>
      </c>
      <c r="P824" s="170">
        <f t="shared" si="232"/>
        <v>2619.7820263983144</v>
      </c>
      <c r="Q824" s="215">
        <f t="shared" si="220"/>
        <v>797</v>
      </c>
      <c r="R824" s="216">
        <f t="shared" si="223"/>
        <v>210.38940857142856</v>
      </c>
      <c r="S824" s="454">
        <v>17880</v>
      </c>
      <c r="T824" s="217">
        <f t="shared" si="226"/>
        <v>1019.8232004970702</v>
      </c>
      <c r="U824" s="214">
        <f t="shared" si="233"/>
        <v>346.7398881690039</v>
      </c>
      <c r="V824" s="212">
        <f t="shared" si="234"/>
        <v>20.396464009941404</v>
      </c>
      <c r="W824" s="169">
        <v>24</v>
      </c>
      <c r="X824" s="170">
        <f t="shared" si="235"/>
        <v>1410.9595526760154</v>
      </c>
    </row>
    <row r="825" spans="1:24" s="442" customFormat="1" ht="15.75" customHeight="1" x14ac:dyDescent="0.2">
      <c r="A825" s="215">
        <f t="shared" si="218"/>
        <v>798</v>
      </c>
      <c r="B825" s="216">
        <f t="shared" si="221"/>
        <v>73.659782000000007</v>
      </c>
      <c r="C825" s="454">
        <v>17880</v>
      </c>
      <c r="D825" s="217">
        <f t="shared" si="224"/>
        <v>2912.851411914306</v>
      </c>
      <c r="E825" s="212">
        <f t="shared" si="227"/>
        <v>990.36948005086413</v>
      </c>
      <c r="F825" s="168">
        <f t="shared" si="228"/>
        <v>58.257028238286125</v>
      </c>
      <c r="G825" s="169">
        <v>68</v>
      </c>
      <c r="H825" s="170">
        <f t="shared" si="229"/>
        <v>4029.4779202034565</v>
      </c>
      <c r="I825" s="215">
        <f t="shared" si="219"/>
        <v>798</v>
      </c>
      <c r="J825" s="216">
        <f t="shared" si="222"/>
        <v>113.32274153846154</v>
      </c>
      <c r="K825" s="454">
        <v>17880</v>
      </c>
      <c r="L825" s="217">
        <f t="shared" si="225"/>
        <v>1893.3534177442989</v>
      </c>
      <c r="M825" s="214">
        <f t="shared" si="230"/>
        <v>643.74016203306167</v>
      </c>
      <c r="N825" s="212">
        <f t="shared" si="231"/>
        <v>37.86706835488598</v>
      </c>
      <c r="O825" s="169">
        <v>44</v>
      </c>
      <c r="P825" s="170">
        <f t="shared" si="232"/>
        <v>2618.9606481322462</v>
      </c>
      <c r="Q825" s="215">
        <f t="shared" si="220"/>
        <v>798</v>
      </c>
      <c r="R825" s="216">
        <f t="shared" si="223"/>
        <v>210.45652000000004</v>
      </c>
      <c r="S825" s="454">
        <v>17880</v>
      </c>
      <c r="T825" s="217">
        <f t="shared" si="226"/>
        <v>1019.497994170007</v>
      </c>
      <c r="U825" s="214">
        <f t="shared" si="233"/>
        <v>346.6293180178024</v>
      </c>
      <c r="V825" s="212">
        <f t="shared" si="234"/>
        <v>20.389959883400142</v>
      </c>
      <c r="W825" s="169">
        <v>24</v>
      </c>
      <c r="X825" s="170">
        <f t="shared" si="235"/>
        <v>1410.5172720712096</v>
      </c>
    </row>
    <row r="826" spans="1:24" s="442" customFormat="1" ht="15.75" customHeight="1" x14ac:dyDescent="0.2">
      <c r="A826" s="215">
        <f t="shared" si="218"/>
        <v>799</v>
      </c>
      <c r="B826" s="216">
        <f t="shared" si="221"/>
        <v>73.683270999999991</v>
      </c>
      <c r="C826" s="454">
        <v>17880</v>
      </c>
      <c r="D826" s="217">
        <f t="shared" si="224"/>
        <v>2911.9228433819126</v>
      </c>
      <c r="E826" s="212">
        <f t="shared" si="227"/>
        <v>990.0537667498503</v>
      </c>
      <c r="F826" s="168">
        <f t="shared" si="228"/>
        <v>58.238456867638256</v>
      </c>
      <c r="G826" s="169">
        <v>68</v>
      </c>
      <c r="H826" s="170">
        <f t="shared" si="229"/>
        <v>4028.2150669994012</v>
      </c>
      <c r="I826" s="215">
        <f t="shared" si="219"/>
        <v>799</v>
      </c>
      <c r="J826" s="216">
        <f t="shared" si="222"/>
        <v>113.35887846153844</v>
      </c>
      <c r="K826" s="454">
        <v>17880</v>
      </c>
      <c r="L826" s="217">
        <f t="shared" si="225"/>
        <v>1892.7498481982432</v>
      </c>
      <c r="M826" s="214">
        <f t="shared" si="230"/>
        <v>643.53494838740278</v>
      </c>
      <c r="N826" s="212">
        <f t="shared" si="231"/>
        <v>37.854996963964865</v>
      </c>
      <c r="O826" s="169">
        <v>44</v>
      </c>
      <c r="P826" s="170">
        <f t="shared" si="232"/>
        <v>2618.1397935496107</v>
      </c>
      <c r="Q826" s="215">
        <f t="shared" si="220"/>
        <v>799</v>
      </c>
      <c r="R826" s="216">
        <f t="shared" si="223"/>
        <v>210.52363142857141</v>
      </c>
      <c r="S826" s="454">
        <v>17880</v>
      </c>
      <c r="T826" s="217">
        <f t="shared" si="226"/>
        <v>1019.1729951836694</v>
      </c>
      <c r="U826" s="214">
        <f t="shared" si="233"/>
        <v>346.51881836244763</v>
      </c>
      <c r="V826" s="212">
        <f t="shared" si="234"/>
        <v>20.383459903673387</v>
      </c>
      <c r="W826" s="169">
        <v>24</v>
      </c>
      <c r="X826" s="170">
        <f t="shared" si="235"/>
        <v>1410.0752734497903</v>
      </c>
    </row>
    <row r="827" spans="1:24" s="442" customFormat="1" ht="15.75" customHeight="1" x14ac:dyDescent="0.2">
      <c r="A827" s="218">
        <f t="shared" si="218"/>
        <v>800</v>
      </c>
      <c r="B827" s="216">
        <f t="shared" si="221"/>
        <v>73.706760000000003</v>
      </c>
      <c r="C827" s="454">
        <v>17880</v>
      </c>
      <c r="D827" s="217">
        <f t="shared" si="224"/>
        <v>2910.9948666852265</v>
      </c>
      <c r="E827" s="212">
        <f t="shared" si="227"/>
        <v>989.73825467297706</v>
      </c>
      <c r="F827" s="168">
        <f t="shared" si="228"/>
        <v>58.21989733370453</v>
      </c>
      <c r="G827" s="169">
        <v>68</v>
      </c>
      <c r="H827" s="170">
        <f t="shared" si="229"/>
        <v>4026.9530186919083</v>
      </c>
      <c r="I827" s="218">
        <f t="shared" si="219"/>
        <v>800</v>
      </c>
      <c r="J827" s="216">
        <f t="shared" si="222"/>
        <v>113.39501538461539</v>
      </c>
      <c r="K827" s="454">
        <v>17880</v>
      </c>
      <c r="L827" s="217">
        <f t="shared" si="225"/>
        <v>1892.1466633453972</v>
      </c>
      <c r="M827" s="214">
        <f t="shared" si="230"/>
        <v>643.32986553743513</v>
      </c>
      <c r="N827" s="212">
        <f t="shared" si="231"/>
        <v>37.842933266907941</v>
      </c>
      <c r="O827" s="169">
        <v>44</v>
      </c>
      <c r="P827" s="170">
        <f t="shared" si="232"/>
        <v>2617.31946214974</v>
      </c>
      <c r="Q827" s="218">
        <f t="shared" si="220"/>
        <v>800</v>
      </c>
      <c r="R827" s="216">
        <f t="shared" si="223"/>
        <v>210.59074285714289</v>
      </c>
      <c r="S827" s="454">
        <v>17880</v>
      </c>
      <c r="T827" s="217">
        <f t="shared" si="226"/>
        <v>1018.8482033398292</v>
      </c>
      <c r="U827" s="214">
        <f t="shared" si="233"/>
        <v>346.40838913554194</v>
      </c>
      <c r="V827" s="212">
        <f t="shared" si="234"/>
        <v>20.376964066796585</v>
      </c>
      <c r="W827" s="169">
        <v>24</v>
      </c>
      <c r="X827" s="170">
        <f t="shared" si="235"/>
        <v>1409.6335565421678</v>
      </c>
    </row>
    <row r="828" spans="1:24" s="442" customFormat="1" ht="15.75" customHeight="1" x14ac:dyDescent="0.2">
      <c r="A828" s="215">
        <f t="shared" si="218"/>
        <v>801</v>
      </c>
      <c r="B828" s="216">
        <f t="shared" si="221"/>
        <v>73.730249000000001</v>
      </c>
      <c r="C828" s="454">
        <v>17880</v>
      </c>
      <c r="D828" s="217">
        <f t="shared" si="224"/>
        <v>2910.0674812586076</v>
      </c>
      <c r="E828" s="212">
        <f t="shared" si="227"/>
        <v>989.42294362792666</v>
      </c>
      <c r="F828" s="168">
        <f t="shared" si="228"/>
        <v>58.201349625172156</v>
      </c>
      <c r="G828" s="169">
        <v>68</v>
      </c>
      <c r="H828" s="170">
        <f t="shared" si="229"/>
        <v>4025.6917745117062</v>
      </c>
      <c r="I828" s="215">
        <f t="shared" si="219"/>
        <v>801</v>
      </c>
      <c r="J828" s="216">
        <f t="shared" si="222"/>
        <v>113.4311523076923</v>
      </c>
      <c r="K828" s="454">
        <v>17880</v>
      </c>
      <c r="L828" s="217">
        <f t="shared" si="225"/>
        <v>1891.5438628180952</v>
      </c>
      <c r="M828" s="214">
        <f t="shared" si="230"/>
        <v>643.12491335815241</v>
      </c>
      <c r="N828" s="212">
        <f t="shared" si="231"/>
        <v>37.830877256361909</v>
      </c>
      <c r="O828" s="169">
        <v>44</v>
      </c>
      <c r="P828" s="170">
        <f t="shared" si="232"/>
        <v>2616.4996534326096</v>
      </c>
      <c r="Q828" s="215">
        <f t="shared" si="220"/>
        <v>801</v>
      </c>
      <c r="R828" s="216">
        <f t="shared" si="223"/>
        <v>210.65785428571431</v>
      </c>
      <c r="S828" s="454">
        <v>17880</v>
      </c>
      <c r="T828" s="217">
        <f t="shared" si="226"/>
        <v>1018.5236184405127</v>
      </c>
      <c r="U828" s="214">
        <f t="shared" si="233"/>
        <v>346.29803026977436</v>
      </c>
      <c r="V828" s="212">
        <f t="shared" si="234"/>
        <v>20.370472368810255</v>
      </c>
      <c r="W828" s="169">
        <v>24</v>
      </c>
      <c r="X828" s="170">
        <f t="shared" si="235"/>
        <v>1409.1921210790972</v>
      </c>
    </row>
    <row r="829" spans="1:24" s="442" customFormat="1" ht="15.75" customHeight="1" x14ac:dyDescent="0.2">
      <c r="A829" s="215">
        <f t="shared" si="218"/>
        <v>802</v>
      </c>
      <c r="B829" s="216">
        <f t="shared" si="221"/>
        <v>73.753737999999998</v>
      </c>
      <c r="C829" s="454">
        <v>17880</v>
      </c>
      <c r="D829" s="217">
        <f t="shared" si="224"/>
        <v>2909.1406865371355</v>
      </c>
      <c r="E829" s="212">
        <f t="shared" si="227"/>
        <v>989.10783342262619</v>
      </c>
      <c r="F829" s="168">
        <f t="shared" si="228"/>
        <v>58.182813730742708</v>
      </c>
      <c r="G829" s="169">
        <v>68</v>
      </c>
      <c r="H829" s="170">
        <f t="shared" si="229"/>
        <v>4024.4313336905043</v>
      </c>
      <c r="I829" s="215">
        <f t="shared" si="219"/>
        <v>802</v>
      </c>
      <c r="J829" s="216">
        <f t="shared" si="222"/>
        <v>113.46728923076923</v>
      </c>
      <c r="K829" s="454">
        <v>17880</v>
      </c>
      <c r="L829" s="217">
        <f t="shared" si="225"/>
        <v>1890.9414462491382</v>
      </c>
      <c r="M829" s="214">
        <f t="shared" si="230"/>
        <v>642.92009172470705</v>
      </c>
      <c r="N829" s="212">
        <f t="shared" si="231"/>
        <v>37.81882892498276</v>
      </c>
      <c r="O829" s="169">
        <v>44</v>
      </c>
      <c r="P829" s="170">
        <f t="shared" si="232"/>
        <v>2615.6803668988282</v>
      </c>
      <c r="Q829" s="215">
        <f t="shared" si="220"/>
        <v>802</v>
      </c>
      <c r="R829" s="216">
        <f t="shared" si="223"/>
        <v>210.72496571428573</v>
      </c>
      <c r="S829" s="454">
        <v>17880</v>
      </c>
      <c r="T829" s="217">
        <f t="shared" si="226"/>
        <v>1018.1992402879973</v>
      </c>
      <c r="U829" s="214">
        <f t="shared" si="233"/>
        <v>346.18774169791914</v>
      </c>
      <c r="V829" s="212">
        <f t="shared" si="234"/>
        <v>20.363984805759948</v>
      </c>
      <c r="W829" s="169">
        <v>24</v>
      </c>
      <c r="X829" s="170">
        <f t="shared" si="235"/>
        <v>1408.7509667916763</v>
      </c>
    </row>
    <row r="830" spans="1:24" s="442" customFormat="1" ht="15.75" customHeight="1" x14ac:dyDescent="0.2">
      <c r="A830" s="215">
        <f t="shared" si="218"/>
        <v>803</v>
      </c>
      <c r="B830" s="216">
        <f t="shared" si="221"/>
        <v>73.777226999999996</v>
      </c>
      <c r="C830" s="454">
        <v>17880</v>
      </c>
      <c r="D830" s="217">
        <f t="shared" si="224"/>
        <v>2908.2144819566074</v>
      </c>
      <c r="E830" s="212">
        <f t="shared" si="227"/>
        <v>988.79292386524662</v>
      </c>
      <c r="F830" s="168">
        <f t="shared" si="228"/>
        <v>58.16428963913215</v>
      </c>
      <c r="G830" s="169">
        <v>68</v>
      </c>
      <c r="H830" s="170">
        <f t="shared" si="229"/>
        <v>4023.1716954609865</v>
      </c>
      <c r="I830" s="215">
        <f t="shared" si="219"/>
        <v>803</v>
      </c>
      <c r="J830" s="216">
        <f t="shared" si="222"/>
        <v>113.50342615384615</v>
      </c>
      <c r="K830" s="454">
        <v>17880</v>
      </c>
      <c r="L830" s="217">
        <f t="shared" si="225"/>
        <v>1890.3394132717947</v>
      </c>
      <c r="M830" s="214">
        <f t="shared" si="230"/>
        <v>642.71540051241027</v>
      </c>
      <c r="N830" s="212">
        <f t="shared" si="231"/>
        <v>37.806788265435891</v>
      </c>
      <c r="O830" s="169">
        <v>44</v>
      </c>
      <c r="P830" s="170">
        <f t="shared" si="232"/>
        <v>2614.8616020496411</v>
      </c>
      <c r="Q830" s="215">
        <f t="shared" si="220"/>
        <v>803</v>
      </c>
      <c r="R830" s="216">
        <f t="shared" si="223"/>
        <v>210.79207714285715</v>
      </c>
      <c r="S830" s="454">
        <v>17880</v>
      </c>
      <c r="T830" s="217">
        <f t="shared" si="226"/>
        <v>1017.8750686848124</v>
      </c>
      <c r="U830" s="214">
        <f t="shared" si="233"/>
        <v>346.07752335283624</v>
      </c>
      <c r="V830" s="212">
        <f t="shared" si="234"/>
        <v>20.357501373696248</v>
      </c>
      <c r="W830" s="169">
        <v>24</v>
      </c>
      <c r="X830" s="170">
        <f t="shared" si="235"/>
        <v>1408.310093411345</v>
      </c>
    </row>
    <row r="831" spans="1:24" s="442" customFormat="1" ht="15.75" customHeight="1" x14ac:dyDescent="0.2">
      <c r="A831" s="215">
        <f t="shared" si="218"/>
        <v>804</v>
      </c>
      <c r="B831" s="216">
        <f t="shared" si="221"/>
        <v>73.800715999999994</v>
      </c>
      <c r="C831" s="454">
        <v>17880</v>
      </c>
      <c r="D831" s="217">
        <f t="shared" si="224"/>
        <v>2907.2888669535405</v>
      </c>
      <c r="E831" s="212">
        <f t="shared" si="227"/>
        <v>988.47821476420381</v>
      </c>
      <c r="F831" s="168">
        <f t="shared" si="228"/>
        <v>58.145777339070811</v>
      </c>
      <c r="G831" s="169">
        <v>68</v>
      </c>
      <c r="H831" s="170">
        <f t="shared" si="229"/>
        <v>4021.9128590568148</v>
      </c>
      <c r="I831" s="215">
        <f t="shared" si="219"/>
        <v>804</v>
      </c>
      <c r="J831" s="216">
        <f t="shared" si="222"/>
        <v>113.53956307692306</v>
      </c>
      <c r="K831" s="454">
        <v>17880</v>
      </c>
      <c r="L831" s="217">
        <f t="shared" si="225"/>
        <v>1889.7377635198013</v>
      </c>
      <c r="M831" s="214">
        <f t="shared" si="230"/>
        <v>642.51083959673247</v>
      </c>
      <c r="N831" s="212">
        <f t="shared" si="231"/>
        <v>37.794755270396024</v>
      </c>
      <c r="O831" s="169">
        <v>44</v>
      </c>
      <c r="P831" s="170">
        <f t="shared" si="232"/>
        <v>2614.0433583869294</v>
      </c>
      <c r="Q831" s="215">
        <f t="shared" si="220"/>
        <v>804</v>
      </c>
      <c r="R831" s="216">
        <f t="shared" si="223"/>
        <v>210.85918857142858</v>
      </c>
      <c r="S831" s="454">
        <v>17880</v>
      </c>
      <c r="T831" s="217">
        <f t="shared" si="226"/>
        <v>1017.5511034337389</v>
      </c>
      <c r="U831" s="214">
        <f t="shared" si="233"/>
        <v>345.96737516747129</v>
      </c>
      <c r="V831" s="212">
        <f t="shared" si="234"/>
        <v>20.35102206867478</v>
      </c>
      <c r="W831" s="169">
        <v>24</v>
      </c>
      <c r="X831" s="170">
        <f t="shared" si="235"/>
        <v>1407.8695006698852</v>
      </c>
    </row>
    <row r="832" spans="1:24" s="442" customFormat="1" ht="15.75" customHeight="1" x14ac:dyDescent="0.2">
      <c r="A832" s="215">
        <f t="shared" ref="A832:A895" si="236">1+A831</f>
        <v>805</v>
      </c>
      <c r="B832" s="216">
        <f t="shared" si="221"/>
        <v>73.824205000000006</v>
      </c>
      <c r="C832" s="454">
        <v>17880</v>
      </c>
      <c r="D832" s="217">
        <f t="shared" si="224"/>
        <v>2906.363840965168</v>
      </c>
      <c r="E832" s="212">
        <f t="shared" si="227"/>
        <v>988.16370592815724</v>
      </c>
      <c r="F832" s="168">
        <f t="shared" si="228"/>
        <v>58.127276819303361</v>
      </c>
      <c r="G832" s="169">
        <v>68</v>
      </c>
      <c r="H832" s="170">
        <f t="shared" si="229"/>
        <v>4020.6548237126285</v>
      </c>
      <c r="I832" s="215">
        <f t="shared" ref="I832:I895" si="237">1+I831</f>
        <v>805</v>
      </c>
      <c r="J832" s="216">
        <f t="shared" si="222"/>
        <v>113.57570000000001</v>
      </c>
      <c r="K832" s="454">
        <v>17880</v>
      </c>
      <c r="L832" s="217">
        <f t="shared" si="225"/>
        <v>1889.1364966273593</v>
      </c>
      <c r="M832" s="214">
        <f t="shared" si="230"/>
        <v>642.30640885330217</v>
      </c>
      <c r="N832" s="212">
        <f t="shared" si="231"/>
        <v>37.782729932547184</v>
      </c>
      <c r="O832" s="169">
        <v>44</v>
      </c>
      <c r="P832" s="170">
        <f t="shared" si="232"/>
        <v>2613.2256354132087</v>
      </c>
      <c r="Q832" s="215">
        <f t="shared" ref="Q832:Q895" si="238">1+Q831</f>
        <v>805</v>
      </c>
      <c r="R832" s="216">
        <f t="shared" si="223"/>
        <v>210.92630000000003</v>
      </c>
      <c r="S832" s="454">
        <v>17880</v>
      </c>
      <c r="T832" s="217">
        <f t="shared" si="226"/>
        <v>1017.2273443378089</v>
      </c>
      <c r="U832" s="214">
        <f t="shared" si="233"/>
        <v>345.85729707485501</v>
      </c>
      <c r="V832" s="212">
        <f t="shared" si="234"/>
        <v>20.344546886756177</v>
      </c>
      <c r="W832" s="169">
        <v>24</v>
      </c>
      <c r="X832" s="170">
        <f t="shared" si="235"/>
        <v>1407.42918829942</v>
      </c>
    </row>
    <row r="833" spans="1:24" s="442" customFormat="1" ht="15.75" customHeight="1" x14ac:dyDescent="0.2">
      <c r="A833" s="215">
        <f t="shared" si="236"/>
        <v>806</v>
      </c>
      <c r="B833" s="216">
        <f t="shared" si="221"/>
        <v>73.84769399999999</v>
      </c>
      <c r="C833" s="454">
        <v>17880</v>
      </c>
      <c r="D833" s="217">
        <f t="shared" si="224"/>
        <v>2905.4394034294428</v>
      </c>
      <c r="E833" s="212">
        <f t="shared" si="227"/>
        <v>987.84939716601059</v>
      </c>
      <c r="F833" s="168">
        <f t="shared" si="228"/>
        <v>58.108788068588858</v>
      </c>
      <c r="G833" s="169">
        <v>68</v>
      </c>
      <c r="H833" s="170">
        <f t="shared" si="229"/>
        <v>4019.3975886640419</v>
      </c>
      <c r="I833" s="215">
        <f t="shared" si="237"/>
        <v>806</v>
      </c>
      <c r="J833" s="216">
        <f t="shared" si="222"/>
        <v>113.61183692307691</v>
      </c>
      <c r="K833" s="454">
        <v>17880</v>
      </c>
      <c r="L833" s="217">
        <f t="shared" si="225"/>
        <v>1888.5356122291375</v>
      </c>
      <c r="M833" s="214">
        <f t="shared" si="230"/>
        <v>642.10210815790686</v>
      </c>
      <c r="N833" s="212">
        <f t="shared" si="231"/>
        <v>37.770712244582754</v>
      </c>
      <c r="O833" s="169">
        <v>44</v>
      </c>
      <c r="P833" s="170">
        <f t="shared" si="232"/>
        <v>2612.408432631627</v>
      </c>
      <c r="Q833" s="215">
        <f t="shared" si="238"/>
        <v>806</v>
      </c>
      <c r="R833" s="216">
        <f t="shared" si="223"/>
        <v>210.99341142857142</v>
      </c>
      <c r="S833" s="454">
        <v>17880</v>
      </c>
      <c r="T833" s="217">
        <f t="shared" si="226"/>
        <v>1016.9037912003048</v>
      </c>
      <c r="U833" s="214">
        <f t="shared" si="233"/>
        <v>345.74728900810368</v>
      </c>
      <c r="V833" s="212">
        <f t="shared" si="234"/>
        <v>20.338075824006097</v>
      </c>
      <c r="W833" s="169">
        <v>24</v>
      </c>
      <c r="X833" s="170">
        <f t="shared" si="235"/>
        <v>1406.9891560324147</v>
      </c>
    </row>
    <row r="834" spans="1:24" s="442" customFormat="1" ht="15.75" customHeight="1" x14ac:dyDescent="0.2">
      <c r="A834" s="215">
        <f t="shared" si="236"/>
        <v>807</v>
      </c>
      <c r="B834" s="216">
        <f t="shared" si="221"/>
        <v>73.871183000000002</v>
      </c>
      <c r="C834" s="454">
        <v>17880</v>
      </c>
      <c r="D834" s="217">
        <f t="shared" si="224"/>
        <v>2904.515553785026</v>
      </c>
      <c r="E834" s="212">
        <f t="shared" si="227"/>
        <v>987.53528828690889</v>
      </c>
      <c r="F834" s="168">
        <f t="shared" si="228"/>
        <v>58.090311075700519</v>
      </c>
      <c r="G834" s="169">
        <v>68</v>
      </c>
      <c r="H834" s="170">
        <f t="shared" si="229"/>
        <v>4018.1411531476351</v>
      </c>
      <c r="I834" s="215">
        <f t="shared" si="237"/>
        <v>807</v>
      </c>
      <c r="J834" s="216">
        <f t="shared" si="222"/>
        <v>113.64797384615385</v>
      </c>
      <c r="K834" s="454">
        <v>17880</v>
      </c>
      <c r="L834" s="217">
        <f t="shared" si="225"/>
        <v>1887.935109960267</v>
      </c>
      <c r="M834" s="214">
        <f t="shared" si="230"/>
        <v>641.89793738649087</v>
      </c>
      <c r="N834" s="212">
        <f t="shared" si="231"/>
        <v>37.758702199205338</v>
      </c>
      <c r="O834" s="169">
        <v>44</v>
      </c>
      <c r="P834" s="170">
        <f t="shared" si="232"/>
        <v>2611.591749545963</v>
      </c>
      <c r="Q834" s="215">
        <f t="shared" si="238"/>
        <v>807</v>
      </c>
      <c r="R834" s="216">
        <f t="shared" si="223"/>
        <v>211.06052285714287</v>
      </c>
      <c r="S834" s="454">
        <v>17880</v>
      </c>
      <c r="T834" s="217">
        <f t="shared" si="226"/>
        <v>1016.5804438247591</v>
      </c>
      <c r="U834" s="214">
        <f t="shared" si="233"/>
        <v>345.63735090041808</v>
      </c>
      <c r="V834" s="212">
        <f t="shared" si="234"/>
        <v>20.331608876495181</v>
      </c>
      <c r="W834" s="169">
        <v>24</v>
      </c>
      <c r="X834" s="170">
        <f t="shared" si="235"/>
        <v>1406.5494036016723</v>
      </c>
    </row>
    <row r="835" spans="1:24" s="442" customFormat="1" ht="15.75" customHeight="1" x14ac:dyDescent="0.2">
      <c r="A835" s="215">
        <f t="shared" si="236"/>
        <v>808</v>
      </c>
      <c r="B835" s="216">
        <f t="shared" si="221"/>
        <v>73.894672</v>
      </c>
      <c r="C835" s="454">
        <v>17880</v>
      </c>
      <c r="D835" s="217">
        <f t="shared" si="224"/>
        <v>2903.5922914712987</v>
      </c>
      <c r="E835" s="212">
        <f t="shared" si="227"/>
        <v>987.22137910024162</v>
      </c>
      <c r="F835" s="168">
        <f t="shared" si="228"/>
        <v>58.071845829425975</v>
      </c>
      <c r="G835" s="169">
        <v>68</v>
      </c>
      <c r="H835" s="170">
        <f t="shared" si="229"/>
        <v>4016.8855164009665</v>
      </c>
      <c r="I835" s="215">
        <f t="shared" si="237"/>
        <v>808</v>
      </c>
      <c r="J835" s="216">
        <f t="shared" si="222"/>
        <v>113.68411076923077</v>
      </c>
      <c r="K835" s="454">
        <v>17880</v>
      </c>
      <c r="L835" s="217">
        <f t="shared" si="225"/>
        <v>1887.3349894563439</v>
      </c>
      <c r="M835" s="214">
        <f t="shared" si="230"/>
        <v>641.69389641515693</v>
      </c>
      <c r="N835" s="212">
        <f t="shared" si="231"/>
        <v>37.746699789126879</v>
      </c>
      <c r="O835" s="169">
        <v>44</v>
      </c>
      <c r="P835" s="170">
        <f t="shared" si="232"/>
        <v>2610.7755856606277</v>
      </c>
      <c r="Q835" s="215">
        <f t="shared" si="238"/>
        <v>808</v>
      </c>
      <c r="R835" s="216">
        <f t="shared" si="223"/>
        <v>211.12763428571429</v>
      </c>
      <c r="S835" s="454">
        <v>17880</v>
      </c>
      <c r="T835" s="217">
        <f t="shared" si="226"/>
        <v>1016.2573020149545</v>
      </c>
      <c r="U835" s="214">
        <f t="shared" si="233"/>
        <v>345.52748268508452</v>
      </c>
      <c r="V835" s="212">
        <f t="shared" si="234"/>
        <v>20.325146040299089</v>
      </c>
      <c r="W835" s="169">
        <v>24</v>
      </c>
      <c r="X835" s="170">
        <f t="shared" si="235"/>
        <v>1406.1099307403381</v>
      </c>
    </row>
    <row r="836" spans="1:24" s="442" customFormat="1" ht="15.75" customHeight="1" x14ac:dyDescent="0.2">
      <c r="A836" s="215">
        <f t="shared" si="236"/>
        <v>809</v>
      </c>
      <c r="B836" s="216">
        <f t="shared" si="221"/>
        <v>73.918160999999998</v>
      </c>
      <c r="C836" s="454">
        <v>17880</v>
      </c>
      <c r="D836" s="217">
        <f t="shared" si="224"/>
        <v>2902.6696159283506</v>
      </c>
      <c r="E836" s="212">
        <f t="shared" si="227"/>
        <v>986.90766941563925</v>
      </c>
      <c r="F836" s="168">
        <f t="shared" si="228"/>
        <v>58.053392318567013</v>
      </c>
      <c r="G836" s="169">
        <v>68</v>
      </c>
      <c r="H836" s="170">
        <f t="shared" si="229"/>
        <v>4015.630677662557</v>
      </c>
      <c r="I836" s="215">
        <f t="shared" si="237"/>
        <v>809</v>
      </c>
      <c r="J836" s="216">
        <f t="shared" si="222"/>
        <v>113.72024769230768</v>
      </c>
      <c r="K836" s="454">
        <v>17880</v>
      </c>
      <c r="L836" s="217">
        <f t="shared" si="225"/>
        <v>1886.7352503534282</v>
      </c>
      <c r="M836" s="214">
        <f t="shared" si="230"/>
        <v>641.48998512016567</v>
      </c>
      <c r="N836" s="212">
        <f t="shared" si="231"/>
        <v>37.734705007068563</v>
      </c>
      <c r="O836" s="169">
        <v>44</v>
      </c>
      <c r="P836" s="170">
        <f t="shared" si="232"/>
        <v>2609.9599404806622</v>
      </c>
      <c r="Q836" s="215">
        <f t="shared" si="238"/>
        <v>809</v>
      </c>
      <c r="R836" s="216">
        <f t="shared" si="223"/>
        <v>211.19474571428572</v>
      </c>
      <c r="S836" s="454">
        <v>17880</v>
      </c>
      <c r="T836" s="217">
        <f t="shared" si="226"/>
        <v>1015.9343655749228</v>
      </c>
      <c r="U836" s="214">
        <f t="shared" si="233"/>
        <v>345.4176842954738</v>
      </c>
      <c r="V836" s="212">
        <f t="shared" si="234"/>
        <v>20.318687311498458</v>
      </c>
      <c r="W836" s="169">
        <v>24</v>
      </c>
      <c r="X836" s="170">
        <f t="shared" si="235"/>
        <v>1405.670737181895</v>
      </c>
    </row>
    <row r="837" spans="1:24" s="442" customFormat="1" ht="15.75" customHeight="1" x14ac:dyDescent="0.2">
      <c r="A837" s="218">
        <f t="shared" si="236"/>
        <v>810</v>
      </c>
      <c r="B837" s="216">
        <f t="shared" si="221"/>
        <v>73.941649999999996</v>
      </c>
      <c r="C837" s="454">
        <v>17880</v>
      </c>
      <c r="D837" s="217">
        <f t="shared" si="224"/>
        <v>2901.7475265969861</v>
      </c>
      <c r="E837" s="212">
        <f t="shared" si="227"/>
        <v>986.59415904297532</v>
      </c>
      <c r="F837" s="168">
        <f t="shared" si="228"/>
        <v>58.034950531939721</v>
      </c>
      <c r="G837" s="169">
        <v>68</v>
      </c>
      <c r="H837" s="170">
        <f t="shared" si="229"/>
        <v>4014.3766361719008</v>
      </c>
      <c r="I837" s="218">
        <f t="shared" si="237"/>
        <v>810</v>
      </c>
      <c r="J837" s="216">
        <f t="shared" si="222"/>
        <v>113.7563846153846</v>
      </c>
      <c r="K837" s="454">
        <v>17880</v>
      </c>
      <c r="L837" s="217">
        <f t="shared" si="225"/>
        <v>1886.1358922880408</v>
      </c>
      <c r="M837" s="214">
        <f t="shared" si="230"/>
        <v>641.28620337793393</v>
      </c>
      <c r="N837" s="212">
        <f t="shared" si="231"/>
        <v>37.722717845760819</v>
      </c>
      <c r="O837" s="169">
        <v>44</v>
      </c>
      <c r="P837" s="170">
        <f t="shared" si="232"/>
        <v>2609.1448135117353</v>
      </c>
      <c r="Q837" s="218">
        <f t="shared" si="238"/>
        <v>810</v>
      </c>
      <c r="R837" s="216">
        <f t="shared" si="223"/>
        <v>211.26185714285714</v>
      </c>
      <c r="S837" s="454">
        <v>17880</v>
      </c>
      <c r="T837" s="217">
        <f t="shared" si="226"/>
        <v>1015.611634308945</v>
      </c>
      <c r="U837" s="214">
        <f t="shared" si="233"/>
        <v>345.30795566504133</v>
      </c>
      <c r="V837" s="212">
        <f t="shared" si="234"/>
        <v>20.312232686178898</v>
      </c>
      <c r="W837" s="169">
        <v>24</v>
      </c>
      <c r="X837" s="170">
        <f t="shared" si="235"/>
        <v>1405.2318226601653</v>
      </c>
    </row>
    <row r="838" spans="1:24" s="442" customFormat="1" ht="15.75" customHeight="1" x14ac:dyDescent="0.2">
      <c r="A838" s="215">
        <f t="shared" si="236"/>
        <v>811</v>
      </c>
      <c r="B838" s="216">
        <f t="shared" si="221"/>
        <v>73.965138999999994</v>
      </c>
      <c r="C838" s="454">
        <v>17880</v>
      </c>
      <c r="D838" s="217">
        <f t="shared" si="224"/>
        <v>2900.8260229187158</v>
      </c>
      <c r="E838" s="212">
        <f t="shared" si="227"/>
        <v>986.28084779236349</v>
      </c>
      <c r="F838" s="168">
        <f t="shared" si="228"/>
        <v>58.016520458374316</v>
      </c>
      <c r="G838" s="169">
        <v>68</v>
      </c>
      <c r="H838" s="170">
        <f t="shared" si="229"/>
        <v>4013.1233911694535</v>
      </c>
      <c r="I838" s="215">
        <f t="shared" si="237"/>
        <v>811</v>
      </c>
      <c r="J838" s="216">
        <f t="shared" si="222"/>
        <v>113.79252153846153</v>
      </c>
      <c r="K838" s="454">
        <v>17880</v>
      </c>
      <c r="L838" s="217">
        <f t="shared" si="225"/>
        <v>1885.5369148971654</v>
      </c>
      <c r="M838" s="214">
        <f t="shared" si="230"/>
        <v>641.08255106503623</v>
      </c>
      <c r="N838" s="212">
        <f t="shared" si="231"/>
        <v>37.710738297943308</v>
      </c>
      <c r="O838" s="169">
        <v>44</v>
      </c>
      <c r="P838" s="170">
        <f t="shared" si="232"/>
        <v>2608.3302042601449</v>
      </c>
      <c r="Q838" s="215">
        <f t="shared" si="238"/>
        <v>811</v>
      </c>
      <c r="R838" s="216">
        <f t="shared" si="223"/>
        <v>211.32896857142856</v>
      </c>
      <c r="S838" s="454">
        <v>17880</v>
      </c>
      <c r="T838" s="217">
        <f t="shared" si="226"/>
        <v>1015.2891080215505</v>
      </c>
      <c r="U838" s="214">
        <f t="shared" si="233"/>
        <v>345.1982967273272</v>
      </c>
      <c r="V838" s="212">
        <f t="shared" si="234"/>
        <v>20.305782160431011</v>
      </c>
      <c r="W838" s="169">
        <v>24</v>
      </c>
      <c r="X838" s="170">
        <f t="shared" si="235"/>
        <v>1404.7931869093086</v>
      </c>
    </row>
    <row r="839" spans="1:24" s="442" customFormat="1" ht="15.75" customHeight="1" x14ac:dyDescent="0.2">
      <c r="A839" s="215">
        <f t="shared" si="236"/>
        <v>812</v>
      </c>
      <c r="B839" s="216">
        <f t="shared" si="221"/>
        <v>73.988628000000006</v>
      </c>
      <c r="C839" s="454">
        <v>17880</v>
      </c>
      <c r="D839" s="217">
        <f t="shared" si="224"/>
        <v>2899.9051043357631</v>
      </c>
      <c r="E839" s="212">
        <f t="shared" si="227"/>
        <v>985.96773547415955</v>
      </c>
      <c r="F839" s="168">
        <f t="shared" si="228"/>
        <v>57.998102086715264</v>
      </c>
      <c r="G839" s="169">
        <v>68</v>
      </c>
      <c r="H839" s="170">
        <f t="shared" si="229"/>
        <v>4011.8709418966382</v>
      </c>
      <c r="I839" s="215">
        <f t="shared" si="237"/>
        <v>812</v>
      </c>
      <c r="J839" s="216">
        <f t="shared" si="222"/>
        <v>113.82865846153847</v>
      </c>
      <c r="K839" s="454">
        <v>17880</v>
      </c>
      <c r="L839" s="217">
        <f t="shared" si="225"/>
        <v>1884.9383178182463</v>
      </c>
      <c r="M839" s="214">
        <f t="shared" si="230"/>
        <v>640.87902805820374</v>
      </c>
      <c r="N839" s="212">
        <f t="shared" si="231"/>
        <v>37.698766356364928</v>
      </c>
      <c r="O839" s="169">
        <v>44</v>
      </c>
      <c r="P839" s="170">
        <f t="shared" si="232"/>
        <v>2607.516112232815</v>
      </c>
      <c r="Q839" s="215">
        <f t="shared" si="238"/>
        <v>812</v>
      </c>
      <c r="R839" s="216">
        <f t="shared" si="223"/>
        <v>211.39608000000004</v>
      </c>
      <c r="S839" s="454">
        <v>17880</v>
      </c>
      <c r="T839" s="217">
        <f t="shared" si="226"/>
        <v>1014.966786517517</v>
      </c>
      <c r="U839" s="214">
        <f t="shared" si="233"/>
        <v>345.08870741595581</v>
      </c>
      <c r="V839" s="212">
        <f t="shared" si="234"/>
        <v>20.299335730350339</v>
      </c>
      <c r="W839" s="169">
        <v>24</v>
      </c>
      <c r="X839" s="170">
        <f t="shared" si="235"/>
        <v>1404.3548296638232</v>
      </c>
    </row>
    <row r="840" spans="1:24" s="442" customFormat="1" ht="15.75" customHeight="1" x14ac:dyDescent="0.2">
      <c r="A840" s="215">
        <f t="shared" si="236"/>
        <v>813</v>
      </c>
      <c r="B840" s="216">
        <f t="shared" si="221"/>
        <v>74.012117000000003</v>
      </c>
      <c r="C840" s="454">
        <v>17880</v>
      </c>
      <c r="D840" s="217">
        <f t="shared" si="224"/>
        <v>2898.9847702910592</v>
      </c>
      <c r="E840" s="212">
        <f t="shared" si="227"/>
        <v>985.65482189896022</v>
      </c>
      <c r="F840" s="168">
        <f t="shared" si="228"/>
        <v>57.97969540582119</v>
      </c>
      <c r="G840" s="169">
        <v>68</v>
      </c>
      <c r="H840" s="170">
        <f t="shared" si="229"/>
        <v>4010.6192875958404</v>
      </c>
      <c r="I840" s="215">
        <f t="shared" si="237"/>
        <v>813</v>
      </c>
      <c r="J840" s="216">
        <f t="shared" si="222"/>
        <v>113.86479538461539</v>
      </c>
      <c r="K840" s="454">
        <v>17880</v>
      </c>
      <c r="L840" s="217">
        <f t="shared" si="225"/>
        <v>1884.3401006891884</v>
      </c>
      <c r="M840" s="214">
        <f t="shared" si="230"/>
        <v>640.67563423432409</v>
      </c>
      <c r="N840" s="212">
        <f t="shared" si="231"/>
        <v>37.686802013783769</v>
      </c>
      <c r="O840" s="169">
        <v>44</v>
      </c>
      <c r="P840" s="170">
        <f t="shared" si="232"/>
        <v>2606.7025369372959</v>
      </c>
      <c r="Q840" s="215">
        <f t="shared" si="238"/>
        <v>813</v>
      </c>
      <c r="R840" s="216">
        <f t="shared" si="223"/>
        <v>211.46319142857146</v>
      </c>
      <c r="S840" s="454">
        <v>17880</v>
      </c>
      <c r="T840" s="217">
        <f t="shared" si="226"/>
        <v>1014.6446696018705</v>
      </c>
      <c r="U840" s="214">
        <f t="shared" si="233"/>
        <v>344.97918766463602</v>
      </c>
      <c r="V840" s="212">
        <f t="shared" si="234"/>
        <v>20.29289339203741</v>
      </c>
      <c r="W840" s="169">
        <v>24</v>
      </c>
      <c r="X840" s="170">
        <f t="shared" si="235"/>
        <v>1403.9167506585441</v>
      </c>
    </row>
    <row r="841" spans="1:24" s="442" customFormat="1" ht="15.75" customHeight="1" x14ac:dyDescent="0.2">
      <c r="A841" s="215">
        <f t="shared" si="236"/>
        <v>814</v>
      </c>
      <c r="B841" s="216">
        <f t="shared" si="221"/>
        <v>74.035606000000001</v>
      </c>
      <c r="C841" s="454">
        <v>17880</v>
      </c>
      <c r="D841" s="217">
        <f t="shared" si="224"/>
        <v>2898.06502022824</v>
      </c>
      <c r="E841" s="212">
        <f t="shared" si="227"/>
        <v>985.34210687760162</v>
      </c>
      <c r="F841" s="168">
        <f t="shared" si="228"/>
        <v>57.961300404564803</v>
      </c>
      <c r="G841" s="169">
        <v>68</v>
      </c>
      <c r="H841" s="170">
        <f t="shared" si="229"/>
        <v>4009.3684275104065</v>
      </c>
      <c r="I841" s="215">
        <f t="shared" si="237"/>
        <v>814</v>
      </c>
      <c r="J841" s="216">
        <f t="shared" si="222"/>
        <v>113.9009323076923</v>
      </c>
      <c r="K841" s="454">
        <v>17880</v>
      </c>
      <c r="L841" s="217">
        <f t="shared" si="225"/>
        <v>1883.742263148356</v>
      </c>
      <c r="M841" s="214">
        <f t="shared" si="230"/>
        <v>640.47236947044109</v>
      </c>
      <c r="N841" s="212">
        <f t="shared" si="231"/>
        <v>37.674845262967118</v>
      </c>
      <c r="O841" s="169">
        <v>44</v>
      </c>
      <c r="P841" s="170">
        <f t="shared" si="232"/>
        <v>2605.8894778817644</v>
      </c>
      <c r="Q841" s="215">
        <f t="shared" si="238"/>
        <v>814</v>
      </c>
      <c r="R841" s="216">
        <f t="shared" si="223"/>
        <v>211.53030285714289</v>
      </c>
      <c r="S841" s="454">
        <v>17880</v>
      </c>
      <c r="T841" s="217">
        <f t="shared" si="226"/>
        <v>1014.3227570798838</v>
      </c>
      <c r="U841" s="214">
        <f t="shared" si="233"/>
        <v>344.86973740716053</v>
      </c>
      <c r="V841" s="212">
        <f t="shared" si="234"/>
        <v>20.286455141597678</v>
      </c>
      <c r="W841" s="169">
        <v>24</v>
      </c>
      <c r="X841" s="170">
        <f t="shared" si="235"/>
        <v>1403.4789496286419</v>
      </c>
    </row>
    <row r="842" spans="1:24" s="442" customFormat="1" ht="15.75" customHeight="1" x14ac:dyDescent="0.2">
      <c r="A842" s="215">
        <f t="shared" si="236"/>
        <v>815</v>
      </c>
      <c r="B842" s="216">
        <f t="shared" si="221"/>
        <v>74.059094999999999</v>
      </c>
      <c r="C842" s="454">
        <v>17880</v>
      </c>
      <c r="D842" s="217">
        <f t="shared" si="224"/>
        <v>2897.1458535916486</v>
      </c>
      <c r="E842" s="212">
        <f t="shared" si="227"/>
        <v>985.02959022116056</v>
      </c>
      <c r="F842" s="168">
        <f t="shared" si="228"/>
        <v>57.942917071832973</v>
      </c>
      <c r="G842" s="169">
        <v>68</v>
      </c>
      <c r="H842" s="170">
        <f t="shared" si="229"/>
        <v>4008.1183608846422</v>
      </c>
      <c r="I842" s="215">
        <f t="shared" si="237"/>
        <v>815</v>
      </c>
      <c r="J842" s="216">
        <f t="shared" si="222"/>
        <v>113.93706923076923</v>
      </c>
      <c r="K842" s="454">
        <v>17880</v>
      </c>
      <c r="L842" s="217">
        <f t="shared" si="225"/>
        <v>1883.1448048345717</v>
      </c>
      <c r="M842" s="214">
        <f t="shared" si="230"/>
        <v>640.26923364375443</v>
      </c>
      <c r="N842" s="212">
        <f t="shared" si="231"/>
        <v>37.662896096691433</v>
      </c>
      <c r="O842" s="169">
        <v>44</v>
      </c>
      <c r="P842" s="170">
        <f t="shared" si="232"/>
        <v>2605.0769345750173</v>
      </c>
      <c r="Q842" s="215">
        <f t="shared" si="238"/>
        <v>815</v>
      </c>
      <c r="R842" s="216">
        <f t="shared" si="223"/>
        <v>211.59741428571431</v>
      </c>
      <c r="S842" s="454">
        <v>17880</v>
      </c>
      <c r="T842" s="217">
        <f t="shared" si="226"/>
        <v>1014.0010487570769</v>
      </c>
      <c r="U842" s="214">
        <f t="shared" si="233"/>
        <v>344.76035657740618</v>
      </c>
      <c r="V842" s="212">
        <f t="shared" si="234"/>
        <v>20.280020975141539</v>
      </c>
      <c r="W842" s="169">
        <v>24</v>
      </c>
      <c r="X842" s="170">
        <f t="shared" si="235"/>
        <v>1403.0414263096245</v>
      </c>
    </row>
    <row r="843" spans="1:24" s="442" customFormat="1" ht="15.75" customHeight="1" x14ac:dyDescent="0.2">
      <c r="A843" s="215">
        <f t="shared" si="236"/>
        <v>816</v>
      </c>
      <c r="B843" s="216">
        <f t="shared" si="221"/>
        <v>74.082583999999997</v>
      </c>
      <c r="C843" s="454">
        <v>17880</v>
      </c>
      <c r="D843" s="217">
        <f t="shared" si="224"/>
        <v>2896.2272698263337</v>
      </c>
      <c r="E843" s="212">
        <f t="shared" si="227"/>
        <v>984.71727174095349</v>
      </c>
      <c r="F843" s="168">
        <f t="shared" si="228"/>
        <v>57.924545396526675</v>
      </c>
      <c r="G843" s="169">
        <v>68</v>
      </c>
      <c r="H843" s="170">
        <f t="shared" si="229"/>
        <v>4006.869086963814</v>
      </c>
      <c r="I843" s="215">
        <f t="shared" si="237"/>
        <v>816</v>
      </c>
      <c r="J843" s="216">
        <f t="shared" si="222"/>
        <v>113.97320615384615</v>
      </c>
      <c r="K843" s="454">
        <v>17880</v>
      </c>
      <c r="L843" s="217">
        <f t="shared" si="225"/>
        <v>1882.5477253871168</v>
      </c>
      <c r="M843" s="214">
        <f t="shared" si="230"/>
        <v>640.06622663161977</v>
      </c>
      <c r="N843" s="212">
        <f t="shared" si="231"/>
        <v>37.650954507742334</v>
      </c>
      <c r="O843" s="169">
        <v>44</v>
      </c>
      <c r="P843" s="170">
        <f t="shared" si="232"/>
        <v>2604.2649065264791</v>
      </c>
      <c r="Q843" s="215">
        <f t="shared" si="238"/>
        <v>816</v>
      </c>
      <c r="R843" s="216">
        <f t="shared" si="223"/>
        <v>211.66452571428573</v>
      </c>
      <c r="S843" s="454">
        <v>17880</v>
      </c>
      <c r="T843" s="217">
        <f t="shared" si="226"/>
        <v>1013.6795444392167</v>
      </c>
      <c r="U843" s="214">
        <f t="shared" si="233"/>
        <v>344.65104510933367</v>
      </c>
      <c r="V843" s="212">
        <f t="shared" si="234"/>
        <v>20.273590888784334</v>
      </c>
      <c r="W843" s="169">
        <v>24</v>
      </c>
      <c r="X843" s="170">
        <f t="shared" si="235"/>
        <v>1402.6041804373347</v>
      </c>
    </row>
    <row r="844" spans="1:24" s="442" customFormat="1" ht="15.75" customHeight="1" x14ac:dyDescent="0.2">
      <c r="A844" s="215">
        <f t="shared" si="236"/>
        <v>817</v>
      </c>
      <c r="B844" s="216">
        <f t="shared" si="221"/>
        <v>74.106072999999995</v>
      </c>
      <c r="C844" s="454">
        <v>17880</v>
      </c>
      <c r="D844" s="217">
        <f t="shared" si="224"/>
        <v>2895.3092683780451</v>
      </c>
      <c r="E844" s="212">
        <f t="shared" si="227"/>
        <v>984.40515124853539</v>
      </c>
      <c r="F844" s="168">
        <f t="shared" si="228"/>
        <v>57.906185367560902</v>
      </c>
      <c r="G844" s="169">
        <v>68</v>
      </c>
      <c r="H844" s="170">
        <f t="shared" si="229"/>
        <v>4005.6206049941411</v>
      </c>
      <c r="I844" s="215">
        <f t="shared" si="237"/>
        <v>817</v>
      </c>
      <c r="J844" s="216">
        <f t="shared" si="222"/>
        <v>114.00934307692306</v>
      </c>
      <c r="K844" s="454">
        <v>17880</v>
      </c>
      <c r="L844" s="217">
        <f t="shared" si="225"/>
        <v>1881.9510244457294</v>
      </c>
      <c r="M844" s="214">
        <f t="shared" si="230"/>
        <v>639.86334831154807</v>
      </c>
      <c r="N844" s="212">
        <f t="shared" si="231"/>
        <v>37.639020488914589</v>
      </c>
      <c r="O844" s="169">
        <v>44</v>
      </c>
      <c r="P844" s="170">
        <f t="shared" si="232"/>
        <v>2603.4533932461918</v>
      </c>
      <c r="Q844" s="215">
        <f t="shared" si="238"/>
        <v>817</v>
      </c>
      <c r="R844" s="216">
        <f t="shared" si="223"/>
        <v>211.73163714285715</v>
      </c>
      <c r="S844" s="454">
        <v>17880</v>
      </c>
      <c r="T844" s="217">
        <f t="shared" si="226"/>
        <v>1013.3582439323158</v>
      </c>
      <c r="U844" s="214">
        <f t="shared" si="233"/>
        <v>344.54180293698738</v>
      </c>
      <c r="V844" s="212">
        <f t="shared" si="234"/>
        <v>20.267164878646316</v>
      </c>
      <c r="W844" s="169">
        <v>24</v>
      </c>
      <c r="X844" s="170">
        <f t="shared" si="235"/>
        <v>1402.1672117479495</v>
      </c>
    </row>
    <row r="845" spans="1:24" s="442" customFormat="1" ht="15.75" customHeight="1" x14ac:dyDescent="0.2">
      <c r="A845" s="215">
        <f t="shared" si="236"/>
        <v>818</v>
      </c>
      <c r="B845" s="216">
        <f t="shared" si="221"/>
        <v>74.129561999999993</v>
      </c>
      <c r="C845" s="454">
        <v>17880</v>
      </c>
      <c r="D845" s="217">
        <f t="shared" si="224"/>
        <v>2894.3918486932384</v>
      </c>
      <c r="E845" s="212">
        <f t="shared" si="227"/>
        <v>984.0932285557011</v>
      </c>
      <c r="F845" s="168">
        <f t="shared" si="228"/>
        <v>57.887836973864772</v>
      </c>
      <c r="G845" s="169">
        <v>68</v>
      </c>
      <c r="H845" s="170">
        <f t="shared" si="229"/>
        <v>4004.3729142228044</v>
      </c>
      <c r="I845" s="215">
        <f t="shared" si="237"/>
        <v>818</v>
      </c>
      <c r="J845" s="216">
        <f t="shared" si="222"/>
        <v>114.04547999999998</v>
      </c>
      <c r="K845" s="454">
        <v>17880</v>
      </c>
      <c r="L845" s="217">
        <f t="shared" si="225"/>
        <v>1881.354701650605</v>
      </c>
      <c r="M845" s="214">
        <f t="shared" si="230"/>
        <v>639.66059856120569</v>
      </c>
      <c r="N845" s="212">
        <f t="shared" si="231"/>
        <v>37.627094033012099</v>
      </c>
      <c r="O845" s="169">
        <v>44</v>
      </c>
      <c r="P845" s="170">
        <f t="shared" si="232"/>
        <v>2602.6423942448228</v>
      </c>
      <c r="Q845" s="215">
        <f t="shared" si="238"/>
        <v>818</v>
      </c>
      <c r="R845" s="216">
        <f t="shared" si="223"/>
        <v>211.79874857142858</v>
      </c>
      <c r="S845" s="454">
        <v>17880</v>
      </c>
      <c r="T845" s="217">
        <f t="shared" si="226"/>
        <v>1013.0371470426333</v>
      </c>
      <c r="U845" s="214">
        <f t="shared" si="233"/>
        <v>344.43262999449536</v>
      </c>
      <c r="V845" s="212">
        <f t="shared" si="234"/>
        <v>20.260742940852666</v>
      </c>
      <c r="W845" s="169">
        <v>24</v>
      </c>
      <c r="X845" s="170">
        <f t="shared" si="235"/>
        <v>1401.7305199779812</v>
      </c>
    </row>
    <row r="846" spans="1:24" s="442" customFormat="1" ht="15.75" customHeight="1" x14ac:dyDescent="0.2">
      <c r="A846" s="215">
        <f t="shared" si="236"/>
        <v>819</v>
      </c>
      <c r="B846" s="216">
        <f t="shared" si="221"/>
        <v>74.153051000000005</v>
      </c>
      <c r="C846" s="454">
        <v>17880</v>
      </c>
      <c r="D846" s="217">
        <f t="shared" si="224"/>
        <v>2893.4750102190669</v>
      </c>
      <c r="E846" s="212">
        <f t="shared" si="227"/>
        <v>983.78150347448286</v>
      </c>
      <c r="F846" s="168">
        <f t="shared" si="228"/>
        <v>57.869500204381339</v>
      </c>
      <c r="G846" s="169">
        <v>68</v>
      </c>
      <c r="H846" s="170">
        <f t="shared" si="229"/>
        <v>4003.1260138979314</v>
      </c>
      <c r="I846" s="215">
        <f t="shared" si="237"/>
        <v>819</v>
      </c>
      <c r="J846" s="216">
        <f t="shared" si="222"/>
        <v>114.08161692307692</v>
      </c>
      <c r="K846" s="454">
        <v>17880</v>
      </c>
      <c r="L846" s="217">
        <f t="shared" si="225"/>
        <v>1880.7587566423938</v>
      </c>
      <c r="M846" s="214">
        <f t="shared" si="230"/>
        <v>639.45797725841396</v>
      </c>
      <c r="N846" s="212">
        <f t="shared" si="231"/>
        <v>37.615175132847874</v>
      </c>
      <c r="O846" s="169">
        <v>44</v>
      </c>
      <c r="P846" s="170">
        <f t="shared" si="232"/>
        <v>2601.8319090336558</v>
      </c>
      <c r="Q846" s="215">
        <f t="shared" si="238"/>
        <v>819</v>
      </c>
      <c r="R846" s="216">
        <f t="shared" si="223"/>
        <v>211.86586000000003</v>
      </c>
      <c r="S846" s="454">
        <v>17880</v>
      </c>
      <c r="T846" s="217">
        <f t="shared" si="226"/>
        <v>1012.7162535766732</v>
      </c>
      <c r="U846" s="214">
        <f t="shared" si="233"/>
        <v>344.3235262160689</v>
      </c>
      <c r="V846" s="212">
        <f t="shared" si="234"/>
        <v>20.254325071533465</v>
      </c>
      <c r="W846" s="169">
        <v>24</v>
      </c>
      <c r="X846" s="170">
        <f t="shared" si="235"/>
        <v>1401.2941048642756</v>
      </c>
    </row>
    <row r="847" spans="1:24" s="442" customFormat="1" ht="15.75" customHeight="1" x14ac:dyDescent="0.2">
      <c r="A847" s="218">
        <f t="shared" si="236"/>
        <v>820</v>
      </c>
      <c r="B847" s="216">
        <f t="shared" si="221"/>
        <v>74.176540000000003</v>
      </c>
      <c r="C847" s="454">
        <v>17880</v>
      </c>
      <c r="D847" s="217">
        <f t="shared" si="224"/>
        <v>2892.5587524033876</v>
      </c>
      <c r="E847" s="212">
        <f t="shared" si="227"/>
        <v>983.46997581715186</v>
      </c>
      <c r="F847" s="168">
        <f t="shared" si="228"/>
        <v>57.851175048067752</v>
      </c>
      <c r="G847" s="169">
        <v>68</v>
      </c>
      <c r="H847" s="170">
        <f t="shared" si="229"/>
        <v>4001.8799032686074</v>
      </c>
      <c r="I847" s="218">
        <f t="shared" si="237"/>
        <v>820</v>
      </c>
      <c r="J847" s="216">
        <f t="shared" si="222"/>
        <v>114.11775384615385</v>
      </c>
      <c r="K847" s="454">
        <v>17880</v>
      </c>
      <c r="L847" s="217">
        <f t="shared" si="225"/>
        <v>1880.163189062202</v>
      </c>
      <c r="M847" s="214">
        <f t="shared" si="230"/>
        <v>639.25548428114871</v>
      </c>
      <c r="N847" s="212">
        <f t="shared" si="231"/>
        <v>37.603263781244038</v>
      </c>
      <c r="O847" s="169">
        <v>44</v>
      </c>
      <c r="P847" s="170">
        <f t="shared" si="232"/>
        <v>2601.0219371245948</v>
      </c>
      <c r="Q847" s="218">
        <f t="shared" si="238"/>
        <v>820</v>
      </c>
      <c r="R847" s="216">
        <f t="shared" si="223"/>
        <v>211.93297142857145</v>
      </c>
      <c r="S847" s="454">
        <v>17880</v>
      </c>
      <c r="T847" s="217">
        <f t="shared" si="226"/>
        <v>1012.3955633411856</v>
      </c>
      <c r="U847" s="214">
        <f t="shared" si="233"/>
        <v>344.21449153600315</v>
      </c>
      <c r="V847" s="212">
        <f t="shared" si="234"/>
        <v>20.247911266823714</v>
      </c>
      <c r="W847" s="169">
        <v>24</v>
      </c>
      <c r="X847" s="170">
        <f t="shared" si="235"/>
        <v>1400.8579661440124</v>
      </c>
    </row>
    <row r="848" spans="1:24" s="442" customFormat="1" ht="15.75" customHeight="1" x14ac:dyDescent="0.2">
      <c r="A848" s="215">
        <f t="shared" si="236"/>
        <v>821</v>
      </c>
      <c r="B848" s="216">
        <f t="shared" ref="B848:B911" si="239">0.023489*A848+54.91556</f>
        <v>74.200029000000001</v>
      </c>
      <c r="C848" s="454">
        <v>17880</v>
      </c>
      <c r="D848" s="217">
        <f t="shared" si="224"/>
        <v>2891.6430746947549</v>
      </c>
      <c r="E848" s="212">
        <f t="shared" si="227"/>
        <v>983.15864539621668</v>
      </c>
      <c r="F848" s="168">
        <f t="shared" si="228"/>
        <v>57.832861493895102</v>
      </c>
      <c r="G848" s="169">
        <v>68</v>
      </c>
      <c r="H848" s="170">
        <f t="shared" si="229"/>
        <v>4000.6345815848667</v>
      </c>
      <c r="I848" s="215">
        <f t="shared" si="237"/>
        <v>821</v>
      </c>
      <c r="J848" s="216">
        <f t="shared" ref="J848:J911" si="240">(0.023489*I848+54.91556)/0.65</f>
        <v>114.15389076923077</v>
      </c>
      <c r="K848" s="454">
        <v>17880</v>
      </c>
      <c r="L848" s="217">
        <f t="shared" si="225"/>
        <v>1879.5679985515908</v>
      </c>
      <c r="M848" s="214">
        <f t="shared" si="230"/>
        <v>639.05311950754094</v>
      </c>
      <c r="N848" s="212">
        <f t="shared" si="231"/>
        <v>37.591359971031814</v>
      </c>
      <c r="O848" s="169">
        <v>44</v>
      </c>
      <c r="P848" s="170">
        <f t="shared" si="232"/>
        <v>2600.2124780301638</v>
      </c>
      <c r="Q848" s="215">
        <f t="shared" si="238"/>
        <v>821</v>
      </c>
      <c r="R848" s="216">
        <f t="shared" ref="R848:R911" si="241">(0.023489*Q848+54.91556)/0.35</f>
        <v>212.00008285714287</v>
      </c>
      <c r="S848" s="454">
        <v>17880</v>
      </c>
      <c r="T848" s="217">
        <f t="shared" si="226"/>
        <v>1012.0750761431642</v>
      </c>
      <c r="U848" s="214">
        <f t="shared" si="233"/>
        <v>344.10552588867586</v>
      </c>
      <c r="V848" s="212">
        <f t="shared" si="234"/>
        <v>20.241501522863285</v>
      </c>
      <c r="W848" s="169">
        <v>24</v>
      </c>
      <c r="X848" s="170">
        <f t="shared" si="235"/>
        <v>1400.4221035547032</v>
      </c>
    </row>
    <row r="849" spans="1:24" s="442" customFormat="1" ht="15.75" customHeight="1" x14ac:dyDescent="0.2">
      <c r="A849" s="215">
        <f t="shared" si="236"/>
        <v>822</v>
      </c>
      <c r="B849" s="216">
        <f t="shared" si="239"/>
        <v>74.223517999999999</v>
      </c>
      <c r="C849" s="454">
        <v>17880</v>
      </c>
      <c r="D849" s="217">
        <f t="shared" si="224"/>
        <v>2890.7279765424214</v>
      </c>
      <c r="E849" s="212">
        <f t="shared" si="227"/>
        <v>982.84751202442339</v>
      </c>
      <c r="F849" s="168">
        <f t="shared" si="228"/>
        <v>57.814559530848427</v>
      </c>
      <c r="G849" s="169">
        <v>68</v>
      </c>
      <c r="H849" s="170">
        <f t="shared" si="229"/>
        <v>3999.3900480976931</v>
      </c>
      <c r="I849" s="215">
        <f t="shared" si="237"/>
        <v>822</v>
      </c>
      <c r="J849" s="216">
        <f t="shared" si="240"/>
        <v>114.19002769230768</v>
      </c>
      <c r="K849" s="454">
        <v>17880</v>
      </c>
      <c r="L849" s="217">
        <f t="shared" si="225"/>
        <v>1878.9731847525741</v>
      </c>
      <c r="M849" s="214">
        <f t="shared" si="230"/>
        <v>638.85088281587525</v>
      </c>
      <c r="N849" s="212">
        <f t="shared" si="231"/>
        <v>37.57946369505148</v>
      </c>
      <c r="O849" s="169">
        <v>44</v>
      </c>
      <c r="P849" s="170">
        <f t="shared" si="232"/>
        <v>2599.4035312635006</v>
      </c>
      <c r="Q849" s="215">
        <f t="shared" si="238"/>
        <v>822</v>
      </c>
      <c r="R849" s="216">
        <f t="shared" si="241"/>
        <v>212.06719428571429</v>
      </c>
      <c r="S849" s="454">
        <v>17880</v>
      </c>
      <c r="T849" s="217">
        <f t="shared" si="226"/>
        <v>1011.7547917898474</v>
      </c>
      <c r="U849" s="214">
        <f t="shared" si="233"/>
        <v>343.99662920854814</v>
      </c>
      <c r="V849" s="212">
        <f t="shared" si="234"/>
        <v>20.235095835796951</v>
      </c>
      <c r="W849" s="169">
        <v>24</v>
      </c>
      <c r="X849" s="170">
        <f t="shared" si="235"/>
        <v>1399.9865168341926</v>
      </c>
    </row>
    <row r="850" spans="1:24" s="442" customFormat="1" ht="15.75" customHeight="1" x14ac:dyDescent="0.2">
      <c r="A850" s="215">
        <f t="shared" si="236"/>
        <v>823</v>
      </c>
      <c r="B850" s="216">
        <f t="shared" si="239"/>
        <v>74.247006999999996</v>
      </c>
      <c r="C850" s="454">
        <v>17880</v>
      </c>
      <c r="D850" s="217">
        <f t="shared" si="224"/>
        <v>2889.8134573963366</v>
      </c>
      <c r="E850" s="212">
        <f t="shared" si="227"/>
        <v>982.53657551475453</v>
      </c>
      <c r="F850" s="168">
        <f t="shared" si="228"/>
        <v>57.796269147926736</v>
      </c>
      <c r="G850" s="169">
        <v>68</v>
      </c>
      <c r="H850" s="170">
        <f t="shared" si="229"/>
        <v>3998.1463020590177</v>
      </c>
      <c r="I850" s="215">
        <f t="shared" si="237"/>
        <v>823</v>
      </c>
      <c r="J850" s="216">
        <f t="shared" si="240"/>
        <v>114.2261646153846</v>
      </c>
      <c r="K850" s="454">
        <v>17880</v>
      </c>
      <c r="L850" s="217">
        <f t="shared" si="225"/>
        <v>1878.3787473076191</v>
      </c>
      <c r="M850" s="214">
        <f t="shared" si="230"/>
        <v>638.64877408459051</v>
      </c>
      <c r="N850" s="212">
        <f t="shared" si="231"/>
        <v>37.567574946152384</v>
      </c>
      <c r="O850" s="169">
        <v>44</v>
      </c>
      <c r="P850" s="170">
        <f t="shared" si="232"/>
        <v>2598.5950963383621</v>
      </c>
      <c r="Q850" s="215">
        <f t="shared" si="238"/>
        <v>823</v>
      </c>
      <c r="R850" s="216">
        <f t="shared" si="241"/>
        <v>212.13430571428572</v>
      </c>
      <c r="S850" s="454">
        <v>17880</v>
      </c>
      <c r="T850" s="217">
        <f t="shared" si="226"/>
        <v>1011.4347100887178</v>
      </c>
      <c r="U850" s="214">
        <f t="shared" si="233"/>
        <v>343.88780143016407</v>
      </c>
      <c r="V850" s="212">
        <f t="shared" si="234"/>
        <v>20.228694201774356</v>
      </c>
      <c r="W850" s="169">
        <v>24</v>
      </c>
      <c r="X850" s="170">
        <f t="shared" si="235"/>
        <v>1399.5512057206561</v>
      </c>
    </row>
    <row r="851" spans="1:24" s="442" customFormat="1" ht="15.75" customHeight="1" x14ac:dyDescent="0.2">
      <c r="A851" s="215">
        <f t="shared" si="236"/>
        <v>824</v>
      </c>
      <c r="B851" s="216">
        <f t="shared" si="239"/>
        <v>74.270495999999994</v>
      </c>
      <c r="C851" s="454">
        <v>17880</v>
      </c>
      <c r="D851" s="217">
        <f t="shared" si="224"/>
        <v>2888.8995167071457</v>
      </c>
      <c r="E851" s="212">
        <f t="shared" si="227"/>
        <v>982.22583568042967</v>
      </c>
      <c r="F851" s="168">
        <f t="shared" si="228"/>
        <v>57.777990334142913</v>
      </c>
      <c r="G851" s="169">
        <v>68</v>
      </c>
      <c r="H851" s="170">
        <f t="shared" si="229"/>
        <v>3996.9033427217182</v>
      </c>
      <c r="I851" s="215">
        <f t="shared" si="237"/>
        <v>824</v>
      </c>
      <c r="J851" s="216">
        <f t="shared" si="240"/>
        <v>114.26230153846153</v>
      </c>
      <c r="K851" s="454">
        <v>17880</v>
      </c>
      <c r="L851" s="217">
        <f t="shared" si="225"/>
        <v>1877.7846858596449</v>
      </c>
      <c r="M851" s="214">
        <f t="shared" si="230"/>
        <v>638.4467931922793</v>
      </c>
      <c r="N851" s="212">
        <f t="shared" si="231"/>
        <v>37.555693717192902</v>
      </c>
      <c r="O851" s="169">
        <v>44</v>
      </c>
      <c r="P851" s="170">
        <f t="shared" si="232"/>
        <v>2597.7871727691168</v>
      </c>
      <c r="Q851" s="215">
        <f t="shared" si="238"/>
        <v>824</v>
      </c>
      <c r="R851" s="216">
        <f t="shared" si="241"/>
        <v>212.20141714285714</v>
      </c>
      <c r="S851" s="454">
        <v>17880</v>
      </c>
      <c r="T851" s="217">
        <f t="shared" si="226"/>
        <v>1011.114830847501</v>
      </c>
      <c r="U851" s="214">
        <f t="shared" si="233"/>
        <v>343.77904248815037</v>
      </c>
      <c r="V851" s="212">
        <f t="shared" si="234"/>
        <v>20.222296616950022</v>
      </c>
      <c r="W851" s="169">
        <v>24</v>
      </c>
      <c r="X851" s="170">
        <f t="shared" si="235"/>
        <v>1399.1161699526012</v>
      </c>
    </row>
    <row r="852" spans="1:24" s="442" customFormat="1" ht="15.75" customHeight="1" x14ac:dyDescent="0.2">
      <c r="A852" s="215">
        <f t="shared" si="236"/>
        <v>825</v>
      </c>
      <c r="B852" s="216">
        <f t="shared" si="239"/>
        <v>74.293984999999992</v>
      </c>
      <c r="C852" s="454">
        <v>17880</v>
      </c>
      <c r="D852" s="217">
        <f t="shared" si="224"/>
        <v>2887.9861539261897</v>
      </c>
      <c r="E852" s="212">
        <f t="shared" si="227"/>
        <v>981.91529233490451</v>
      </c>
      <c r="F852" s="168">
        <f t="shared" si="228"/>
        <v>57.759723078523791</v>
      </c>
      <c r="G852" s="169">
        <v>68</v>
      </c>
      <c r="H852" s="170">
        <f t="shared" si="229"/>
        <v>3995.6611693396176</v>
      </c>
      <c r="I852" s="215">
        <f t="shared" si="237"/>
        <v>825</v>
      </c>
      <c r="J852" s="216">
        <f t="shared" si="240"/>
        <v>114.29843846153844</v>
      </c>
      <c r="K852" s="454">
        <v>17880</v>
      </c>
      <c r="L852" s="217">
        <f t="shared" si="225"/>
        <v>1877.1910000520234</v>
      </c>
      <c r="M852" s="214">
        <f t="shared" si="230"/>
        <v>638.24494001768801</v>
      </c>
      <c r="N852" s="212">
        <f t="shared" si="231"/>
        <v>37.543820001040466</v>
      </c>
      <c r="O852" s="169">
        <v>44</v>
      </c>
      <c r="P852" s="170">
        <f t="shared" si="232"/>
        <v>2596.9797600707516</v>
      </c>
      <c r="Q852" s="215">
        <f t="shared" si="238"/>
        <v>825</v>
      </c>
      <c r="R852" s="216">
        <f t="shared" si="241"/>
        <v>212.26852857142856</v>
      </c>
      <c r="S852" s="454">
        <v>17880</v>
      </c>
      <c r="T852" s="217">
        <f t="shared" si="226"/>
        <v>1010.7951538741663</v>
      </c>
      <c r="U852" s="214">
        <f t="shared" si="233"/>
        <v>343.67035231721655</v>
      </c>
      <c r="V852" s="212">
        <f t="shared" si="234"/>
        <v>20.215903077483325</v>
      </c>
      <c r="W852" s="169">
        <v>24</v>
      </c>
      <c r="X852" s="170">
        <f t="shared" si="235"/>
        <v>1398.6814092688662</v>
      </c>
    </row>
    <row r="853" spans="1:24" s="442" customFormat="1" ht="15.75" customHeight="1" x14ac:dyDescent="0.2">
      <c r="A853" s="215">
        <f t="shared" si="236"/>
        <v>826</v>
      </c>
      <c r="B853" s="216">
        <f t="shared" si="239"/>
        <v>74.317474000000004</v>
      </c>
      <c r="C853" s="454">
        <v>17880</v>
      </c>
      <c r="D853" s="217">
        <f t="shared" si="224"/>
        <v>2887.0733685055006</v>
      </c>
      <c r="E853" s="212">
        <f t="shared" si="227"/>
        <v>981.60494529187031</v>
      </c>
      <c r="F853" s="168">
        <f t="shared" si="228"/>
        <v>57.741467370110016</v>
      </c>
      <c r="G853" s="169">
        <v>68</v>
      </c>
      <c r="H853" s="170">
        <f t="shared" si="229"/>
        <v>3994.4197811674808</v>
      </c>
      <c r="I853" s="215">
        <f t="shared" si="237"/>
        <v>826</v>
      </c>
      <c r="J853" s="216">
        <f t="shared" si="240"/>
        <v>114.33457538461539</v>
      </c>
      <c r="K853" s="454">
        <v>17880</v>
      </c>
      <c r="L853" s="217">
        <f t="shared" si="225"/>
        <v>1876.5976895285758</v>
      </c>
      <c r="M853" s="214">
        <f t="shared" si="230"/>
        <v>638.04321443971583</v>
      </c>
      <c r="N853" s="212">
        <f t="shared" si="231"/>
        <v>37.531953790571514</v>
      </c>
      <c r="O853" s="169">
        <v>44</v>
      </c>
      <c r="P853" s="170">
        <f t="shared" si="232"/>
        <v>2596.1728577588633</v>
      </c>
      <c r="Q853" s="215">
        <f t="shared" si="238"/>
        <v>826</v>
      </c>
      <c r="R853" s="216">
        <f t="shared" si="241"/>
        <v>212.33564000000001</v>
      </c>
      <c r="S853" s="454">
        <v>17880</v>
      </c>
      <c r="T853" s="217">
        <f t="shared" si="226"/>
        <v>1010.4756789769253</v>
      </c>
      <c r="U853" s="214">
        <f t="shared" si="233"/>
        <v>343.56173085215465</v>
      </c>
      <c r="V853" s="212">
        <f t="shared" si="234"/>
        <v>20.209513579538505</v>
      </c>
      <c r="W853" s="169">
        <v>24</v>
      </c>
      <c r="X853" s="170">
        <f t="shared" si="235"/>
        <v>1398.2469234086184</v>
      </c>
    </row>
    <row r="854" spans="1:24" s="442" customFormat="1" ht="15.75" customHeight="1" x14ac:dyDescent="0.2">
      <c r="A854" s="215">
        <f t="shared" si="236"/>
        <v>827</v>
      </c>
      <c r="B854" s="216">
        <f t="shared" si="239"/>
        <v>74.340963000000002</v>
      </c>
      <c r="C854" s="454">
        <v>17880</v>
      </c>
      <c r="D854" s="217">
        <f t="shared" si="224"/>
        <v>2886.1611598978075</v>
      </c>
      <c r="E854" s="212">
        <f t="shared" si="227"/>
        <v>981.29479436525457</v>
      </c>
      <c r="F854" s="168">
        <f t="shared" si="228"/>
        <v>57.723223197956152</v>
      </c>
      <c r="G854" s="169">
        <v>68</v>
      </c>
      <c r="H854" s="170">
        <f t="shared" si="229"/>
        <v>3993.1791774610183</v>
      </c>
      <c r="I854" s="215">
        <f t="shared" si="237"/>
        <v>827</v>
      </c>
      <c r="J854" s="216">
        <f t="shared" si="240"/>
        <v>114.3707123076923</v>
      </c>
      <c r="K854" s="454">
        <v>17880</v>
      </c>
      <c r="L854" s="217">
        <f t="shared" si="225"/>
        <v>1876.0047539335751</v>
      </c>
      <c r="M854" s="214">
        <f t="shared" si="230"/>
        <v>637.84161633741553</v>
      </c>
      <c r="N854" s="212">
        <f t="shared" si="231"/>
        <v>37.520095078671503</v>
      </c>
      <c r="O854" s="169">
        <v>44</v>
      </c>
      <c r="P854" s="170">
        <f t="shared" si="232"/>
        <v>2595.3664653496621</v>
      </c>
      <c r="Q854" s="215">
        <f t="shared" si="238"/>
        <v>827</v>
      </c>
      <c r="R854" s="216">
        <f t="shared" si="241"/>
        <v>212.40275142857143</v>
      </c>
      <c r="S854" s="454">
        <v>17880</v>
      </c>
      <c r="T854" s="217">
        <f t="shared" si="226"/>
        <v>1010.1564059642326</v>
      </c>
      <c r="U854" s="214">
        <f t="shared" si="233"/>
        <v>343.4531780278391</v>
      </c>
      <c r="V854" s="212">
        <f t="shared" si="234"/>
        <v>20.203128119284653</v>
      </c>
      <c r="W854" s="169">
        <v>24</v>
      </c>
      <c r="X854" s="170">
        <f t="shared" si="235"/>
        <v>1397.8127121113564</v>
      </c>
    </row>
    <row r="855" spans="1:24" s="442" customFormat="1" ht="15.75" customHeight="1" x14ac:dyDescent="0.2">
      <c r="A855" s="215">
        <f t="shared" si="236"/>
        <v>828</v>
      </c>
      <c r="B855" s="216">
        <f t="shared" si="239"/>
        <v>74.364452</v>
      </c>
      <c r="C855" s="454">
        <v>17880</v>
      </c>
      <c r="D855" s="217">
        <f t="shared" si="224"/>
        <v>2885.2495275565266</v>
      </c>
      <c r="E855" s="212">
        <f t="shared" si="227"/>
        <v>980.98483936921912</v>
      </c>
      <c r="F855" s="168">
        <f t="shared" si="228"/>
        <v>57.704990551130535</v>
      </c>
      <c r="G855" s="169">
        <v>68</v>
      </c>
      <c r="H855" s="170">
        <f t="shared" si="229"/>
        <v>3991.939357476876</v>
      </c>
      <c r="I855" s="215">
        <f t="shared" si="237"/>
        <v>828</v>
      </c>
      <c r="J855" s="216">
        <f t="shared" si="240"/>
        <v>114.40684923076923</v>
      </c>
      <c r="K855" s="454">
        <v>17880</v>
      </c>
      <c r="L855" s="217">
        <f t="shared" si="225"/>
        <v>1875.4121929117423</v>
      </c>
      <c r="M855" s="214">
        <f t="shared" si="230"/>
        <v>637.64014558999247</v>
      </c>
      <c r="N855" s="212">
        <f t="shared" si="231"/>
        <v>37.508243858234849</v>
      </c>
      <c r="O855" s="169">
        <v>44</v>
      </c>
      <c r="P855" s="170">
        <f t="shared" si="232"/>
        <v>2594.5605823599699</v>
      </c>
      <c r="Q855" s="215">
        <f t="shared" si="238"/>
        <v>828</v>
      </c>
      <c r="R855" s="216">
        <f t="shared" si="241"/>
        <v>212.46986285714286</v>
      </c>
      <c r="S855" s="454">
        <v>17880</v>
      </c>
      <c r="T855" s="217">
        <f t="shared" si="226"/>
        <v>1009.8373346447843</v>
      </c>
      <c r="U855" s="214">
        <f t="shared" si="233"/>
        <v>343.3446937792267</v>
      </c>
      <c r="V855" s="212">
        <f t="shared" si="234"/>
        <v>20.196746692895687</v>
      </c>
      <c r="W855" s="169">
        <v>24</v>
      </c>
      <c r="X855" s="170">
        <f t="shared" si="235"/>
        <v>1397.3787751169066</v>
      </c>
    </row>
    <row r="856" spans="1:24" s="442" customFormat="1" ht="15.75" customHeight="1" x14ac:dyDescent="0.2">
      <c r="A856" s="215">
        <f t="shared" si="236"/>
        <v>829</v>
      </c>
      <c r="B856" s="216">
        <f t="shared" si="239"/>
        <v>74.387940999999998</v>
      </c>
      <c r="C856" s="454">
        <v>17880</v>
      </c>
      <c r="D856" s="217">
        <f t="shared" si="224"/>
        <v>2884.3384709357665</v>
      </c>
      <c r="E856" s="212">
        <f t="shared" si="227"/>
        <v>980.67508011816074</v>
      </c>
      <c r="F856" s="168">
        <f t="shared" si="228"/>
        <v>57.686769418715329</v>
      </c>
      <c r="G856" s="169">
        <v>68</v>
      </c>
      <c r="H856" s="170">
        <f t="shared" si="229"/>
        <v>3990.7003204726425</v>
      </c>
      <c r="I856" s="215">
        <f t="shared" si="237"/>
        <v>829</v>
      </c>
      <c r="J856" s="216">
        <f t="shared" si="240"/>
        <v>114.44298615384615</v>
      </c>
      <c r="K856" s="454">
        <v>17880</v>
      </c>
      <c r="L856" s="217">
        <f t="shared" si="225"/>
        <v>1874.8200061082482</v>
      </c>
      <c r="M856" s="214">
        <f t="shared" si="230"/>
        <v>637.43880207680445</v>
      </c>
      <c r="N856" s="212">
        <f t="shared" si="231"/>
        <v>37.496400122164964</v>
      </c>
      <c r="O856" s="169">
        <v>44</v>
      </c>
      <c r="P856" s="170">
        <f t="shared" si="232"/>
        <v>2593.7552083072178</v>
      </c>
      <c r="Q856" s="215">
        <f t="shared" si="238"/>
        <v>829</v>
      </c>
      <c r="R856" s="216">
        <f t="shared" si="241"/>
        <v>212.53697428571428</v>
      </c>
      <c r="S856" s="454">
        <v>17880</v>
      </c>
      <c r="T856" s="217">
        <f t="shared" si="226"/>
        <v>1009.5184648275183</v>
      </c>
      <c r="U856" s="214">
        <f t="shared" si="233"/>
        <v>343.23627804135623</v>
      </c>
      <c r="V856" s="212">
        <f t="shared" si="234"/>
        <v>20.190369296550365</v>
      </c>
      <c r="W856" s="169">
        <v>24</v>
      </c>
      <c r="X856" s="170">
        <f t="shared" si="235"/>
        <v>1396.9451121654249</v>
      </c>
    </row>
    <row r="857" spans="1:24" s="442" customFormat="1" ht="15.75" customHeight="1" x14ac:dyDescent="0.2">
      <c r="A857" s="218">
        <f t="shared" si="236"/>
        <v>830</v>
      </c>
      <c r="B857" s="216">
        <f t="shared" si="239"/>
        <v>74.411429999999996</v>
      </c>
      <c r="C857" s="454">
        <v>17880</v>
      </c>
      <c r="D857" s="217">
        <f t="shared" si="224"/>
        <v>2883.4279894903243</v>
      </c>
      <c r="E857" s="212">
        <f t="shared" si="227"/>
        <v>980.36551642671031</v>
      </c>
      <c r="F857" s="168">
        <f t="shared" si="228"/>
        <v>57.668559789806487</v>
      </c>
      <c r="G857" s="169">
        <v>68</v>
      </c>
      <c r="H857" s="170">
        <f t="shared" si="229"/>
        <v>3989.4620657068408</v>
      </c>
      <c r="I857" s="218">
        <f t="shared" si="237"/>
        <v>830</v>
      </c>
      <c r="J857" s="216">
        <f t="shared" si="240"/>
        <v>114.47912307692306</v>
      </c>
      <c r="K857" s="454">
        <v>17880</v>
      </c>
      <c r="L857" s="217">
        <f t="shared" si="225"/>
        <v>1874.2281931687112</v>
      </c>
      <c r="M857" s="214">
        <f t="shared" si="230"/>
        <v>637.23758567736184</v>
      </c>
      <c r="N857" s="212">
        <f t="shared" si="231"/>
        <v>37.484563863374227</v>
      </c>
      <c r="O857" s="169">
        <v>44</v>
      </c>
      <c r="P857" s="170">
        <f t="shared" si="232"/>
        <v>2592.9503427094473</v>
      </c>
      <c r="Q857" s="218">
        <f t="shared" si="238"/>
        <v>830</v>
      </c>
      <c r="R857" s="216">
        <f t="shared" si="241"/>
        <v>212.6040857142857</v>
      </c>
      <c r="S857" s="454">
        <v>17880</v>
      </c>
      <c r="T857" s="217">
        <f t="shared" si="226"/>
        <v>1009.1997963216136</v>
      </c>
      <c r="U857" s="214">
        <f t="shared" si="233"/>
        <v>343.12793074934865</v>
      </c>
      <c r="V857" s="212">
        <f t="shared" si="234"/>
        <v>20.183995926432271</v>
      </c>
      <c r="W857" s="169">
        <v>24</v>
      </c>
      <c r="X857" s="170">
        <f t="shared" si="235"/>
        <v>1396.5117229973946</v>
      </c>
    </row>
    <row r="858" spans="1:24" s="442" customFormat="1" ht="15.75" customHeight="1" x14ac:dyDescent="0.2">
      <c r="A858" s="215">
        <f t="shared" si="236"/>
        <v>831</v>
      </c>
      <c r="B858" s="216">
        <f t="shared" si="239"/>
        <v>74.434918999999994</v>
      </c>
      <c r="C858" s="454">
        <v>17880</v>
      </c>
      <c r="D858" s="217">
        <f t="shared" si="224"/>
        <v>2882.5180826756864</v>
      </c>
      <c r="E858" s="212">
        <f t="shared" si="227"/>
        <v>980.0561481097335</v>
      </c>
      <c r="F858" s="168">
        <f t="shared" si="228"/>
        <v>57.650361653513727</v>
      </c>
      <c r="G858" s="169">
        <v>68</v>
      </c>
      <c r="H858" s="170">
        <f t="shared" si="229"/>
        <v>3988.2245924389335</v>
      </c>
      <c r="I858" s="215">
        <f t="shared" si="237"/>
        <v>831</v>
      </c>
      <c r="J858" s="216">
        <f t="shared" si="240"/>
        <v>114.51525999999998</v>
      </c>
      <c r="K858" s="454">
        <v>17880</v>
      </c>
      <c r="L858" s="217">
        <f t="shared" si="225"/>
        <v>1873.6367537391964</v>
      </c>
      <c r="M858" s="214">
        <f t="shared" si="230"/>
        <v>637.03649627132677</v>
      </c>
      <c r="N858" s="212">
        <f t="shared" si="231"/>
        <v>37.472735074783927</v>
      </c>
      <c r="O858" s="169">
        <v>44</v>
      </c>
      <c r="P858" s="170">
        <f t="shared" si="232"/>
        <v>2592.1459850853071</v>
      </c>
      <c r="Q858" s="215">
        <f t="shared" si="238"/>
        <v>831</v>
      </c>
      <c r="R858" s="216">
        <f t="shared" si="241"/>
        <v>212.67119714285712</v>
      </c>
      <c r="S858" s="454">
        <v>17880</v>
      </c>
      <c r="T858" s="217">
        <f t="shared" si="226"/>
        <v>1008.8813289364903</v>
      </c>
      <c r="U858" s="214">
        <f t="shared" si="233"/>
        <v>343.01965183840673</v>
      </c>
      <c r="V858" s="212">
        <f t="shared" si="234"/>
        <v>20.177626578729807</v>
      </c>
      <c r="W858" s="169">
        <v>24</v>
      </c>
      <c r="X858" s="170">
        <f t="shared" si="235"/>
        <v>1396.0786073536269</v>
      </c>
    </row>
    <row r="859" spans="1:24" s="442" customFormat="1" ht="15.75" customHeight="1" x14ac:dyDescent="0.2">
      <c r="A859" s="215">
        <f t="shared" si="236"/>
        <v>832</v>
      </c>
      <c r="B859" s="216">
        <f t="shared" si="239"/>
        <v>74.458407999999991</v>
      </c>
      <c r="C859" s="454">
        <v>17880</v>
      </c>
      <c r="D859" s="217">
        <f t="shared" si="224"/>
        <v>2881.608749948025</v>
      </c>
      <c r="E859" s="212">
        <f t="shared" si="227"/>
        <v>979.74697498232854</v>
      </c>
      <c r="F859" s="168">
        <f t="shared" si="228"/>
        <v>57.632174998960501</v>
      </c>
      <c r="G859" s="169">
        <v>68</v>
      </c>
      <c r="H859" s="170">
        <f t="shared" si="229"/>
        <v>3986.9878999293142</v>
      </c>
      <c r="I859" s="215">
        <f t="shared" si="237"/>
        <v>832</v>
      </c>
      <c r="J859" s="216">
        <f t="shared" si="240"/>
        <v>114.55139692307691</v>
      </c>
      <c r="K859" s="454">
        <v>17880</v>
      </c>
      <c r="L859" s="217">
        <f t="shared" si="225"/>
        <v>1873.0456874662164</v>
      </c>
      <c r="M859" s="214">
        <f t="shared" si="230"/>
        <v>636.83553373851362</v>
      </c>
      <c r="N859" s="212">
        <f t="shared" si="231"/>
        <v>37.460913749324327</v>
      </c>
      <c r="O859" s="169">
        <v>44</v>
      </c>
      <c r="P859" s="170">
        <f t="shared" si="232"/>
        <v>2591.3421349540545</v>
      </c>
      <c r="Q859" s="215">
        <f t="shared" si="238"/>
        <v>832</v>
      </c>
      <c r="R859" s="216">
        <f t="shared" si="241"/>
        <v>212.73830857142855</v>
      </c>
      <c r="S859" s="454">
        <v>17880</v>
      </c>
      <c r="T859" s="217">
        <f t="shared" si="226"/>
        <v>1008.5630624818087</v>
      </c>
      <c r="U859" s="214">
        <f t="shared" si="233"/>
        <v>342.91144124381498</v>
      </c>
      <c r="V859" s="212">
        <f t="shared" si="234"/>
        <v>20.171261249636174</v>
      </c>
      <c r="W859" s="169">
        <v>24</v>
      </c>
      <c r="X859" s="170">
        <f t="shared" si="235"/>
        <v>1395.6457649752599</v>
      </c>
    </row>
    <row r="860" spans="1:24" s="442" customFormat="1" ht="15.75" customHeight="1" x14ac:dyDescent="0.2">
      <c r="A860" s="215">
        <f t="shared" si="236"/>
        <v>833</v>
      </c>
      <c r="B860" s="216">
        <f t="shared" si="239"/>
        <v>74.481897000000004</v>
      </c>
      <c r="C860" s="454">
        <v>17880</v>
      </c>
      <c r="D860" s="217">
        <f t="shared" ref="D860:D923" si="242">12*1/B860*C860</f>
        <v>2880.6999907641989</v>
      </c>
      <c r="E860" s="212">
        <f t="shared" si="227"/>
        <v>979.43799685982765</v>
      </c>
      <c r="F860" s="168">
        <f t="shared" si="228"/>
        <v>57.613999815283982</v>
      </c>
      <c r="G860" s="169">
        <v>68</v>
      </c>
      <c r="H860" s="170">
        <f t="shared" si="229"/>
        <v>3985.7519874393106</v>
      </c>
      <c r="I860" s="215">
        <f t="shared" si="237"/>
        <v>833</v>
      </c>
      <c r="J860" s="216">
        <f t="shared" si="240"/>
        <v>114.58753384615385</v>
      </c>
      <c r="K860" s="454">
        <v>17880</v>
      </c>
      <c r="L860" s="217">
        <f t="shared" ref="L860:L923" si="243">12*1/J860*K860</f>
        <v>1872.4549939967292</v>
      </c>
      <c r="M860" s="214">
        <f t="shared" si="230"/>
        <v>636.63469795888795</v>
      </c>
      <c r="N860" s="212">
        <f t="shared" si="231"/>
        <v>37.449099879934586</v>
      </c>
      <c r="O860" s="169">
        <v>44</v>
      </c>
      <c r="P860" s="170">
        <f t="shared" si="232"/>
        <v>2590.5387918355518</v>
      </c>
      <c r="Q860" s="215">
        <f t="shared" si="238"/>
        <v>833</v>
      </c>
      <c r="R860" s="216">
        <f t="shared" si="241"/>
        <v>212.80542000000003</v>
      </c>
      <c r="S860" s="454">
        <v>17880</v>
      </c>
      <c r="T860" s="217">
        <f t="shared" ref="T860:T923" si="244">12*1/R860*S860</f>
        <v>1008.2449967674694</v>
      </c>
      <c r="U860" s="214">
        <f t="shared" si="233"/>
        <v>342.80329890093964</v>
      </c>
      <c r="V860" s="212">
        <f t="shared" si="234"/>
        <v>20.164899935349389</v>
      </c>
      <c r="W860" s="169">
        <v>24</v>
      </c>
      <c r="X860" s="170">
        <f t="shared" si="235"/>
        <v>1395.2131956037585</v>
      </c>
    </row>
    <row r="861" spans="1:24" s="442" customFormat="1" ht="15.75" customHeight="1" x14ac:dyDescent="0.2">
      <c r="A861" s="215">
        <f t="shared" si="236"/>
        <v>834</v>
      </c>
      <c r="B861" s="216">
        <f t="shared" si="239"/>
        <v>74.505386000000001</v>
      </c>
      <c r="C861" s="454">
        <v>17880</v>
      </c>
      <c r="D861" s="217">
        <f t="shared" si="242"/>
        <v>2879.7918045817519</v>
      </c>
      <c r="E861" s="212">
        <f t="shared" ref="E861:E924" si="245">D861*34%</f>
        <v>979.12921355779565</v>
      </c>
      <c r="F861" s="168">
        <f t="shared" ref="F861:F924" si="246">D861*2%</f>
        <v>57.595836091635036</v>
      </c>
      <c r="G861" s="169">
        <v>68</v>
      </c>
      <c r="H861" s="170">
        <f t="shared" ref="H861:H924" si="247">SUM(D861:G861)</f>
        <v>3984.5168542311826</v>
      </c>
      <c r="I861" s="215">
        <f t="shared" si="237"/>
        <v>834</v>
      </c>
      <c r="J861" s="216">
        <f t="shared" si="240"/>
        <v>114.62367076923077</v>
      </c>
      <c r="K861" s="454">
        <v>17880</v>
      </c>
      <c r="L861" s="217">
        <f t="shared" si="243"/>
        <v>1871.8646729781387</v>
      </c>
      <c r="M861" s="214">
        <f t="shared" ref="M861:M924" si="248">L861*34%</f>
        <v>636.43398881256724</v>
      </c>
      <c r="N861" s="212">
        <f t="shared" ref="N861:N924" si="249">L861*2%</f>
        <v>37.437293459562774</v>
      </c>
      <c r="O861" s="169">
        <v>44</v>
      </c>
      <c r="P861" s="170">
        <f t="shared" ref="P861:P924" si="250">SUM(L861:O861)</f>
        <v>2589.7359552502685</v>
      </c>
      <c r="Q861" s="215">
        <f t="shared" si="238"/>
        <v>834</v>
      </c>
      <c r="R861" s="216">
        <f t="shared" si="241"/>
        <v>212.87253142857145</v>
      </c>
      <c r="S861" s="454">
        <v>17880</v>
      </c>
      <c r="T861" s="217">
        <f t="shared" si="244"/>
        <v>1007.9271316036131</v>
      </c>
      <c r="U861" s="214">
        <f t="shared" ref="U861:U924" si="251">T861*34%</f>
        <v>342.69522474522847</v>
      </c>
      <c r="V861" s="212">
        <f t="shared" ref="V861:V924" si="252">T861*2%</f>
        <v>20.158542632072262</v>
      </c>
      <c r="W861" s="169">
        <v>24</v>
      </c>
      <c r="X861" s="170">
        <f t="shared" ref="X861:X924" si="253">SUM(T861:W861)</f>
        <v>1394.7808989809139</v>
      </c>
    </row>
    <row r="862" spans="1:24" s="442" customFormat="1" ht="15.75" customHeight="1" x14ac:dyDescent="0.2">
      <c r="A862" s="215">
        <f t="shared" si="236"/>
        <v>835</v>
      </c>
      <c r="B862" s="216">
        <f t="shared" si="239"/>
        <v>74.528874999999999</v>
      </c>
      <c r="C862" s="454">
        <v>17880</v>
      </c>
      <c r="D862" s="217">
        <f t="shared" si="242"/>
        <v>2878.884190858912</v>
      </c>
      <c r="E862" s="212">
        <f t="shared" si="245"/>
        <v>978.8206248920302</v>
      </c>
      <c r="F862" s="168">
        <f t="shared" si="246"/>
        <v>57.57768381717824</v>
      </c>
      <c r="G862" s="169">
        <v>68</v>
      </c>
      <c r="H862" s="170">
        <f t="shared" si="247"/>
        <v>3983.2824995681203</v>
      </c>
      <c r="I862" s="215">
        <f t="shared" si="237"/>
        <v>835</v>
      </c>
      <c r="J862" s="216">
        <f t="shared" si="240"/>
        <v>114.65980769230768</v>
      </c>
      <c r="K862" s="454">
        <v>17880</v>
      </c>
      <c r="L862" s="217">
        <f t="shared" si="243"/>
        <v>1871.274724058293</v>
      </c>
      <c r="M862" s="214">
        <f t="shared" si="248"/>
        <v>636.23340617981967</v>
      </c>
      <c r="N862" s="212">
        <f t="shared" si="249"/>
        <v>37.425494481165863</v>
      </c>
      <c r="O862" s="169">
        <v>44</v>
      </c>
      <c r="P862" s="170">
        <f t="shared" si="250"/>
        <v>2588.9336247192787</v>
      </c>
      <c r="Q862" s="215">
        <f t="shared" si="238"/>
        <v>835</v>
      </c>
      <c r="R862" s="216">
        <f t="shared" si="241"/>
        <v>212.93964285714287</v>
      </c>
      <c r="S862" s="454">
        <v>17880</v>
      </c>
      <c r="T862" s="217">
        <f t="shared" si="244"/>
        <v>1007.6094668006192</v>
      </c>
      <c r="U862" s="214">
        <f t="shared" si="251"/>
        <v>342.58721871221053</v>
      </c>
      <c r="V862" s="212">
        <f t="shared" si="252"/>
        <v>20.152189336012384</v>
      </c>
      <c r="W862" s="169">
        <v>24</v>
      </c>
      <c r="X862" s="170">
        <f t="shared" si="253"/>
        <v>1394.3488748488421</v>
      </c>
    </row>
    <row r="863" spans="1:24" s="442" customFormat="1" ht="15.75" customHeight="1" x14ac:dyDescent="0.2">
      <c r="A863" s="215">
        <f t="shared" si="236"/>
        <v>836</v>
      </c>
      <c r="B863" s="216">
        <f t="shared" si="239"/>
        <v>74.552363999999997</v>
      </c>
      <c r="C863" s="454">
        <v>17880</v>
      </c>
      <c r="D863" s="217">
        <f t="shared" si="242"/>
        <v>2877.9771490545895</v>
      </c>
      <c r="E863" s="212">
        <f t="shared" si="245"/>
        <v>978.51223067856051</v>
      </c>
      <c r="F863" s="168">
        <f t="shared" si="246"/>
        <v>57.559542981091795</v>
      </c>
      <c r="G863" s="169">
        <v>68</v>
      </c>
      <c r="H863" s="170">
        <f t="shared" si="247"/>
        <v>3982.0489227142421</v>
      </c>
      <c r="I863" s="215">
        <f t="shared" si="237"/>
        <v>836</v>
      </c>
      <c r="J863" s="216">
        <f t="shared" si="240"/>
        <v>114.6959446153846</v>
      </c>
      <c r="K863" s="454">
        <v>17880</v>
      </c>
      <c r="L863" s="217">
        <f t="shared" si="243"/>
        <v>1870.6851468854832</v>
      </c>
      <c r="M863" s="214">
        <f t="shared" si="248"/>
        <v>636.03294994106432</v>
      </c>
      <c r="N863" s="212">
        <f t="shared" si="249"/>
        <v>37.413702937709665</v>
      </c>
      <c r="O863" s="169">
        <v>44</v>
      </c>
      <c r="P863" s="170">
        <f t="shared" si="250"/>
        <v>2588.1317997642573</v>
      </c>
      <c r="Q863" s="215">
        <f t="shared" si="238"/>
        <v>836</v>
      </c>
      <c r="R863" s="216">
        <f t="shared" si="241"/>
        <v>213.00675428571429</v>
      </c>
      <c r="S863" s="454">
        <v>17880</v>
      </c>
      <c r="T863" s="217">
        <f t="shared" si="244"/>
        <v>1007.2920021691062</v>
      </c>
      <c r="U863" s="214">
        <f t="shared" si="251"/>
        <v>342.47928073749614</v>
      </c>
      <c r="V863" s="212">
        <f t="shared" si="252"/>
        <v>20.145840043382126</v>
      </c>
      <c r="W863" s="169">
        <v>24</v>
      </c>
      <c r="X863" s="170">
        <f t="shared" si="253"/>
        <v>1393.9171229499846</v>
      </c>
    </row>
    <row r="864" spans="1:24" s="442" customFormat="1" ht="15.75" customHeight="1" x14ac:dyDescent="0.2">
      <c r="A864" s="215">
        <f t="shared" si="236"/>
        <v>837</v>
      </c>
      <c r="B864" s="216">
        <f t="shared" si="239"/>
        <v>74.575852999999995</v>
      </c>
      <c r="C864" s="454">
        <v>17880</v>
      </c>
      <c r="D864" s="217">
        <f t="shared" si="242"/>
        <v>2877.0706786283758</v>
      </c>
      <c r="E864" s="212">
        <f t="shared" si="245"/>
        <v>978.20403073364787</v>
      </c>
      <c r="F864" s="168">
        <f t="shared" si="246"/>
        <v>57.541413572567521</v>
      </c>
      <c r="G864" s="169">
        <v>68</v>
      </c>
      <c r="H864" s="170">
        <f t="shared" si="247"/>
        <v>3980.816122934591</v>
      </c>
      <c r="I864" s="215">
        <f t="shared" si="237"/>
        <v>837</v>
      </c>
      <c r="J864" s="216">
        <f t="shared" si="240"/>
        <v>114.73208153846153</v>
      </c>
      <c r="K864" s="454">
        <v>17880</v>
      </c>
      <c r="L864" s="217">
        <f t="shared" si="243"/>
        <v>1870.0959411084445</v>
      </c>
      <c r="M864" s="214">
        <f t="shared" si="248"/>
        <v>635.83261997687123</v>
      </c>
      <c r="N864" s="212">
        <f t="shared" si="249"/>
        <v>37.401918822168895</v>
      </c>
      <c r="O864" s="169">
        <v>44</v>
      </c>
      <c r="P864" s="170">
        <f t="shared" si="250"/>
        <v>2587.3304799074845</v>
      </c>
      <c r="Q864" s="215">
        <f t="shared" si="238"/>
        <v>837</v>
      </c>
      <c r="R864" s="216">
        <f t="shared" si="241"/>
        <v>213.07386571428572</v>
      </c>
      <c r="S864" s="454">
        <v>17880</v>
      </c>
      <c r="T864" s="217">
        <f t="shared" si="244"/>
        <v>1006.9747375199315</v>
      </c>
      <c r="U864" s="214">
        <f t="shared" si="251"/>
        <v>342.37141075677675</v>
      </c>
      <c r="V864" s="212">
        <f t="shared" si="252"/>
        <v>20.139494750398629</v>
      </c>
      <c r="W864" s="169">
        <v>24</v>
      </c>
      <c r="X864" s="170">
        <f t="shared" si="253"/>
        <v>1393.485643027107</v>
      </c>
    </row>
    <row r="865" spans="1:24" s="442" customFormat="1" ht="15.75" customHeight="1" x14ac:dyDescent="0.2">
      <c r="A865" s="215">
        <f t="shared" si="236"/>
        <v>838</v>
      </c>
      <c r="B865" s="216">
        <f t="shared" si="239"/>
        <v>74.599342000000007</v>
      </c>
      <c r="C865" s="454">
        <v>17880</v>
      </c>
      <c r="D865" s="217">
        <f t="shared" si="242"/>
        <v>2876.1647790405436</v>
      </c>
      <c r="E865" s="212">
        <f t="shared" si="245"/>
        <v>977.89602487378488</v>
      </c>
      <c r="F865" s="168">
        <f t="shared" si="246"/>
        <v>57.523295580810874</v>
      </c>
      <c r="G865" s="169">
        <v>68</v>
      </c>
      <c r="H865" s="170">
        <f t="shared" si="247"/>
        <v>3979.5840994951395</v>
      </c>
      <c r="I865" s="215">
        <f t="shared" si="237"/>
        <v>838</v>
      </c>
      <c r="J865" s="216">
        <f t="shared" si="240"/>
        <v>114.76821846153847</v>
      </c>
      <c r="K865" s="454">
        <v>17880</v>
      </c>
      <c r="L865" s="217">
        <f t="shared" si="243"/>
        <v>1869.5071063763537</v>
      </c>
      <c r="M865" s="214">
        <f t="shared" si="248"/>
        <v>635.63241616796029</v>
      </c>
      <c r="N865" s="212">
        <f t="shared" si="249"/>
        <v>37.390142127527078</v>
      </c>
      <c r="O865" s="169">
        <v>44</v>
      </c>
      <c r="P865" s="170">
        <f t="shared" si="250"/>
        <v>2586.5296646718411</v>
      </c>
      <c r="Q865" s="215">
        <f t="shared" si="238"/>
        <v>838</v>
      </c>
      <c r="R865" s="216">
        <f t="shared" si="241"/>
        <v>213.14097714285717</v>
      </c>
      <c r="S865" s="454">
        <v>17880</v>
      </c>
      <c r="T865" s="217">
        <f t="shared" si="244"/>
        <v>1006.6576726641904</v>
      </c>
      <c r="U865" s="214">
        <f t="shared" si="251"/>
        <v>342.26360870582477</v>
      </c>
      <c r="V865" s="212">
        <f t="shared" si="252"/>
        <v>20.133153453283807</v>
      </c>
      <c r="W865" s="169">
        <v>24</v>
      </c>
      <c r="X865" s="170">
        <f t="shared" si="253"/>
        <v>1393.0544348232988</v>
      </c>
    </row>
    <row r="866" spans="1:24" s="442" customFormat="1" ht="15.75" customHeight="1" x14ac:dyDescent="0.2">
      <c r="A866" s="215">
        <f t="shared" si="236"/>
        <v>839</v>
      </c>
      <c r="B866" s="216">
        <f t="shared" si="239"/>
        <v>74.622830999999991</v>
      </c>
      <c r="C866" s="454">
        <v>17880</v>
      </c>
      <c r="D866" s="217">
        <f t="shared" si="242"/>
        <v>2875.2594497520477</v>
      </c>
      <c r="E866" s="212">
        <f t="shared" si="245"/>
        <v>977.58821291569632</v>
      </c>
      <c r="F866" s="168">
        <f t="shared" si="246"/>
        <v>57.505188995040953</v>
      </c>
      <c r="G866" s="169">
        <v>68</v>
      </c>
      <c r="H866" s="170">
        <f t="shared" si="247"/>
        <v>3978.3528516627848</v>
      </c>
      <c r="I866" s="215">
        <f t="shared" si="237"/>
        <v>839</v>
      </c>
      <c r="J866" s="216">
        <f t="shared" si="240"/>
        <v>114.80435538461536</v>
      </c>
      <c r="K866" s="454">
        <v>17880</v>
      </c>
      <c r="L866" s="217">
        <f t="shared" si="243"/>
        <v>1868.918642338831</v>
      </c>
      <c r="M866" s="214">
        <f t="shared" si="248"/>
        <v>635.43233839520258</v>
      </c>
      <c r="N866" s="212">
        <f t="shared" si="249"/>
        <v>37.378372846776621</v>
      </c>
      <c r="O866" s="169">
        <v>44</v>
      </c>
      <c r="P866" s="170">
        <f t="shared" si="250"/>
        <v>2585.7293535808099</v>
      </c>
      <c r="Q866" s="215">
        <f t="shared" si="238"/>
        <v>839</v>
      </c>
      <c r="R866" s="216">
        <f t="shared" si="241"/>
        <v>213.20808857142856</v>
      </c>
      <c r="S866" s="454">
        <v>17880</v>
      </c>
      <c r="T866" s="217">
        <f t="shared" si="244"/>
        <v>1006.3408074132166</v>
      </c>
      <c r="U866" s="214">
        <f t="shared" si="251"/>
        <v>342.15587452049368</v>
      </c>
      <c r="V866" s="212">
        <f t="shared" si="252"/>
        <v>20.126816148264332</v>
      </c>
      <c r="W866" s="169">
        <v>24</v>
      </c>
      <c r="X866" s="170">
        <f t="shared" si="253"/>
        <v>1392.6234980819747</v>
      </c>
    </row>
    <row r="867" spans="1:24" s="442" customFormat="1" ht="15.75" customHeight="1" x14ac:dyDescent="0.2">
      <c r="A867" s="218">
        <f t="shared" si="236"/>
        <v>840</v>
      </c>
      <c r="B867" s="216">
        <f t="shared" si="239"/>
        <v>74.646320000000003</v>
      </c>
      <c r="C867" s="454">
        <v>17880</v>
      </c>
      <c r="D867" s="217">
        <f t="shared" si="242"/>
        <v>2874.3546902245148</v>
      </c>
      <c r="E867" s="212">
        <f t="shared" si="245"/>
        <v>977.28059467633511</v>
      </c>
      <c r="F867" s="168">
        <f t="shared" si="246"/>
        <v>57.4870938044903</v>
      </c>
      <c r="G867" s="169">
        <v>68</v>
      </c>
      <c r="H867" s="170">
        <f t="shared" si="247"/>
        <v>3977.12237870534</v>
      </c>
      <c r="I867" s="218">
        <f t="shared" si="237"/>
        <v>840</v>
      </c>
      <c r="J867" s="216">
        <f t="shared" si="240"/>
        <v>114.8404923076923</v>
      </c>
      <c r="K867" s="454">
        <v>17880</v>
      </c>
      <c r="L867" s="217">
        <f t="shared" si="243"/>
        <v>1868.3305486459346</v>
      </c>
      <c r="M867" s="214">
        <f t="shared" si="248"/>
        <v>635.23238653961778</v>
      </c>
      <c r="N867" s="212">
        <f t="shared" si="249"/>
        <v>37.366610972918693</v>
      </c>
      <c r="O867" s="169">
        <v>44</v>
      </c>
      <c r="P867" s="170">
        <f t="shared" si="250"/>
        <v>2584.9295461584711</v>
      </c>
      <c r="Q867" s="218">
        <f t="shared" si="238"/>
        <v>840</v>
      </c>
      <c r="R867" s="216">
        <f t="shared" si="241"/>
        <v>213.27520000000001</v>
      </c>
      <c r="S867" s="454">
        <v>17880</v>
      </c>
      <c r="T867" s="217">
        <f t="shared" si="244"/>
        <v>1006.02414157858</v>
      </c>
      <c r="U867" s="214">
        <f t="shared" si="251"/>
        <v>342.04820813671722</v>
      </c>
      <c r="V867" s="212">
        <f t="shared" si="252"/>
        <v>20.1204828315716</v>
      </c>
      <c r="W867" s="169">
        <v>24</v>
      </c>
      <c r="X867" s="170">
        <f t="shared" si="253"/>
        <v>1392.1928325468687</v>
      </c>
    </row>
    <row r="868" spans="1:24" s="442" customFormat="1" ht="15.75" customHeight="1" x14ac:dyDescent="0.2">
      <c r="A868" s="215">
        <f t="shared" si="236"/>
        <v>841</v>
      </c>
      <c r="B868" s="216">
        <f t="shared" si="239"/>
        <v>74.669809000000001</v>
      </c>
      <c r="C868" s="454">
        <v>17880</v>
      </c>
      <c r="D868" s="217">
        <f t="shared" si="242"/>
        <v>2873.4504999202554</v>
      </c>
      <c r="E868" s="212">
        <f t="shared" si="245"/>
        <v>976.97316997288692</v>
      </c>
      <c r="F868" s="168">
        <f t="shared" si="246"/>
        <v>57.469009998405113</v>
      </c>
      <c r="G868" s="169">
        <v>68</v>
      </c>
      <c r="H868" s="170">
        <f t="shared" si="247"/>
        <v>3975.8926798915472</v>
      </c>
      <c r="I868" s="215">
        <f t="shared" si="237"/>
        <v>841</v>
      </c>
      <c r="J868" s="216">
        <f t="shared" si="240"/>
        <v>114.87662923076923</v>
      </c>
      <c r="K868" s="454">
        <v>17880</v>
      </c>
      <c r="L868" s="217">
        <f t="shared" si="243"/>
        <v>1867.7428249481663</v>
      </c>
      <c r="M868" s="214">
        <f t="shared" si="248"/>
        <v>635.03256048237665</v>
      </c>
      <c r="N868" s="212">
        <f t="shared" si="249"/>
        <v>37.354856498963329</v>
      </c>
      <c r="O868" s="169">
        <v>44</v>
      </c>
      <c r="P868" s="170">
        <f t="shared" si="250"/>
        <v>2584.1302419295062</v>
      </c>
      <c r="Q868" s="215">
        <f t="shared" si="238"/>
        <v>841</v>
      </c>
      <c r="R868" s="216">
        <f t="shared" si="241"/>
        <v>213.34231142857143</v>
      </c>
      <c r="S868" s="454">
        <v>17880</v>
      </c>
      <c r="T868" s="217">
        <f t="shared" si="244"/>
        <v>1005.7076749720894</v>
      </c>
      <c r="U868" s="214">
        <f t="shared" si="251"/>
        <v>341.94060949051044</v>
      </c>
      <c r="V868" s="212">
        <f t="shared" si="252"/>
        <v>20.114153499441787</v>
      </c>
      <c r="W868" s="169">
        <v>24</v>
      </c>
      <c r="X868" s="170">
        <f t="shared" si="253"/>
        <v>1391.7624379620415</v>
      </c>
    </row>
    <row r="869" spans="1:24" s="442" customFormat="1" ht="15.75" customHeight="1" x14ac:dyDescent="0.2">
      <c r="A869" s="215">
        <f t="shared" si="236"/>
        <v>842</v>
      </c>
      <c r="B869" s="216">
        <f t="shared" si="239"/>
        <v>74.693297999999999</v>
      </c>
      <c r="C869" s="454">
        <v>17880</v>
      </c>
      <c r="D869" s="217">
        <f t="shared" si="242"/>
        <v>2872.5468783022538</v>
      </c>
      <c r="E869" s="212">
        <f t="shared" si="245"/>
        <v>976.66593862276636</v>
      </c>
      <c r="F869" s="168">
        <f t="shared" si="246"/>
        <v>57.450937566045077</v>
      </c>
      <c r="G869" s="169">
        <v>68</v>
      </c>
      <c r="H869" s="170">
        <f t="shared" si="247"/>
        <v>3974.663754491065</v>
      </c>
      <c r="I869" s="215">
        <f t="shared" si="237"/>
        <v>842</v>
      </c>
      <c r="J869" s="216">
        <f t="shared" si="240"/>
        <v>114.91276615384615</v>
      </c>
      <c r="K869" s="454">
        <v>17880</v>
      </c>
      <c r="L869" s="217">
        <f t="shared" si="243"/>
        <v>1867.1554708964654</v>
      </c>
      <c r="M869" s="214">
        <f t="shared" si="248"/>
        <v>634.83286010479833</v>
      </c>
      <c r="N869" s="212">
        <f t="shared" si="249"/>
        <v>37.343109417929313</v>
      </c>
      <c r="O869" s="169">
        <v>44</v>
      </c>
      <c r="P869" s="170">
        <f t="shared" si="250"/>
        <v>2583.3314404191929</v>
      </c>
      <c r="Q869" s="215">
        <f t="shared" si="238"/>
        <v>842</v>
      </c>
      <c r="R869" s="216">
        <f t="shared" si="241"/>
        <v>213.40942285714286</v>
      </c>
      <c r="S869" s="454">
        <v>17880</v>
      </c>
      <c r="T869" s="217">
        <f t="shared" si="244"/>
        <v>1005.3914074057889</v>
      </c>
      <c r="U869" s="214">
        <f t="shared" si="251"/>
        <v>341.83307851796826</v>
      </c>
      <c r="V869" s="212">
        <f t="shared" si="252"/>
        <v>20.107828148115779</v>
      </c>
      <c r="W869" s="169">
        <v>24</v>
      </c>
      <c r="X869" s="170">
        <f t="shared" si="253"/>
        <v>1391.3323140718728</v>
      </c>
    </row>
    <row r="870" spans="1:24" s="442" customFormat="1" ht="15.75" customHeight="1" x14ac:dyDescent="0.2">
      <c r="A870" s="215">
        <f t="shared" si="236"/>
        <v>843</v>
      </c>
      <c r="B870" s="216">
        <f t="shared" si="239"/>
        <v>74.716786999999997</v>
      </c>
      <c r="C870" s="454">
        <v>17880</v>
      </c>
      <c r="D870" s="217">
        <f t="shared" si="242"/>
        <v>2871.6438248341701</v>
      </c>
      <c r="E870" s="212">
        <f t="shared" si="245"/>
        <v>976.35890044361793</v>
      </c>
      <c r="F870" s="168">
        <f t="shared" si="246"/>
        <v>57.432876496683406</v>
      </c>
      <c r="G870" s="169">
        <v>68</v>
      </c>
      <c r="H870" s="170">
        <f t="shared" si="247"/>
        <v>3973.4356017744717</v>
      </c>
      <c r="I870" s="215">
        <f t="shared" si="237"/>
        <v>843</v>
      </c>
      <c r="J870" s="216">
        <f t="shared" si="240"/>
        <v>114.94890307692307</v>
      </c>
      <c r="K870" s="454">
        <v>17880</v>
      </c>
      <c r="L870" s="217">
        <f t="shared" si="243"/>
        <v>1866.5684861422105</v>
      </c>
      <c r="M870" s="214">
        <f t="shared" si="248"/>
        <v>634.63328528835166</v>
      </c>
      <c r="N870" s="212">
        <f t="shared" si="249"/>
        <v>37.331369722844208</v>
      </c>
      <c r="O870" s="169">
        <v>44</v>
      </c>
      <c r="P870" s="170">
        <f t="shared" si="250"/>
        <v>2582.5331411534062</v>
      </c>
      <c r="Q870" s="215">
        <f t="shared" si="238"/>
        <v>843</v>
      </c>
      <c r="R870" s="216">
        <f t="shared" si="241"/>
        <v>213.47653428571428</v>
      </c>
      <c r="S870" s="454">
        <v>17880</v>
      </c>
      <c r="T870" s="217">
        <f t="shared" si="244"/>
        <v>1005.0753386919596</v>
      </c>
      <c r="U870" s="214">
        <f t="shared" si="251"/>
        <v>341.72561515526627</v>
      </c>
      <c r="V870" s="212">
        <f t="shared" si="252"/>
        <v>20.101506773839191</v>
      </c>
      <c r="W870" s="169">
        <v>24</v>
      </c>
      <c r="X870" s="170">
        <f t="shared" si="253"/>
        <v>1390.9024606210651</v>
      </c>
    </row>
    <row r="871" spans="1:24" s="442" customFormat="1" ht="15.75" customHeight="1" x14ac:dyDescent="0.2">
      <c r="A871" s="215">
        <f t="shared" si="236"/>
        <v>844</v>
      </c>
      <c r="B871" s="216">
        <f t="shared" si="239"/>
        <v>74.740275999999994</v>
      </c>
      <c r="C871" s="454">
        <v>17880</v>
      </c>
      <c r="D871" s="217">
        <f t="shared" si="242"/>
        <v>2870.7413389803378</v>
      </c>
      <c r="E871" s="212">
        <f t="shared" si="245"/>
        <v>976.05205525331496</v>
      </c>
      <c r="F871" s="168">
        <f t="shared" si="246"/>
        <v>57.414826779606756</v>
      </c>
      <c r="G871" s="169">
        <v>68</v>
      </c>
      <c r="H871" s="170">
        <f t="shared" si="247"/>
        <v>3972.2082210132594</v>
      </c>
      <c r="I871" s="215">
        <f t="shared" si="237"/>
        <v>844</v>
      </c>
      <c r="J871" s="216">
        <f t="shared" si="240"/>
        <v>114.98503999999998</v>
      </c>
      <c r="K871" s="454">
        <v>17880</v>
      </c>
      <c r="L871" s="217">
        <f t="shared" si="243"/>
        <v>1865.9818703372198</v>
      </c>
      <c r="M871" s="214">
        <f t="shared" si="248"/>
        <v>634.43383591465476</v>
      </c>
      <c r="N871" s="212">
        <f t="shared" si="249"/>
        <v>37.319637406744398</v>
      </c>
      <c r="O871" s="169">
        <v>44</v>
      </c>
      <c r="P871" s="170">
        <f t="shared" si="250"/>
        <v>2581.7353436586186</v>
      </c>
      <c r="Q871" s="215">
        <f t="shared" si="238"/>
        <v>844</v>
      </c>
      <c r="R871" s="216">
        <f t="shared" si="241"/>
        <v>213.5436457142857</v>
      </c>
      <c r="S871" s="454">
        <v>17880</v>
      </c>
      <c r="T871" s="217">
        <f t="shared" si="244"/>
        <v>1004.7594686431183</v>
      </c>
      <c r="U871" s="214">
        <f t="shared" si="251"/>
        <v>341.61821933866025</v>
      </c>
      <c r="V871" s="212">
        <f t="shared" si="252"/>
        <v>20.095189372862368</v>
      </c>
      <c r="W871" s="169">
        <v>24</v>
      </c>
      <c r="X871" s="170">
        <f t="shared" si="253"/>
        <v>1390.472877354641</v>
      </c>
    </row>
    <row r="872" spans="1:24" s="442" customFormat="1" ht="15.75" customHeight="1" x14ac:dyDescent="0.2">
      <c r="A872" s="215">
        <f t="shared" si="236"/>
        <v>845</v>
      </c>
      <c r="B872" s="216">
        <f t="shared" si="239"/>
        <v>74.763765000000006</v>
      </c>
      <c r="C872" s="454">
        <v>17880</v>
      </c>
      <c r="D872" s="217">
        <f t="shared" si="242"/>
        <v>2869.8394202057639</v>
      </c>
      <c r="E872" s="212">
        <f t="shared" si="245"/>
        <v>975.74540286995978</v>
      </c>
      <c r="F872" s="168">
        <f t="shared" si="246"/>
        <v>57.396788404115277</v>
      </c>
      <c r="G872" s="169">
        <v>68</v>
      </c>
      <c r="H872" s="170">
        <f t="shared" si="247"/>
        <v>3970.9816114798391</v>
      </c>
      <c r="I872" s="215">
        <f t="shared" si="237"/>
        <v>845</v>
      </c>
      <c r="J872" s="216">
        <f t="shared" si="240"/>
        <v>115.02117692307692</v>
      </c>
      <c r="K872" s="454">
        <v>17880</v>
      </c>
      <c r="L872" s="217">
        <f t="shared" si="243"/>
        <v>1865.3956231337468</v>
      </c>
      <c r="M872" s="214">
        <f t="shared" si="248"/>
        <v>634.23451186547391</v>
      </c>
      <c r="N872" s="212">
        <f t="shared" si="249"/>
        <v>37.307912462674935</v>
      </c>
      <c r="O872" s="169">
        <v>44</v>
      </c>
      <c r="P872" s="170">
        <f t="shared" si="250"/>
        <v>2580.9380474618956</v>
      </c>
      <c r="Q872" s="215">
        <f t="shared" si="238"/>
        <v>845</v>
      </c>
      <c r="R872" s="216">
        <f t="shared" si="241"/>
        <v>213.61075714285718</v>
      </c>
      <c r="S872" s="454">
        <v>17880</v>
      </c>
      <c r="T872" s="217">
        <f t="shared" si="244"/>
        <v>1004.4437970720173</v>
      </c>
      <c r="U872" s="214">
        <f t="shared" si="251"/>
        <v>341.51089100448593</v>
      </c>
      <c r="V872" s="212">
        <f t="shared" si="252"/>
        <v>20.088875941440346</v>
      </c>
      <c r="W872" s="169">
        <v>24</v>
      </c>
      <c r="X872" s="170">
        <f t="shared" si="253"/>
        <v>1390.0435640179437</v>
      </c>
    </row>
    <row r="873" spans="1:24" s="442" customFormat="1" ht="15.75" customHeight="1" x14ac:dyDescent="0.2">
      <c r="A873" s="215">
        <f t="shared" si="236"/>
        <v>846</v>
      </c>
      <c r="B873" s="216">
        <f t="shared" si="239"/>
        <v>74.78725399999999</v>
      </c>
      <c r="C873" s="454">
        <v>17880</v>
      </c>
      <c r="D873" s="217">
        <f t="shared" si="242"/>
        <v>2868.9380679761289</v>
      </c>
      <c r="E873" s="212">
        <f t="shared" si="245"/>
        <v>975.43894311188387</v>
      </c>
      <c r="F873" s="168">
        <f t="shared" si="246"/>
        <v>57.378761359522578</v>
      </c>
      <c r="G873" s="169">
        <v>68</v>
      </c>
      <c r="H873" s="170">
        <f t="shared" si="247"/>
        <v>3969.7557724475355</v>
      </c>
      <c r="I873" s="215">
        <f t="shared" si="237"/>
        <v>846</v>
      </c>
      <c r="J873" s="216">
        <f t="shared" si="240"/>
        <v>115.05731384615383</v>
      </c>
      <c r="K873" s="454">
        <v>17880</v>
      </c>
      <c r="L873" s="217">
        <f t="shared" si="243"/>
        <v>1864.8097441844839</v>
      </c>
      <c r="M873" s="214">
        <f t="shared" si="248"/>
        <v>634.03531302272461</v>
      </c>
      <c r="N873" s="212">
        <f t="shared" si="249"/>
        <v>37.29619488368968</v>
      </c>
      <c r="O873" s="169">
        <v>44</v>
      </c>
      <c r="P873" s="170">
        <f t="shared" si="250"/>
        <v>2580.141252090898</v>
      </c>
      <c r="Q873" s="215">
        <f t="shared" si="238"/>
        <v>846</v>
      </c>
      <c r="R873" s="216">
        <f t="shared" si="241"/>
        <v>213.67786857142855</v>
      </c>
      <c r="S873" s="454">
        <v>17880</v>
      </c>
      <c r="T873" s="217">
        <f t="shared" si="244"/>
        <v>1004.1283237916451</v>
      </c>
      <c r="U873" s="214">
        <f t="shared" si="251"/>
        <v>341.40363008915938</v>
      </c>
      <c r="V873" s="212">
        <f t="shared" si="252"/>
        <v>20.082566475832902</v>
      </c>
      <c r="W873" s="169">
        <v>24</v>
      </c>
      <c r="X873" s="170">
        <f t="shared" si="253"/>
        <v>1389.6145203566373</v>
      </c>
    </row>
    <row r="874" spans="1:24" s="442" customFormat="1" ht="15.75" customHeight="1" x14ac:dyDescent="0.2">
      <c r="A874" s="215">
        <f t="shared" si="236"/>
        <v>847</v>
      </c>
      <c r="B874" s="216">
        <f t="shared" si="239"/>
        <v>74.810743000000002</v>
      </c>
      <c r="C874" s="454">
        <v>17880</v>
      </c>
      <c r="D874" s="217">
        <f t="shared" si="242"/>
        <v>2868.0372817577818</v>
      </c>
      <c r="E874" s="212">
        <f t="shared" si="245"/>
        <v>975.1326757976459</v>
      </c>
      <c r="F874" s="168">
        <f t="shared" si="246"/>
        <v>57.360745635155638</v>
      </c>
      <c r="G874" s="169">
        <v>68</v>
      </c>
      <c r="H874" s="170">
        <f t="shared" si="247"/>
        <v>3968.5307031905832</v>
      </c>
      <c r="I874" s="215">
        <f t="shared" si="237"/>
        <v>847</v>
      </c>
      <c r="J874" s="216">
        <f t="shared" si="240"/>
        <v>115.09345076923077</v>
      </c>
      <c r="K874" s="454">
        <v>17880</v>
      </c>
      <c r="L874" s="217">
        <f t="shared" si="243"/>
        <v>1864.2242331425582</v>
      </c>
      <c r="M874" s="214">
        <f t="shared" si="248"/>
        <v>633.83623926846985</v>
      </c>
      <c r="N874" s="212">
        <f t="shared" si="249"/>
        <v>37.284484662851163</v>
      </c>
      <c r="O874" s="169">
        <v>44</v>
      </c>
      <c r="P874" s="170">
        <f t="shared" si="250"/>
        <v>2579.3449570738794</v>
      </c>
      <c r="Q874" s="215">
        <f t="shared" si="238"/>
        <v>847</v>
      </c>
      <c r="R874" s="216">
        <f t="shared" si="241"/>
        <v>213.74498000000003</v>
      </c>
      <c r="S874" s="454">
        <v>17880</v>
      </c>
      <c r="T874" s="217">
        <f t="shared" si="244"/>
        <v>1003.8130486152236</v>
      </c>
      <c r="U874" s="214">
        <f t="shared" si="251"/>
        <v>341.29643652917605</v>
      </c>
      <c r="V874" s="212">
        <f t="shared" si="252"/>
        <v>20.076260972304471</v>
      </c>
      <c r="W874" s="169">
        <v>24</v>
      </c>
      <c r="X874" s="170">
        <f t="shared" si="253"/>
        <v>1389.185746116704</v>
      </c>
    </row>
    <row r="875" spans="1:24" s="442" customFormat="1" ht="15.75" customHeight="1" x14ac:dyDescent="0.2">
      <c r="A875" s="215">
        <f t="shared" si="236"/>
        <v>848</v>
      </c>
      <c r="B875" s="216">
        <f t="shared" si="239"/>
        <v>74.834232</v>
      </c>
      <c r="C875" s="454">
        <v>17880</v>
      </c>
      <c r="D875" s="217">
        <f t="shared" si="242"/>
        <v>2867.1370610177437</v>
      </c>
      <c r="E875" s="212">
        <f t="shared" si="245"/>
        <v>974.82660074603291</v>
      </c>
      <c r="F875" s="168">
        <f t="shared" si="246"/>
        <v>57.342741220354874</v>
      </c>
      <c r="G875" s="169">
        <v>68</v>
      </c>
      <c r="H875" s="170">
        <f t="shared" si="247"/>
        <v>3967.3064029841316</v>
      </c>
      <c r="I875" s="215">
        <f t="shared" si="237"/>
        <v>848</v>
      </c>
      <c r="J875" s="216">
        <f t="shared" si="240"/>
        <v>115.12958769230769</v>
      </c>
      <c r="K875" s="454">
        <v>17880</v>
      </c>
      <c r="L875" s="217">
        <f t="shared" si="243"/>
        <v>1863.6390896615335</v>
      </c>
      <c r="M875" s="214">
        <f t="shared" si="248"/>
        <v>633.63729048492144</v>
      </c>
      <c r="N875" s="212">
        <f t="shared" si="249"/>
        <v>37.272781793230671</v>
      </c>
      <c r="O875" s="169">
        <v>44</v>
      </c>
      <c r="P875" s="170">
        <f t="shared" si="250"/>
        <v>2578.5491619396853</v>
      </c>
      <c r="Q875" s="215">
        <f t="shared" si="238"/>
        <v>848</v>
      </c>
      <c r="R875" s="216">
        <f t="shared" si="241"/>
        <v>213.81209142857145</v>
      </c>
      <c r="S875" s="454">
        <v>17880</v>
      </c>
      <c r="T875" s="217">
        <f t="shared" si="244"/>
        <v>1003.4979713562103</v>
      </c>
      <c r="U875" s="214">
        <f t="shared" si="251"/>
        <v>341.18931026111153</v>
      </c>
      <c r="V875" s="212">
        <f t="shared" si="252"/>
        <v>20.069959427124207</v>
      </c>
      <c r="W875" s="169">
        <v>24</v>
      </c>
      <c r="X875" s="170">
        <f t="shared" si="253"/>
        <v>1388.7572410444459</v>
      </c>
    </row>
    <row r="876" spans="1:24" s="442" customFormat="1" ht="15.75" customHeight="1" x14ac:dyDescent="0.2">
      <c r="A876" s="215">
        <f t="shared" si="236"/>
        <v>849</v>
      </c>
      <c r="B876" s="216">
        <f t="shared" si="239"/>
        <v>74.857720999999998</v>
      </c>
      <c r="C876" s="454">
        <v>17880</v>
      </c>
      <c r="D876" s="217">
        <f t="shared" si="242"/>
        <v>2866.2374052237046</v>
      </c>
      <c r="E876" s="212">
        <f t="shared" si="245"/>
        <v>974.52071777605966</v>
      </c>
      <c r="F876" s="168">
        <f t="shared" si="246"/>
        <v>57.324748104474097</v>
      </c>
      <c r="G876" s="169">
        <v>68</v>
      </c>
      <c r="H876" s="170">
        <f t="shared" si="247"/>
        <v>3966.0828711042382</v>
      </c>
      <c r="I876" s="215">
        <f t="shared" si="237"/>
        <v>849</v>
      </c>
      <c r="J876" s="216">
        <f t="shared" si="240"/>
        <v>115.1657246153846</v>
      </c>
      <c r="K876" s="454">
        <v>17880</v>
      </c>
      <c r="L876" s="217">
        <f t="shared" si="243"/>
        <v>1863.0543133954081</v>
      </c>
      <c r="M876" s="214">
        <f t="shared" si="248"/>
        <v>633.43846655443883</v>
      </c>
      <c r="N876" s="212">
        <f t="shared" si="249"/>
        <v>37.261086267908162</v>
      </c>
      <c r="O876" s="169">
        <v>44</v>
      </c>
      <c r="P876" s="170">
        <f t="shared" si="250"/>
        <v>2577.7538662177549</v>
      </c>
      <c r="Q876" s="215">
        <f t="shared" si="238"/>
        <v>849</v>
      </c>
      <c r="R876" s="216">
        <f t="shared" si="241"/>
        <v>213.87920285714287</v>
      </c>
      <c r="S876" s="454">
        <v>17880</v>
      </c>
      <c r="T876" s="217">
        <f t="shared" si="244"/>
        <v>1003.1830918282965</v>
      </c>
      <c r="U876" s="214">
        <f t="shared" si="251"/>
        <v>341.08225122162082</v>
      </c>
      <c r="V876" s="212">
        <f t="shared" si="252"/>
        <v>20.063661836565931</v>
      </c>
      <c r="W876" s="169">
        <v>24</v>
      </c>
      <c r="X876" s="170">
        <f t="shared" si="253"/>
        <v>1388.3290048864831</v>
      </c>
    </row>
    <row r="877" spans="1:24" s="442" customFormat="1" ht="15.75" customHeight="1" x14ac:dyDescent="0.2">
      <c r="A877" s="218">
        <f t="shared" si="236"/>
        <v>850</v>
      </c>
      <c r="B877" s="216">
        <f t="shared" si="239"/>
        <v>74.881209999999996</v>
      </c>
      <c r="C877" s="454">
        <v>17880</v>
      </c>
      <c r="D877" s="217">
        <f t="shared" si="242"/>
        <v>2865.3383138440208</v>
      </c>
      <c r="E877" s="212">
        <f t="shared" si="245"/>
        <v>974.21502670696714</v>
      </c>
      <c r="F877" s="168">
        <f t="shared" si="246"/>
        <v>57.306766276880417</v>
      </c>
      <c r="G877" s="169">
        <v>68</v>
      </c>
      <c r="H877" s="170">
        <f t="shared" si="247"/>
        <v>3964.8601068278681</v>
      </c>
      <c r="I877" s="218">
        <f t="shared" si="237"/>
        <v>850</v>
      </c>
      <c r="J877" s="216">
        <f t="shared" si="240"/>
        <v>115.20186153846153</v>
      </c>
      <c r="K877" s="454">
        <v>17880</v>
      </c>
      <c r="L877" s="217">
        <f t="shared" si="243"/>
        <v>1862.4699039986133</v>
      </c>
      <c r="M877" s="214">
        <f t="shared" si="248"/>
        <v>633.23976735952851</v>
      </c>
      <c r="N877" s="212">
        <f t="shared" si="249"/>
        <v>37.249398079972266</v>
      </c>
      <c r="O877" s="169">
        <v>44</v>
      </c>
      <c r="P877" s="170">
        <f t="shared" si="250"/>
        <v>2576.9590694381141</v>
      </c>
      <c r="Q877" s="218">
        <f t="shared" si="238"/>
        <v>850</v>
      </c>
      <c r="R877" s="216">
        <f t="shared" si="241"/>
        <v>213.94631428571429</v>
      </c>
      <c r="S877" s="454">
        <v>17880</v>
      </c>
      <c r="T877" s="217">
        <f t="shared" si="244"/>
        <v>1002.8684098454071</v>
      </c>
      <c r="U877" s="214">
        <f t="shared" si="251"/>
        <v>340.97525934743845</v>
      </c>
      <c r="V877" s="212">
        <f t="shared" si="252"/>
        <v>20.057368196908143</v>
      </c>
      <c r="W877" s="169">
        <v>24</v>
      </c>
      <c r="X877" s="170">
        <f t="shared" si="253"/>
        <v>1387.9010373897536</v>
      </c>
    </row>
    <row r="878" spans="1:24" s="442" customFormat="1" ht="15.75" customHeight="1" x14ac:dyDescent="0.2">
      <c r="A878" s="215">
        <f t="shared" si="236"/>
        <v>851</v>
      </c>
      <c r="B878" s="216">
        <f t="shared" si="239"/>
        <v>74.904698999999994</v>
      </c>
      <c r="C878" s="454">
        <v>17880</v>
      </c>
      <c r="D878" s="217">
        <f t="shared" si="242"/>
        <v>2864.4397863477166</v>
      </c>
      <c r="E878" s="212">
        <f t="shared" si="245"/>
        <v>973.90952735822373</v>
      </c>
      <c r="F878" s="168">
        <f t="shared" si="246"/>
        <v>57.288795726954334</v>
      </c>
      <c r="G878" s="169">
        <v>68</v>
      </c>
      <c r="H878" s="170">
        <f t="shared" si="247"/>
        <v>3963.6381094328949</v>
      </c>
      <c r="I878" s="215">
        <f t="shared" si="237"/>
        <v>851</v>
      </c>
      <c r="J878" s="216">
        <f t="shared" si="240"/>
        <v>115.23799846153845</v>
      </c>
      <c r="K878" s="454">
        <v>17880</v>
      </c>
      <c r="L878" s="217">
        <f t="shared" si="243"/>
        <v>1861.8858611260157</v>
      </c>
      <c r="M878" s="214">
        <f t="shared" si="248"/>
        <v>633.04119278284543</v>
      </c>
      <c r="N878" s="212">
        <f t="shared" si="249"/>
        <v>37.237717222520317</v>
      </c>
      <c r="O878" s="169">
        <v>44</v>
      </c>
      <c r="P878" s="170">
        <f t="shared" si="250"/>
        <v>2576.1647711313813</v>
      </c>
      <c r="Q878" s="215">
        <f t="shared" si="238"/>
        <v>851</v>
      </c>
      <c r="R878" s="216">
        <f t="shared" si="241"/>
        <v>214.01342571428572</v>
      </c>
      <c r="S878" s="454">
        <v>17880</v>
      </c>
      <c r="T878" s="217">
        <f t="shared" si="244"/>
        <v>1002.5539252217008</v>
      </c>
      <c r="U878" s="214">
        <f t="shared" si="251"/>
        <v>340.8683345753783</v>
      </c>
      <c r="V878" s="212">
        <f t="shared" si="252"/>
        <v>20.051078504434017</v>
      </c>
      <c r="W878" s="169">
        <v>24</v>
      </c>
      <c r="X878" s="170">
        <f t="shared" si="253"/>
        <v>1387.473338301513</v>
      </c>
    </row>
    <row r="879" spans="1:24" s="442" customFormat="1" ht="15.75" customHeight="1" x14ac:dyDescent="0.2">
      <c r="A879" s="215">
        <f t="shared" si="236"/>
        <v>852</v>
      </c>
      <c r="B879" s="216">
        <f t="shared" si="239"/>
        <v>74.928188000000006</v>
      </c>
      <c r="C879" s="454">
        <v>17880</v>
      </c>
      <c r="D879" s="217">
        <f t="shared" si="242"/>
        <v>2863.5418222044818</v>
      </c>
      <c r="E879" s="212">
        <f t="shared" si="245"/>
        <v>973.60421954952392</v>
      </c>
      <c r="F879" s="168">
        <f t="shared" si="246"/>
        <v>57.270836444089639</v>
      </c>
      <c r="G879" s="169">
        <v>68</v>
      </c>
      <c r="H879" s="170">
        <f t="shared" si="247"/>
        <v>3962.4168781980952</v>
      </c>
      <c r="I879" s="215">
        <f t="shared" si="237"/>
        <v>852</v>
      </c>
      <c r="J879" s="216">
        <f t="shared" si="240"/>
        <v>115.27413538461539</v>
      </c>
      <c r="K879" s="454">
        <v>17880</v>
      </c>
      <c r="L879" s="217">
        <f t="shared" si="243"/>
        <v>1861.3021844329132</v>
      </c>
      <c r="M879" s="214">
        <f t="shared" si="248"/>
        <v>632.8427427071905</v>
      </c>
      <c r="N879" s="212">
        <f t="shared" si="249"/>
        <v>37.226043688658265</v>
      </c>
      <c r="O879" s="169">
        <v>44</v>
      </c>
      <c r="P879" s="170">
        <f t="shared" si="250"/>
        <v>2575.370970828762</v>
      </c>
      <c r="Q879" s="215">
        <f t="shared" si="238"/>
        <v>852</v>
      </c>
      <c r="R879" s="216">
        <f t="shared" si="241"/>
        <v>214.08053714285717</v>
      </c>
      <c r="S879" s="454">
        <v>17880</v>
      </c>
      <c r="T879" s="217">
        <f t="shared" si="244"/>
        <v>1002.2396377715686</v>
      </c>
      <c r="U879" s="214">
        <f t="shared" si="251"/>
        <v>340.76147684233337</v>
      </c>
      <c r="V879" s="212">
        <f t="shared" si="252"/>
        <v>20.044792755431374</v>
      </c>
      <c r="W879" s="169">
        <v>24</v>
      </c>
      <c r="X879" s="170">
        <f t="shared" si="253"/>
        <v>1387.0459073693335</v>
      </c>
    </row>
    <row r="880" spans="1:24" s="442" customFormat="1" ht="15.75" customHeight="1" x14ac:dyDescent="0.2">
      <c r="A880" s="215">
        <f t="shared" si="236"/>
        <v>853</v>
      </c>
      <c r="B880" s="216">
        <f t="shared" si="239"/>
        <v>74.951677000000004</v>
      </c>
      <c r="C880" s="454">
        <v>17880</v>
      </c>
      <c r="D880" s="217">
        <f t="shared" si="242"/>
        <v>2862.6444208846719</v>
      </c>
      <c r="E880" s="212">
        <f t="shared" si="245"/>
        <v>973.29910310078856</v>
      </c>
      <c r="F880" s="168">
        <f t="shared" si="246"/>
        <v>57.252888417693441</v>
      </c>
      <c r="G880" s="169">
        <v>68</v>
      </c>
      <c r="H880" s="170">
        <f t="shared" si="247"/>
        <v>3961.1964124031542</v>
      </c>
      <c r="I880" s="215">
        <f t="shared" si="237"/>
        <v>853</v>
      </c>
      <c r="J880" s="216">
        <f t="shared" si="240"/>
        <v>115.31027230769232</v>
      </c>
      <c r="K880" s="454">
        <v>17880</v>
      </c>
      <c r="L880" s="217">
        <f t="shared" si="243"/>
        <v>1860.7188735750369</v>
      </c>
      <c r="M880" s="214">
        <f t="shared" si="248"/>
        <v>632.64441701551254</v>
      </c>
      <c r="N880" s="212">
        <f t="shared" si="249"/>
        <v>37.21437747150074</v>
      </c>
      <c r="O880" s="169">
        <v>44</v>
      </c>
      <c r="P880" s="170">
        <f t="shared" si="250"/>
        <v>2574.5776680620506</v>
      </c>
      <c r="Q880" s="215">
        <f t="shared" si="238"/>
        <v>853</v>
      </c>
      <c r="R880" s="216">
        <f t="shared" si="241"/>
        <v>214.14764857142859</v>
      </c>
      <c r="S880" s="454">
        <v>17880</v>
      </c>
      <c r="T880" s="217">
        <f t="shared" si="244"/>
        <v>1001.9255473096351</v>
      </c>
      <c r="U880" s="214">
        <f t="shared" si="251"/>
        <v>340.65468608527596</v>
      </c>
      <c r="V880" s="212">
        <f t="shared" si="252"/>
        <v>20.038510946192702</v>
      </c>
      <c r="W880" s="169">
        <v>24</v>
      </c>
      <c r="X880" s="170">
        <f t="shared" si="253"/>
        <v>1386.6187443411038</v>
      </c>
    </row>
    <row r="881" spans="1:24" s="442" customFormat="1" ht="15.75" customHeight="1" x14ac:dyDescent="0.2">
      <c r="A881" s="215">
        <f t="shared" si="236"/>
        <v>854</v>
      </c>
      <c r="B881" s="216">
        <f t="shared" si="239"/>
        <v>74.975166000000002</v>
      </c>
      <c r="C881" s="454">
        <v>17880</v>
      </c>
      <c r="D881" s="217">
        <f t="shared" si="242"/>
        <v>2861.7475818593052</v>
      </c>
      <c r="E881" s="212">
        <f t="shared" si="245"/>
        <v>972.99417783216381</v>
      </c>
      <c r="F881" s="168">
        <f t="shared" si="246"/>
        <v>57.234951637186107</v>
      </c>
      <c r="G881" s="169">
        <v>68</v>
      </c>
      <c r="H881" s="170">
        <f t="shared" si="247"/>
        <v>3959.9767113286553</v>
      </c>
      <c r="I881" s="215">
        <f t="shared" si="237"/>
        <v>854</v>
      </c>
      <c r="J881" s="216">
        <f t="shared" si="240"/>
        <v>115.34640923076923</v>
      </c>
      <c r="K881" s="454">
        <v>17880</v>
      </c>
      <c r="L881" s="217">
        <f t="shared" si="243"/>
        <v>1860.1359282085486</v>
      </c>
      <c r="M881" s="214">
        <f t="shared" si="248"/>
        <v>632.4462155909066</v>
      </c>
      <c r="N881" s="212">
        <f t="shared" si="249"/>
        <v>37.202718564170972</v>
      </c>
      <c r="O881" s="169">
        <v>44</v>
      </c>
      <c r="P881" s="170">
        <f t="shared" si="250"/>
        <v>2573.7848623636264</v>
      </c>
      <c r="Q881" s="215">
        <f t="shared" si="238"/>
        <v>854</v>
      </c>
      <c r="R881" s="216">
        <f t="shared" si="241"/>
        <v>214.21476000000001</v>
      </c>
      <c r="S881" s="454">
        <v>17880</v>
      </c>
      <c r="T881" s="217">
        <f t="shared" si="244"/>
        <v>1001.6116536507568</v>
      </c>
      <c r="U881" s="214">
        <f t="shared" si="251"/>
        <v>340.54796224125732</v>
      </c>
      <c r="V881" s="212">
        <f t="shared" si="252"/>
        <v>20.032233073015135</v>
      </c>
      <c r="W881" s="169">
        <v>24</v>
      </c>
      <c r="X881" s="170">
        <f t="shared" si="253"/>
        <v>1386.1918489650293</v>
      </c>
    </row>
    <row r="882" spans="1:24" s="442" customFormat="1" ht="15.75" customHeight="1" x14ac:dyDescent="0.2">
      <c r="A882" s="215">
        <f t="shared" si="236"/>
        <v>855</v>
      </c>
      <c r="B882" s="216">
        <f t="shared" si="239"/>
        <v>74.998654999999999</v>
      </c>
      <c r="C882" s="454">
        <v>17880</v>
      </c>
      <c r="D882" s="217">
        <f t="shared" si="242"/>
        <v>2860.8513046000626</v>
      </c>
      <c r="E882" s="212">
        <f t="shared" si="245"/>
        <v>972.6894435640213</v>
      </c>
      <c r="F882" s="168">
        <f t="shared" si="246"/>
        <v>57.217026092001255</v>
      </c>
      <c r="G882" s="169">
        <v>68</v>
      </c>
      <c r="H882" s="170">
        <f t="shared" si="247"/>
        <v>3958.7577742560852</v>
      </c>
      <c r="I882" s="215">
        <f t="shared" si="237"/>
        <v>855</v>
      </c>
      <c r="J882" s="216">
        <f t="shared" si="240"/>
        <v>115.38254615384615</v>
      </c>
      <c r="K882" s="454">
        <v>17880</v>
      </c>
      <c r="L882" s="217">
        <f t="shared" si="243"/>
        <v>1859.5533479900407</v>
      </c>
      <c r="M882" s="214">
        <f t="shared" si="248"/>
        <v>632.2481383166139</v>
      </c>
      <c r="N882" s="212">
        <f t="shared" si="249"/>
        <v>37.191066959800814</v>
      </c>
      <c r="O882" s="169">
        <v>44</v>
      </c>
      <c r="P882" s="170">
        <f t="shared" si="250"/>
        <v>2572.9925532664556</v>
      </c>
      <c r="Q882" s="215">
        <f t="shared" si="238"/>
        <v>855</v>
      </c>
      <c r="R882" s="216">
        <f t="shared" si="241"/>
        <v>214.28187142857143</v>
      </c>
      <c r="S882" s="454">
        <v>17880</v>
      </c>
      <c r="T882" s="217">
        <f t="shared" si="244"/>
        <v>1001.2979566100219</v>
      </c>
      <c r="U882" s="214">
        <f t="shared" si="251"/>
        <v>340.44130524740746</v>
      </c>
      <c r="V882" s="212">
        <f t="shared" si="252"/>
        <v>20.025959132200438</v>
      </c>
      <c r="W882" s="169">
        <v>24</v>
      </c>
      <c r="X882" s="170">
        <f t="shared" si="253"/>
        <v>1385.7652209896296</v>
      </c>
    </row>
    <row r="883" spans="1:24" s="442" customFormat="1" ht="15.75" customHeight="1" x14ac:dyDescent="0.2">
      <c r="A883" s="215">
        <f t="shared" si="236"/>
        <v>856</v>
      </c>
      <c r="B883" s="216">
        <f t="shared" si="239"/>
        <v>75.022143999999997</v>
      </c>
      <c r="C883" s="454">
        <v>17880</v>
      </c>
      <c r="D883" s="217">
        <f t="shared" si="242"/>
        <v>2859.9555885792865</v>
      </c>
      <c r="E883" s="212">
        <f t="shared" si="245"/>
        <v>972.38490011695751</v>
      </c>
      <c r="F883" s="168">
        <f t="shared" si="246"/>
        <v>57.199111771585734</v>
      </c>
      <c r="G883" s="169">
        <v>68</v>
      </c>
      <c r="H883" s="170">
        <f t="shared" si="247"/>
        <v>3957.5396004678296</v>
      </c>
      <c r="I883" s="215">
        <f t="shared" si="237"/>
        <v>856</v>
      </c>
      <c r="J883" s="216">
        <f t="shared" si="240"/>
        <v>115.41868307692307</v>
      </c>
      <c r="K883" s="454">
        <v>17880</v>
      </c>
      <c r="L883" s="217">
        <f t="shared" si="243"/>
        <v>1858.9711325765365</v>
      </c>
      <c r="M883" s="214">
        <f t="shared" si="248"/>
        <v>632.05018507602244</v>
      </c>
      <c r="N883" s="212">
        <f t="shared" si="249"/>
        <v>37.179422651530729</v>
      </c>
      <c r="O883" s="169">
        <v>44</v>
      </c>
      <c r="P883" s="170">
        <f t="shared" si="250"/>
        <v>2572.2007403040898</v>
      </c>
      <c r="Q883" s="215">
        <f t="shared" si="238"/>
        <v>856</v>
      </c>
      <c r="R883" s="216">
        <f t="shared" si="241"/>
        <v>214.34898285714286</v>
      </c>
      <c r="S883" s="454">
        <v>17880</v>
      </c>
      <c r="T883" s="217">
        <f t="shared" si="244"/>
        <v>1000.9844560027503</v>
      </c>
      <c r="U883" s="214">
        <f t="shared" si="251"/>
        <v>340.33471504093512</v>
      </c>
      <c r="V883" s="212">
        <f t="shared" si="252"/>
        <v>20.019689120055006</v>
      </c>
      <c r="W883" s="169">
        <v>24</v>
      </c>
      <c r="X883" s="170">
        <f t="shared" si="253"/>
        <v>1385.3388601637405</v>
      </c>
    </row>
    <row r="884" spans="1:24" s="442" customFormat="1" ht="15.75" customHeight="1" x14ac:dyDescent="0.2">
      <c r="A884" s="215">
        <f t="shared" si="236"/>
        <v>857</v>
      </c>
      <c r="B884" s="216">
        <f t="shared" si="239"/>
        <v>75.045632999999995</v>
      </c>
      <c r="C884" s="454">
        <v>17880</v>
      </c>
      <c r="D884" s="217">
        <f t="shared" si="242"/>
        <v>2859.0604332699813</v>
      </c>
      <c r="E884" s="212">
        <f t="shared" si="245"/>
        <v>972.08054731179368</v>
      </c>
      <c r="F884" s="168">
        <f t="shared" si="246"/>
        <v>57.18120866539963</v>
      </c>
      <c r="G884" s="169">
        <v>68</v>
      </c>
      <c r="H884" s="170">
        <f t="shared" si="247"/>
        <v>3956.3221892471743</v>
      </c>
      <c r="I884" s="215">
        <f t="shared" si="237"/>
        <v>857</v>
      </c>
      <c r="J884" s="216">
        <f t="shared" si="240"/>
        <v>115.45481999999998</v>
      </c>
      <c r="K884" s="454">
        <v>17880</v>
      </c>
      <c r="L884" s="217">
        <f t="shared" si="243"/>
        <v>1858.3892816254879</v>
      </c>
      <c r="M884" s="214">
        <f t="shared" si="248"/>
        <v>631.85235575266597</v>
      </c>
      <c r="N884" s="212">
        <f t="shared" si="249"/>
        <v>37.167785632509762</v>
      </c>
      <c r="O884" s="169">
        <v>44</v>
      </c>
      <c r="P884" s="170">
        <f t="shared" si="250"/>
        <v>2571.4094230106634</v>
      </c>
      <c r="Q884" s="215">
        <f t="shared" si="238"/>
        <v>857</v>
      </c>
      <c r="R884" s="216">
        <f t="shared" si="241"/>
        <v>214.41609428571428</v>
      </c>
      <c r="S884" s="454">
        <v>17880</v>
      </c>
      <c r="T884" s="217">
        <f t="shared" si="244"/>
        <v>1000.6711516444935</v>
      </c>
      <c r="U884" s="214">
        <f t="shared" si="251"/>
        <v>340.22819155912782</v>
      </c>
      <c r="V884" s="212">
        <f t="shared" si="252"/>
        <v>20.013423032889872</v>
      </c>
      <c r="W884" s="169">
        <v>24</v>
      </c>
      <c r="X884" s="170">
        <f t="shared" si="253"/>
        <v>1384.9127662365113</v>
      </c>
    </row>
    <row r="885" spans="1:24" s="442" customFormat="1" ht="15.75" customHeight="1" x14ac:dyDescent="0.2">
      <c r="A885" s="215">
        <f t="shared" si="236"/>
        <v>858</v>
      </c>
      <c r="B885" s="216">
        <f t="shared" si="239"/>
        <v>75.069121999999993</v>
      </c>
      <c r="C885" s="454">
        <v>17880</v>
      </c>
      <c r="D885" s="217">
        <f t="shared" si="242"/>
        <v>2858.1658381458092</v>
      </c>
      <c r="E885" s="212">
        <f t="shared" si="245"/>
        <v>971.77638496957513</v>
      </c>
      <c r="F885" s="168">
        <f t="shared" si="246"/>
        <v>57.163316762916182</v>
      </c>
      <c r="G885" s="169">
        <v>68</v>
      </c>
      <c r="H885" s="170">
        <f t="shared" si="247"/>
        <v>3955.1055398783005</v>
      </c>
      <c r="I885" s="215">
        <f t="shared" si="237"/>
        <v>858</v>
      </c>
      <c r="J885" s="216">
        <f t="shared" si="240"/>
        <v>115.49095692307691</v>
      </c>
      <c r="K885" s="454">
        <v>17880</v>
      </c>
      <c r="L885" s="217">
        <f t="shared" si="243"/>
        <v>1857.8077947947763</v>
      </c>
      <c r="M885" s="214">
        <f t="shared" si="248"/>
        <v>631.65465023022398</v>
      </c>
      <c r="N885" s="212">
        <f t="shared" si="249"/>
        <v>37.15615589589553</v>
      </c>
      <c r="O885" s="169">
        <v>44</v>
      </c>
      <c r="P885" s="170">
        <f t="shared" si="250"/>
        <v>2570.6186009208959</v>
      </c>
      <c r="Q885" s="215">
        <f t="shared" si="238"/>
        <v>858</v>
      </c>
      <c r="R885" s="216">
        <f t="shared" si="241"/>
        <v>214.4832057142857</v>
      </c>
      <c r="S885" s="454">
        <v>17880</v>
      </c>
      <c r="T885" s="217">
        <f t="shared" si="244"/>
        <v>1000.3580433510333</v>
      </c>
      <c r="U885" s="214">
        <f t="shared" si="251"/>
        <v>340.12173473935133</v>
      </c>
      <c r="V885" s="212">
        <f t="shared" si="252"/>
        <v>20.007160867020666</v>
      </c>
      <c r="W885" s="169">
        <v>24</v>
      </c>
      <c r="X885" s="170">
        <f t="shared" si="253"/>
        <v>1384.4869389574053</v>
      </c>
    </row>
    <row r="886" spans="1:24" s="442" customFormat="1" ht="15.75" customHeight="1" x14ac:dyDescent="0.2">
      <c r="A886" s="215">
        <f t="shared" si="236"/>
        <v>859</v>
      </c>
      <c r="B886" s="216">
        <f t="shared" si="239"/>
        <v>75.092611000000005</v>
      </c>
      <c r="C886" s="454">
        <v>17880</v>
      </c>
      <c r="D886" s="217">
        <f t="shared" si="242"/>
        <v>2857.2718026810917</v>
      </c>
      <c r="E886" s="212">
        <f t="shared" si="245"/>
        <v>971.47241291157127</v>
      </c>
      <c r="F886" s="168">
        <f t="shared" si="246"/>
        <v>57.145436053621836</v>
      </c>
      <c r="G886" s="169">
        <v>68</v>
      </c>
      <c r="H886" s="170">
        <f t="shared" si="247"/>
        <v>3953.8896516462846</v>
      </c>
      <c r="I886" s="215">
        <f t="shared" si="237"/>
        <v>859</v>
      </c>
      <c r="J886" s="216">
        <f t="shared" si="240"/>
        <v>115.52709384615385</v>
      </c>
      <c r="K886" s="454">
        <v>17880</v>
      </c>
      <c r="L886" s="217">
        <f t="shared" si="243"/>
        <v>1857.2266717427096</v>
      </c>
      <c r="M886" s="214">
        <f t="shared" si="248"/>
        <v>631.45706839252136</v>
      </c>
      <c r="N886" s="212">
        <f t="shared" si="249"/>
        <v>37.144533434854196</v>
      </c>
      <c r="O886" s="169">
        <v>44</v>
      </c>
      <c r="P886" s="170">
        <f t="shared" si="250"/>
        <v>2569.828273570085</v>
      </c>
      <c r="Q886" s="215">
        <f t="shared" si="238"/>
        <v>859</v>
      </c>
      <c r="R886" s="216">
        <f t="shared" si="241"/>
        <v>214.55031714285718</v>
      </c>
      <c r="S886" s="454">
        <v>17880</v>
      </c>
      <c r="T886" s="217">
        <f t="shared" si="244"/>
        <v>1000.045130938382</v>
      </c>
      <c r="U886" s="214">
        <f t="shared" si="251"/>
        <v>340.0153445190499</v>
      </c>
      <c r="V886" s="212">
        <f t="shared" si="252"/>
        <v>20.00090261876764</v>
      </c>
      <c r="W886" s="169">
        <v>24</v>
      </c>
      <c r="X886" s="170">
        <f t="shared" si="253"/>
        <v>1384.0613780761996</v>
      </c>
    </row>
    <row r="887" spans="1:24" s="442" customFormat="1" ht="15.75" customHeight="1" x14ac:dyDescent="0.2">
      <c r="A887" s="218">
        <f t="shared" si="236"/>
        <v>860</v>
      </c>
      <c r="B887" s="216">
        <f t="shared" si="239"/>
        <v>75.116100000000003</v>
      </c>
      <c r="C887" s="454">
        <v>17880</v>
      </c>
      <c r="D887" s="217">
        <f t="shared" si="242"/>
        <v>2856.3783263508089</v>
      </c>
      <c r="E887" s="212">
        <f t="shared" si="245"/>
        <v>971.16863095927511</v>
      </c>
      <c r="F887" s="168">
        <f t="shared" si="246"/>
        <v>57.127566527016178</v>
      </c>
      <c r="G887" s="169">
        <v>68</v>
      </c>
      <c r="H887" s="170">
        <f t="shared" si="247"/>
        <v>3952.6745238371004</v>
      </c>
      <c r="I887" s="218">
        <f t="shared" si="237"/>
        <v>860</v>
      </c>
      <c r="J887" s="216">
        <f t="shared" si="240"/>
        <v>115.56323076923077</v>
      </c>
      <c r="K887" s="454">
        <v>17880</v>
      </c>
      <c r="L887" s="217">
        <f t="shared" si="243"/>
        <v>1856.6459121280257</v>
      </c>
      <c r="M887" s="214">
        <f t="shared" si="248"/>
        <v>631.25961012352877</v>
      </c>
      <c r="N887" s="212">
        <f t="shared" si="249"/>
        <v>37.132918242560514</v>
      </c>
      <c r="O887" s="169">
        <v>44</v>
      </c>
      <c r="P887" s="170">
        <f t="shared" si="250"/>
        <v>2569.0384404941151</v>
      </c>
      <c r="Q887" s="218">
        <f t="shared" si="238"/>
        <v>860</v>
      </c>
      <c r="R887" s="216">
        <f t="shared" si="241"/>
        <v>214.6174285714286</v>
      </c>
      <c r="S887" s="454">
        <v>17880</v>
      </c>
      <c r="T887" s="217">
        <f t="shared" si="244"/>
        <v>999.73241422278306</v>
      </c>
      <c r="U887" s="214">
        <f t="shared" si="251"/>
        <v>339.90902083574628</v>
      </c>
      <c r="V887" s="212">
        <f t="shared" si="252"/>
        <v>19.994648284455661</v>
      </c>
      <c r="W887" s="169">
        <v>24</v>
      </c>
      <c r="X887" s="170">
        <f t="shared" si="253"/>
        <v>1383.6360833429851</v>
      </c>
    </row>
    <row r="888" spans="1:24" s="442" customFormat="1" ht="15.75" customHeight="1" x14ac:dyDescent="0.2">
      <c r="A888" s="215">
        <f t="shared" si="236"/>
        <v>861</v>
      </c>
      <c r="B888" s="216">
        <f t="shared" si="239"/>
        <v>75.139589000000001</v>
      </c>
      <c r="C888" s="454">
        <v>17880</v>
      </c>
      <c r="D888" s="217">
        <f t="shared" si="242"/>
        <v>2855.4854086305954</v>
      </c>
      <c r="E888" s="212">
        <f t="shared" si="245"/>
        <v>970.86503893440249</v>
      </c>
      <c r="F888" s="168">
        <f t="shared" si="246"/>
        <v>57.10970817261191</v>
      </c>
      <c r="G888" s="169">
        <v>68</v>
      </c>
      <c r="H888" s="170">
        <f t="shared" si="247"/>
        <v>3951.46015573761</v>
      </c>
      <c r="I888" s="215">
        <f t="shared" si="237"/>
        <v>861</v>
      </c>
      <c r="J888" s="216">
        <f t="shared" si="240"/>
        <v>115.59936769230769</v>
      </c>
      <c r="K888" s="454">
        <v>17880</v>
      </c>
      <c r="L888" s="217">
        <f t="shared" si="243"/>
        <v>1856.0655156098869</v>
      </c>
      <c r="M888" s="214">
        <f t="shared" si="248"/>
        <v>631.06227530736157</v>
      </c>
      <c r="N888" s="212">
        <f t="shared" si="249"/>
        <v>37.121310312197743</v>
      </c>
      <c r="O888" s="169">
        <v>44</v>
      </c>
      <c r="P888" s="170">
        <f t="shared" si="250"/>
        <v>2568.2491012294463</v>
      </c>
      <c r="Q888" s="215">
        <f t="shared" si="238"/>
        <v>861</v>
      </c>
      <c r="R888" s="216">
        <f t="shared" si="241"/>
        <v>214.68454000000003</v>
      </c>
      <c r="S888" s="454">
        <v>17880</v>
      </c>
      <c r="T888" s="217">
        <f t="shared" si="244"/>
        <v>999.41989302070829</v>
      </c>
      <c r="U888" s="214">
        <f t="shared" si="251"/>
        <v>339.80276362704086</v>
      </c>
      <c r="V888" s="212">
        <f t="shared" si="252"/>
        <v>19.988397860414167</v>
      </c>
      <c r="W888" s="169">
        <v>24</v>
      </c>
      <c r="X888" s="170">
        <f t="shared" si="253"/>
        <v>1383.2110545081632</v>
      </c>
    </row>
    <row r="889" spans="1:24" s="442" customFormat="1" ht="15.75" customHeight="1" x14ac:dyDescent="0.2">
      <c r="A889" s="215">
        <f t="shared" si="236"/>
        <v>862</v>
      </c>
      <c r="B889" s="216">
        <f t="shared" si="239"/>
        <v>75.163077999999999</v>
      </c>
      <c r="C889" s="454">
        <v>17880</v>
      </c>
      <c r="D889" s="217">
        <f t="shared" si="242"/>
        <v>2854.5930489967432</v>
      </c>
      <c r="E889" s="212">
        <f t="shared" si="245"/>
        <v>970.56163665889278</v>
      </c>
      <c r="F889" s="168">
        <f t="shared" si="246"/>
        <v>57.091860979934864</v>
      </c>
      <c r="G889" s="169">
        <v>68</v>
      </c>
      <c r="H889" s="170">
        <f t="shared" si="247"/>
        <v>3950.2465466355711</v>
      </c>
      <c r="I889" s="215">
        <f t="shared" si="237"/>
        <v>862</v>
      </c>
      <c r="J889" s="216">
        <f t="shared" si="240"/>
        <v>115.6355046153846</v>
      </c>
      <c r="K889" s="454">
        <v>17880</v>
      </c>
      <c r="L889" s="217">
        <f t="shared" si="243"/>
        <v>1855.485481847883</v>
      </c>
      <c r="M889" s="214">
        <f t="shared" si="248"/>
        <v>630.8650638282802</v>
      </c>
      <c r="N889" s="212">
        <f t="shared" si="249"/>
        <v>37.10970963695766</v>
      </c>
      <c r="O889" s="169">
        <v>44</v>
      </c>
      <c r="P889" s="170">
        <f t="shared" si="250"/>
        <v>2567.4602553131208</v>
      </c>
      <c r="Q889" s="215">
        <f t="shared" si="238"/>
        <v>862</v>
      </c>
      <c r="R889" s="216">
        <f t="shared" si="241"/>
        <v>214.75165142857145</v>
      </c>
      <c r="S889" s="454">
        <v>17880</v>
      </c>
      <c r="T889" s="217">
        <f t="shared" si="244"/>
        <v>999.10756714885997</v>
      </c>
      <c r="U889" s="214">
        <f t="shared" si="251"/>
        <v>339.69657283061241</v>
      </c>
      <c r="V889" s="212">
        <f t="shared" si="252"/>
        <v>19.9821513429772</v>
      </c>
      <c r="W889" s="169">
        <v>24</v>
      </c>
      <c r="X889" s="170">
        <f t="shared" si="253"/>
        <v>1382.7862913224496</v>
      </c>
    </row>
    <row r="890" spans="1:24" s="442" customFormat="1" ht="15.75" customHeight="1" x14ac:dyDescent="0.2">
      <c r="A890" s="215">
        <f t="shared" si="236"/>
        <v>863</v>
      </c>
      <c r="B890" s="216">
        <f t="shared" si="239"/>
        <v>75.186566999999997</v>
      </c>
      <c r="C890" s="454">
        <v>17880</v>
      </c>
      <c r="D890" s="217">
        <f t="shared" si="242"/>
        <v>2853.7012469261963</v>
      </c>
      <c r="E890" s="212">
        <f t="shared" si="245"/>
        <v>970.25842395490679</v>
      </c>
      <c r="F890" s="168">
        <f t="shared" si="246"/>
        <v>57.074024938523927</v>
      </c>
      <c r="G890" s="169">
        <v>68</v>
      </c>
      <c r="H890" s="170">
        <f t="shared" si="247"/>
        <v>3949.0336958196272</v>
      </c>
      <c r="I890" s="215">
        <f t="shared" si="237"/>
        <v>863</v>
      </c>
      <c r="J890" s="216">
        <f t="shared" si="240"/>
        <v>115.67164153846153</v>
      </c>
      <c r="K890" s="454">
        <v>17880</v>
      </c>
      <c r="L890" s="217">
        <f t="shared" si="243"/>
        <v>1854.9058105020276</v>
      </c>
      <c r="M890" s="214">
        <f t="shared" si="248"/>
        <v>630.66797557068946</v>
      </c>
      <c r="N890" s="212">
        <f t="shared" si="249"/>
        <v>37.098116210040551</v>
      </c>
      <c r="O890" s="169">
        <v>44</v>
      </c>
      <c r="P890" s="170">
        <f t="shared" si="250"/>
        <v>2566.6719022827579</v>
      </c>
      <c r="Q890" s="215">
        <f t="shared" si="238"/>
        <v>863</v>
      </c>
      <c r="R890" s="216">
        <f t="shared" si="241"/>
        <v>214.81876285714287</v>
      </c>
      <c r="S890" s="454">
        <v>17880</v>
      </c>
      <c r="T890" s="217">
        <f t="shared" si="244"/>
        <v>998.79543642416866</v>
      </c>
      <c r="U890" s="214">
        <f t="shared" si="251"/>
        <v>339.59044838421738</v>
      </c>
      <c r="V890" s="212">
        <f t="shared" si="252"/>
        <v>19.975908728483372</v>
      </c>
      <c r="W890" s="169">
        <v>24</v>
      </c>
      <c r="X890" s="170">
        <f t="shared" si="253"/>
        <v>1382.3617935368693</v>
      </c>
    </row>
    <row r="891" spans="1:24" s="442" customFormat="1" ht="15.75" customHeight="1" x14ac:dyDescent="0.2">
      <c r="A891" s="215">
        <f t="shared" si="236"/>
        <v>864</v>
      </c>
      <c r="B891" s="216">
        <f t="shared" si="239"/>
        <v>75.210055999999994</v>
      </c>
      <c r="C891" s="454">
        <v>17880</v>
      </c>
      <c r="D891" s="217">
        <f t="shared" si="242"/>
        <v>2852.8100018965551</v>
      </c>
      <c r="E891" s="212">
        <f t="shared" si="245"/>
        <v>969.95540064482884</v>
      </c>
      <c r="F891" s="168">
        <f t="shared" si="246"/>
        <v>57.056200037931106</v>
      </c>
      <c r="G891" s="169">
        <v>68</v>
      </c>
      <c r="H891" s="170">
        <f t="shared" si="247"/>
        <v>3947.8216025793149</v>
      </c>
      <c r="I891" s="215">
        <f t="shared" si="237"/>
        <v>864</v>
      </c>
      <c r="J891" s="216">
        <f t="shared" si="240"/>
        <v>115.70777846153845</v>
      </c>
      <c r="K891" s="454">
        <v>17880</v>
      </c>
      <c r="L891" s="217">
        <f t="shared" si="243"/>
        <v>1854.3265012327608</v>
      </c>
      <c r="M891" s="214">
        <f t="shared" si="248"/>
        <v>630.47101041913868</v>
      </c>
      <c r="N891" s="212">
        <f t="shared" si="249"/>
        <v>37.086530024655218</v>
      </c>
      <c r="O891" s="169">
        <v>44</v>
      </c>
      <c r="P891" s="170">
        <f t="shared" si="250"/>
        <v>2565.8840416765547</v>
      </c>
      <c r="Q891" s="215">
        <f t="shared" si="238"/>
        <v>864</v>
      </c>
      <c r="R891" s="216">
        <f t="shared" si="241"/>
        <v>214.88587428571429</v>
      </c>
      <c r="S891" s="454">
        <v>17880</v>
      </c>
      <c r="T891" s="217">
        <f t="shared" si="244"/>
        <v>998.48350066379419</v>
      </c>
      <c r="U891" s="214">
        <f t="shared" si="251"/>
        <v>339.48439022569005</v>
      </c>
      <c r="V891" s="212">
        <f t="shared" si="252"/>
        <v>19.969670013275884</v>
      </c>
      <c r="W891" s="169">
        <v>24</v>
      </c>
      <c r="X891" s="170">
        <f t="shared" si="253"/>
        <v>1381.9375609027602</v>
      </c>
    </row>
    <row r="892" spans="1:24" s="442" customFormat="1" ht="15.75" customHeight="1" x14ac:dyDescent="0.2">
      <c r="A892" s="215">
        <f t="shared" si="236"/>
        <v>865</v>
      </c>
      <c r="B892" s="216">
        <f t="shared" si="239"/>
        <v>75.233544999999992</v>
      </c>
      <c r="C892" s="454">
        <v>17880</v>
      </c>
      <c r="D892" s="217">
        <f t="shared" si="242"/>
        <v>2851.9193133860704</v>
      </c>
      <c r="E892" s="212">
        <f t="shared" si="245"/>
        <v>969.65256655126404</v>
      </c>
      <c r="F892" s="168">
        <f t="shared" si="246"/>
        <v>57.038386267721407</v>
      </c>
      <c r="G892" s="169">
        <v>68</v>
      </c>
      <c r="H892" s="170">
        <f t="shared" si="247"/>
        <v>3946.6102662050557</v>
      </c>
      <c r="I892" s="215">
        <f t="shared" si="237"/>
        <v>865</v>
      </c>
      <c r="J892" s="216">
        <f t="shared" si="240"/>
        <v>115.74391538461536</v>
      </c>
      <c r="K892" s="454">
        <v>17880</v>
      </c>
      <c r="L892" s="217">
        <f t="shared" si="243"/>
        <v>1853.7475537009459</v>
      </c>
      <c r="M892" s="214">
        <f t="shared" si="248"/>
        <v>630.27416825832165</v>
      </c>
      <c r="N892" s="212">
        <f t="shared" si="249"/>
        <v>37.074951074018919</v>
      </c>
      <c r="O892" s="169">
        <v>44</v>
      </c>
      <c r="P892" s="170">
        <f t="shared" si="250"/>
        <v>2565.0966730332866</v>
      </c>
      <c r="Q892" s="215">
        <f t="shared" si="238"/>
        <v>865</v>
      </c>
      <c r="R892" s="216">
        <f t="shared" si="241"/>
        <v>214.95298571428572</v>
      </c>
      <c r="S892" s="454">
        <v>17880</v>
      </c>
      <c r="T892" s="217">
        <f t="shared" si="244"/>
        <v>998.17175968512447</v>
      </c>
      <c r="U892" s="214">
        <f t="shared" si="251"/>
        <v>339.37839829294234</v>
      </c>
      <c r="V892" s="212">
        <f t="shared" si="252"/>
        <v>19.963435193702491</v>
      </c>
      <c r="W892" s="169">
        <v>24</v>
      </c>
      <c r="X892" s="170">
        <f t="shared" si="253"/>
        <v>1381.5135931717693</v>
      </c>
    </row>
    <row r="893" spans="1:24" s="442" customFormat="1" ht="15.75" customHeight="1" x14ac:dyDescent="0.2">
      <c r="A893" s="215">
        <f t="shared" si="236"/>
        <v>866</v>
      </c>
      <c r="B893" s="216">
        <f t="shared" si="239"/>
        <v>75.257034000000004</v>
      </c>
      <c r="C893" s="454">
        <v>17880</v>
      </c>
      <c r="D893" s="217">
        <f t="shared" si="242"/>
        <v>2851.0291808736438</v>
      </c>
      <c r="E893" s="212">
        <f t="shared" si="245"/>
        <v>969.34992149703896</v>
      </c>
      <c r="F893" s="168">
        <f t="shared" si="246"/>
        <v>57.02058361747288</v>
      </c>
      <c r="G893" s="169">
        <v>68</v>
      </c>
      <c r="H893" s="170">
        <f t="shared" si="247"/>
        <v>3945.3996859881554</v>
      </c>
      <c r="I893" s="215">
        <f t="shared" si="237"/>
        <v>866</v>
      </c>
      <c r="J893" s="216">
        <f t="shared" si="240"/>
        <v>115.78005230769232</v>
      </c>
      <c r="K893" s="454">
        <v>17880</v>
      </c>
      <c r="L893" s="217">
        <f t="shared" si="243"/>
        <v>1853.1689675678688</v>
      </c>
      <c r="M893" s="214">
        <f t="shared" si="248"/>
        <v>630.07744897307543</v>
      </c>
      <c r="N893" s="212">
        <f t="shared" si="249"/>
        <v>37.063379351357376</v>
      </c>
      <c r="O893" s="169">
        <v>44</v>
      </c>
      <c r="P893" s="170">
        <f t="shared" si="250"/>
        <v>2564.3097958923017</v>
      </c>
      <c r="Q893" s="215">
        <f t="shared" si="238"/>
        <v>866</v>
      </c>
      <c r="R893" s="216">
        <f t="shared" si="241"/>
        <v>215.02009714285717</v>
      </c>
      <c r="S893" s="454">
        <v>17880</v>
      </c>
      <c r="T893" s="217">
        <f t="shared" si="244"/>
        <v>997.86021330577546</v>
      </c>
      <c r="U893" s="214">
        <f t="shared" si="251"/>
        <v>339.2724725239637</v>
      </c>
      <c r="V893" s="212">
        <f t="shared" si="252"/>
        <v>19.957204266115511</v>
      </c>
      <c r="W893" s="169">
        <v>24</v>
      </c>
      <c r="X893" s="170">
        <f t="shared" si="253"/>
        <v>1381.0898900958546</v>
      </c>
    </row>
    <row r="894" spans="1:24" s="442" customFormat="1" ht="15.75" customHeight="1" x14ac:dyDescent="0.2">
      <c r="A894" s="215">
        <f t="shared" si="236"/>
        <v>867</v>
      </c>
      <c r="B894" s="216">
        <f t="shared" si="239"/>
        <v>75.280523000000002</v>
      </c>
      <c r="C894" s="454">
        <v>17880</v>
      </c>
      <c r="D894" s="217">
        <f t="shared" si="242"/>
        <v>2850.1396038388311</v>
      </c>
      <c r="E894" s="212">
        <f t="shared" si="245"/>
        <v>969.04746530520265</v>
      </c>
      <c r="F894" s="168">
        <f t="shared" si="246"/>
        <v>57.002792076776622</v>
      </c>
      <c r="G894" s="169">
        <v>68</v>
      </c>
      <c r="H894" s="170">
        <f t="shared" si="247"/>
        <v>3944.1898612208101</v>
      </c>
      <c r="I894" s="215">
        <f t="shared" si="237"/>
        <v>867</v>
      </c>
      <c r="J894" s="216">
        <f t="shared" si="240"/>
        <v>115.81618923076923</v>
      </c>
      <c r="K894" s="454">
        <v>17880</v>
      </c>
      <c r="L894" s="217">
        <f t="shared" si="243"/>
        <v>1852.5907424952402</v>
      </c>
      <c r="M894" s="214">
        <f t="shared" si="248"/>
        <v>629.88085244838169</v>
      </c>
      <c r="N894" s="212">
        <f t="shared" si="249"/>
        <v>37.051814849904808</v>
      </c>
      <c r="O894" s="169">
        <v>44</v>
      </c>
      <c r="P894" s="170">
        <f t="shared" si="250"/>
        <v>2563.5234097935268</v>
      </c>
      <c r="Q894" s="215">
        <f t="shared" si="238"/>
        <v>867</v>
      </c>
      <c r="R894" s="216">
        <f t="shared" si="241"/>
        <v>215.08720857142859</v>
      </c>
      <c r="S894" s="454">
        <v>17880</v>
      </c>
      <c r="T894" s="217">
        <f t="shared" si="244"/>
        <v>997.54886134359072</v>
      </c>
      <c r="U894" s="214">
        <f t="shared" si="251"/>
        <v>339.16661285682085</v>
      </c>
      <c r="V894" s="212">
        <f t="shared" si="252"/>
        <v>19.950977226871814</v>
      </c>
      <c r="W894" s="169">
        <v>24</v>
      </c>
      <c r="X894" s="170">
        <f t="shared" si="253"/>
        <v>1380.6664514272834</v>
      </c>
    </row>
    <row r="895" spans="1:24" s="442" customFormat="1" ht="15.75" customHeight="1" x14ac:dyDescent="0.2">
      <c r="A895" s="215">
        <f t="shared" si="236"/>
        <v>868</v>
      </c>
      <c r="B895" s="216">
        <f t="shared" si="239"/>
        <v>75.304012</v>
      </c>
      <c r="C895" s="454">
        <v>17880</v>
      </c>
      <c r="D895" s="217">
        <f t="shared" si="242"/>
        <v>2849.2505817618326</v>
      </c>
      <c r="E895" s="212">
        <f t="shared" si="245"/>
        <v>968.74519779902312</v>
      </c>
      <c r="F895" s="168">
        <f t="shared" si="246"/>
        <v>56.985011635236653</v>
      </c>
      <c r="G895" s="169">
        <v>68</v>
      </c>
      <c r="H895" s="170">
        <f t="shared" si="247"/>
        <v>3942.9807911960925</v>
      </c>
      <c r="I895" s="215">
        <f t="shared" si="237"/>
        <v>868</v>
      </c>
      <c r="J895" s="216">
        <f t="shared" si="240"/>
        <v>115.85232615384615</v>
      </c>
      <c r="K895" s="454">
        <v>17880</v>
      </c>
      <c r="L895" s="217">
        <f t="shared" si="243"/>
        <v>1852.0128781451911</v>
      </c>
      <c r="M895" s="214">
        <f t="shared" si="248"/>
        <v>629.68437856936498</v>
      </c>
      <c r="N895" s="212">
        <f t="shared" si="249"/>
        <v>37.040257562903825</v>
      </c>
      <c r="O895" s="169">
        <v>44</v>
      </c>
      <c r="P895" s="170">
        <f t="shared" si="250"/>
        <v>2562.7375142774595</v>
      </c>
      <c r="Q895" s="215">
        <f t="shared" si="238"/>
        <v>868</v>
      </c>
      <c r="R895" s="216">
        <f t="shared" si="241"/>
        <v>215.15432000000001</v>
      </c>
      <c r="S895" s="454">
        <v>17880</v>
      </c>
      <c r="T895" s="217">
        <f t="shared" si="244"/>
        <v>997.23770361664128</v>
      </c>
      <c r="U895" s="214">
        <f t="shared" si="251"/>
        <v>339.06081922965808</v>
      </c>
      <c r="V895" s="212">
        <f t="shared" si="252"/>
        <v>19.944754072332827</v>
      </c>
      <c r="W895" s="169">
        <v>24</v>
      </c>
      <c r="X895" s="170">
        <f t="shared" si="253"/>
        <v>1380.2432769186323</v>
      </c>
    </row>
    <row r="896" spans="1:24" s="442" customFormat="1" ht="15.75" customHeight="1" x14ac:dyDescent="0.2">
      <c r="A896" s="215">
        <f t="shared" ref="A896:A959" si="254">1+A895</f>
        <v>869</v>
      </c>
      <c r="B896" s="216">
        <f t="shared" si="239"/>
        <v>75.327500999999998</v>
      </c>
      <c r="C896" s="454">
        <v>17880</v>
      </c>
      <c r="D896" s="217">
        <f t="shared" si="242"/>
        <v>2848.3621141234994</v>
      </c>
      <c r="E896" s="212">
        <f t="shared" si="245"/>
        <v>968.44311880198984</v>
      </c>
      <c r="F896" s="168">
        <f t="shared" si="246"/>
        <v>56.967242282469989</v>
      </c>
      <c r="G896" s="169">
        <v>68</v>
      </c>
      <c r="H896" s="170">
        <f t="shared" si="247"/>
        <v>3941.7724752079594</v>
      </c>
      <c r="I896" s="215">
        <f t="shared" ref="I896:I959" si="255">1+I895</f>
        <v>869</v>
      </c>
      <c r="J896" s="216">
        <f t="shared" si="240"/>
        <v>115.88846307692307</v>
      </c>
      <c r="K896" s="454">
        <v>17880</v>
      </c>
      <c r="L896" s="217">
        <f t="shared" si="243"/>
        <v>1851.4353741802745</v>
      </c>
      <c r="M896" s="214">
        <f t="shared" si="248"/>
        <v>629.48802722129335</v>
      </c>
      <c r="N896" s="212">
        <f t="shared" si="249"/>
        <v>37.028707483605494</v>
      </c>
      <c r="O896" s="169">
        <v>44</v>
      </c>
      <c r="P896" s="170">
        <f t="shared" si="250"/>
        <v>2561.9521088851734</v>
      </c>
      <c r="Q896" s="215">
        <f t="shared" ref="Q896:Q959" si="256">1+Q895</f>
        <v>869</v>
      </c>
      <c r="R896" s="216">
        <f t="shared" si="241"/>
        <v>215.22143142857144</v>
      </c>
      <c r="S896" s="454">
        <v>17880</v>
      </c>
      <c r="T896" s="217">
        <f t="shared" si="244"/>
        <v>996.92673994322467</v>
      </c>
      <c r="U896" s="214">
        <f t="shared" si="251"/>
        <v>338.95509158069643</v>
      </c>
      <c r="V896" s="212">
        <f t="shared" si="252"/>
        <v>19.938534798864495</v>
      </c>
      <c r="W896" s="169">
        <v>24</v>
      </c>
      <c r="X896" s="170">
        <f t="shared" si="253"/>
        <v>1379.8203663227857</v>
      </c>
    </row>
    <row r="897" spans="1:24" s="442" customFormat="1" ht="15.75" customHeight="1" x14ac:dyDescent="0.2">
      <c r="A897" s="218">
        <f t="shared" si="254"/>
        <v>870</v>
      </c>
      <c r="B897" s="216">
        <f t="shared" si="239"/>
        <v>75.350989999999996</v>
      </c>
      <c r="C897" s="454">
        <v>17880</v>
      </c>
      <c r="D897" s="217">
        <f t="shared" si="242"/>
        <v>2847.4742004053296</v>
      </c>
      <c r="E897" s="212">
        <f t="shared" si="245"/>
        <v>968.14122813781216</v>
      </c>
      <c r="F897" s="168">
        <f t="shared" si="246"/>
        <v>56.949484008106595</v>
      </c>
      <c r="G897" s="169">
        <v>68</v>
      </c>
      <c r="H897" s="170">
        <f t="shared" si="247"/>
        <v>3940.5649125512482</v>
      </c>
      <c r="I897" s="218">
        <f t="shared" si="255"/>
        <v>870</v>
      </c>
      <c r="J897" s="216">
        <f t="shared" si="240"/>
        <v>115.92459999999998</v>
      </c>
      <c r="K897" s="454">
        <v>17880</v>
      </c>
      <c r="L897" s="217">
        <f t="shared" si="243"/>
        <v>1850.8582302634645</v>
      </c>
      <c r="M897" s="214">
        <f t="shared" si="248"/>
        <v>629.29179828957797</v>
      </c>
      <c r="N897" s="212">
        <f t="shared" si="249"/>
        <v>37.017164605269294</v>
      </c>
      <c r="O897" s="169">
        <v>44</v>
      </c>
      <c r="P897" s="170">
        <f t="shared" si="250"/>
        <v>2561.1671931583119</v>
      </c>
      <c r="Q897" s="218">
        <f t="shared" si="256"/>
        <v>870</v>
      </c>
      <c r="R897" s="216">
        <f t="shared" si="241"/>
        <v>215.28854285714286</v>
      </c>
      <c r="S897" s="454">
        <v>17880</v>
      </c>
      <c r="T897" s="217">
        <f t="shared" si="244"/>
        <v>996.61597014186543</v>
      </c>
      <c r="U897" s="214">
        <f t="shared" si="251"/>
        <v>338.84942984823425</v>
      </c>
      <c r="V897" s="212">
        <f t="shared" si="252"/>
        <v>19.932319402837308</v>
      </c>
      <c r="W897" s="169">
        <v>24</v>
      </c>
      <c r="X897" s="170">
        <f t="shared" si="253"/>
        <v>1379.397719392937</v>
      </c>
    </row>
    <row r="898" spans="1:24" s="442" customFormat="1" ht="15.75" customHeight="1" x14ac:dyDescent="0.2">
      <c r="A898" s="215">
        <f t="shared" si="254"/>
        <v>871</v>
      </c>
      <c r="B898" s="216">
        <f t="shared" si="239"/>
        <v>75.374478999999994</v>
      </c>
      <c r="C898" s="454">
        <v>17880</v>
      </c>
      <c r="D898" s="217">
        <f t="shared" si="242"/>
        <v>2846.5868400894688</v>
      </c>
      <c r="E898" s="212">
        <f t="shared" si="245"/>
        <v>967.83952563041942</v>
      </c>
      <c r="F898" s="168">
        <f t="shared" si="246"/>
        <v>56.931736801789377</v>
      </c>
      <c r="G898" s="169">
        <v>68</v>
      </c>
      <c r="H898" s="170">
        <f t="shared" si="247"/>
        <v>3939.3581025216772</v>
      </c>
      <c r="I898" s="215">
        <f t="shared" si="255"/>
        <v>871</v>
      </c>
      <c r="J898" s="216">
        <f t="shared" si="240"/>
        <v>115.96073692307691</v>
      </c>
      <c r="K898" s="454">
        <v>17880</v>
      </c>
      <c r="L898" s="217">
        <f t="shared" si="243"/>
        <v>1850.2814460581546</v>
      </c>
      <c r="M898" s="214">
        <f t="shared" si="248"/>
        <v>629.09569165977257</v>
      </c>
      <c r="N898" s="212">
        <f t="shared" si="249"/>
        <v>37.005628921163094</v>
      </c>
      <c r="O898" s="169">
        <v>44</v>
      </c>
      <c r="P898" s="170">
        <f t="shared" si="250"/>
        <v>2560.3827666390903</v>
      </c>
      <c r="Q898" s="215">
        <f t="shared" si="256"/>
        <v>871</v>
      </c>
      <c r="R898" s="216">
        <f t="shared" si="241"/>
        <v>215.35565428571428</v>
      </c>
      <c r="S898" s="454">
        <v>17880</v>
      </c>
      <c r="T898" s="217">
        <f t="shared" si="244"/>
        <v>996.30539403131399</v>
      </c>
      <c r="U898" s="214">
        <f t="shared" si="251"/>
        <v>338.74383397064679</v>
      </c>
      <c r="V898" s="212">
        <f t="shared" si="252"/>
        <v>19.926107880626279</v>
      </c>
      <c r="W898" s="169">
        <v>24</v>
      </c>
      <c r="X898" s="170">
        <f t="shared" si="253"/>
        <v>1378.9753358825869</v>
      </c>
    </row>
    <row r="899" spans="1:24" s="442" customFormat="1" ht="15.75" customHeight="1" x14ac:dyDescent="0.2">
      <c r="A899" s="215">
        <f t="shared" si="254"/>
        <v>872</v>
      </c>
      <c r="B899" s="216">
        <f t="shared" si="239"/>
        <v>75.397967999999992</v>
      </c>
      <c r="C899" s="454">
        <v>17880</v>
      </c>
      <c r="D899" s="217">
        <f t="shared" si="242"/>
        <v>2845.7000326587054</v>
      </c>
      <c r="E899" s="212">
        <f t="shared" si="245"/>
        <v>967.53801110395989</v>
      </c>
      <c r="F899" s="168">
        <f t="shared" si="246"/>
        <v>56.914000653174107</v>
      </c>
      <c r="G899" s="169">
        <v>68</v>
      </c>
      <c r="H899" s="170">
        <f t="shared" si="247"/>
        <v>3938.1520444158396</v>
      </c>
      <c r="I899" s="215">
        <f t="shared" si="255"/>
        <v>872</v>
      </c>
      <c r="J899" s="216">
        <f t="shared" si="240"/>
        <v>115.99687384615383</v>
      </c>
      <c r="K899" s="454">
        <v>17880</v>
      </c>
      <c r="L899" s="217">
        <f t="shared" si="243"/>
        <v>1849.7050212281586</v>
      </c>
      <c r="M899" s="214">
        <f t="shared" si="248"/>
        <v>628.8997072175739</v>
      </c>
      <c r="N899" s="212">
        <f t="shared" si="249"/>
        <v>36.994100424563172</v>
      </c>
      <c r="O899" s="169">
        <v>44</v>
      </c>
      <c r="P899" s="170">
        <f t="shared" si="250"/>
        <v>2559.5988288702961</v>
      </c>
      <c r="Q899" s="215">
        <f t="shared" si="256"/>
        <v>872</v>
      </c>
      <c r="R899" s="216">
        <f t="shared" si="241"/>
        <v>215.4227657142857</v>
      </c>
      <c r="S899" s="454">
        <v>17880</v>
      </c>
      <c r="T899" s="217">
        <f t="shared" si="244"/>
        <v>995.99501143054681</v>
      </c>
      <c r="U899" s="214">
        <f t="shared" si="251"/>
        <v>338.63830388638593</v>
      </c>
      <c r="V899" s="212">
        <f t="shared" si="252"/>
        <v>19.919900228610938</v>
      </c>
      <c r="W899" s="169">
        <v>24</v>
      </c>
      <c r="X899" s="170">
        <f t="shared" si="253"/>
        <v>1378.5532155455437</v>
      </c>
    </row>
    <row r="900" spans="1:24" s="442" customFormat="1" ht="15.75" customHeight="1" x14ac:dyDescent="0.2">
      <c r="A900" s="215">
        <f t="shared" si="254"/>
        <v>873</v>
      </c>
      <c r="B900" s="216">
        <f t="shared" si="239"/>
        <v>75.421457000000004</v>
      </c>
      <c r="C900" s="454">
        <v>17880</v>
      </c>
      <c r="D900" s="217">
        <f t="shared" si="242"/>
        <v>2844.8137775964733</v>
      </c>
      <c r="E900" s="212">
        <f t="shared" si="245"/>
        <v>967.23668438280095</v>
      </c>
      <c r="F900" s="168">
        <f t="shared" si="246"/>
        <v>56.89627555192947</v>
      </c>
      <c r="G900" s="169">
        <v>68</v>
      </c>
      <c r="H900" s="170">
        <f t="shared" si="247"/>
        <v>3936.9467375312038</v>
      </c>
      <c r="I900" s="215">
        <f t="shared" si="255"/>
        <v>873</v>
      </c>
      <c r="J900" s="216">
        <f t="shared" si="240"/>
        <v>116.03301076923077</v>
      </c>
      <c r="K900" s="454">
        <v>17880</v>
      </c>
      <c r="L900" s="217">
        <f t="shared" si="243"/>
        <v>1849.1289554377079</v>
      </c>
      <c r="M900" s="214">
        <f t="shared" si="248"/>
        <v>628.70384484882072</v>
      </c>
      <c r="N900" s="212">
        <f t="shared" si="249"/>
        <v>36.982579108754159</v>
      </c>
      <c r="O900" s="169">
        <v>44</v>
      </c>
      <c r="P900" s="170">
        <f t="shared" si="250"/>
        <v>2558.8153793952829</v>
      </c>
      <c r="Q900" s="215">
        <f t="shared" si="256"/>
        <v>873</v>
      </c>
      <c r="R900" s="216">
        <f t="shared" si="241"/>
        <v>215.48987714285715</v>
      </c>
      <c r="S900" s="454">
        <v>17880</v>
      </c>
      <c r="T900" s="217">
        <f t="shared" si="244"/>
        <v>995.68482215876566</v>
      </c>
      <c r="U900" s="214">
        <f t="shared" si="251"/>
        <v>338.53283953398034</v>
      </c>
      <c r="V900" s="212">
        <f t="shared" si="252"/>
        <v>19.913696443175315</v>
      </c>
      <c r="W900" s="169">
        <v>24</v>
      </c>
      <c r="X900" s="170">
        <f t="shared" si="253"/>
        <v>1378.1313581359211</v>
      </c>
    </row>
    <row r="901" spans="1:24" s="442" customFormat="1" ht="15.75" customHeight="1" x14ac:dyDescent="0.2">
      <c r="A901" s="215">
        <f t="shared" si="254"/>
        <v>874</v>
      </c>
      <c r="B901" s="216">
        <f t="shared" si="239"/>
        <v>75.444946000000002</v>
      </c>
      <c r="C901" s="454">
        <v>17880</v>
      </c>
      <c r="D901" s="217">
        <f t="shared" si="242"/>
        <v>2843.9280743868512</v>
      </c>
      <c r="E901" s="212">
        <f t="shared" si="245"/>
        <v>966.93554529152948</v>
      </c>
      <c r="F901" s="168">
        <f t="shared" si="246"/>
        <v>56.878561487737024</v>
      </c>
      <c r="G901" s="169">
        <v>68</v>
      </c>
      <c r="H901" s="170">
        <f t="shared" si="247"/>
        <v>3935.7421811661179</v>
      </c>
      <c r="I901" s="215">
        <f t="shared" si="255"/>
        <v>874</v>
      </c>
      <c r="J901" s="216">
        <f t="shared" si="240"/>
        <v>116.06914769230769</v>
      </c>
      <c r="K901" s="454">
        <v>17880</v>
      </c>
      <c r="L901" s="217">
        <f t="shared" si="243"/>
        <v>1848.5532483514535</v>
      </c>
      <c r="M901" s="214">
        <f t="shared" si="248"/>
        <v>628.50810443949422</v>
      </c>
      <c r="N901" s="212">
        <f t="shared" si="249"/>
        <v>36.971064967029072</v>
      </c>
      <c r="O901" s="169">
        <v>44</v>
      </c>
      <c r="P901" s="170">
        <f t="shared" si="250"/>
        <v>2558.0324177579769</v>
      </c>
      <c r="Q901" s="215">
        <f t="shared" si="256"/>
        <v>874</v>
      </c>
      <c r="R901" s="216">
        <f t="shared" si="241"/>
        <v>215.55698857142858</v>
      </c>
      <c r="S901" s="454">
        <v>17880</v>
      </c>
      <c r="T901" s="217">
        <f t="shared" si="244"/>
        <v>995.37482603539809</v>
      </c>
      <c r="U901" s="214">
        <f t="shared" si="251"/>
        <v>338.42744085203537</v>
      </c>
      <c r="V901" s="212">
        <f t="shared" si="252"/>
        <v>19.907496520707962</v>
      </c>
      <c r="W901" s="169">
        <v>24</v>
      </c>
      <c r="X901" s="170">
        <f t="shared" si="253"/>
        <v>1377.7097634081415</v>
      </c>
    </row>
    <row r="902" spans="1:24" s="442" customFormat="1" ht="15.75" customHeight="1" x14ac:dyDescent="0.2">
      <c r="A902" s="215">
        <f t="shared" si="254"/>
        <v>875</v>
      </c>
      <c r="B902" s="216">
        <f t="shared" si="239"/>
        <v>75.468434999999999</v>
      </c>
      <c r="C902" s="454">
        <v>17880</v>
      </c>
      <c r="D902" s="217">
        <f t="shared" si="242"/>
        <v>2843.0429225145585</v>
      </c>
      <c r="E902" s="212">
        <f t="shared" si="245"/>
        <v>966.63459365494998</v>
      </c>
      <c r="F902" s="168">
        <f t="shared" si="246"/>
        <v>56.860858450291175</v>
      </c>
      <c r="G902" s="169">
        <v>68</v>
      </c>
      <c r="H902" s="170">
        <f t="shared" si="247"/>
        <v>3934.5383746197999</v>
      </c>
      <c r="I902" s="215">
        <f t="shared" si="255"/>
        <v>875</v>
      </c>
      <c r="J902" s="216">
        <f t="shared" si="240"/>
        <v>116.1052846153846</v>
      </c>
      <c r="K902" s="454">
        <v>17880</v>
      </c>
      <c r="L902" s="217">
        <f t="shared" si="243"/>
        <v>1847.9778996344633</v>
      </c>
      <c r="M902" s="214">
        <f t="shared" si="248"/>
        <v>628.31248587571758</v>
      </c>
      <c r="N902" s="212">
        <f t="shared" si="249"/>
        <v>36.959557992689263</v>
      </c>
      <c r="O902" s="169">
        <v>44</v>
      </c>
      <c r="P902" s="170">
        <f t="shared" si="250"/>
        <v>2557.2499435028699</v>
      </c>
      <c r="Q902" s="215">
        <f t="shared" si="256"/>
        <v>875</v>
      </c>
      <c r="R902" s="216">
        <f t="shared" si="241"/>
        <v>215.6241</v>
      </c>
      <c r="S902" s="454">
        <v>17880</v>
      </c>
      <c r="T902" s="217">
        <f t="shared" si="244"/>
        <v>995.06502288009551</v>
      </c>
      <c r="U902" s="214">
        <f t="shared" si="251"/>
        <v>338.32210777923251</v>
      </c>
      <c r="V902" s="212">
        <f t="shared" si="252"/>
        <v>19.901300457601909</v>
      </c>
      <c r="W902" s="169">
        <v>24</v>
      </c>
      <c r="X902" s="170">
        <f t="shared" si="253"/>
        <v>1377.28843111693</v>
      </c>
    </row>
    <row r="903" spans="1:24" s="442" customFormat="1" ht="15.75" customHeight="1" x14ac:dyDescent="0.2">
      <c r="A903" s="215">
        <f t="shared" si="254"/>
        <v>876</v>
      </c>
      <c r="B903" s="216">
        <f t="shared" si="239"/>
        <v>75.491923999999997</v>
      </c>
      <c r="C903" s="454">
        <v>17880</v>
      </c>
      <c r="D903" s="217">
        <f t="shared" si="242"/>
        <v>2842.1583214649559</v>
      </c>
      <c r="E903" s="212">
        <f t="shared" si="245"/>
        <v>966.33382929808511</v>
      </c>
      <c r="F903" s="168">
        <f t="shared" si="246"/>
        <v>56.843166429299117</v>
      </c>
      <c r="G903" s="169">
        <v>68</v>
      </c>
      <c r="H903" s="170">
        <f t="shared" si="247"/>
        <v>3933.33531719234</v>
      </c>
      <c r="I903" s="215">
        <f t="shared" si="255"/>
        <v>876</v>
      </c>
      <c r="J903" s="216">
        <f t="shared" si="240"/>
        <v>116.14142153846153</v>
      </c>
      <c r="K903" s="454">
        <v>17880</v>
      </c>
      <c r="L903" s="217">
        <f t="shared" si="243"/>
        <v>1847.4029089522214</v>
      </c>
      <c r="M903" s="214">
        <f t="shared" si="248"/>
        <v>628.11698904375532</v>
      </c>
      <c r="N903" s="212">
        <f t="shared" si="249"/>
        <v>36.94805817904443</v>
      </c>
      <c r="O903" s="169">
        <v>44</v>
      </c>
      <c r="P903" s="170">
        <f t="shared" si="250"/>
        <v>2556.4679561750213</v>
      </c>
      <c r="Q903" s="215">
        <f t="shared" si="256"/>
        <v>876</v>
      </c>
      <c r="R903" s="216">
        <f t="shared" si="241"/>
        <v>215.69121142857142</v>
      </c>
      <c r="S903" s="454">
        <v>17880</v>
      </c>
      <c r="T903" s="217">
        <f t="shared" si="244"/>
        <v>994.75541251273455</v>
      </c>
      <c r="U903" s="214">
        <f t="shared" si="251"/>
        <v>338.21684025432978</v>
      </c>
      <c r="V903" s="212">
        <f t="shared" si="252"/>
        <v>19.89510825025469</v>
      </c>
      <c r="W903" s="169">
        <v>24</v>
      </c>
      <c r="X903" s="170">
        <f t="shared" si="253"/>
        <v>1376.8673610173189</v>
      </c>
    </row>
    <row r="904" spans="1:24" s="442" customFormat="1" ht="15.75" customHeight="1" x14ac:dyDescent="0.2">
      <c r="A904" s="215">
        <f t="shared" si="254"/>
        <v>877</v>
      </c>
      <c r="B904" s="216">
        <f t="shared" si="239"/>
        <v>75.515412999999995</v>
      </c>
      <c r="C904" s="454">
        <v>17880</v>
      </c>
      <c r="D904" s="217">
        <f t="shared" si="242"/>
        <v>2841.2742707240441</v>
      </c>
      <c r="E904" s="212">
        <f t="shared" si="245"/>
        <v>966.03325204617511</v>
      </c>
      <c r="F904" s="168">
        <f t="shared" si="246"/>
        <v>56.82548541448088</v>
      </c>
      <c r="G904" s="169">
        <v>68</v>
      </c>
      <c r="H904" s="170">
        <f t="shared" si="247"/>
        <v>3932.1330081847</v>
      </c>
      <c r="I904" s="215">
        <f t="shared" si="255"/>
        <v>877</v>
      </c>
      <c r="J904" s="216">
        <f t="shared" si="240"/>
        <v>116.17755846153845</v>
      </c>
      <c r="K904" s="454">
        <v>17880</v>
      </c>
      <c r="L904" s="217">
        <f t="shared" si="243"/>
        <v>1846.8282759706287</v>
      </c>
      <c r="M904" s="214">
        <f t="shared" si="248"/>
        <v>627.92161383001383</v>
      </c>
      <c r="N904" s="212">
        <f t="shared" si="249"/>
        <v>36.936565519412575</v>
      </c>
      <c r="O904" s="169">
        <v>44</v>
      </c>
      <c r="P904" s="170">
        <f t="shared" si="250"/>
        <v>2555.6864553200548</v>
      </c>
      <c r="Q904" s="215">
        <f t="shared" si="256"/>
        <v>877</v>
      </c>
      <c r="R904" s="216">
        <f t="shared" si="241"/>
        <v>215.75832285714284</v>
      </c>
      <c r="S904" s="454">
        <v>17880</v>
      </c>
      <c r="T904" s="217">
        <f t="shared" si="244"/>
        <v>994.44599475341556</v>
      </c>
      <c r="U904" s="214">
        <f t="shared" si="251"/>
        <v>338.11163821616134</v>
      </c>
      <c r="V904" s="212">
        <f t="shared" si="252"/>
        <v>19.888919895068312</v>
      </c>
      <c r="W904" s="169">
        <v>24</v>
      </c>
      <c r="X904" s="170">
        <f t="shared" si="253"/>
        <v>1376.4465528646451</v>
      </c>
    </row>
    <row r="905" spans="1:24" s="442" customFormat="1" ht="15.75" customHeight="1" x14ac:dyDescent="0.2">
      <c r="A905" s="215">
        <f t="shared" si="254"/>
        <v>878</v>
      </c>
      <c r="B905" s="216">
        <f t="shared" si="239"/>
        <v>75.538902000000007</v>
      </c>
      <c r="C905" s="454">
        <v>17880</v>
      </c>
      <c r="D905" s="217">
        <f t="shared" si="242"/>
        <v>2840.3907697784643</v>
      </c>
      <c r="E905" s="212">
        <f t="shared" si="245"/>
        <v>965.73286172467795</v>
      </c>
      <c r="F905" s="168">
        <f t="shared" si="246"/>
        <v>56.807815395569285</v>
      </c>
      <c r="G905" s="169">
        <v>68</v>
      </c>
      <c r="H905" s="170">
        <f t="shared" si="247"/>
        <v>3930.9314468987118</v>
      </c>
      <c r="I905" s="215">
        <f t="shared" si="255"/>
        <v>878</v>
      </c>
      <c r="J905" s="216">
        <f t="shared" si="240"/>
        <v>116.21369538461539</v>
      </c>
      <c r="K905" s="454">
        <v>17880</v>
      </c>
      <c r="L905" s="217">
        <f t="shared" si="243"/>
        <v>1846.2540003560021</v>
      </c>
      <c r="M905" s="214">
        <f t="shared" si="248"/>
        <v>627.72636012104078</v>
      </c>
      <c r="N905" s="212">
        <f t="shared" si="249"/>
        <v>36.925080007120044</v>
      </c>
      <c r="O905" s="169">
        <v>44</v>
      </c>
      <c r="P905" s="170">
        <f t="shared" si="250"/>
        <v>2554.9054404841627</v>
      </c>
      <c r="Q905" s="215">
        <f t="shared" si="256"/>
        <v>878</v>
      </c>
      <c r="R905" s="216">
        <f t="shared" si="241"/>
        <v>215.82543428571432</v>
      </c>
      <c r="S905" s="454">
        <v>17880</v>
      </c>
      <c r="T905" s="217">
        <f t="shared" si="244"/>
        <v>994.13676942246241</v>
      </c>
      <c r="U905" s="214">
        <f t="shared" si="251"/>
        <v>338.00650160363722</v>
      </c>
      <c r="V905" s="212">
        <f t="shared" si="252"/>
        <v>19.882735388449248</v>
      </c>
      <c r="W905" s="169">
        <v>24</v>
      </c>
      <c r="X905" s="170">
        <f t="shared" si="253"/>
        <v>1376.0260064145489</v>
      </c>
    </row>
    <row r="906" spans="1:24" s="442" customFormat="1" ht="15.75" customHeight="1" x14ac:dyDescent="0.2">
      <c r="A906" s="215">
        <f t="shared" si="254"/>
        <v>879</v>
      </c>
      <c r="B906" s="216">
        <f t="shared" si="239"/>
        <v>75.562390999999991</v>
      </c>
      <c r="C906" s="454">
        <v>17880</v>
      </c>
      <c r="D906" s="217">
        <f t="shared" si="242"/>
        <v>2839.5078181154963</v>
      </c>
      <c r="E906" s="212">
        <f t="shared" si="245"/>
        <v>965.43265815926884</v>
      </c>
      <c r="F906" s="168">
        <f t="shared" si="246"/>
        <v>56.790156362309929</v>
      </c>
      <c r="G906" s="169">
        <v>68</v>
      </c>
      <c r="H906" s="170">
        <f t="shared" si="247"/>
        <v>3929.7306326370754</v>
      </c>
      <c r="I906" s="215">
        <f t="shared" si="255"/>
        <v>879</v>
      </c>
      <c r="J906" s="216">
        <f t="shared" si="240"/>
        <v>116.24983230769229</v>
      </c>
      <c r="K906" s="454">
        <v>17880</v>
      </c>
      <c r="L906" s="217">
        <f t="shared" si="243"/>
        <v>1845.6800817750729</v>
      </c>
      <c r="M906" s="214">
        <f t="shared" si="248"/>
        <v>627.53122780352487</v>
      </c>
      <c r="N906" s="212">
        <f t="shared" si="249"/>
        <v>36.913601635501458</v>
      </c>
      <c r="O906" s="169">
        <v>44</v>
      </c>
      <c r="P906" s="170">
        <f t="shared" si="250"/>
        <v>2554.1249112140995</v>
      </c>
      <c r="Q906" s="215">
        <f t="shared" si="256"/>
        <v>879</v>
      </c>
      <c r="R906" s="216">
        <f t="shared" si="241"/>
        <v>215.89254571428569</v>
      </c>
      <c r="S906" s="454">
        <v>17880</v>
      </c>
      <c r="T906" s="217">
        <f t="shared" si="244"/>
        <v>993.82773634042371</v>
      </c>
      <c r="U906" s="214">
        <f t="shared" si="251"/>
        <v>337.90143035574408</v>
      </c>
      <c r="V906" s="212">
        <f t="shared" si="252"/>
        <v>19.876554726808475</v>
      </c>
      <c r="W906" s="169">
        <v>24</v>
      </c>
      <c r="X906" s="170">
        <f t="shared" si="253"/>
        <v>1375.6057214229763</v>
      </c>
    </row>
    <row r="907" spans="1:24" s="442" customFormat="1" ht="15.75" customHeight="1" x14ac:dyDescent="0.2">
      <c r="A907" s="218">
        <f t="shared" si="254"/>
        <v>880</v>
      </c>
      <c r="B907" s="216">
        <f t="shared" si="239"/>
        <v>75.585880000000003</v>
      </c>
      <c r="C907" s="454">
        <v>17880</v>
      </c>
      <c r="D907" s="217">
        <f t="shared" si="242"/>
        <v>2838.6254152230549</v>
      </c>
      <c r="E907" s="212">
        <f t="shared" si="245"/>
        <v>965.13264117583878</v>
      </c>
      <c r="F907" s="168">
        <f t="shared" si="246"/>
        <v>56.772508304461098</v>
      </c>
      <c r="G907" s="169">
        <v>68</v>
      </c>
      <c r="H907" s="170">
        <f t="shared" si="247"/>
        <v>3928.5305647033547</v>
      </c>
      <c r="I907" s="218">
        <f t="shared" si="255"/>
        <v>880</v>
      </c>
      <c r="J907" s="216">
        <f t="shared" si="240"/>
        <v>116.28596923076923</v>
      </c>
      <c r="K907" s="454">
        <v>17880</v>
      </c>
      <c r="L907" s="217">
        <f t="shared" si="243"/>
        <v>1845.1065198949859</v>
      </c>
      <c r="M907" s="214">
        <f t="shared" si="248"/>
        <v>627.33621676429527</v>
      </c>
      <c r="N907" s="212">
        <f t="shared" si="249"/>
        <v>36.902130397899718</v>
      </c>
      <c r="O907" s="169">
        <v>44</v>
      </c>
      <c r="P907" s="170">
        <f t="shared" si="250"/>
        <v>2553.3448670571811</v>
      </c>
      <c r="Q907" s="218">
        <f t="shared" si="256"/>
        <v>880</v>
      </c>
      <c r="R907" s="216">
        <f t="shared" si="241"/>
        <v>215.95965714285717</v>
      </c>
      <c r="S907" s="454">
        <v>17880</v>
      </c>
      <c r="T907" s="217">
        <f t="shared" si="244"/>
        <v>993.51889532806911</v>
      </c>
      <c r="U907" s="214">
        <f t="shared" si="251"/>
        <v>337.79642441154351</v>
      </c>
      <c r="V907" s="212">
        <f t="shared" si="252"/>
        <v>19.870377906561384</v>
      </c>
      <c r="W907" s="169">
        <v>24</v>
      </c>
      <c r="X907" s="170">
        <f t="shared" si="253"/>
        <v>1375.185697646174</v>
      </c>
    </row>
    <row r="908" spans="1:24" s="442" customFormat="1" ht="15.75" customHeight="1" x14ac:dyDescent="0.2">
      <c r="A908" s="215">
        <f t="shared" si="254"/>
        <v>881</v>
      </c>
      <c r="B908" s="216">
        <f t="shared" si="239"/>
        <v>75.609369000000001</v>
      </c>
      <c r="C908" s="454">
        <v>17880</v>
      </c>
      <c r="D908" s="217">
        <f t="shared" si="242"/>
        <v>2837.7435605896935</v>
      </c>
      <c r="E908" s="212">
        <f t="shared" si="245"/>
        <v>964.83281060049592</v>
      </c>
      <c r="F908" s="168">
        <f t="shared" si="246"/>
        <v>56.754871211793869</v>
      </c>
      <c r="G908" s="169">
        <v>68</v>
      </c>
      <c r="H908" s="170">
        <f t="shared" si="247"/>
        <v>3927.3312424019832</v>
      </c>
      <c r="I908" s="215">
        <f t="shared" si="255"/>
        <v>881</v>
      </c>
      <c r="J908" s="216">
        <f t="shared" si="240"/>
        <v>116.32210615384615</v>
      </c>
      <c r="K908" s="454">
        <v>17880</v>
      </c>
      <c r="L908" s="217">
        <f t="shared" si="243"/>
        <v>1844.5333143833009</v>
      </c>
      <c r="M908" s="214">
        <f t="shared" si="248"/>
        <v>627.14132689032238</v>
      </c>
      <c r="N908" s="212">
        <f t="shared" si="249"/>
        <v>36.890666287666015</v>
      </c>
      <c r="O908" s="169">
        <v>44</v>
      </c>
      <c r="P908" s="170">
        <f t="shared" si="250"/>
        <v>2552.5653075612895</v>
      </c>
      <c r="Q908" s="215">
        <f t="shared" si="256"/>
        <v>881</v>
      </c>
      <c r="R908" s="216">
        <f t="shared" si="241"/>
        <v>216.02676857142859</v>
      </c>
      <c r="S908" s="454">
        <v>17880</v>
      </c>
      <c r="T908" s="217">
        <f t="shared" si="244"/>
        <v>993.21024620639264</v>
      </c>
      <c r="U908" s="214">
        <f t="shared" si="251"/>
        <v>337.69148371017354</v>
      </c>
      <c r="V908" s="212">
        <f t="shared" si="252"/>
        <v>19.864204924127854</v>
      </c>
      <c r="W908" s="169">
        <v>24</v>
      </c>
      <c r="X908" s="170">
        <f t="shared" si="253"/>
        <v>1374.7659348406939</v>
      </c>
    </row>
    <row r="909" spans="1:24" s="442" customFormat="1" ht="15.75" customHeight="1" x14ac:dyDescent="0.2">
      <c r="A909" s="215">
        <f t="shared" si="254"/>
        <v>882</v>
      </c>
      <c r="B909" s="216">
        <f t="shared" si="239"/>
        <v>75.632857999999999</v>
      </c>
      <c r="C909" s="454">
        <v>17880</v>
      </c>
      <c r="D909" s="217">
        <f t="shared" si="242"/>
        <v>2836.8622537046003</v>
      </c>
      <c r="E909" s="212">
        <f t="shared" si="245"/>
        <v>964.53316625956415</v>
      </c>
      <c r="F909" s="168">
        <f t="shared" si="246"/>
        <v>56.737245074092009</v>
      </c>
      <c r="G909" s="169">
        <v>68</v>
      </c>
      <c r="H909" s="170">
        <f t="shared" si="247"/>
        <v>3926.1326650382562</v>
      </c>
      <c r="I909" s="215">
        <f t="shared" si="255"/>
        <v>882</v>
      </c>
      <c r="J909" s="216">
        <f t="shared" si="240"/>
        <v>116.35824307692307</v>
      </c>
      <c r="K909" s="454">
        <v>17880</v>
      </c>
      <c r="L909" s="217">
        <f t="shared" si="243"/>
        <v>1843.9604649079902</v>
      </c>
      <c r="M909" s="214">
        <f t="shared" si="248"/>
        <v>626.94655806871674</v>
      </c>
      <c r="N909" s="212">
        <f t="shared" si="249"/>
        <v>36.879209298159807</v>
      </c>
      <c r="O909" s="169">
        <v>44</v>
      </c>
      <c r="P909" s="170">
        <f t="shared" si="250"/>
        <v>2551.7862322748665</v>
      </c>
      <c r="Q909" s="215">
        <f t="shared" si="256"/>
        <v>882</v>
      </c>
      <c r="R909" s="216">
        <f t="shared" si="241"/>
        <v>216.09388000000001</v>
      </c>
      <c r="S909" s="454">
        <v>17880</v>
      </c>
      <c r="T909" s="217">
        <f t="shared" si="244"/>
        <v>992.90178879661005</v>
      </c>
      <c r="U909" s="214">
        <f t="shared" si="251"/>
        <v>337.58660819084741</v>
      </c>
      <c r="V909" s="212">
        <f t="shared" si="252"/>
        <v>19.858035775932201</v>
      </c>
      <c r="W909" s="169">
        <v>24</v>
      </c>
      <c r="X909" s="170">
        <f t="shared" si="253"/>
        <v>1374.3464327633897</v>
      </c>
    </row>
    <row r="910" spans="1:24" s="442" customFormat="1" ht="15.75" customHeight="1" x14ac:dyDescent="0.2">
      <c r="A910" s="215">
        <f t="shared" si="254"/>
        <v>883</v>
      </c>
      <c r="B910" s="216">
        <f t="shared" si="239"/>
        <v>75.656346999999997</v>
      </c>
      <c r="C910" s="454">
        <v>17880</v>
      </c>
      <c r="D910" s="217">
        <f t="shared" si="242"/>
        <v>2835.981494057597</v>
      </c>
      <c r="E910" s="212">
        <f t="shared" si="245"/>
        <v>964.23370797958307</v>
      </c>
      <c r="F910" s="168">
        <f t="shared" si="246"/>
        <v>56.719629881151945</v>
      </c>
      <c r="G910" s="169">
        <v>68</v>
      </c>
      <c r="H910" s="170">
        <f t="shared" si="247"/>
        <v>3924.9348319183318</v>
      </c>
      <c r="I910" s="215">
        <f t="shared" si="255"/>
        <v>883</v>
      </c>
      <c r="J910" s="216">
        <f t="shared" si="240"/>
        <v>116.39437999999998</v>
      </c>
      <c r="K910" s="454">
        <v>17880</v>
      </c>
      <c r="L910" s="217">
        <f t="shared" si="243"/>
        <v>1843.3879711374382</v>
      </c>
      <c r="M910" s="214">
        <f t="shared" si="248"/>
        <v>626.75191018672899</v>
      </c>
      <c r="N910" s="212">
        <f t="shared" si="249"/>
        <v>36.867759422748762</v>
      </c>
      <c r="O910" s="169">
        <v>44</v>
      </c>
      <c r="P910" s="170">
        <f t="shared" si="250"/>
        <v>2551.007640746916</v>
      </c>
      <c r="Q910" s="215">
        <f t="shared" si="256"/>
        <v>883</v>
      </c>
      <c r="R910" s="216">
        <f t="shared" si="241"/>
        <v>216.16099142857144</v>
      </c>
      <c r="S910" s="454">
        <v>17880</v>
      </c>
      <c r="T910" s="217">
        <f t="shared" si="244"/>
        <v>992.59352292015888</v>
      </c>
      <c r="U910" s="214">
        <f t="shared" si="251"/>
        <v>337.48179779285402</v>
      </c>
      <c r="V910" s="212">
        <f t="shared" si="252"/>
        <v>19.851870458403177</v>
      </c>
      <c r="W910" s="169">
        <v>24</v>
      </c>
      <c r="X910" s="170">
        <f t="shared" si="253"/>
        <v>1373.9271911714161</v>
      </c>
    </row>
    <row r="911" spans="1:24" s="442" customFormat="1" ht="15.75" customHeight="1" x14ac:dyDescent="0.2">
      <c r="A911" s="215">
        <f t="shared" si="254"/>
        <v>884</v>
      </c>
      <c r="B911" s="216">
        <f t="shared" si="239"/>
        <v>75.679835999999995</v>
      </c>
      <c r="C911" s="454">
        <v>17880</v>
      </c>
      <c r="D911" s="217">
        <f t="shared" si="242"/>
        <v>2835.1012811391402</v>
      </c>
      <c r="E911" s="212">
        <f t="shared" si="245"/>
        <v>963.93443558730769</v>
      </c>
      <c r="F911" s="168">
        <f t="shared" si="246"/>
        <v>56.702025622782806</v>
      </c>
      <c r="G911" s="169">
        <v>68</v>
      </c>
      <c r="H911" s="170">
        <f t="shared" si="247"/>
        <v>3923.7377423492308</v>
      </c>
      <c r="I911" s="215">
        <f t="shared" si="255"/>
        <v>884</v>
      </c>
      <c r="J911" s="216">
        <f t="shared" si="240"/>
        <v>116.43051692307691</v>
      </c>
      <c r="K911" s="454">
        <v>17880</v>
      </c>
      <c r="L911" s="217">
        <f t="shared" si="243"/>
        <v>1842.8158327404412</v>
      </c>
      <c r="M911" s="214">
        <f t="shared" si="248"/>
        <v>626.55738313175004</v>
      </c>
      <c r="N911" s="212">
        <f t="shared" si="249"/>
        <v>36.856316654808829</v>
      </c>
      <c r="O911" s="169">
        <v>44</v>
      </c>
      <c r="P911" s="170">
        <f t="shared" si="250"/>
        <v>2550.2295325270002</v>
      </c>
      <c r="Q911" s="215">
        <f t="shared" si="256"/>
        <v>884</v>
      </c>
      <c r="R911" s="216">
        <f t="shared" si="241"/>
        <v>216.22810285714286</v>
      </c>
      <c r="S911" s="454">
        <v>17880</v>
      </c>
      <c r="T911" s="217">
        <f t="shared" si="244"/>
        <v>992.28544839869892</v>
      </c>
      <c r="U911" s="214">
        <f t="shared" si="251"/>
        <v>337.37705245555765</v>
      </c>
      <c r="V911" s="212">
        <f t="shared" si="252"/>
        <v>19.84570896797398</v>
      </c>
      <c r="W911" s="169">
        <v>24</v>
      </c>
      <c r="X911" s="170">
        <f t="shared" si="253"/>
        <v>1373.5082098222304</v>
      </c>
    </row>
    <row r="912" spans="1:24" s="442" customFormat="1" ht="15.75" customHeight="1" x14ac:dyDescent="0.2">
      <c r="A912" s="215">
        <f t="shared" si="254"/>
        <v>885</v>
      </c>
      <c r="B912" s="216">
        <f t="shared" ref="B912:B975" si="257">0.023489*A912+54.91556</f>
        <v>75.703325000000007</v>
      </c>
      <c r="C912" s="454">
        <v>17880</v>
      </c>
      <c r="D912" s="217">
        <f t="shared" si="242"/>
        <v>2834.2216144403164</v>
      </c>
      <c r="E912" s="212">
        <f t="shared" si="245"/>
        <v>963.63534890970766</v>
      </c>
      <c r="F912" s="168">
        <f t="shared" si="246"/>
        <v>56.684432288806327</v>
      </c>
      <c r="G912" s="169">
        <v>68</v>
      </c>
      <c r="H912" s="170">
        <f t="shared" si="247"/>
        <v>3922.5413956388306</v>
      </c>
      <c r="I912" s="215">
        <f t="shared" si="255"/>
        <v>885</v>
      </c>
      <c r="J912" s="216">
        <f t="shared" ref="J912:J975" si="258">(0.023489*I912+54.91556)/0.65</f>
        <v>116.46665384615385</v>
      </c>
      <c r="K912" s="454">
        <v>17880</v>
      </c>
      <c r="L912" s="217">
        <f t="shared" si="243"/>
        <v>1842.2440493862059</v>
      </c>
      <c r="M912" s="214">
        <f t="shared" si="248"/>
        <v>626.36297679131007</v>
      </c>
      <c r="N912" s="212">
        <f t="shared" si="249"/>
        <v>36.844880987724117</v>
      </c>
      <c r="O912" s="169">
        <v>44</v>
      </c>
      <c r="P912" s="170">
        <f t="shared" si="250"/>
        <v>2549.4519071652398</v>
      </c>
      <c r="Q912" s="215">
        <f t="shared" si="256"/>
        <v>885</v>
      </c>
      <c r="R912" s="216">
        <f t="shared" ref="R912:R975" si="259">(0.023489*Q912+54.91556)/0.35</f>
        <v>216.29521428571431</v>
      </c>
      <c r="S912" s="454">
        <v>17880</v>
      </c>
      <c r="T912" s="217">
        <f t="shared" si="244"/>
        <v>991.97756505411076</v>
      </c>
      <c r="U912" s="214">
        <f t="shared" si="251"/>
        <v>337.2723721183977</v>
      </c>
      <c r="V912" s="212">
        <f t="shared" si="252"/>
        <v>19.839551301082217</v>
      </c>
      <c r="W912" s="169">
        <v>24</v>
      </c>
      <c r="X912" s="170">
        <f t="shared" si="253"/>
        <v>1373.0894884735906</v>
      </c>
    </row>
    <row r="913" spans="1:24" s="442" customFormat="1" ht="15.75" customHeight="1" x14ac:dyDescent="0.2">
      <c r="A913" s="215">
        <f t="shared" si="254"/>
        <v>886</v>
      </c>
      <c r="B913" s="216">
        <f t="shared" si="257"/>
        <v>75.72681399999999</v>
      </c>
      <c r="C913" s="454">
        <v>17880</v>
      </c>
      <c r="D913" s="217">
        <f t="shared" si="242"/>
        <v>2833.3424934528475</v>
      </c>
      <c r="E913" s="212">
        <f t="shared" si="245"/>
        <v>963.33644777396819</v>
      </c>
      <c r="F913" s="168">
        <f t="shared" si="246"/>
        <v>56.666849869056954</v>
      </c>
      <c r="G913" s="169">
        <v>68</v>
      </c>
      <c r="H913" s="170">
        <f t="shared" si="247"/>
        <v>3921.3457910958728</v>
      </c>
      <c r="I913" s="215">
        <f t="shared" si="255"/>
        <v>886</v>
      </c>
      <c r="J913" s="216">
        <f t="shared" si="258"/>
        <v>116.50279076923076</v>
      </c>
      <c r="K913" s="454">
        <v>17880</v>
      </c>
      <c r="L913" s="217">
        <f t="shared" si="243"/>
        <v>1841.6726207443512</v>
      </c>
      <c r="M913" s="214">
        <f t="shared" si="248"/>
        <v>626.16869105307944</v>
      </c>
      <c r="N913" s="212">
        <f t="shared" si="249"/>
        <v>36.833452414887027</v>
      </c>
      <c r="O913" s="169">
        <v>44</v>
      </c>
      <c r="P913" s="170">
        <f t="shared" si="250"/>
        <v>2548.6747642123178</v>
      </c>
      <c r="Q913" s="215">
        <f t="shared" si="256"/>
        <v>886</v>
      </c>
      <c r="R913" s="216">
        <f t="shared" si="259"/>
        <v>216.3623257142857</v>
      </c>
      <c r="S913" s="454">
        <v>17880</v>
      </c>
      <c r="T913" s="217">
        <f t="shared" si="244"/>
        <v>991.66987270849665</v>
      </c>
      <c r="U913" s="214">
        <f t="shared" si="251"/>
        <v>337.16775672088886</v>
      </c>
      <c r="V913" s="212">
        <f t="shared" si="252"/>
        <v>19.833397454169933</v>
      </c>
      <c r="W913" s="169">
        <v>24</v>
      </c>
      <c r="X913" s="170">
        <f t="shared" si="253"/>
        <v>1372.6710268835554</v>
      </c>
    </row>
    <row r="914" spans="1:24" s="442" customFormat="1" ht="15.75" customHeight="1" x14ac:dyDescent="0.2">
      <c r="A914" s="215">
        <f t="shared" si="254"/>
        <v>887</v>
      </c>
      <c r="B914" s="216">
        <f t="shared" si="257"/>
        <v>75.750303000000002</v>
      </c>
      <c r="C914" s="454">
        <v>17880</v>
      </c>
      <c r="D914" s="217">
        <f t="shared" si="242"/>
        <v>2832.4639176690816</v>
      </c>
      <c r="E914" s="212">
        <f t="shared" si="245"/>
        <v>963.03773200748788</v>
      </c>
      <c r="F914" s="168">
        <f t="shared" si="246"/>
        <v>56.649278353381632</v>
      </c>
      <c r="G914" s="169">
        <v>68</v>
      </c>
      <c r="H914" s="170">
        <f t="shared" si="247"/>
        <v>3920.150928029951</v>
      </c>
      <c r="I914" s="215">
        <f t="shared" si="255"/>
        <v>887</v>
      </c>
      <c r="J914" s="216">
        <f t="shared" si="258"/>
        <v>116.53892769230769</v>
      </c>
      <c r="K914" s="454">
        <v>17880</v>
      </c>
      <c r="L914" s="217">
        <f t="shared" si="243"/>
        <v>1841.1015464849031</v>
      </c>
      <c r="M914" s="214">
        <f t="shared" si="248"/>
        <v>625.97452580486708</v>
      </c>
      <c r="N914" s="212">
        <f t="shared" si="249"/>
        <v>36.822030929698066</v>
      </c>
      <c r="O914" s="169">
        <v>44</v>
      </c>
      <c r="P914" s="170">
        <f t="shared" si="250"/>
        <v>2547.8981032194683</v>
      </c>
      <c r="Q914" s="215">
        <f t="shared" si="256"/>
        <v>887</v>
      </c>
      <c r="R914" s="216">
        <f t="shared" si="259"/>
        <v>216.42943714285715</v>
      </c>
      <c r="S914" s="454">
        <v>17880</v>
      </c>
      <c r="T914" s="217">
        <f t="shared" si="244"/>
        <v>991.36237118417853</v>
      </c>
      <c r="U914" s="214">
        <f t="shared" si="251"/>
        <v>337.06320620262073</v>
      </c>
      <c r="V914" s="212">
        <f t="shared" si="252"/>
        <v>19.82724742368357</v>
      </c>
      <c r="W914" s="169">
        <v>24</v>
      </c>
      <c r="X914" s="170">
        <f t="shared" si="253"/>
        <v>1372.2528248104827</v>
      </c>
    </row>
    <row r="915" spans="1:24" s="442" customFormat="1" ht="15.75" customHeight="1" x14ac:dyDescent="0.2">
      <c r="A915" s="215">
        <f t="shared" si="254"/>
        <v>888</v>
      </c>
      <c r="B915" s="216">
        <f t="shared" si="257"/>
        <v>75.773792</v>
      </c>
      <c r="C915" s="454">
        <v>17880</v>
      </c>
      <c r="D915" s="217">
        <f t="shared" si="242"/>
        <v>2831.5858865819996</v>
      </c>
      <c r="E915" s="212">
        <f t="shared" si="245"/>
        <v>962.73920143787996</v>
      </c>
      <c r="F915" s="168">
        <f t="shared" si="246"/>
        <v>56.631717731639995</v>
      </c>
      <c r="G915" s="169">
        <v>68</v>
      </c>
      <c r="H915" s="170">
        <f t="shared" si="247"/>
        <v>3918.9568057515194</v>
      </c>
      <c r="I915" s="215">
        <f t="shared" si="255"/>
        <v>888</v>
      </c>
      <c r="J915" s="216">
        <f t="shared" si="258"/>
        <v>116.5750646153846</v>
      </c>
      <c r="K915" s="454">
        <v>17880</v>
      </c>
      <c r="L915" s="217">
        <f t="shared" si="243"/>
        <v>1840.5308262782996</v>
      </c>
      <c r="M915" s="214">
        <f t="shared" si="248"/>
        <v>625.78048093462189</v>
      </c>
      <c r="N915" s="212">
        <f t="shared" si="249"/>
        <v>36.81061652556599</v>
      </c>
      <c r="O915" s="169">
        <v>44</v>
      </c>
      <c r="P915" s="170">
        <f t="shared" si="250"/>
        <v>2547.1219237384876</v>
      </c>
      <c r="Q915" s="215">
        <f t="shared" si="256"/>
        <v>888</v>
      </c>
      <c r="R915" s="216">
        <f t="shared" si="259"/>
        <v>216.49654857142858</v>
      </c>
      <c r="S915" s="454">
        <v>17880</v>
      </c>
      <c r="T915" s="217">
        <f t="shared" si="244"/>
        <v>991.05506030369975</v>
      </c>
      <c r="U915" s="214">
        <f t="shared" si="251"/>
        <v>336.95872050325795</v>
      </c>
      <c r="V915" s="212">
        <f t="shared" si="252"/>
        <v>19.821101206073994</v>
      </c>
      <c r="W915" s="169">
        <v>24</v>
      </c>
      <c r="X915" s="170">
        <f t="shared" si="253"/>
        <v>1371.8348820130316</v>
      </c>
    </row>
    <row r="916" spans="1:24" s="442" customFormat="1" ht="15.75" customHeight="1" x14ac:dyDescent="0.2">
      <c r="A916" s="215">
        <f t="shared" si="254"/>
        <v>889</v>
      </c>
      <c r="B916" s="216">
        <f t="shared" si="257"/>
        <v>75.797280999999998</v>
      </c>
      <c r="C916" s="454">
        <v>17880</v>
      </c>
      <c r="D916" s="217">
        <f t="shared" si="242"/>
        <v>2830.7083996852075</v>
      </c>
      <c r="E916" s="212">
        <f t="shared" si="245"/>
        <v>962.4408558929706</v>
      </c>
      <c r="F916" s="168">
        <f t="shared" si="246"/>
        <v>56.61416799370415</v>
      </c>
      <c r="G916" s="169">
        <v>68</v>
      </c>
      <c r="H916" s="170">
        <f t="shared" si="247"/>
        <v>3917.763423571882</v>
      </c>
      <c r="I916" s="215">
        <f t="shared" si="255"/>
        <v>889</v>
      </c>
      <c r="J916" s="216">
        <f t="shared" si="258"/>
        <v>116.61120153846153</v>
      </c>
      <c r="K916" s="454">
        <v>17880</v>
      </c>
      <c r="L916" s="217">
        <f t="shared" si="243"/>
        <v>1839.9604597953853</v>
      </c>
      <c r="M916" s="214">
        <f t="shared" si="248"/>
        <v>625.58655633043099</v>
      </c>
      <c r="N916" s="212">
        <f t="shared" si="249"/>
        <v>36.799209195907707</v>
      </c>
      <c r="O916" s="169">
        <v>44</v>
      </c>
      <c r="P916" s="170">
        <f t="shared" si="250"/>
        <v>2546.346225321724</v>
      </c>
      <c r="Q916" s="215">
        <f t="shared" si="256"/>
        <v>889</v>
      </c>
      <c r="R916" s="216">
        <f t="shared" si="259"/>
        <v>216.56366</v>
      </c>
      <c r="S916" s="454">
        <v>17880</v>
      </c>
      <c r="T916" s="217">
        <f t="shared" si="244"/>
        <v>990.74793988982276</v>
      </c>
      <c r="U916" s="214">
        <f t="shared" si="251"/>
        <v>336.85429956253978</v>
      </c>
      <c r="V916" s="212">
        <f t="shared" si="252"/>
        <v>19.814958797796457</v>
      </c>
      <c r="W916" s="169">
        <v>24</v>
      </c>
      <c r="X916" s="170">
        <f t="shared" si="253"/>
        <v>1371.4171982501589</v>
      </c>
    </row>
    <row r="917" spans="1:24" s="442" customFormat="1" ht="15.75" customHeight="1" x14ac:dyDescent="0.2">
      <c r="A917" s="218">
        <f t="shared" si="254"/>
        <v>890</v>
      </c>
      <c r="B917" s="216">
        <f t="shared" si="257"/>
        <v>75.820769999999996</v>
      </c>
      <c r="C917" s="454">
        <v>17880</v>
      </c>
      <c r="D917" s="217">
        <f t="shared" si="242"/>
        <v>2829.831456472943</v>
      </c>
      <c r="E917" s="212">
        <f t="shared" si="245"/>
        <v>962.14269520080074</v>
      </c>
      <c r="F917" s="168">
        <f t="shared" si="246"/>
        <v>56.596629129458861</v>
      </c>
      <c r="G917" s="169">
        <v>68</v>
      </c>
      <c r="H917" s="170">
        <f t="shared" si="247"/>
        <v>3916.570780803203</v>
      </c>
      <c r="I917" s="218">
        <f t="shared" si="255"/>
        <v>890</v>
      </c>
      <c r="J917" s="216">
        <f t="shared" si="258"/>
        <v>116.64733846153845</v>
      </c>
      <c r="K917" s="454">
        <v>17880</v>
      </c>
      <c r="L917" s="217">
        <f t="shared" si="243"/>
        <v>1839.3904467074128</v>
      </c>
      <c r="M917" s="214">
        <f t="shared" si="248"/>
        <v>625.39275188052045</v>
      </c>
      <c r="N917" s="212">
        <f t="shared" si="249"/>
        <v>36.787808934148259</v>
      </c>
      <c r="O917" s="169">
        <v>44</v>
      </c>
      <c r="P917" s="170">
        <f t="shared" si="250"/>
        <v>2545.5710075220818</v>
      </c>
      <c r="Q917" s="218">
        <f t="shared" si="256"/>
        <v>890</v>
      </c>
      <c r="R917" s="216">
        <f t="shared" si="259"/>
        <v>216.63077142857142</v>
      </c>
      <c r="S917" s="454">
        <v>17880</v>
      </c>
      <c r="T917" s="217">
        <f t="shared" si="244"/>
        <v>990.44100976553</v>
      </c>
      <c r="U917" s="214">
        <f t="shared" si="251"/>
        <v>336.74994332028024</v>
      </c>
      <c r="V917" s="212">
        <f t="shared" si="252"/>
        <v>19.808820195310599</v>
      </c>
      <c r="W917" s="169">
        <v>24</v>
      </c>
      <c r="X917" s="170">
        <f t="shared" si="253"/>
        <v>1370.9997732811207</v>
      </c>
    </row>
    <row r="918" spans="1:24" s="442" customFormat="1" ht="15.75" customHeight="1" x14ac:dyDescent="0.2">
      <c r="A918" s="215">
        <f t="shared" si="254"/>
        <v>891</v>
      </c>
      <c r="B918" s="216">
        <f t="shared" si="257"/>
        <v>75.844258999999994</v>
      </c>
      <c r="C918" s="454">
        <v>17880</v>
      </c>
      <c r="D918" s="217">
        <f t="shared" si="242"/>
        <v>2828.9550564400661</v>
      </c>
      <c r="E918" s="212">
        <f t="shared" si="245"/>
        <v>961.84471918962254</v>
      </c>
      <c r="F918" s="168">
        <f t="shared" si="246"/>
        <v>56.579101128801319</v>
      </c>
      <c r="G918" s="169">
        <v>68</v>
      </c>
      <c r="H918" s="170">
        <f t="shared" si="247"/>
        <v>3915.3788767584902</v>
      </c>
      <c r="I918" s="215">
        <f t="shared" si="255"/>
        <v>891</v>
      </c>
      <c r="J918" s="216">
        <f t="shared" si="258"/>
        <v>116.68347538461538</v>
      </c>
      <c r="K918" s="454">
        <v>17880</v>
      </c>
      <c r="L918" s="217">
        <f t="shared" si="243"/>
        <v>1838.8207866860432</v>
      </c>
      <c r="M918" s="214">
        <f t="shared" si="248"/>
        <v>625.19906747325479</v>
      </c>
      <c r="N918" s="212">
        <f t="shared" si="249"/>
        <v>36.776415733720867</v>
      </c>
      <c r="O918" s="169">
        <v>44</v>
      </c>
      <c r="P918" s="170">
        <f t="shared" si="250"/>
        <v>2544.7962698930191</v>
      </c>
      <c r="Q918" s="215">
        <f t="shared" si="256"/>
        <v>891</v>
      </c>
      <c r="R918" s="216">
        <f t="shared" si="259"/>
        <v>216.69788285714284</v>
      </c>
      <c r="S918" s="454">
        <v>17880</v>
      </c>
      <c r="T918" s="217">
        <f t="shared" si="244"/>
        <v>990.13426975402319</v>
      </c>
      <c r="U918" s="214">
        <f t="shared" si="251"/>
        <v>336.64565171636792</v>
      </c>
      <c r="V918" s="212">
        <f t="shared" si="252"/>
        <v>19.802685395080463</v>
      </c>
      <c r="W918" s="169">
        <v>24</v>
      </c>
      <c r="X918" s="170">
        <f t="shared" si="253"/>
        <v>1370.5826068654717</v>
      </c>
    </row>
    <row r="919" spans="1:24" s="442" customFormat="1" ht="15.75" customHeight="1" x14ac:dyDescent="0.2">
      <c r="A919" s="215">
        <f t="shared" si="254"/>
        <v>892</v>
      </c>
      <c r="B919" s="216">
        <f t="shared" si="257"/>
        <v>75.867748000000006</v>
      </c>
      <c r="C919" s="454">
        <v>17880</v>
      </c>
      <c r="D919" s="217">
        <f t="shared" si="242"/>
        <v>2828.0791990820653</v>
      </c>
      <c r="E919" s="212">
        <f t="shared" si="245"/>
        <v>961.54692768790233</v>
      </c>
      <c r="F919" s="168">
        <f t="shared" si="246"/>
        <v>56.561583981641306</v>
      </c>
      <c r="G919" s="169">
        <v>68</v>
      </c>
      <c r="H919" s="170">
        <f t="shared" si="247"/>
        <v>3914.1877107516088</v>
      </c>
      <c r="I919" s="215">
        <f t="shared" si="255"/>
        <v>892</v>
      </c>
      <c r="J919" s="216">
        <f t="shared" si="258"/>
        <v>116.71961230769232</v>
      </c>
      <c r="K919" s="454">
        <v>17880</v>
      </c>
      <c r="L919" s="217">
        <f t="shared" si="243"/>
        <v>1838.2514794033427</v>
      </c>
      <c r="M919" s="214">
        <f t="shared" si="248"/>
        <v>625.00550299713655</v>
      </c>
      <c r="N919" s="212">
        <f t="shared" si="249"/>
        <v>36.765029588066852</v>
      </c>
      <c r="O919" s="169">
        <v>44</v>
      </c>
      <c r="P919" s="170">
        <f t="shared" si="250"/>
        <v>2544.0220119885462</v>
      </c>
      <c r="Q919" s="215">
        <f t="shared" si="256"/>
        <v>892</v>
      </c>
      <c r="R919" s="216">
        <f t="shared" si="259"/>
        <v>216.76499428571432</v>
      </c>
      <c r="S919" s="454">
        <v>17880</v>
      </c>
      <c r="T919" s="217">
        <f t="shared" si="244"/>
        <v>989.82771967872281</v>
      </c>
      <c r="U919" s="214">
        <f t="shared" si="251"/>
        <v>336.54142469076578</v>
      </c>
      <c r="V919" s="212">
        <f t="shared" si="252"/>
        <v>19.796554393574457</v>
      </c>
      <c r="W919" s="169">
        <v>24</v>
      </c>
      <c r="X919" s="170">
        <f t="shared" si="253"/>
        <v>1370.1656987630631</v>
      </c>
    </row>
    <row r="920" spans="1:24" s="442" customFormat="1" ht="15.75" customHeight="1" x14ac:dyDescent="0.2">
      <c r="A920" s="215">
        <f t="shared" si="254"/>
        <v>893</v>
      </c>
      <c r="B920" s="216">
        <f t="shared" si="257"/>
        <v>75.891237000000004</v>
      </c>
      <c r="C920" s="454">
        <v>17880</v>
      </c>
      <c r="D920" s="217">
        <f t="shared" si="242"/>
        <v>2827.2038838950539</v>
      </c>
      <c r="E920" s="212">
        <f t="shared" si="245"/>
        <v>961.24932052431836</v>
      </c>
      <c r="F920" s="168">
        <f t="shared" si="246"/>
        <v>56.544077677901079</v>
      </c>
      <c r="G920" s="169">
        <v>68</v>
      </c>
      <c r="H920" s="170">
        <f t="shared" si="247"/>
        <v>3912.997282097273</v>
      </c>
      <c r="I920" s="215">
        <f t="shared" si="255"/>
        <v>893</v>
      </c>
      <c r="J920" s="216">
        <f t="shared" si="258"/>
        <v>116.75574923076923</v>
      </c>
      <c r="K920" s="454">
        <v>17880</v>
      </c>
      <c r="L920" s="217">
        <f t="shared" si="243"/>
        <v>1837.6825245317848</v>
      </c>
      <c r="M920" s="214">
        <f t="shared" si="248"/>
        <v>624.81205834080686</v>
      </c>
      <c r="N920" s="212">
        <f t="shared" si="249"/>
        <v>36.7536504906357</v>
      </c>
      <c r="O920" s="169">
        <v>44</v>
      </c>
      <c r="P920" s="170">
        <f t="shared" si="250"/>
        <v>2543.2482333632274</v>
      </c>
      <c r="Q920" s="215">
        <f t="shared" si="256"/>
        <v>893</v>
      </c>
      <c r="R920" s="216">
        <f t="shared" si="259"/>
        <v>216.83210571428575</v>
      </c>
      <c r="S920" s="454">
        <v>17880</v>
      </c>
      <c r="T920" s="217">
        <f t="shared" si="244"/>
        <v>989.52135936326863</v>
      </c>
      <c r="U920" s="214">
        <f t="shared" si="251"/>
        <v>336.43726218351134</v>
      </c>
      <c r="V920" s="212">
        <f t="shared" si="252"/>
        <v>19.790427187265372</v>
      </c>
      <c r="W920" s="169">
        <v>24</v>
      </c>
      <c r="X920" s="170">
        <f t="shared" si="253"/>
        <v>1369.7490487340453</v>
      </c>
    </row>
    <row r="921" spans="1:24" s="442" customFormat="1" ht="15.75" customHeight="1" x14ac:dyDescent="0.2">
      <c r="A921" s="215">
        <f t="shared" si="254"/>
        <v>894</v>
      </c>
      <c r="B921" s="216">
        <f t="shared" si="257"/>
        <v>75.914726000000002</v>
      </c>
      <c r="C921" s="454">
        <v>17880</v>
      </c>
      <c r="D921" s="217">
        <f t="shared" si="242"/>
        <v>2826.3291103757651</v>
      </c>
      <c r="E921" s="212">
        <f t="shared" si="245"/>
        <v>960.95189752776025</v>
      </c>
      <c r="F921" s="168">
        <f t="shared" si="246"/>
        <v>56.526582207515304</v>
      </c>
      <c r="G921" s="169">
        <v>68</v>
      </c>
      <c r="H921" s="170">
        <f t="shared" si="247"/>
        <v>3911.8075901110406</v>
      </c>
      <c r="I921" s="215">
        <f t="shared" si="255"/>
        <v>894</v>
      </c>
      <c r="J921" s="216">
        <f t="shared" si="258"/>
        <v>116.79188615384615</v>
      </c>
      <c r="K921" s="454">
        <v>17880</v>
      </c>
      <c r="L921" s="217">
        <f t="shared" si="243"/>
        <v>1837.1139217442476</v>
      </c>
      <c r="M921" s="214">
        <f t="shared" si="248"/>
        <v>624.61873339304418</v>
      </c>
      <c r="N921" s="212">
        <f t="shared" si="249"/>
        <v>36.742278434884952</v>
      </c>
      <c r="O921" s="169">
        <v>44</v>
      </c>
      <c r="P921" s="170">
        <f t="shared" si="250"/>
        <v>2542.4749335721767</v>
      </c>
      <c r="Q921" s="215">
        <f t="shared" si="256"/>
        <v>894</v>
      </c>
      <c r="R921" s="216">
        <f t="shared" si="259"/>
        <v>216.89921714285717</v>
      </c>
      <c r="S921" s="454">
        <v>17880</v>
      </c>
      <c r="T921" s="217">
        <f t="shared" si="244"/>
        <v>989.21518863151789</v>
      </c>
      <c r="U921" s="214">
        <f t="shared" si="251"/>
        <v>336.33316413471613</v>
      </c>
      <c r="V921" s="212">
        <f t="shared" si="252"/>
        <v>19.784303772630359</v>
      </c>
      <c r="W921" s="169">
        <v>24</v>
      </c>
      <c r="X921" s="170">
        <f t="shared" si="253"/>
        <v>1369.3326565388645</v>
      </c>
    </row>
    <row r="922" spans="1:24" s="442" customFormat="1" ht="15.75" customHeight="1" x14ac:dyDescent="0.2">
      <c r="A922" s="215">
        <f t="shared" si="254"/>
        <v>895</v>
      </c>
      <c r="B922" s="216">
        <f t="shared" si="257"/>
        <v>75.938215</v>
      </c>
      <c r="C922" s="454">
        <v>17880</v>
      </c>
      <c r="D922" s="217">
        <f t="shared" si="242"/>
        <v>2825.45487802156</v>
      </c>
      <c r="E922" s="212">
        <f t="shared" si="245"/>
        <v>960.65465852733053</v>
      </c>
      <c r="F922" s="168">
        <f t="shared" si="246"/>
        <v>56.509097560431201</v>
      </c>
      <c r="G922" s="169">
        <v>68</v>
      </c>
      <c r="H922" s="170">
        <f t="shared" si="247"/>
        <v>3910.6186341093216</v>
      </c>
      <c r="I922" s="215">
        <f t="shared" si="255"/>
        <v>895</v>
      </c>
      <c r="J922" s="216">
        <f t="shared" si="258"/>
        <v>116.82802307692307</v>
      </c>
      <c r="K922" s="454">
        <v>17880</v>
      </c>
      <c r="L922" s="217">
        <f t="shared" si="243"/>
        <v>1836.545670714014</v>
      </c>
      <c r="M922" s="214">
        <f t="shared" si="248"/>
        <v>624.42552804276477</v>
      </c>
      <c r="N922" s="212">
        <f t="shared" si="249"/>
        <v>36.73091341428028</v>
      </c>
      <c r="O922" s="169">
        <v>44</v>
      </c>
      <c r="P922" s="170">
        <f t="shared" si="250"/>
        <v>2541.7021121710591</v>
      </c>
      <c r="Q922" s="215">
        <f t="shared" si="256"/>
        <v>895</v>
      </c>
      <c r="R922" s="216">
        <f t="shared" si="259"/>
        <v>216.96632857142859</v>
      </c>
      <c r="S922" s="454">
        <v>17880</v>
      </c>
      <c r="T922" s="217">
        <f t="shared" si="244"/>
        <v>988.9092073075459</v>
      </c>
      <c r="U922" s="214">
        <f t="shared" si="251"/>
        <v>336.22913048456564</v>
      </c>
      <c r="V922" s="212">
        <f t="shared" si="252"/>
        <v>19.778184146150917</v>
      </c>
      <c r="W922" s="169">
        <v>24</v>
      </c>
      <c r="X922" s="170">
        <f t="shared" si="253"/>
        <v>1368.9165219382623</v>
      </c>
    </row>
    <row r="923" spans="1:24" s="442" customFormat="1" ht="15.75" customHeight="1" x14ac:dyDescent="0.2">
      <c r="A923" s="215">
        <f t="shared" si="254"/>
        <v>896</v>
      </c>
      <c r="B923" s="216">
        <f t="shared" si="257"/>
        <v>75.961703999999997</v>
      </c>
      <c r="C923" s="454">
        <v>17880</v>
      </c>
      <c r="D923" s="217">
        <f t="shared" si="242"/>
        <v>2824.5811863304175</v>
      </c>
      <c r="E923" s="212">
        <f t="shared" si="245"/>
        <v>960.35760335234204</v>
      </c>
      <c r="F923" s="168">
        <f t="shared" si="246"/>
        <v>56.491623726608353</v>
      </c>
      <c r="G923" s="169">
        <v>68</v>
      </c>
      <c r="H923" s="170">
        <f t="shared" si="247"/>
        <v>3909.4304134093677</v>
      </c>
      <c r="I923" s="215">
        <f t="shared" si="255"/>
        <v>896</v>
      </c>
      <c r="J923" s="216">
        <f t="shared" si="258"/>
        <v>116.86416</v>
      </c>
      <c r="K923" s="454">
        <v>17880</v>
      </c>
      <c r="L923" s="217">
        <f t="shared" si="243"/>
        <v>1835.9777711147713</v>
      </c>
      <c r="M923" s="214">
        <f t="shared" si="248"/>
        <v>624.23244217902231</v>
      </c>
      <c r="N923" s="212">
        <f t="shared" si="249"/>
        <v>36.719555422295429</v>
      </c>
      <c r="O923" s="169">
        <v>44</v>
      </c>
      <c r="P923" s="170">
        <f t="shared" si="250"/>
        <v>2540.9297687160888</v>
      </c>
      <c r="Q923" s="215">
        <f t="shared" si="256"/>
        <v>896</v>
      </c>
      <c r="R923" s="216">
        <f t="shared" si="259"/>
        <v>217.03344000000001</v>
      </c>
      <c r="S923" s="454">
        <v>17880</v>
      </c>
      <c r="T923" s="217">
        <f t="shared" si="244"/>
        <v>988.6034152156459</v>
      </c>
      <c r="U923" s="214">
        <f t="shared" si="251"/>
        <v>336.12516117331961</v>
      </c>
      <c r="V923" s="212">
        <f t="shared" si="252"/>
        <v>19.772068304312917</v>
      </c>
      <c r="W923" s="169">
        <v>24</v>
      </c>
      <c r="X923" s="170">
        <f t="shared" si="253"/>
        <v>1368.5006446932782</v>
      </c>
    </row>
    <row r="924" spans="1:24" s="442" customFormat="1" ht="15.75" customHeight="1" x14ac:dyDescent="0.2">
      <c r="A924" s="215">
        <f t="shared" si="254"/>
        <v>897</v>
      </c>
      <c r="B924" s="216">
        <f t="shared" si="257"/>
        <v>75.985192999999995</v>
      </c>
      <c r="C924" s="454">
        <v>17880</v>
      </c>
      <c r="D924" s="217">
        <f t="shared" ref="D924:D987" si="260">12*1/B924*C924</f>
        <v>2823.7080348009381</v>
      </c>
      <c r="E924" s="212">
        <f t="shared" si="245"/>
        <v>960.06073183231899</v>
      </c>
      <c r="F924" s="168">
        <f t="shared" si="246"/>
        <v>56.474160696018764</v>
      </c>
      <c r="G924" s="169">
        <v>68</v>
      </c>
      <c r="H924" s="170">
        <f t="shared" si="247"/>
        <v>3908.242927329276</v>
      </c>
      <c r="I924" s="215">
        <f t="shared" si="255"/>
        <v>897</v>
      </c>
      <c r="J924" s="216">
        <f t="shared" si="258"/>
        <v>116.90029692307691</v>
      </c>
      <c r="K924" s="454">
        <v>17880</v>
      </c>
      <c r="L924" s="217">
        <f t="shared" ref="L924:L987" si="261">12*1/J924*K924</f>
        <v>1835.4102226206101</v>
      </c>
      <c r="M924" s="214">
        <f t="shared" si="248"/>
        <v>624.03947569100751</v>
      </c>
      <c r="N924" s="212">
        <f t="shared" si="249"/>
        <v>36.708204452412204</v>
      </c>
      <c r="O924" s="169">
        <v>44</v>
      </c>
      <c r="P924" s="170">
        <f t="shared" si="250"/>
        <v>2540.15790276403</v>
      </c>
      <c r="Q924" s="215">
        <f t="shared" si="256"/>
        <v>897</v>
      </c>
      <c r="R924" s="216">
        <f t="shared" si="259"/>
        <v>217.10055142857144</v>
      </c>
      <c r="S924" s="454">
        <v>17880</v>
      </c>
      <c r="T924" s="217">
        <f t="shared" ref="T924:T987" si="262">12*1/R924*S924</f>
        <v>988.29781218032838</v>
      </c>
      <c r="U924" s="214">
        <f t="shared" si="251"/>
        <v>336.02125614131165</v>
      </c>
      <c r="V924" s="212">
        <f t="shared" si="252"/>
        <v>19.765956243606567</v>
      </c>
      <c r="W924" s="169">
        <v>24</v>
      </c>
      <c r="X924" s="170">
        <f t="shared" si="253"/>
        <v>1368.0850245652466</v>
      </c>
    </row>
    <row r="925" spans="1:24" s="442" customFormat="1" ht="15.75" customHeight="1" x14ac:dyDescent="0.2">
      <c r="A925" s="215">
        <f t="shared" si="254"/>
        <v>898</v>
      </c>
      <c r="B925" s="216">
        <f t="shared" si="257"/>
        <v>76.008681999999993</v>
      </c>
      <c r="C925" s="454">
        <v>17880</v>
      </c>
      <c r="D925" s="217">
        <f t="shared" si="260"/>
        <v>2822.835422932344</v>
      </c>
      <c r="E925" s="212">
        <f t="shared" ref="E925:E988" si="263">D925*34%</f>
        <v>959.76404379699704</v>
      </c>
      <c r="F925" s="168">
        <f t="shared" ref="F925:F988" si="264">D925*2%</f>
        <v>56.456708458646879</v>
      </c>
      <c r="G925" s="169">
        <v>68</v>
      </c>
      <c r="H925" s="170">
        <f t="shared" ref="H925:H988" si="265">SUM(D925:G925)</f>
        <v>3907.0561751879882</v>
      </c>
      <c r="I925" s="215">
        <f t="shared" si="255"/>
        <v>898</v>
      </c>
      <c r="J925" s="216">
        <f t="shared" si="258"/>
        <v>116.93643384615383</v>
      </c>
      <c r="K925" s="454">
        <v>17880</v>
      </c>
      <c r="L925" s="217">
        <f t="shared" si="261"/>
        <v>1834.8430249060234</v>
      </c>
      <c r="M925" s="214">
        <f t="shared" ref="M925:M988" si="266">L925*34%</f>
        <v>623.84662846804804</v>
      </c>
      <c r="N925" s="212">
        <f t="shared" ref="N925:N988" si="267">L925*2%</f>
        <v>36.696860498120472</v>
      </c>
      <c r="O925" s="169">
        <v>44</v>
      </c>
      <c r="P925" s="170">
        <f t="shared" ref="P925:P988" si="268">SUM(L925:O925)</f>
        <v>2539.3865138721917</v>
      </c>
      <c r="Q925" s="215">
        <f t="shared" si="256"/>
        <v>898</v>
      </c>
      <c r="R925" s="216">
        <f t="shared" si="259"/>
        <v>217.16766285714286</v>
      </c>
      <c r="S925" s="454">
        <v>17880</v>
      </c>
      <c r="T925" s="217">
        <f t="shared" si="262"/>
        <v>987.99239802632019</v>
      </c>
      <c r="U925" s="214">
        <f t="shared" ref="U925:U988" si="269">T925*34%</f>
        <v>335.91741532894889</v>
      </c>
      <c r="V925" s="212">
        <f t="shared" ref="V925:V988" si="270">T925*2%</f>
        <v>19.759847960526404</v>
      </c>
      <c r="W925" s="169">
        <v>24</v>
      </c>
      <c r="X925" s="170">
        <f t="shared" ref="X925:X988" si="271">SUM(T925:W925)</f>
        <v>1367.6696613157956</v>
      </c>
    </row>
    <row r="926" spans="1:24" s="442" customFormat="1" ht="15.75" customHeight="1" x14ac:dyDescent="0.2">
      <c r="A926" s="215">
        <f t="shared" si="254"/>
        <v>899</v>
      </c>
      <c r="B926" s="216">
        <f t="shared" si="257"/>
        <v>76.032171000000005</v>
      </c>
      <c r="C926" s="454">
        <v>17880</v>
      </c>
      <c r="D926" s="217">
        <f t="shared" si="260"/>
        <v>2821.9633502244724</v>
      </c>
      <c r="E926" s="212">
        <f t="shared" si="263"/>
        <v>959.46753907632069</v>
      </c>
      <c r="F926" s="168">
        <f t="shared" si="264"/>
        <v>56.439267004489452</v>
      </c>
      <c r="G926" s="169">
        <v>68</v>
      </c>
      <c r="H926" s="170">
        <f t="shared" si="265"/>
        <v>3905.8701563052823</v>
      </c>
      <c r="I926" s="215">
        <f t="shared" si="255"/>
        <v>899</v>
      </c>
      <c r="J926" s="216">
        <f t="shared" si="258"/>
        <v>116.97257076923077</v>
      </c>
      <c r="K926" s="454">
        <v>17880</v>
      </c>
      <c r="L926" s="217">
        <f t="shared" si="261"/>
        <v>1834.2761776459072</v>
      </c>
      <c r="M926" s="214">
        <f t="shared" si="266"/>
        <v>623.65390039960846</v>
      </c>
      <c r="N926" s="212">
        <f t="shared" si="267"/>
        <v>36.685523552918141</v>
      </c>
      <c r="O926" s="169">
        <v>44</v>
      </c>
      <c r="P926" s="170">
        <f t="shared" si="268"/>
        <v>2538.6156015984338</v>
      </c>
      <c r="Q926" s="215">
        <f t="shared" si="256"/>
        <v>899</v>
      </c>
      <c r="R926" s="216">
        <f t="shared" si="259"/>
        <v>217.23477428571431</v>
      </c>
      <c r="S926" s="454">
        <v>17880</v>
      </c>
      <c r="T926" s="217">
        <f t="shared" si="262"/>
        <v>987.68717257856542</v>
      </c>
      <c r="U926" s="214">
        <f t="shared" si="269"/>
        <v>335.81363867671229</v>
      </c>
      <c r="V926" s="212">
        <f t="shared" si="270"/>
        <v>19.75374345157131</v>
      </c>
      <c r="W926" s="169">
        <v>24</v>
      </c>
      <c r="X926" s="170">
        <f t="shared" si="271"/>
        <v>1367.2545547068491</v>
      </c>
    </row>
    <row r="927" spans="1:24" s="442" customFormat="1" ht="15.75" customHeight="1" x14ac:dyDescent="0.2">
      <c r="A927" s="218">
        <f t="shared" si="254"/>
        <v>900</v>
      </c>
      <c r="B927" s="216">
        <f t="shared" si="257"/>
        <v>76.055660000000003</v>
      </c>
      <c r="C927" s="454">
        <v>17880</v>
      </c>
      <c r="D927" s="217">
        <f t="shared" si="260"/>
        <v>2821.0918161777836</v>
      </c>
      <c r="E927" s="212">
        <f t="shared" si="263"/>
        <v>959.17121750044646</v>
      </c>
      <c r="F927" s="168">
        <f t="shared" si="264"/>
        <v>56.421836323555674</v>
      </c>
      <c r="G927" s="169">
        <v>68</v>
      </c>
      <c r="H927" s="170">
        <f t="shared" si="265"/>
        <v>3904.6848700017854</v>
      </c>
      <c r="I927" s="218">
        <f t="shared" si="255"/>
        <v>900</v>
      </c>
      <c r="J927" s="216">
        <f t="shared" si="258"/>
        <v>117.00870769230769</v>
      </c>
      <c r="K927" s="454">
        <v>17880</v>
      </c>
      <c r="L927" s="217">
        <f t="shared" si="261"/>
        <v>1833.7096805155593</v>
      </c>
      <c r="M927" s="214">
        <f t="shared" si="266"/>
        <v>623.46129137529022</v>
      </c>
      <c r="N927" s="212">
        <f t="shared" si="267"/>
        <v>36.674193610311185</v>
      </c>
      <c r="O927" s="169">
        <v>44</v>
      </c>
      <c r="P927" s="170">
        <f t="shared" si="268"/>
        <v>2537.8451655011609</v>
      </c>
      <c r="Q927" s="218">
        <f t="shared" si="256"/>
        <v>900</v>
      </c>
      <c r="R927" s="216">
        <f t="shared" si="259"/>
        <v>217.30188571428573</v>
      </c>
      <c r="S927" s="454">
        <v>17880</v>
      </c>
      <c r="T927" s="217">
        <f t="shared" si="262"/>
        <v>987.38213566222407</v>
      </c>
      <c r="U927" s="214">
        <f t="shared" si="269"/>
        <v>335.70992612515619</v>
      </c>
      <c r="V927" s="212">
        <f t="shared" si="270"/>
        <v>19.747642713244481</v>
      </c>
      <c r="W927" s="169">
        <v>24</v>
      </c>
      <c r="X927" s="170">
        <f t="shared" si="271"/>
        <v>1366.8397045006247</v>
      </c>
    </row>
    <row r="928" spans="1:24" s="442" customFormat="1" ht="15.75" customHeight="1" x14ac:dyDescent="0.2">
      <c r="A928" s="215">
        <f t="shared" si="254"/>
        <v>901</v>
      </c>
      <c r="B928" s="216">
        <f t="shared" si="257"/>
        <v>76.079149000000001</v>
      </c>
      <c r="C928" s="454">
        <v>17880</v>
      </c>
      <c r="D928" s="217">
        <f t="shared" si="260"/>
        <v>2820.2208202933498</v>
      </c>
      <c r="E928" s="212">
        <f t="shared" si="263"/>
        <v>958.87507889973904</v>
      </c>
      <c r="F928" s="168">
        <f t="shared" si="264"/>
        <v>56.404416405866996</v>
      </c>
      <c r="G928" s="169">
        <v>68</v>
      </c>
      <c r="H928" s="170">
        <f t="shared" si="265"/>
        <v>3903.5003155989557</v>
      </c>
      <c r="I928" s="215">
        <f t="shared" si="255"/>
        <v>901</v>
      </c>
      <c r="J928" s="216">
        <f t="shared" si="258"/>
        <v>117.04484461538462</v>
      </c>
      <c r="K928" s="454">
        <v>17880</v>
      </c>
      <c r="L928" s="217">
        <f t="shared" si="261"/>
        <v>1833.1435331906775</v>
      </c>
      <c r="M928" s="214">
        <f t="shared" si="266"/>
        <v>623.26880128483037</v>
      </c>
      <c r="N928" s="212">
        <f t="shared" si="267"/>
        <v>36.66287066381355</v>
      </c>
      <c r="O928" s="169">
        <v>44</v>
      </c>
      <c r="P928" s="170">
        <f t="shared" si="268"/>
        <v>2537.0752051393215</v>
      </c>
      <c r="Q928" s="215">
        <f t="shared" si="256"/>
        <v>901</v>
      </c>
      <c r="R928" s="216">
        <f t="shared" si="259"/>
        <v>217.36899714285715</v>
      </c>
      <c r="S928" s="454">
        <v>17880</v>
      </c>
      <c r="T928" s="217">
        <f t="shared" si="262"/>
        <v>987.07728710267247</v>
      </c>
      <c r="U928" s="214">
        <f t="shared" si="269"/>
        <v>335.60627761490866</v>
      </c>
      <c r="V928" s="212">
        <f t="shared" si="270"/>
        <v>19.74154574205345</v>
      </c>
      <c r="W928" s="169">
        <v>24</v>
      </c>
      <c r="X928" s="170">
        <f t="shared" si="271"/>
        <v>1366.4251104596347</v>
      </c>
    </row>
    <row r="929" spans="1:24" s="442" customFormat="1" ht="15.75" customHeight="1" x14ac:dyDescent="0.2">
      <c r="A929" s="215">
        <f t="shared" si="254"/>
        <v>902</v>
      </c>
      <c r="B929" s="216">
        <f t="shared" si="257"/>
        <v>76.102637999999999</v>
      </c>
      <c r="C929" s="454">
        <v>17880</v>
      </c>
      <c r="D929" s="217">
        <f t="shared" si="260"/>
        <v>2819.3503620728629</v>
      </c>
      <c r="E929" s="212">
        <f t="shared" si="263"/>
        <v>958.57912310477343</v>
      </c>
      <c r="F929" s="168">
        <f t="shared" si="264"/>
        <v>56.387007241457262</v>
      </c>
      <c r="G929" s="169">
        <v>68</v>
      </c>
      <c r="H929" s="170">
        <f t="shared" si="265"/>
        <v>3902.3164924190937</v>
      </c>
      <c r="I929" s="215">
        <f t="shared" si="255"/>
        <v>902</v>
      </c>
      <c r="J929" s="216">
        <f t="shared" si="258"/>
        <v>117.08098153846153</v>
      </c>
      <c r="K929" s="454">
        <v>17880</v>
      </c>
      <c r="L929" s="217">
        <f t="shared" si="261"/>
        <v>1832.5777353473611</v>
      </c>
      <c r="M929" s="214">
        <f t="shared" si="266"/>
        <v>623.07643001810277</v>
      </c>
      <c r="N929" s="212">
        <f t="shared" si="267"/>
        <v>36.651554706947223</v>
      </c>
      <c r="O929" s="169">
        <v>44</v>
      </c>
      <c r="P929" s="170">
        <f t="shared" si="268"/>
        <v>2536.3057200724111</v>
      </c>
      <c r="Q929" s="215">
        <f t="shared" si="256"/>
        <v>902</v>
      </c>
      <c r="R929" s="216">
        <f t="shared" si="259"/>
        <v>217.43610857142858</v>
      </c>
      <c r="S929" s="454">
        <v>17880</v>
      </c>
      <c r="T929" s="217">
        <f t="shared" si="262"/>
        <v>986.77262672550194</v>
      </c>
      <c r="U929" s="214">
        <f t="shared" si="269"/>
        <v>335.50269308667066</v>
      </c>
      <c r="V929" s="212">
        <f t="shared" si="270"/>
        <v>19.735452534510038</v>
      </c>
      <c r="W929" s="169">
        <v>24</v>
      </c>
      <c r="X929" s="170">
        <f t="shared" si="271"/>
        <v>1366.0107723466826</v>
      </c>
    </row>
    <row r="930" spans="1:24" s="442" customFormat="1" ht="15.75" customHeight="1" x14ac:dyDescent="0.2">
      <c r="A930" s="215">
        <f t="shared" si="254"/>
        <v>903</v>
      </c>
      <c r="B930" s="216">
        <f t="shared" si="257"/>
        <v>76.126126999999997</v>
      </c>
      <c r="C930" s="454">
        <v>17880</v>
      </c>
      <c r="D930" s="217">
        <f t="shared" si="260"/>
        <v>2818.4804410186266</v>
      </c>
      <c r="E930" s="212">
        <f t="shared" si="263"/>
        <v>958.28334994633315</v>
      </c>
      <c r="F930" s="168">
        <f t="shared" si="264"/>
        <v>56.369608820372534</v>
      </c>
      <c r="G930" s="169">
        <v>68</v>
      </c>
      <c r="H930" s="170">
        <f t="shared" si="265"/>
        <v>3901.1333997853321</v>
      </c>
      <c r="I930" s="215">
        <f t="shared" si="255"/>
        <v>903</v>
      </c>
      <c r="J930" s="216">
        <f t="shared" si="258"/>
        <v>117.11711846153845</v>
      </c>
      <c r="K930" s="454">
        <v>17880</v>
      </c>
      <c r="L930" s="217">
        <f t="shared" si="261"/>
        <v>1832.0122866621075</v>
      </c>
      <c r="M930" s="214">
        <f t="shared" si="266"/>
        <v>622.88417746511664</v>
      </c>
      <c r="N930" s="212">
        <f t="shared" si="267"/>
        <v>36.640245733242153</v>
      </c>
      <c r="O930" s="169">
        <v>44</v>
      </c>
      <c r="P930" s="170">
        <f t="shared" si="268"/>
        <v>2535.5367098604661</v>
      </c>
      <c r="Q930" s="215">
        <f t="shared" si="256"/>
        <v>903</v>
      </c>
      <c r="R930" s="216">
        <f t="shared" si="259"/>
        <v>217.50322</v>
      </c>
      <c r="S930" s="454">
        <v>17880</v>
      </c>
      <c r="T930" s="217">
        <f t="shared" si="262"/>
        <v>986.46815435651945</v>
      </c>
      <c r="U930" s="214">
        <f t="shared" si="269"/>
        <v>335.39917248121662</v>
      </c>
      <c r="V930" s="212">
        <f t="shared" si="270"/>
        <v>19.729363087130391</v>
      </c>
      <c r="W930" s="169">
        <v>24</v>
      </c>
      <c r="X930" s="170">
        <f t="shared" si="271"/>
        <v>1365.5966899248665</v>
      </c>
    </row>
    <row r="931" spans="1:24" s="442" customFormat="1" ht="15.75" customHeight="1" x14ac:dyDescent="0.2">
      <c r="A931" s="215">
        <f t="shared" si="254"/>
        <v>904</v>
      </c>
      <c r="B931" s="216">
        <f t="shared" si="257"/>
        <v>76.149615999999995</v>
      </c>
      <c r="C931" s="454">
        <v>17880</v>
      </c>
      <c r="D931" s="217">
        <f t="shared" si="260"/>
        <v>2817.6110566335624</v>
      </c>
      <c r="E931" s="212">
        <f t="shared" si="263"/>
        <v>957.98775925541133</v>
      </c>
      <c r="F931" s="168">
        <f t="shared" si="264"/>
        <v>56.352221132671247</v>
      </c>
      <c r="G931" s="169">
        <v>68</v>
      </c>
      <c r="H931" s="170">
        <f t="shared" si="265"/>
        <v>3899.9510370216449</v>
      </c>
      <c r="I931" s="215">
        <f t="shared" si="255"/>
        <v>904</v>
      </c>
      <c r="J931" s="216">
        <f t="shared" si="258"/>
        <v>117.15325538461538</v>
      </c>
      <c r="K931" s="454">
        <v>17880</v>
      </c>
      <c r="L931" s="217">
        <f t="shared" si="261"/>
        <v>1831.4471868118153</v>
      </c>
      <c r="M931" s="214">
        <f t="shared" si="266"/>
        <v>622.69204351601729</v>
      </c>
      <c r="N931" s="212">
        <f t="shared" si="267"/>
        <v>36.628943736236309</v>
      </c>
      <c r="O931" s="169">
        <v>44</v>
      </c>
      <c r="P931" s="170">
        <f t="shared" si="268"/>
        <v>2534.7681740640687</v>
      </c>
      <c r="Q931" s="215">
        <f t="shared" si="256"/>
        <v>904</v>
      </c>
      <c r="R931" s="216">
        <f t="shared" si="259"/>
        <v>217.57033142857142</v>
      </c>
      <c r="S931" s="454">
        <v>17880</v>
      </c>
      <c r="T931" s="217">
        <f t="shared" si="262"/>
        <v>986.16386982174674</v>
      </c>
      <c r="U931" s="214">
        <f t="shared" si="269"/>
        <v>335.29571573939393</v>
      </c>
      <c r="V931" s="212">
        <f t="shared" si="270"/>
        <v>19.723277396434934</v>
      </c>
      <c r="W931" s="169">
        <v>24</v>
      </c>
      <c r="X931" s="170">
        <f t="shared" si="271"/>
        <v>1365.1828629575755</v>
      </c>
    </row>
    <row r="932" spans="1:24" s="442" customFormat="1" ht="15.75" customHeight="1" x14ac:dyDescent="0.2">
      <c r="A932" s="215">
        <f t="shared" si="254"/>
        <v>905</v>
      </c>
      <c r="B932" s="216">
        <f t="shared" si="257"/>
        <v>76.173104999999993</v>
      </c>
      <c r="C932" s="454">
        <v>17880</v>
      </c>
      <c r="D932" s="217">
        <f t="shared" si="260"/>
        <v>2816.7422084212008</v>
      </c>
      <c r="E932" s="212">
        <f t="shared" si="263"/>
        <v>957.69235086320828</v>
      </c>
      <c r="F932" s="168">
        <f t="shared" si="264"/>
        <v>56.334844168424013</v>
      </c>
      <c r="G932" s="169">
        <v>68</v>
      </c>
      <c r="H932" s="170">
        <f t="shared" si="265"/>
        <v>3898.7694034528331</v>
      </c>
      <c r="I932" s="215">
        <f t="shared" si="255"/>
        <v>905</v>
      </c>
      <c r="J932" s="216">
        <f t="shared" si="258"/>
        <v>117.18939230769229</v>
      </c>
      <c r="K932" s="454">
        <v>17880</v>
      </c>
      <c r="L932" s="217">
        <f t="shared" si="261"/>
        <v>1830.8824354737808</v>
      </c>
      <c r="M932" s="214">
        <f t="shared" si="266"/>
        <v>622.50002806108546</v>
      </c>
      <c r="N932" s="212">
        <f t="shared" si="267"/>
        <v>36.617648709475617</v>
      </c>
      <c r="O932" s="169">
        <v>44</v>
      </c>
      <c r="P932" s="170">
        <f t="shared" si="268"/>
        <v>2534.0001122443423</v>
      </c>
      <c r="Q932" s="215">
        <f t="shared" si="256"/>
        <v>905</v>
      </c>
      <c r="R932" s="216">
        <f t="shared" si="259"/>
        <v>217.63744285714284</v>
      </c>
      <c r="S932" s="454">
        <v>17880</v>
      </c>
      <c r="T932" s="217">
        <f t="shared" si="262"/>
        <v>985.85977294742031</v>
      </c>
      <c r="U932" s="214">
        <f t="shared" si="269"/>
        <v>335.19232280212293</v>
      </c>
      <c r="V932" s="212">
        <f t="shared" si="270"/>
        <v>19.717195458948407</v>
      </c>
      <c r="W932" s="169">
        <v>24</v>
      </c>
      <c r="X932" s="170">
        <f t="shared" si="271"/>
        <v>1364.7692912084917</v>
      </c>
    </row>
    <row r="933" spans="1:24" s="442" customFormat="1" ht="15.75" customHeight="1" x14ac:dyDescent="0.2">
      <c r="A933" s="215">
        <f t="shared" si="254"/>
        <v>906</v>
      </c>
      <c r="B933" s="216">
        <f t="shared" si="257"/>
        <v>76.196594000000005</v>
      </c>
      <c r="C933" s="454">
        <v>17880</v>
      </c>
      <c r="D933" s="217">
        <f t="shared" si="260"/>
        <v>2815.8738958856875</v>
      </c>
      <c r="E933" s="212">
        <f t="shared" si="263"/>
        <v>957.39712460113378</v>
      </c>
      <c r="F933" s="168">
        <f t="shared" si="264"/>
        <v>56.317477917713752</v>
      </c>
      <c r="G933" s="169">
        <v>68</v>
      </c>
      <c r="H933" s="170">
        <f t="shared" si="265"/>
        <v>3897.5884984045351</v>
      </c>
      <c r="I933" s="215">
        <f t="shared" si="255"/>
        <v>906</v>
      </c>
      <c r="J933" s="216">
        <f t="shared" si="258"/>
        <v>117.22552923076924</v>
      </c>
      <c r="K933" s="454">
        <v>17880</v>
      </c>
      <c r="L933" s="217">
        <f t="shared" si="261"/>
        <v>1830.3180323256968</v>
      </c>
      <c r="M933" s="214">
        <f t="shared" si="266"/>
        <v>622.30813099073691</v>
      </c>
      <c r="N933" s="212">
        <f t="shared" si="267"/>
        <v>36.606360646513934</v>
      </c>
      <c r="O933" s="169">
        <v>44</v>
      </c>
      <c r="P933" s="170">
        <f t="shared" si="268"/>
        <v>2533.2325239629477</v>
      </c>
      <c r="Q933" s="215">
        <f t="shared" si="256"/>
        <v>906</v>
      </c>
      <c r="R933" s="216">
        <f t="shared" si="259"/>
        <v>217.70455428571432</v>
      </c>
      <c r="S933" s="454">
        <v>17880</v>
      </c>
      <c r="T933" s="217">
        <f t="shared" si="262"/>
        <v>985.55586355999048</v>
      </c>
      <c r="U933" s="214">
        <f t="shared" si="269"/>
        <v>335.08899361039681</v>
      </c>
      <c r="V933" s="212">
        <f t="shared" si="270"/>
        <v>19.711117271199811</v>
      </c>
      <c r="W933" s="169">
        <v>24</v>
      </c>
      <c r="X933" s="170">
        <f t="shared" si="271"/>
        <v>1364.355974441587</v>
      </c>
    </row>
    <row r="934" spans="1:24" s="442" customFormat="1" ht="15.75" customHeight="1" x14ac:dyDescent="0.2">
      <c r="A934" s="215">
        <f t="shared" si="254"/>
        <v>907</v>
      </c>
      <c r="B934" s="216">
        <f t="shared" si="257"/>
        <v>76.220083000000002</v>
      </c>
      <c r="C934" s="454">
        <v>17880</v>
      </c>
      <c r="D934" s="217">
        <f t="shared" si="260"/>
        <v>2815.0061185317786</v>
      </c>
      <c r="E934" s="212">
        <f t="shared" si="263"/>
        <v>957.1020803008048</v>
      </c>
      <c r="F934" s="168">
        <f t="shared" si="264"/>
        <v>56.30012237063557</v>
      </c>
      <c r="G934" s="169">
        <v>68</v>
      </c>
      <c r="H934" s="170">
        <f t="shared" si="265"/>
        <v>3896.4083212032187</v>
      </c>
      <c r="I934" s="215">
        <f t="shared" si="255"/>
        <v>907</v>
      </c>
      <c r="J934" s="216">
        <f t="shared" si="258"/>
        <v>117.26166615384615</v>
      </c>
      <c r="K934" s="454">
        <v>17880</v>
      </c>
      <c r="L934" s="217">
        <f t="shared" si="261"/>
        <v>1829.753977045656</v>
      </c>
      <c r="M934" s="214">
        <f t="shared" si="266"/>
        <v>622.11635219552306</v>
      </c>
      <c r="N934" s="212">
        <f t="shared" si="267"/>
        <v>36.595079540913119</v>
      </c>
      <c r="O934" s="169">
        <v>44</v>
      </c>
      <c r="P934" s="170">
        <f t="shared" si="268"/>
        <v>2532.4654087820923</v>
      </c>
      <c r="Q934" s="215">
        <f t="shared" si="256"/>
        <v>907</v>
      </c>
      <c r="R934" s="216">
        <f t="shared" si="259"/>
        <v>217.77166571428575</v>
      </c>
      <c r="S934" s="454">
        <v>17880</v>
      </c>
      <c r="T934" s="217">
        <f t="shared" si="262"/>
        <v>985.25214148612235</v>
      </c>
      <c r="U934" s="214">
        <f t="shared" si="269"/>
        <v>334.98572810528162</v>
      </c>
      <c r="V934" s="212">
        <f t="shared" si="270"/>
        <v>19.705042829722448</v>
      </c>
      <c r="W934" s="169">
        <v>24</v>
      </c>
      <c r="X934" s="170">
        <f t="shared" si="271"/>
        <v>1363.9429124211265</v>
      </c>
    </row>
    <row r="935" spans="1:24" s="442" customFormat="1" ht="15.75" customHeight="1" x14ac:dyDescent="0.2">
      <c r="A935" s="215">
        <f t="shared" si="254"/>
        <v>908</v>
      </c>
      <c r="B935" s="216">
        <f t="shared" si="257"/>
        <v>76.243572</v>
      </c>
      <c r="C935" s="454">
        <v>17880</v>
      </c>
      <c r="D935" s="217">
        <f t="shared" si="260"/>
        <v>2814.1388758648404</v>
      </c>
      <c r="E935" s="212">
        <f t="shared" si="263"/>
        <v>956.80721779404587</v>
      </c>
      <c r="F935" s="168">
        <f t="shared" si="264"/>
        <v>56.282777517296807</v>
      </c>
      <c r="G935" s="169">
        <v>68</v>
      </c>
      <c r="H935" s="170">
        <f t="shared" si="265"/>
        <v>3895.228871176183</v>
      </c>
      <c r="I935" s="215">
        <f t="shared" si="255"/>
        <v>908</v>
      </c>
      <c r="J935" s="216">
        <f t="shared" si="258"/>
        <v>117.29780307692307</v>
      </c>
      <c r="K935" s="454">
        <v>17880</v>
      </c>
      <c r="L935" s="217">
        <f t="shared" si="261"/>
        <v>1829.190269312146</v>
      </c>
      <c r="M935" s="214">
        <f t="shared" si="266"/>
        <v>621.9246915661297</v>
      </c>
      <c r="N935" s="212">
        <f t="shared" si="267"/>
        <v>36.583805386242922</v>
      </c>
      <c r="O935" s="169">
        <v>44</v>
      </c>
      <c r="P935" s="170">
        <f t="shared" si="268"/>
        <v>2531.6987662645188</v>
      </c>
      <c r="Q935" s="215">
        <f t="shared" si="256"/>
        <v>908</v>
      </c>
      <c r="R935" s="216">
        <f t="shared" si="259"/>
        <v>217.83877714285717</v>
      </c>
      <c r="S935" s="454">
        <v>17880</v>
      </c>
      <c r="T935" s="217">
        <f t="shared" si="262"/>
        <v>984.94860655269395</v>
      </c>
      <c r="U935" s="214">
        <f t="shared" si="269"/>
        <v>334.88252622791595</v>
      </c>
      <c r="V935" s="212">
        <f t="shared" si="270"/>
        <v>19.698972131053878</v>
      </c>
      <c r="W935" s="169">
        <v>24</v>
      </c>
      <c r="X935" s="170">
        <f t="shared" si="271"/>
        <v>1363.5301049116638</v>
      </c>
    </row>
    <row r="936" spans="1:24" s="442" customFormat="1" ht="15.75" customHeight="1" x14ac:dyDescent="0.2">
      <c r="A936" s="215">
        <f t="shared" si="254"/>
        <v>909</v>
      </c>
      <c r="B936" s="216">
        <f t="shared" si="257"/>
        <v>76.267060999999998</v>
      </c>
      <c r="C936" s="454">
        <v>17880</v>
      </c>
      <c r="D936" s="217">
        <f t="shared" si="260"/>
        <v>2813.2721673908477</v>
      </c>
      <c r="E936" s="212">
        <f t="shared" si="263"/>
        <v>956.51253691288832</v>
      </c>
      <c r="F936" s="168">
        <f t="shared" si="264"/>
        <v>56.265443347816955</v>
      </c>
      <c r="G936" s="169">
        <v>68</v>
      </c>
      <c r="H936" s="170">
        <f t="shared" si="265"/>
        <v>3894.0501476515528</v>
      </c>
      <c r="I936" s="215">
        <f t="shared" si="255"/>
        <v>909</v>
      </c>
      <c r="J936" s="216">
        <f t="shared" si="258"/>
        <v>117.33394</v>
      </c>
      <c r="K936" s="454">
        <v>17880</v>
      </c>
      <c r="L936" s="217">
        <f t="shared" si="261"/>
        <v>1828.626908804051</v>
      </c>
      <c r="M936" s="214">
        <f t="shared" si="266"/>
        <v>621.73314899337743</v>
      </c>
      <c r="N936" s="212">
        <f t="shared" si="267"/>
        <v>36.572538176081018</v>
      </c>
      <c r="O936" s="169">
        <v>44</v>
      </c>
      <c r="P936" s="170">
        <f t="shared" si="268"/>
        <v>2530.9325959735093</v>
      </c>
      <c r="Q936" s="215">
        <f t="shared" si="256"/>
        <v>909</v>
      </c>
      <c r="R936" s="216">
        <f t="shared" si="259"/>
        <v>217.90588857142859</v>
      </c>
      <c r="S936" s="454">
        <v>17880</v>
      </c>
      <c r="T936" s="217">
        <f t="shared" si="262"/>
        <v>984.64525858679656</v>
      </c>
      <c r="U936" s="214">
        <f t="shared" si="269"/>
        <v>334.77938791951084</v>
      </c>
      <c r="V936" s="212">
        <f t="shared" si="270"/>
        <v>19.69290517173593</v>
      </c>
      <c r="W936" s="169">
        <v>24</v>
      </c>
      <c r="X936" s="170">
        <f t="shared" si="271"/>
        <v>1363.1175516780434</v>
      </c>
    </row>
    <row r="937" spans="1:24" s="442" customFormat="1" ht="15.75" customHeight="1" x14ac:dyDescent="0.2">
      <c r="A937" s="218">
        <f t="shared" si="254"/>
        <v>910</v>
      </c>
      <c r="B937" s="216">
        <f t="shared" si="257"/>
        <v>76.290549999999996</v>
      </c>
      <c r="C937" s="454">
        <v>17880</v>
      </c>
      <c r="D937" s="217">
        <f t="shared" si="260"/>
        <v>2812.4059926163859</v>
      </c>
      <c r="E937" s="212">
        <f t="shared" si="263"/>
        <v>956.21803748957132</v>
      </c>
      <c r="F937" s="168">
        <f t="shared" si="264"/>
        <v>56.248119852327719</v>
      </c>
      <c r="G937" s="169">
        <v>68</v>
      </c>
      <c r="H937" s="170">
        <f t="shared" si="265"/>
        <v>3892.8721499582848</v>
      </c>
      <c r="I937" s="218">
        <f t="shared" si="255"/>
        <v>910</v>
      </c>
      <c r="J937" s="216">
        <f t="shared" si="258"/>
        <v>117.37007692307691</v>
      </c>
      <c r="K937" s="454">
        <v>17880</v>
      </c>
      <c r="L937" s="217">
        <f t="shared" si="261"/>
        <v>1828.0638952006509</v>
      </c>
      <c r="M937" s="214">
        <f t="shared" si="266"/>
        <v>621.54172436822137</v>
      </c>
      <c r="N937" s="212">
        <f t="shared" si="267"/>
        <v>36.561277904013018</v>
      </c>
      <c r="O937" s="169">
        <v>44</v>
      </c>
      <c r="P937" s="170">
        <f t="shared" si="268"/>
        <v>2530.1668974728855</v>
      </c>
      <c r="Q937" s="218">
        <f t="shared" si="256"/>
        <v>910</v>
      </c>
      <c r="R937" s="216">
        <f t="shared" si="259"/>
        <v>217.97300000000001</v>
      </c>
      <c r="S937" s="454">
        <v>17880</v>
      </c>
      <c r="T937" s="217">
        <f t="shared" si="262"/>
        <v>984.34209741573488</v>
      </c>
      <c r="U937" s="214">
        <f t="shared" si="269"/>
        <v>334.67631312134989</v>
      </c>
      <c r="V937" s="212">
        <f t="shared" si="270"/>
        <v>19.686841948314697</v>
      </c>
      <c r="W937" s="169">
        <v>24</v>
      </c>
      <c r="X937" s="170">
        <f t="shared" si="271"/>
        <v>1362.7052524853993</v>
      </c>
    </row>
    <row r="938" spans="1:24" s="442" customFormat="1" ht="15.75" customHeight="1" x14ac:dyDescent="0.2">
      <c r="A938" s="215">
        <f t="shared" si="254"/>
        <v>911</v>
      </c>
      <c r="B938" s="216">
        <f t="shared" si="257"/>
        <v>76.314038999999994</v>
      </c>
      <c r="C938" s="454">
        <v>17880</v>
      </c>
      <c r="D938" s="217">
        <f t="shared" si="260"/>
        <v>2811.5403510486453</v>
      </c>
      <c r="E938" s="212">
        <f t="shared" si="263"/>
        <v>955.92371935653944</v>
      </c>
      <c r="F938" s="168">
        <f t="shared" si="264"/>
        <v>56.230807020972911</v>
      </c>
      <c r="G938" s="169">
        <v>68</v>
      </c>
      <c r="H938" s="170">
        <f t="shared" si="265"/>
        <v>3891.6948774261577</v>
      </c>
      <c r="I938" s="215">
        <f t="shared" si="255"/>
        <v>911</v>
      </c>
      <c r="J938" s="216">
        <f t="shared" si="258"/>
        <v>117.40621384615383</v>
      </c>
      <c r="K938" s="454">
        <v>17880</v>
      </c>
      <c r="L938" s="217">
        <f t="shared" si="261"/>
        <v>1827.5012281816194</v>
      </c>
      <c r="M938" s="214">
        <f t="shared" si="266"/>
        <v>621.35041758175066</v>
      </c>
      <c r="N938" s="212">
        <f t="shared" si="267"/>
        <v>36.550024563632391</v>
      </c>
      <c r="O938" s="169">
        <v>44</v>
      </c>
      <c r="P938" s="170">
        <f t="shared" si="268"/>
        <v>2529.4016703270022</v>
      </c>
      <c r="Q938" s="215">
        <f t="shared" si="256"/>
        <v>911</v>
      </c>
      <c r="R938" s="216">
        <f t="shared" si="259"/>
        <v>218.04011142857144</v>
      </c>
      <c r="S938" s="454">
        <v>17880</v>
      </c>
      <c r="T938" s="217">
        <f t="shared" si="262"/>
        <v>984.03912286702575</v>
      </c>
      <c r="U938" s="214">
        <f t="shared" si="269"/>
        <v>334.57330177478877</v>
      </c>
      <c r="V938" s="212">
        <f t="shared" si="270"/>
        <v>19.680782457340516</v>
      </c>
      <c r="W938" s="169">
        <v>24</v>
      </c>
      <c r="X938" s="170">
        <f t="shared" si="271"/>
        <v>1362.2932070991549</v>
      </c>
    </row>
    <row r="939" spans="1:24" s="442" customFormat="1" ht="15.75" customHeight="1" x14ac:dyDescent="0.2">
      <c r="A939" s="215">
        <f t="shared" si="254"/>
        <v>912</v>
      </c>
      <c r="B939" s="216">
        <f t="shared" si="257"/>
        <v>76.337527999999992</v>
      </c>
      <c r="C939" s="454">
        <v>17880</v>
      </c>
      <c r="D939" s="217">
        <f t="shared" si="260"/>
        <v>2810.6752421954247</v>
      </c>
      <c r="E939" s="212">
        <f t="shared" si="263"/>
        <v>955.62958234644452</v>
      </c>
      <c r="F939" s="168">
        <f t="shared" si="264"/>
        <v>56.213504843908495</v>
      </c>
      <c r="G939" s="169">
        <v>68</v>
      </c>
      <c r="H939" s="170">
        <f t="shared" si="265"/>
        <v>3890.5183293857781</v>
      </c>
      <c r="I939" s="215">
        <f t="shared" si="255"/>
        <v>912</v>
      </c>
      <c r="J939" s="216">
        <f t="shared" si="258"/>
        <v>117.44235076923076</v>
      </c>
      <c r="K939" s="454">
        <v>17880</v>
      </c>
      <c r="L939" s="217">
        <f t="shared" si="261"/>
        <v>1826.9389074270262</v>
      </c>
      <c r="M939" s="214">
        <f t="shared" si="266"/>
        <v>621.15922852518895</v>
      </c>
      <c r="N939" s="212">
        <f t="shared" si="267"/>
        <v>36.538778148540523</v>
      </c>
      <c r="O939" s="169">
        <v>44</v>
      </c>
      <c r="P939" s="170">
        <f t="shared" si="268"/>
        <v>2528.6369141007558</v>
      </c>
      <c r="Q939" s="215">
        <f t="shared" si="256"/>
        <v>912</v>
      </c>
      <c r="R939" s="216">
        <f t="shared" si="259"/>
        <v>218.10722285714286</v>
      </c>
      <c r="S939" s="454">
        <v>17880</v>
      </c>
      <c r="T939" s="217">
        <f t="shared" si="262"/>
        <v>983.73633476839859</v>
      </c>
      <c r="U939" s="214">
        <f t="shared" si="269"/>
        <v>334.47035382125557</v>
      </c>
      <c r="V939" s="212">
        <f t="shared" si="270"/>
        <v>19.674726695367973</v>
      </c>
      <c r="W939" s="169">
        <v>24</v>
      </c>
      <c r="X939" s="170">
        <f t="shared" si="271"/>
        <v>1361.8814152850223</v>
      </c>
    </row>
    <row r="940" spans="1:24" s="442" customFormat="1" ht="15.75" customHeight="1" x14ac:dyDescent="0.2">
      <c r="A940" s="215">
        <f t="shared" si="254"/>
        <v>913</v>
      </c>
      <c r="B940" s="216">
        <f t="shared" si="257"/>
        <v>76.361017000000004</v>
      </c>
      <c r="C940" s="454">
        <v>17880</v>
      </c>
      <c r="D940" s="217">
        <f t="shared" si="260"/>
        <v>2809.8106655651272</v>
      </c>
      <c r="E940" s="212">
        <f t="shared" si="263"/>
        <v>955.33562629214327</v>
      </c>
      <c r="F940" s="168">
        <f t="shared" si="264"/>
        <v>56.196213311302543</v>
      </c>
      <c r="G940" s="169">
        <v>68</v>
      </c>
      <c r="H940" s="170">
        <f t="shared" si="265"/>
        <v>3889.3425051685731</v>
      </c>
      <c r="I940" s="215">
        <f t="shared" si="255"/>
        <v>913</v>
      </c>
      <c r="J940" s="216">
        <f t="shared" si="258"/>
        <v>117.4784876923077</v>
      </c>
      <c r="K940" s="454">
        <v>17880</v>
      </c>
      <c r="L940" s="217">
        <f t="shared" si="261"/>
        <v>1826.3769326173328</v>
      </c>
      <c r="M940" s="214">
        <f t="shared" si="266"/>
        <v>620.96815708989323</v>
      </c>
      <c r="N940" s="212">
        <f t="shared" si="267"/>
        <v>36.527538652346657</v>
      </c>
      <c r="O940" s="169">
        <v>44</v>
      </c>
      <c r="P940" s="170">
        <f t="shared" si="268"/>
        <v>2527.8726283595729</v>
      </c>
      <c r="Q940" s="215">
        <f t="shared" si="256"/>
        <v>913</v>
      </c>
      <c r="R940" s="216">
        <f t="shared" si="259"/>
        <v>218.17433428571431</v>
      </c>
      <c r="S940" s="454">
        <v>17880</v>
      </c>
      <c r="T940" s="217">
        <f t="shared" si="262"/>
        <v>983.4337329477944</v>
      </c>
      <c r="U940" s="214">
        <f t="shared" si="269"/>
        <v>334.36746920225011</v>
      </c>
      <c r="V940" s="212">
        <f t="shared" si="270"/>
        <v>19.66867465895589</v>
      </c>
      <c r="W940" s="169">
        <v>24</v>
      </c>
      <c r="X940" s="170">
        <f t="shared" si="271"/>
        <v>1361.4698768090004</v>
      </c>
    </row>
    <row r="941" spans="1:24" s="442" customFormat="1" ht="15.75" customHeight="1" x14ac:dyDescent="0.2">
      <c r="A941" s="215">
        <f t="shared" si="254"/>
        <v>914</v>
      </c>
      <c r="B941" s="216">
        <f t="shared" si="257"/>
        <v>76.384506000000002</v>
      </c>
      <c r="C941" s="454">
        <v>17880</v>
      </c>
      <c r="D941" s="217">
        <f t="shared" si="260"/>
        <v>2808.9466206667616</v>
      </c>
      <c r="E941" s="212">
        <f t="shared" si="263"/>
        <v>955.04185102669908</v>
      </c>
      <c r="F941" s="168">
        <f t="shared" si="264"/>
        <v>56.178932413335232</v>
      </c>
      <c r="G941" s="169">
        <v>68</v>
      </c>
      <c r="H941" s="170">
        <f t="shared" si="265"/>
        <v>3888.1674041067959</v>
      </c>
      <c r="I941" s="215">
        <f t="shared" si="255"/>
        <v>914</v>
      </c>
      <c r="J941" s="216">
        <f t="shared" si="258"/>
        <v>117.51462461538462</v>
      </c>
      <c r="K941" s="454">
        <v>17880</v>
      </c>
      <c r="L941" s="217">
        <f t="shared" si="261"/>
        <v>1825.8153034333952</v>
      </c>
      <c r="M941" s="214">
        <f t="shared" si="266"/>
        <v>620.7772031673544</v>
      </c>
      <c r="N941" s="212">
        <f t="shared" si="267"/>
        <v>36.516306068667909</v>
      </c>
      <c r="O941" s="169">
        <v>44</v>
      </c>
      <c r="P941" s="170">
        <f t="shared" si="268"/>
        <v>2527.1088126694171</v>
      </c>
      <c r="Q941" s="215">
        <f t="shared" si="256"/>
        <v>914</v>
      </c>
      <c r="R941" s="216">
        <f t="shared" si="259"/>
        <v>218.24144571428573</v>
      </c>
      <c r="S941" s="454">
        <v>17880</v>
      </c>
      <c r="T941" s="217">
        <f t="shared" si="262"/>
        <v>983.13131723336664</v>
      </c>
      <c r="U941" s="214">
        <f t="shared" si="269"/>
        <v>334.26464785934468</v>
      </c>
      <c r="V941" s="212">
        <f t="shared" si="270"/>
        <v>19.662626344667334</v>
      </c>
      <c r="W941" s="169">
        <v>24</v>
      </c>
      <c r="X941" s="170">
        <f t="shared" si="271"/>
        <v>1361.0585914373787</v>
      </c>
    </row>
    <row r="942" spans="1:24" s="442" customFormat="1" ht="15.75" customHeight="1" x14ac:dyDescent="0.2">
      <c r="A942" s="215">
        <f t="shared" si="254"/>
        <v>915</v>
      </c>
      <c r="B942" s="216">
        <f t="shared" si="257"/>
        <v>76.407995</v>
      </c>
      <c r="C942" s="454">
        <v>17880</v>
      </c>
      <c r="D942" s="217">
        <f t="shared" si="260"/>
        <v>2808.0831070099407</v>
      </c>
      <c r="E942" s="212">
        <f t="shared" si="263"/>
        <v>954.74825638337995</v>
      </c>
      <c r="F942" s="168">
        <f t="shared" si="264"/>
        <v>56.161662140198814</v>
      </c>
      <c r="G942" s="169">
        <v>68</v>
      </c>
      <c r="H942" s="170">
        <f t="shared" si="265"/>
        <v>3886.9930255335194</v>
      </c>
      <c r="I942" s="215">
        <f t="shared" si="255"/>
        <v>915</v>
      </c>
      <c r="J942" s="216">
        <f t="shared" si="258"/>
        <v>117.55076153846153</v>
      </c>
      <c r="K942" s="454">
        <v>17880</v>
      </c>
      <c r="L942" s="217">
        <f t="shared" si="261"/>
        <v>1825.2540195564613</v>
      </c>
      <c r="M942" s="214">
        <f t="shared" si="266"/>
        <v>620.58636664919686</v>
      </c>
      <c r="N942" s="212">
        <f t="shared" si="267"/>
        <v>36.505080391129226</v>
      </c>
      <c r="O942" s="169">
        <v>44</v>
      </c>
      <c r="P942" s="170">
        <f t="shared" si="268"/>
        <v>2526.3454665967874</v>
      </c>
      <c r="Q942" s="215">
        <f t="shared" si="256"/>
        <v>915</v>
      </c>
      <c r="R942" s="216">
        <f t="shared" si="259"/>
        <v>218.30855714285715</v>
      </c>
      <c r="S942" s="454">
        <v>17880</v>
      </c>
      <c r="T942" s="217">
        <f t="shared" si="262"/>
        <v>982.82908745347913</v>
      </c>
      <c r="U942" s="214">
        <f t="shared" si="269"/>
        <v>334.16188973418292</v>
      </c>
      <c r="V942" s="212">
        <f t="shared" si="270"/>
        <v>19.656581749069584</v>
      </c>
      <c r="W942" s="169">
        <v>24</v>
      </c>
      <c r="X942" s="170">
        <f t="shared" si="271"/>
        <v>1360.6475589367317</v>
      </c>
    </row>
    <row r="943" spans="1:24" s="442" customFormat="1" ht="15.75" customHeight="1" x14ac:dyDescent="0.2">
      <c r="A943" s="215">
        <f t="shared" si="254"/>
        <v>916</v>
      </c>
      <c r="B943" s="216">
        <f t="shared" si="257"/>
        <v>76.431483999999998</v>
      </c>
      <c r="C943" s="454">
        <v>17880</v>
      </c>
      <c r="D943" s="217">
        <f t="shared" si="260"/>
        <v>2807.2201241048783</v>
      </c>
      <c r="E943" s="212">
        <f t="shared" si="263"/>
        <v>954.45484219565867</v>
      </c>
      <c r="F943" s="168">
        <f t="shared" si="264"/>
        <v>56.144402482097568</v>
      </c>
      <c r="G943" s="169">
        <v>68</v>
      </c>
      <c r="H943" s="170">
        <f t="shared" si="265"/>
        <v>3885.8193687826347</v>
      </c>
      <c r="I943" s="215">
        <f t="shared" si="255"/>
        <v>916</v>
      </c>
      <c r="J943" s="216">
        <f t="shared" si="258"/>
        <v>117.58689846153845</v>
      </c>
      <c r="K943" s="454">
        <v>17880</v>
      </c>
      <c r="L943" s="217">
        <f t="shared" si="261"/>
        <v>1824.693080668171</v>
      </c>
      <c r="M943" s="214">
        <f t="shared" si="266"/>
        <v>620.39564742717823</v>
      </c>
      <c r="N943" s="212">
        <f t="shared" si="267"/>
        <v>36.493861613363421</v>
      </c>
      <c r="O943" s="169">
        <v>44</v>
      </c>
      <c r="P943" s="170">
        <f t="shared" si="268"/>
        <v>2525.5825897087129</v>
      </c>
      <c r="Q943" s="215">
        <f t="shared" si="256"/>
        <v>916</v>
      </c>
      <c r="R943" s="216">
        <f t="shared" si="259"/>
        <v>218.37566857142858</v>
      </c>
      <c r="S943" s="454">
        <v>17880</v>
      </c>
      <c r="T943" s="217">
        <f t="shared" si="262"/>
        <v>982.52704343670723</v>
      </c>
      <c r="U943" s="214">
        <f t="shared" si="269"/>
        <v>334.05919476848049</v>
      </c>
      <c r="V943" s="212">
        <f t="shared" si="270"/>
        <v>19.650540868734144</v>
      </c>
      <c r="W943" s="169">
        <v>24</v>
      </c>
      <c r="X943" s="170">
        <f t="shared" si="271"/>
        <v>1360.236779073922</v>
      </c>
    </row>
    <row r="944" spans="1:24" s="442" customFormat="1" ht="15.75" customHeight="1" x14ac:dyDescent="0.2">
      <c r="A944" s="215">
        <f t="shared" si="254"/>
        <v>917</v>
      </c>
      <c r="B944" s="216">
        <f t="shared" si="257"/>
        <v>76.454972999999995</v>
      </c>
      <c r="C944" s="454">
        <v>17880</v>
      </c>
      <c r="D944" s="217">
        <f t="shared" si="260"/>
        <v>2806.3576714623914</v>
      </c>
      <c r="E944" s="212">
        <f t="shared" si="263"/>
        <v>954.16160829721309</v>
      </c>
      <c r="F944" s="168">
        <f t="shared" si="264"/>
        <v>56.127153429247826</v>
      </c>
      <c r="G944" s="169">
        <v>68</v>
      </c>
      <c r="H944" s="170">
        <f t="shared" si="265"/>
        <v>3884.6464331888524</v>
      </c>
      <c r="I944" s="215">
        <f t="shared" si="255"/>
        <v>917</v>
      </c>
      <c r="J944" s="216">
        <f t="shared" si="258"/>
        <v>117.62303538461538</v>
      </c>
      <c r="K944" s="454">
        <v>17880</v>
      </c>
      <c r="L944" s="217">
        <f t="shared" si="261"/>
        <v>1824.1324864505543</v>
      </c>
      <c r="M944" s="214">
        <f t="shared" si="266"/>
        <v>620.20504539318847</v>
      </c>
      <c r="N944" s="212">
        <f t="shared" si="267"/>
        <v>36.482649729011086</v>
      </c>
      <c r="O944" s="169">
        <v>44</v>
      </c>
      <c r="P944" s="170">
        <f t="shared" si="268"/>
        <v>2524.8201815727539</v>
      </c>
      <c r="Q944" s="215">
        <f t="shared" si="256"/>
        <v>917</v>
      </c>
      <c r="R944" s="216">
        <f t="shared" si="259"/>
        <v>218.44278</v>
      </c>
      <c r="S944" s="454">
        <v>17880</v>
      </c>
      <c r="T944" s="217">
        <f t="shared" si="262"/>
        <v>982.22518501183697</v>
      </c>
      <c r="U944" s="214">
        <f t="shared" si="269"/>
        <v>333.95656290402462</v>
      </c>
      <c r="V944" s="212">
        <f t="shared" si="270"/>
        <v>19.64450370023674</v>
      </c>
      <c r="W944" s="169">
        <v>24</v>
      </c>
      <c r="X944" s="170">
        <f t="shared" si="271"/>
        <v>1359.8262516160985</v>
      </c>
    </row>
    <row r="945" spans="1:24" s="442" customFormat="1" ht="15.75" customHeight="1" x14ac:dyDescent="0.2">
      <c r="A945" s="215">
        <f t="shared" si="254"/>
        <v>918</v>
      </c>
      <c r="B945" s="216">
        <f t="shared" si="257"/>
        <v>76.478462000000007</v>
      </c>
      <c r="C945" s="454">
        <v>17880</v>
      </c>
      <c r="D945" s="217">
        <f t="shared" si="260"/>
        <v>2805.4957485938976</v>
      </c>
      <c r="E945" s="212">
        <f t="shared" si="263"/>
        <v>953.86855452192526</v>
      </c>
      <c r="F945" s="168">
        <f t="shared" si="264"/>
        <v>56.109914971877956</v>
      </c>
      <c r="G945" s="169">
        <v>68</v>
      </c>
      <c r="H945" s="170">
        <f t="shared" si="265"/>
        <v>3883.4742180877006</v>
      </c>
      <c r="I945" s="215">
        <f t="shared" si="255"/>
        <v>918</v>
      </c>
      <c r="J945" s="216">
        <f t="shared" si="258"/>
        <v>117.65917230769232</v>
      </c>
      <c r="K945" s="454">
        <v>17880</v>
      </c>
      <c r="L945" s="217">
        <f t="shared" si="261"/>
        <v>1823.5722365860338</v>
      </c>
      <c r="M945" s="214">
        <f t="shared" si="266"/>
        <v>620.01456043925157</v>
      </c>
      <c r="N945" s="212">
        <f t="shared" si="267"/>
        <v>36.471444731720673</v>
      </c>
      <c r="O945" s="169">
        <v>44</v>
      </c>
      <c r="P945" s="170">
        <f t="shared" si="268"/>
        <v>2524.0582417570058</v>
      </c>
      <c r="Q945" s="215">
        <f t="shared" si="256"/>
        <v>918</v>
      </c>
      <c r="R945" s="216">
        <f t="shared" si="259"/>
        <v>218.50989142857145</v>
      </c>
      <c r="S945" s="454">
        <v>17880</v>
      </c>
      <c r="T945" s="217">
        <f t="shared" si="262"/>
        <v>981.92351200786425</v>
      </c>
      <c r="U945" s="214">
        <f t="shared" si="269"/>
        <v>333.85399408267386</v>
      </c>
      <c r="V945" s="212">
        <f t="shared" si="270"/>
        <v>19.638470240157286</v>
      </c>
      <c r="W945" s="169">
        <v>24</v>
      </c>
      <c r="X945" s="170">
        <f t="shared" si="271"/>
        <v>1359.4159763306952</v>
      </c>
    </row>
    <row r="946" spans="1:24" s="442" customFormat="1" ht="15.75" customHeight="1" x14ac:dyDescent="0.2">
      <c r="A946" s="215">
        <f t="shared" si="254"/>
        <v>919</v>
      </c>
      <c r="B946" s="216">
        <f t="shared" si="257"/>
        <v>76.501950999999991</v>
      </c>
      <c r="C946" s="454">
        <v>17880</v>
      </c>
      <c r="D946" s="217">
        <f t="shared" si="260"/>
        <v>2804.634355011417</v>
      </c>
      <c r="E946" s="212">
        <f t="shared" si="263"/>
        <v>953.57568070388186</v>
      </c>
      <c r="F946" s="168">
        <f t="shared" si="264"/>
        <v>56.092687100228339</v>
      </c>
      <c r="G946" s="169">
        <v>68</v>
      </c>
      <c r="H946" s="170">
        <f t="shared" si="265"/>
        <v>3882.3027228155274</v>
      </c>
      <c r="I946" s="215">
        <f t="shared" si="255"/>
        <v>919</v>
      </c>
      <c r="J946" s="216">
        <f t="shared" si="258"/>
        <v>117.69530923076921</v>
      </c>
      <c r="K946" s="454">
        <v>17880</v>
      </c>
      <c r="L946" s="217">
        <f t="shared" si="261"/>
        <v>1823.0123307574211</v>
      </c>
      <c r="M946" s="214">
        <f t="shared" si="266"/>
        <v>619.82419245752317</v>
      </c>
      <c r="N946" s="212">
        <f t="shared" si="267"/>
        <v>36.460246615148421</v>
      </c>
      <c r="O946" s="169">
        <v>44</v>
      </c>
      <c r="P946" s="170">
        <f t="shared" si="268"/>
        <v>2523.2967698300927</v>
      </c>
      <c r="Q946" s="215">
        <f t="shared" si="256"/>
        <v>919</v>
      </c>
      <c r="R946" s="216">
        <f t="shared" si="259"/>
        <v>218.57700285714284</v>
      </c>
      <c r="S946" s="454">
        <v>17880</v>
      </c>
      <c r="T946" s="217">
        <f t="shared" si="262"/>
        <v>981.62202425399585</v>
      </c>
      <c r="U946" s="214">
        <f t="shared" si="269"/>
        <v>333.75148824635863</v>
      </c>
      <c r="V946" s="212">
        <f t="shared" si="270"/>
        <v>19.632440485079918</v>
      </c>
      <c r="W946" s="169">
        <v>24</v>
      </c>
      <c r="X946" s="170">
        <f t="shared" si="271"/>
        <v>1359.0059529854345</v>
      </c>
    </row>
    <row r="947" spans="1:24" s="442" customFormat="1" ht="15.75" customHeight="1" x14ac:dyDescent="0.2">
      <c r="A947" s="218">
        <f t="shared" si="254"/>
        <v>920</v>
      </c>
      <c r="B947" s="216">
        <f t="shared" si="257"/>
        <v>76.525440000000003</v>
      </c>
      <c r="C947" s="454">
        <v>17880</v>
      </c>
      <c r="D947" s="217">
        <f t="shared" si="260"/>
        <v>2803.7734902275633</v>
      </c>
      <c r="E947" s="212">
        <f t="shared" si="263"/>
        <v>953.28298667737158</v>
      </c>
      <c r="F947" s="168">
        <f t="shared" si="264"/>
        <v>56.075469804551268</v>
      </c>
      <c r="G947" s="169">
        <v>68</v>
      </c>
      <c r="H947" s="170">
        <f t="shared" si="265"/>
        <v>3881.1319467094863</v>
      </c>
      <c r="I947" s="218">
        <f t="shared" si="255"/>
        <v>920</v>
      </c>
      <c r="J947" s="216">
        <f t="shared" si="258"/>
        <v>117.73144615384615</v>
      </c>
      <c r="K947" s="454">
        <v>17880</v>
      </c>
      <c r="L947" s="217">
        <f t="shared" si="261"/>
        <v>1822.4527686479164</v>
      </c>
      <c r="M947" s="214">
        <f t="shared" si="266"/>
        <v>619.63394134029159</v>
      </c>
      <c r="N947" s="212">
        <f t="shared" si="267"/>
        <v>36.449055372958327</v>
      </c>
      <c r="O947" s="169">
        <v>44</v>
      </c>
      <c r="P947" s="170">
        <f t="shared" si="268"/>
        <v>2522.5357653611663</v>
      </c>
      <c r="Q947" s="218">
        <f t="shared" si="256"/>
        <v>920</v>
      </c>
      <c r="R947" s="216">
        <f t="shared" si="259"/>
        <v>218.64411428571429</v>
      </c>
      <c r="S947" s="454">
        <v>17880</v>
      </c>
      <c r="T947" s="217">
        <f t="shared" si="262"/>
        <v>981.32072157964717</v>
      </c>
      <c r="U947" s="214">
        <f t="shared" si="269"/>
        <v>333.64904533708005</v>
      </c>
      <c r="V947" s="212">
        <f t="shared" si="270"/>
        <v>19.626414431592945</v>
      </c>
      <c r="W947" s="169">
        <v>24</v>
      </c>
      <c r="X947" s="170">
        <f t="shared" si="271"/>
        <v>1358.5961813483202</v>
      </c>
    </row>
    <row r="948" spans="1:24" s="442" customFormat="1" ht="15.75" customHeight="1" x14ac:dyDescent="0.2">
      <c r="A948" s="215">
        <f t="shared" si="254"/>
        <v>921</v>
      </c>
      <c r="B948" s="216">
        <f t="shared" si="257"/>
        <v>76.548929000000001</v>
      </c>
      <c r="C948" s="454">
        <v>17880</v>
      </c>
      <c r="D948" s="217">
        <f t="shared" si="260"/>
        <v>2802.913153755554</v>
      </c>
      <c r="E948" s="212">
        <f t="shared" si="263"/>
        <v>952.99047227688845</v>
      </c>
      <c r="F948" s="168">
        <f t="shared" si="264"/>
        <v>56.058263075111086</v>
      </c>
      <c r="G948" s="169">
        <v>68</v>
      </c>
      <c r="H948" s="170">
        <f t="shared" si="265"/>
        <v>3879.9618891075534</v>
      </c>
      <c r="I948" s="215">
        <f t="shared" si="255"/>
        <v>921</v>
      </c>
      <c r="J948" s="216">
        <f t="shared" si="258"/>
        <v>117.76758307692307</v>
      </c>
      <c r="K948" s="454">
        <v>17880</v>
      </c>
      <c r="L948" s="217">
        <f t="shared" si="261"/>
        <v>1821.8935499411102</v>
      </c>
      <c r="M948" s="214">
        <f t="shared" si="266"/>
        <v>619.44380697997747</v>
      </c>
      <c r="N948" s="212">
        <f t="shared" si="267"/>
        <v>36.437870998822206</v>
      </c>
      <c r="O948" s="169">
        <v>44</v>
      </c>
      <c r="P948" s="170">
        <f t="shared" si="268"/>
        <v>2521.7752279199099</v>
      </c>
      <c r="Q948" s="215">
        <f t="shared" si="256"/>
        <v>921</v>
      </c>
      <c r="R948" s="216">
        <f t="shared" si="259"/>
        <v>218.71122571428572</v>
      </c>
      <c r="S948" s="454">
        <v>17880</v>
      </c>
      <c r="T948" s="217">
        <f t="shared" si="262"/>
        <v>981.01960381444394</v>
      </c>
      <c r="U948" s="214">
        <f t="shared" si="269"/>
        <v>333.54666529691099</v>
      </c>
      <c r="V948" s="212">
        <f t="shared" si="270"/>
        <v>19.62039207628888</v>
      </c>
      <c r="W948" s="169">
        <v>24</v>
      </c>
      <c r="X948" s="170">
        <f t="shared" si="271"/>
        <v>1358.1866611876437</v>
      </c>
    </row>
    <row r="949" spans="1:24" s="442" customFormat="1" ht="15.75" customHeight="1" x14ac:dyDescent="0.2">
      <c r="A949" s="215">
        <f t="shared" si="254"/>
        <v>922</v>
      </c>
      <c r="B949" s="216">
        <f t="shared" si="257"/>
        <v>76.572417999999999</v>
      </c>
      <c r="C949" s="454">
        <v>17880</v>
      </c>
      <c r="D949" s="217">
        <f t="shared" si="260"/>
        <v>2802.053345109201</v>
      </c>
      <c r="E949" s="212">
        <f t="shared" si="263"/>
        <v>952.6981373371284</v>
      </c>
      <c r="F949" s="168">
        <f t="shared" si="264"/>
        <v>56.041066902184021</v>
      </c>
      <c r="G949" s="169">
        <v>68</v>
      </c>
      <c r="H949" s="170">
        <f t="shared" si="265"/>
        <v>3878.7925493485136</v>
      </c>
      <c r="I949" s="215">
        <f t="shared" si="255"/>
        <v>922</v>
      </c>
      <c r="J949" s="216">
        <f t="shared" si="258"/>
        <v>117.80372</v>
      </c>
      <c r="K949" s="454">
        <v>17880</v>
      </c>
      <c r="L949" s="217">
        <f t="shared" si="261"/>
        <v>1821.3346743209806</v>
      </c>
      <c r="M949" s="214">
        <f t="shared" si="266"/>
        <v>619.25378926913345</v>
      </c>
      <c r="N949" s="212">
        <f t="shared" si="267"/>
        <v>36.426693486419616</v>
      </c>
      <c r="O949" s="169">
        <v>44</v>
      </c>
      <c r="P949" s="170">
        <f t="shared" si="268"/>
        <v>2521.0151570765333</v>
      </c>
      <c r="Q949" s="215">
        <f t="shared" si="256"/>
        <v>922</v>
      </c>
      <c r="R949" s="216">
        <f t="shared" si="259"/>
        <v>218.77833714285714</v>
      </c>
      <c r="S949" s="454">
        <v>17880</v>
      </c>
      <c r="T949" s="217">
        <f t="shared" si="262"/>
        <v>980.71867078822038</v>
      </c>
      <c r="U949" s="214">
        <f t="shared" si="269"/>
        <v>333.44434806799495</v>
      </c>
      <c r="V949" s="212">
        <f t="shared" si="270"/>
        <v>19.614373415764408</v>
      </c>
      <c r="W949" s="169">
        <v>24</v>
      </c>
      <c r="X949" s="170">
        <f t="shared" si="271"/>
        <v>1357.7773922719798</v>
      </c>
    </row>
    <row r="950" spans="1:24" s="442" customFormat="1" ht="15.75" customHeight="1" x14ac:dyDescent="0.2">
      <c r="A950" s="215">
        <f t="shared" si="254"/>
        <v>923</v>
      </c>
      <c r="B950" s="216">
        <f t="shared" si="257"/>
        <v>76.595906999999997</v>
      </c>
      <c r="C950" s="454">
        <v>17880</v>
      </c>
      <c r="D950" s="217">
        <f t="shared" si="260"/>
        <v>2801.1940638029132</v>
      </c>
      <c r="E950" s="212">
        <f t="shared" si="263"/>
        <v>952.40598169299051</v>
      </c>
      <c r="F950" s="168">
        <f t="shared" si="264"/>
        <v>56.023881276058262</v>
      </c>
      <c r="G950" s="169">
        <v>68</v>
      </c>
      <c r="H950" s="170">
        <f t="shared" si="265"/>
        <v>3877.623926771962</v>
      </c>
      <c r="I950" s="215">
        <f t="shared" si="255"/>
        <v>923</v>
      </c>
      <c r="J950" s="216">
        <f t="shared" si="258"/>
        <v>117.83985692307691</v>
      </c>
      <c r="K950" s="454">
        <v>17880</v>
      </c>
      <c r="L950" s="217">
        <f t="shared" si="261"/>
        <v>1820.7761414718937</v>
      </c>
      <c r="M950" s="214">
        <f t="shared" si="266"/>
        <v>619.06388810044393</v>
      </c>
      <c r="N950" s="212">
        <f t="shared" si="267"/>
        <v>36.415522829437876</v>
      </c>
      <c r="O950" s="169">
        <v>44</v>
      </c>
      <c r="P950" s="170">
        <f t="shared" si="268"/>
        <v>2520.2555524017757</v>
      </c>
      <c r="Q950" s="215">
        <f t="shared" si="256"/>
        <v>923</v>
      </c>
      <c r="R950" s="216">
        <f t="shared" si="259"/>
        <v>218.84544857142856</v>
      </c>
      <c r="S950" s="454">
        <v>17880</v>
      </c>
      <c r="T950" s="217">
        <f t="shared" si="262"/>
        <v>980.41792233101955</v>
      </c>
      <c r="U950" s="214">
        <f t="shared" si="269"/>
        <v>333.34209359254669</v>
      </c>
      <c r="V950" s="212">
        <f t="shared" si="270"/>
        <v>19.608358446620393</v>
      </c>
      <c r="W950" s="169">
        <v>24</v>
      </c>
      <c r="X950" s="170">
        <f t="shared" si="271"/>
        <v>1357.3683743701865</v>
      </c>
    </row>
    <row r="951" spans="1:24" s="442" customFormat="1" ht="15.75" customHeight="1" x14ac:dyDescent="0.2">
      <c r="A951" s="215">
        <f t="shared" si="254"/>
        <v>924</v>
      </c>
      <c r="B951" s="216">
        <f t="shared" si="257"/>
        <v>76.619395999999995</v>
      </c>
      <c r="C951" s="454">
        <v>17880</v>
      </c>
      <c r="D951" s="217">
        <f t="shared" si="260"/>
        <v>2800.3353093516948</v>
      </c>
      <c r="E951" s="212">
        <f t="shared" si="263"/>
        <v>952.11400517957634</v>
      </c>
      <c r="F951" s="168">
        <f t="shared" si="264"/>
        <v>56.006706187033899</v>
      </c>
      <c r="G951" s="169">
        <v>68</v>
      </c>
      <c r="H951" s="170">
        <f t="shared" si="265"/>
        <v>3876.4560207183054</v>
      </c>
      <c r="I951" s="215">
        <f t="shared" si="255"/>
        <v>924</v>
      </c>
      <c r="J951" s="216">
        <f t="shared" si="258"/>
        <v>117.87599384615383</v>
      </c>
      <c r="K951" s="454">
        <v>17880</v>
      </c>
      <c r="L951" s="217">
        <f t="shared" si="261"/>
        <v>1820.2179510786018</v>
      </c>
      <c r="M951" s="214">
        <f t="shared" si="266"/>
        <v>618.87410336672463</v>
      </c>
      <c r="N951" s="212">
        <f t="shared" si="267"/>
        <v>36.404359021572034</v>
      </c>
      <c r="O951" s="169">
        <v>44</v>
      </c>
      <c r="P951" s="170">
        <f t="shared" si="268"/>
        <v>2519.4964134668985</v>
      </c>
      <c r="Q951" s="215">
        <f t="shared" si="256"/>
        <v>924</v>
      </c>
      <c r="R951" s="216">
        <f t="shared" si="259"/>
        <v>218.91255999999998</v>
      </c>
      <c r="S951" s="454">
        <v>17880</v>
      </c>
      <c r="T951" s="217">
        <f t="shared" si="262"/>
        <v>980.11735827309315</v>
      </c>
      <c r="U951" s="214">
        <f t="shared" si="269"/>
        <v>333.23990181285171</v>
      </c>
      <c r="V951" s="212">
        <f t="shared" si="270"/>
        <v>19.602347165461865</v>
      </c>
      <c r="W951" s="169">
        <v>24</v>
      </c>
      <c r="X951" s="170">
        <f t="shared" si="271"/>
        <v>1356.9596072514066</v>
      </c>
    </row>
    <row r="952" spans="1:24" s="442" customFormat="1" ht="15.75" customHeight="1" x14ac:dyDescent="0.2">
      <c r="A952" s="215">
        <f t="shared" si="254"/>
        <v>925</v>
      </c>
      <c r="B952" s="216">
        <f t="shared" si="257"/>
        <v>76.642885000000007</v>
      </c>
      <c r="C952" s="454">
        <v>17880</v>
      </c>
      <c r="D952" s="217">
        <f t="shared" si="260"/>
        <v>2799.4770812711445</v>
      </c>
      <c r="E952" s="212">
        <f t="shared" si="263"/>
        <v>951.82220763218913</v>
      </c>
      <c r="F952" s="168">
        <f t="shared" si="264"/>
        <v>55.989541625422888</v>
      </c>
      <c r="G952" s="169">
        <v>68</v>
      </c>
      <c r="H952" s="170">
        <f t="shared" si="265"/>
        <v>3875.2888305287565</v>
      </c>
      <c r="I952" s="215">
        <f t="shared" si="255"/>
        <v>925</v>
      </c>
      <c r="J952" s="216">
        <f t="shared" si="258"/>
        <v>117.91213076923077</v>
      </c>
      <c r="K952" s="454">
        <v>17880</v>
      </c>
      <c r="L952" s="217">
        <f t="shared" si="261"/>
        <v>1819.6601028262439</v>
      </c>
      <c r="M952" s="214">
        <f t="shared" si="266"/>
        <v>618.684434960923</v>
      </c>
      <c r="N952" s="212">
        <f t="shared" si="267"/>
        <v>36.393202056524878</v>
      </c>
      <c r="O952" s="169">
        <v>44</v>
      </c>
      <c r="P952" s="170">
        <f t="shared" si="268"/>
        <v>2518.7377398436915</v>
      </c>
      <c r="Q952" s="215">
        <f t="shared" si="256"/>
        <v>925</v>
      </c>
      <c r="R952" s="216">
        <f t="shared" si="259"/>
        <v>218.97967142857146</v>
      </c>
      <c r="S952" s="454">
        <v>17880</v>
      </c>
      <c r="T952" s="217">
        <f t="shared" si="262"/>
        <v>979.81697844490054</v>
      </c>
      <c r="U952" s="214">
        <f t="shared" si="269"/>
        <v>333.13777267126619</v>
      </c>
      <c r="V952" s="212">
        <f t="shared" si="270"/>
        <v>19.59633956889801</v>
      </c>
      <c r="W952" s="169">
        <v>24</v>
      </c>
      <c r="X952" s="170">
        <f t="shared" si="271"/>
        <v>1356.5510906850648</v>
      </c>
    </row>
    <row r="953" spans="1:24" s="442" customFormat="1" ht="15.75" customHeight="1" x14ac:dyDescent="0.2">
      <c r="A953" s="215">
        <f t="shared" si="254"/>
        <v>926</v>
      </c>
      <c r="B953" s="216">
        <f t="shared" si="257"/>
        <v>76.66637399999999</v>
      </c>
      <c r="C953" s="454">
        <v>17880</v>
      </c>
      <c r="D953" s="217">
        <f t="shared" si="260"/>
        <v>2798.619379077456</v>
      </c>
      <c r="E953" s="212">
        <f t="shared" si="263"/>
        <v>951.53058888633507</v>
      </c>
      <c r="F953" s="168">
        <f t="shared" si="264"/>
        <v>55.972387581549121</v>
      </c>
      <c r="G953" s="169">
        <v>68</v>
      </c>
      <c r="H953" s="170">
        <f t="shared" si="265"/>
        <v>3874.1223555453398</v>
      </c>
      <c r="I953" s="215">
        <f t="shared" si="255"/>
        <v>926</v>
      </c>
      <c r="J953" s="216">
        <f t="shared" si="258"/>
        <v>117.94826769230767</v>
      </c>
      <c r="K953" s="454">
        <v>17880</v>
      </c>
      <c r="L953" s="217">
        <f t="shared" si="261"/>
        <v>1819.1025964003466</v>
      </c>
      <c r="M953" s="214">
        <f t="shared" si="266"/>
        <v>618.49488277611783</v>
      </c>
      <c r="N953" s="212">
        <f t="shared" si="267"/>
        <v>36.382051928006931</v>
      </c>
      <c r="O953" s="169">
        <v>44</v>
      </c>
      <c r="P953" s="170">
        <f t="shared" si="268"/>
        <v>2517.9795311044713</v>
      </c>
      <c r="Q953" s="215">
        <f t="shared" si="256"/>
        <v>926</v>
      </c>
      <c r="R953" s="216">
        <f t="shared" si="259"/>
        <v>219.04678285714283</v>
      </c>
      <c r="S953" s="454">
        <v>17880</v>
      </c>
      <c r="T953" s="217">
        <f t="shared" si="262"/>
        <v>979.51678267710963</v>
      </c>
      <c r="U953" s="214">
        <f t="shared" si="269"/>
        <v>333.03570611021729</v>
      </c>
      <c r="V953" s="212">
        <f t="shared" si="270"/>
        <v>19.590335653542194</v>
      </c>
      <c r="W953" s="169">
        <v>24</v>
      </c>
      <c r="X953" s="170">
        <f t="shared" si="271"/>
        <v>1356.1428244408692</v>
      </c>
    </row>
    <row r="954" spans="1:24" s="442" customFormat="1" ht="15.75" customHeight="1" x14ac:dyDescent="0.2">
      <c r="A954" s="215">
        <f t="shared" si="254"/>
        <v>927</v>
      </c>
      <c r="B954" s="216">
        <f t="shared" si="257"/>
        <v>76.689863000000003</v>
      </c>
      <c r="C954" s="454">
        <v>17880</v>
      </c>
      <c r="D954" s="217">
        <f t="shared" si="260"/>
        <v>2797.7622022874129</v>
      </c>
      <c r="E954" s="212">
        <f t="shared" si="263"/>
        <v>951.23914877772052</v>
      </c>
      <c r="F954" s="168">
        <f t="shared" si="264"/>
        <v>55.955244045748259</v>
      </c>
      <c r="G954" s="169">
        <v>68</v>
      </c>
      <c r="H954" s="170">
        <f t="shared" si="265"/>
        <v>3872.9565951108816</v>
      </c>
      <c r="I954" s="215">
        <f t="shared" si="255"/>
        <v>927</v>
      </c>
      <c r="J954" s="216">
        <f t="shared" si="258"/>
        <v>117.98440461538462</v>
      </c>
      <c r="K954" s="454">
        <v>17880</v>
      </c>
      <c r="L954" s="217">
        <f t="shared" si="261"/>
        <v>1818.5454314868186</v>
      </c>
      <c r="M954" s="214">
        <f t="shared" si="266"/>
        <v>618.30544670551842</v>
      </c>
      <c r="N954" s="212">
        <f t="shared" si="267"/>
        <v>36.370908629736377</v>
      </c>
      <c r="O954" s="169">
        <v>44</v>
      </c>
      <c r="P954" s="170">
        <f t="shared" si="268"/>
        <v>2517.2217868220732</v>
      </c>
      <c r="Q954" s="215">
        <f t="shared" si="256"/>
        <v>927</v>
      </c>
      <c r="R954" s="216">
        <f t="shared" si="259"/>
        <v>219.11389428571431</v>
      </c>
      <c r="S954" s="454">
        <v>17880</v>
      </c>
      <c r="T954" s="217">
        <f t="shared" si="262"/>
        <v>979.21677080059453</v>
      </c>
      <c r="U954" s="214">
        <f t="shared" si="269"/>
        <v>332.93370207220215</v>
      </c>
      <c r="V954" s="212">
        <f t="shared" si="270"/>
        <v>19.584335416011893</v>
      </c>
      <c r="W954" s="169">
        <v>24</v>
      </c>
      <c r="X954" s="170">
        <f t="shared" si="271"/>
        <v>1355.7348082888086</v>
      </c>
    </row>
    <row r="955" spans="1:24" s="442" customFormat="1" ht="15.75" customHeight="1" x14ac:dyDescent="0.2">
      <c r="A955" s="215">
        <f t="shared" si="254"/>
        <v>928</v>
      </c>
      <c r="B955" s="216">
        <f t="shared" si="257"/>
        <v>76.713352</v>
      </c>
      <c r="C955" s="454">
        <v>17880</v>
      </c>
      <c r="D955" s="217">
        <f t="shared" si="260"/>
        <v>2796.9055504183939</v>
      </c>
      <c r="E955" s="212">
        <f t="shared" si="263"/>
        <v>950.94788714225399</v>
      </c>
      <c r="F955" s="168">
        <f t="shared" si="264"/>
        <v>55.938111008367876</v>
      </c>
      <c r="G955" s="169">
        <v>68</v>
      </c>
      <c r="H955" s="170">
        <f t="shared" si="265"/>
        <v>3871.7915485690155</v>
      </c>
      <c r="I955" s="215">
        <f t="shared" si="255"/>
        <v>928</v>
      </c>
      <c r="J955" s="216">
        <f t="shared" si="258"/>
        <v>118.02054153846153</v>
      </c>
      <c r="K955" s="454">
        <v>17880</v>
      </c>
      <c r="L955" s="217">
        <f t="shared" si="261"/>
        <v>1817.9886077719561</v>
      </c>
      <c r="M955" s="214">
        <f t="shared" si="266"/>
        <v>618.11612664246513</v>
      </c>
      <c r="N955" s="212">
        <f t="shared" si="267"/>
        <v>36.359772155439124</v>
      </c>
      <c r="O955" s="169">
        <v>44</v>
      </c>
      <c r="P955" s="170">
        <f t="shared" si="268"/>
        <v>2516.4645065698605</v>
      </c>
      <c r="Q955" s="215">
        <f t="shared" si="256"/>
        <v>928</v>
      </c>
      <c r="R955" s="216">
        <f t="shared" si="259"/>
        <v>219.18100571428573</v>
      </c>
      <c r="S955" s="454">
        <v>17880</v>
      </c>
      <c r="T955" s="217">
        <f t="shared" si="262"/>
        <v>978.91694264643786</v>
      </c>
      <c r="U955" s="214">
        <f t="shared" si="269"/>
        <v>332.83176049978891</v>
      </c>
      <c r="V955" s="212">
        <f t="shared" si="270"/>
        <v>19.578338852928759</v>
      </c>
      <c r="W955" s="169">
        <v>24</v>
      </c>
      <c r="X955" s="170">
        <f t="shared" si="271"/>
        <v>1355.3270419991554</v>
      </c>
    </row>
    <row r="956" spans="1:24" s="442" customFormat="1" ht="15.75" customHeight="1" x14ac:dyDescent="0.2">
      <c r="A956" s="215">
        <f t="shared" si="254"/>
        <v>929</v>
      </c>
      <c r="B956" s="216">
        <f t="shared" si="257"/>
        <v>76.736840999999998</v>
      </c>
      <c r="C956" s="454">
        <v>17880</v>
      </c>
      <c r="D956" s="217">
        <f t="shared" si="260"/>
        <v>2796.0494229883661</v>
      </c>
      <c r="E956" s="212">
        <f t="shared" si="263"/>
        <v>950.65680381604454</v>
      </c>
      <c r="F956" s="168">
        <f t="shared" si="264"/>
        <v>55.920988459767322</v>
      </c>
      <c r="G956" s="169">
        <v>68</v>
      </c>
      <c r="H956" s="170">
        <f t="shared" si="265"/>
        <v>3870.6272152641777</v>
      </c>
      <c r="I956" s="215">
        <f t="shared" si="255"/>
        <v>929</v>
      </c>
      <c r="J956" s="216">
        <f t="shared" si="258"/>
        <v>118.05667846153845</v>
      </c>
      <c r="K956" s="454">
        <v>17880</v>
      </c>
      <c r="L956" s="217">
        <f t="shared" si="261"/>
        <v>1817.4321249424381</v>
      </c>
      <c r="M956" s="214">
        <f t="shared" si="266"/>
        <v>617.92692248042897</v>
      </c>
      <c r="N956" s="212">
        <f t="shared" si="267"/>
        <v>36.348642498848761</v>
      </c>
      <c r="O956" s="169">
        <v>44</v>
      </c>
      <c r="P956" s="170">
        <f t="shared" si="268"/>
        <v>2515.7076899217159</v>
      </c>
      <c r="Q956" s="215">
        <f t="shared" si="256"/>
        <v>929</v>
      </c>
      <c r="R956" s="216">
        <f t="shared" si="259"/>
        <v>219.24811714285715</v>
      </c>
      <c r="S956" s="454">
        <v>17880</v>
      </c>
      <c r="T956" s="217">
        <f t="shared" si="262"/>
        <v>978.61729804592801</v>
      </c>
      <c r="U956" s="214">
        <f t="shared" si="269"/>
        <v>332.72988133561557</v>
      </c>
      <c r="V956" s="212">
        <f t="shared" si="270"/>
        <v>19.572345960918561</v>
      </c>
      <c r="W956" s="169">
        <v>24</v>
      </c>
      <c r="X956" s="170">
        <f t="shared" si="271"/>
        <v>1354.9195253424621</v>
      </c>
    </row>
    <row r="957" spans="1:24" s="442" customFormat="1" ht="15.75" customHeight="1" x14ac:dyDescent="0.2">
      <c r="A957" s="218">
        <f t="shared" si="254"/>
        <v>930</v>
      </c>
      <c r="B957" s="216">
        <f t="shared" si="257"/>
        <v>76.760329999999996</v>
      </c>
      <c r="C957" s="454">
        <v>17880</v>
      </c>
      <c r="D957" s="217">
        <f t="shared" si="260"/>
        <v>2795.1938195158882</v>
      </c>
      <c r="E957" s="212">
        <f t="shared" si="263"/>
        <v>950.365898635402</v>
      </c>
      <c r="F957" s="168">
        <f t="shared" si="264"/>
        <v>55.903876390317762</v>
      </c>
      <c r="G957" s="169">
        <v>68</v>
      </c>
      <c r="H957" s="170">
        <f t="shared" si="265"/>
        <v>3869.463594541608</v>
      </c>
      <c r="I957" s="218">
        <f t="shared" si="255"/>
        <v>930</v>
      </c>
      <c r="J957" s="216">
        <f t="shared" si="258"/>
        <v>118.09281538461538</v>
      </c>
      <c r="K957" s="454">
        <v>17880</v>
      </c>
      <c r="L957" s="217">
        <f t="shared" si="261"/>
        <v>1816.8759826853272</v>
      </c>
      <c r="M957" s="214">
        <f t="shared" si="266"/>
        <v>617.73783411301133</v>
      </c>
      <c r="N957" s="212">
        <f t="shared" si="267"/>
        <v>36.337519653706543</v>
      </c>
      <c r="O957" s="169">
        <v>44</v>
      </c>
      <c r="P957" s="170">
        <f t="shared" si="268"/>
        <v>2514.9513364520453</v>
      </c>
      <c r="Q957" s="218">
        <f t="shared" si="256"/>
        <v>930</v>
      </c>
      <c r="R957" s="216">
        <f t="shared" si="259"/>
        <v>219.31522857142858</v>
      </c>
      <c r="S957" s="454">
        <v>17880</v>
      </c>
      <c r="T957" s="217">
        <f t="shared" si="262"/>
        <v>978.31783683056074</v>
      </c>
      <c r="U957" s="214">
        <f t="shared" si="269"/>
        <v>332.62806452239067</v>
      </c>
      <c r="V957" s="212">
        <f t="shared" si="270"/>
        <v>19.566356736611215</v>
      </c>
      <c r="W957" s="169">
        <v>24</v>
      </c>
      <c r="X957" s="170">
        <f t="shared" si="271"/>
        <v>1354.5122580895625</v>
      </c>
    </row>
    <row r="958" spans="1:24" s="442" customFormat="1" ht="15.75" customHeight="1" x14ac:dyDescent="0.2">
      <c r="A958" s="215">
        <f t="shared" si="254"/>
        <v>931</v>
      </c>
      <c r="B958" s="216">
        <f t="shared" si="257"/>
        <v>76.783818999999994</v>
      </c>
      <c r="C958" s="454">
        <v>17880</v>
      </c>
      <c r="D958" s="217">
        <f t="shared" si="260"/>
        <v>2794.3387395201066</v>
      </c>
      <c r="E958" s="212">
        <f t="shared" si="263"/>
        <v>950.07517143683629</v>
      </c>
      <c r="F958" s="168">
        <f t="shared" si="264"/>
        <v>55.886774790402136</v>
      </c>
      <c r="G958" s="169">
        <v>68</v>
      </c>
      <c r="H958" s="170">
        <f t="shared" si="265"/>
        <v>3868.3006857473451</v>
      </c>
      <c r="I958" s="215">
        <f t="shared" si="255"/>
        <v>931</v>
      </c>
      <c r="J958" s="216">
        <f t="shared" si="258"/>
        <v>118.12895230769229</v>
      </c>
      <c r="K958" s="454">
        <v>17880</v>
      </c>
      <c r="L958" s="217">
        <f t="shared" si="261"/>
        <v>1816.3201806880695</v>
      </c>
      <c r="M958" s="214">
        <f t="shared" si="266"/>
        <v>617.54886143394367</v>
      </c>
      <c r="N958" s="212">
        <f t="shared" si="267"/>
        <v>36.326403613761393</v>
      </c>
      <c r="O958" s="169">
        <v>44</v>
      </c>
      <c r="P958" s="170">
        <f t="shared" si="268"/>
        <v>2514.1954457357747</v>
      </c>
      <c r="Q958" s="215">
        <f t="shared" si="256"/>
        <v>931</v>
      </c>
      <c r="R958" s="216">
        <f t="shared" si="259"/>
        <v>219.38234</v>
      </c>
      <c r="S958" s="454">
        <v>17880</v>
      </c>
      <c r="T958" s="217">
        <f t="shared" si="262"/>
        <v>978.01855883203734</v>
      </c>
      <c r="U958" s="214">
        <f t="shared" si="269"/>
        <v>332.52631000289273</v>
      </c>
      <c r="V958" s="212">
        <f t="shared" si="270"/>
        <v>19.560371176640746</v>
      </c>
      <c r="W958" s="169">
        <v>24</v>
      </c>
      <c r="X958" s="170">
        <f t="shared" si="271"/>
        <v>1354.1052400115709</v>
      </c>
    </row>
    <row r="959" spans="1:24" s="442" customFormat="1" ht="15.75" customHeight="1" x14ac:dyDescent="0.2">
      <c r="A959" s="215">
        <f t="shared" si="254"/>
        <v>932</v>
      </c>
      <c r="B959" s="216">
        <f t="shared" si="257"/>
        <v>76.807308000000006</v>
      </c>
      <c r="C959" s="454">
        <v>17880</v>
      </c>
      <c r="D959" s="217">
        <f t="shared" si="260"/>
        <v>2793.4841825207568</v>
      </c>
      <c r="E959" s="212">
        <f t="shared" si="263"/>
        <v>949.78462205705739</v>
      </c>
      <c r="F959" s="168">
        <f t="shared" si="264"/>
        <v>55.869683650415141</v>
      </c>
      <c r="G959" s="169">
        <v>68</v>
      </c>
      <c r="H959" s="170">
        <f t="shared" si="265"/>
        <v>3867.1384882282291</v>
      </c>
      <c r="I959" s="215">
        <f t="shared" si="255"/>
        <v>932</v>
      </c>
      <c r="J959" s="216">
        <f t="shared" si="258"/>
        <v>118.16508923076924</v>
      </c>
      <c r="K959" s="454">
        <v>17880</v>
      </c>
      <c r="L959" s="217">
        <f t="shared" si="261"/>
        <v>1815.764718638492</v>
      </c>
      <c r="M959" s="214">
        <f t="shared" si="266"/>
        <v>617.36000433708728</v>
      </c>
      <c r="N959" s="212">
        <f t="shared" si="267"/>
        <v>36.315294372769841</v>
      </c>
      <c r="O959" s="169">
        <v>44</v>
      </c>
      <c r="P959" s="170">
        <f t="shared" si="268"/>
        <v>2513.4400173483491</v>
      </c>
      <c r="Q959" s="215">
        <f t="shared" si="256"/>
        <v>932</v>
      </c>
      <c r="R959" s="216">
        <f t="shared" si="259"/>
        <v>219.44945142857145</v>
      </c>
      <c r="S959" s="454">
        <v>17880</v>
      </c>
      <c r="T959" s="217">
        <f t="shared" si="262"/>
        <v>977.7194638822649</v>
      </c>
      <c r="U959" s="214">
        <f t="shared" si="269"/>
        <v>332.42461771997012</v>
      </c>
      <c r="V959" s="212">
        <f t="shared" si="270"/>
        <v>19.554389277645299</v>
      </c>
      <c r="W959" s="169">
        <v>24</v>
      </c>
      <c r="X959" s="170">
        <f t="shared" si="271"/>
        <v>1353.6984708798802</v>
      </c>
    </row>
    <row r="960" spans="1:24" s="442" customFormat="1" ht="15.75" customHeight="1" x14ac:dyDescent="0.2">
      <c r="A960" s="215">
        <f t="shared" ref="A960:A1023" si="272">1+A959</f>
        <v>933</v>
      </c>
      <c r="B960" s="216">
        <f t="shared" si="257"/>
        <v>76.830797000000004</v>
      </c>
      <c r="C960" s="454">
        <v>17880</v>
      </c>
      <c r="D960" s="217">
        <f t="shared" si="260"/>
        <v>2792.6301480381621</v>
      </c>
      <c r="E960" s="212">
        <f t="shared" si="263"/>
        <v>949.49425033297518</v>
      </c>
      <c r="F960" s="168">
        <f t="shared" si="264"/>
        <v>55.852602960763242</v>
      </c>
      <c r="G960" s="169">
        <v>68</v>
      </c>
      <c r="H960" s="170">
        <f t="shared" si="265"/>
        <v>3865.9770013319007</v>
      </c>
      <c r="I960" s="215">
        <f t="shared" ref="I960:I1023" si="273">1+I959</f>
        <v>933</v>
      </c>
      <c r="J960" s="216">
        <f t="shared" si="258"/>
        <v>118.20122615384615</v>
      </c>
      <c r="K960" s="454">
        <v>17880</v>
      </c>
      <c r="L960" s="217">
        <f t="shared" si="261"/>
        <v>1815.2095962248056</v>
      </c>
      <c r="M960" s="214">
        <f t="shared" si="266"/>
        <v>617.17126271643394</v>
      </c>
      <c r="N960" s="212">
        <f t="shared" si="267"/>
        <v>36.304191924496116</v>
      </c>
      <c r="O960" s="169">
        <v>44</v>
      </c>
      <c r="P960" s="170">
        <f t="shared" si="268"/>
        <v>2512.6850508657358</v>
      </c>
      <c r="Q960" s="215">
        <f t="shared" ref="Q960:Q1023" si="274">1+Q959</f>
        <v>933</v>
      </c>
      <c r="R960" s="216">
        <f t="shared" si="259"/>
        <v>219.51656285714287</v>
      </c>
      <c r="S960" s="454">
        <v>17880</v>
      </c>
      <c r="T960" s="217">
        <f t="shared" si="262"/>
        <v>977.42055181335672</v>
      </c>
      <c r="U960" s="214">
        <f t="shared" si="269"/>
        <v>332.3229876165413</v>
      </c>
      <c r="V960" s="212">
        <f t="shared" si="270"/>
        <v>19.548411036267137</v>
      </c>
      <c r="W960" s="169">
        <v>24</v>
      </c>
      <c r="X960" s="170">
        <f t="shared" si="271"/>
        <v>1353.2919504661652</v>
      </c>
    </row>
    <row r="961" spans="1:24" s="442" customFormat="1" ht="15.75" customHeight="1" x14ac:dyDescent="0.2">
      <c r="A961" s="215">
        <f t="shared" si="272"/>
        <v>934</v>
      </c>
      <c r="B961" s="216">
        <f t="shared" si="257"/>
        <v>76.854286000000002</v>
      </c>
      <c r="C961" s="454">
        <v>17880</v>
      </c>
      <c r="D961" s="217">
        <f t="shared" si="260"/>
        <v>2791.7766355932317</v>
      </c>
      <c r="E961" s="212">
        <f t="shared" si="263"/>
        <v>949.20405610169882</v>
      </c>
      <c r="F961" s="168">
        <f t="shared" si="264"/>
        <v>55.835532711864637</v>
      </c>
      <c r="G961" s="169">
        <v>68</v>
      </c>
      <c r="H961" s="170">
        <f t="shared" si="265"/>
        <v>3864.8162244067953</v>
      </c>
      <c r="I961" s="215">
        <f t="shared" si="273"/>
        <v>934</v>
      </c>
      <c r="J961" s="216">
        <f t="shared" si="258"/>
        <v>118.23736307692307</v>
      </c>
      <c r="K961" s="454">
        <v>17880</v>
      </c>
      <c r="L961" s="217">
        <f t="shared" si="261"/>
        <v>1814.6548131356005</v>
      </c>
      <c r="M961" s="214">
        <f t="shared" si="266"/>
        <v>616.98263646610428</v>
      </c>
      <c r="N961" s="212">
        <f t="shared" si="267"/>
        <v>36.293096262712012</v>
      </c>
      <c r="O961" s="169">
        <v>44</v>
      </c>
      <c r="P961" s="170">
        <f t="shared" si="268"/>
        <v>2511.9305458644167</v>
      </c>
      <c r="Q961" s="215">
        <f t="shared" si="274"/>
        <v>934</v>
      </c>
      <c r="R961" s="216">
        <f t="shared" si="259"/>
        <v>219.5836742857143</v>
      </c>
      <c r="S961" s="454">
        <v>17880</v>
      </c>
      <c r="T961" s="217">
        <f t="shared" si="262"/>
        <v>977.12182245763108</v>
      </c>
      <c r="U961" s="214">
        <f t="shared" si="269"/>
        <v>332.2214196355946</v>
      </c>
      <c r="V961" s="212">
        <f t="shared" si="270"/>
        <v>19.542436449152621</v>
      </c>
      <c r="W961" s="169">
        <v>24</v>
      </c>
      <c r="X961" s="170">
        <f t="shared" si="271"/>
        <v>1352.8856785423782</v>
      </c>
    </row>
    <row r="962" spans="1:24" s="442" customFormat="1" ht="15.75" customHeight="1" x14ac:dyDescent="0.2">
      <c r="A962" s="215">
        <f t="shared" si="272"/>
        <v>935</v>
      </c>
      <c r="B962" s="216">
        <f t="shared" si="257"/>
        <v>76.877775</v>
      </c>
      <c r="C962" s="454">
        <v>17880</v>
      </c>
      <c r="D962" s="217">
        <f t="shared" si="260"/>
        <v>2790.9236447074591</v>
      </c>
      <c r="E962" s="212">
        <f t="shared" si="263"/>
        <v>948.91403920053619</v>
      </c>
      <c r="F962" s="168">
        <f t="shared" si="264"/>
        <v>55.818472894149181</v>
      </c>
      <c r="G962" s="169">
        <v>68</v>
      </c>
      <c r="H962" s="170">
        <f t="shared" si="265"/>
        <v>3863.6561568021443</v>
      </c>
      <c r="I962" s="215">
        <f t="shared" si="273"/>
        <v>935</v>
      </c>
      <c r="J962" s="216">
        <f t="shared" si="258"/>
        <v>118.2735</v>
      </c>
      <c r="K962" s="454">
        <v>17880</v>
      </c>
      <c r="L962" s="217">
        <f t="shared" si="261"/>
        <v>1814.1003690598486</v>
      </c>
      <c r="M962" s="214">
        <f t="shared" si="266"/>
        <v>616.79412548034861</v>
      </c>
      <c r="N962" s="212">
        <f t="shared" si="267"/>
        <v>36.282007381196976</v>
      </c>
      <c r="O962" s="169">
        <v>44</v>
      </c>
      <c r="P962" s="170">
        <f t="shared" si="268"/>
        <v>2511.176501921394</v>
      </c>
      <c r="Q962" s="215">
        <f t="shared" si="274"/>
        <v>935</v>
      </c>
      <c r="R962" s="216">
        <f t="shared" si="259"/>
        <v>219.65078571428572</v>
      </c>
      <c r="S962" s="454">
        <v>17880</v>
      </c>
      <c r="T962" s="217">
        <f t="shared" si="262"/>
        <v>976.82327564761079</v>
      </c>
      <c r="U962" s="214">
        <f t="shared" si="269"/>
        <v>332.1199137201877</v>
      </c>
      <c r="V962" s="212">
        <f t="shared" si="270"/>
        <v>19.536465512952216</v>
      </c>
      <c r="W962" s="169">
        <v>24</v>
      </c>
      <c r="X962" s="170">
        <f t="shared" si="271"/>
        <v>1352.4796548807506</v>
      </c>
    </row>
    <row r="963" spans="1:24" s="442" customFormat="1" ht="15.75" customHeight="1" x14ac:dyDescent="0.2">
      <c r="A963" s="215">
        <f t="shared" si="272"/>
        <v>936</v>
      </c>
      <c r="B963" s="216">
        <f t="shared" si="257"/>
        <v>76.901263999999998</v>
      </c>
      <c r="C963" s="454">
        <v>17880</v>
      </c>
      <c r="D963" s="217">
        <f t="shared" si="260"/>
        <v>2790.0711749029251</v>
      </c>
      <c r="E963" s="212">
        <f t="shared" si="263"/>
        <v>948.62419946699458</v>
      </c>
      <c r="F963" s="168">
        <f t="shared" si="264"/>
        <v>55.801423498058504</v>
      </c>
      <c r="G963" s="169">
        <v>68</v>
      </c>
      <c r="H963" s="170">
        <f t="shared" si="265"/>
        <v>3862.4967978679779</v>
      </c>
      <c r="I963" s="215">
        <f t="shared" si="273"/>
        <v>936</v>
      </c>
      <c r="J963" s="216">
        <f t="shared" si="258"/>
        <v>118.30963692307691</v>
      </c>
      <c r="K963" s="454">
        <v>17880</v>
      </c>
      <c r="L963" s="217">
        <f t="shared" si="261"/>
        <v>1813.5462636869015</v>
      </c>
      <c r="M963" s="214">
        <f t="shared" si="266"/>
        <v>616.60572965354652</v>
      </c>
      <c r="N963" s="212">
        <f t="shared" si="267"/>
        <v>36.27092527373803</v>
      </c>
      <c r="O963" s="169">
        <v>44</v>
      </c>
      <c r="P963" s="170">
        <f t="shared" si="268"/>
        <v>2510.4229186141861</v>
      </c>
      <c r="Q963" s="215">
        <f t="shared" si="274"/>
        <v>936</v>
      </c>
      <c r="R963" s="216">
        <f t="shared" si="259"/>
        <v>219.71789714285714</v>
      </c>
      <c r="S963" s="454">
        <v>17880</v>
      </c>
      <c r="T963" s="217">
        <f t="shared" si="262"/>
        <v>976.52491121602372</v>
      </c>
      <c r="U963" s="214">
        <f t="shared" si="269"/>
        <v>332.01846981344806</v>
      </c>
      <c r="V963" s="212">
        <f t="shared" si="270"/>
        <v>19.530498224320475</v>
      </c>
      <c r="W963" s="169">
        <v>24</v>
      </c>
      <c r="X963" s="170">
        <f t="shared" si="271"/>
        <v>1352.0738792537923</v>
      </c>
    </row>
    <row r="964" spans="1:24" s="442" customFormat="1" ht="15.75" customHeight="1" x14ac:dyDescent="0.2">
      <c r="A964" s="215">
        <f t="shared" si="272"/>
        <v>937</v>
      </c>
      <c r="B964" s="216">
        <f t="shared" si="257"/>
        <v>76.924752999999995</v>
      </c>
      <c r="C964" s="454">
        <v>17880</v>
      </c>
      <c r="D964" s="217">
        <f t="shared" si="260"/>
        <v>2789.2192257022916</v>
      </c>
      <c r="E964" s="212">
        <f t="shared" si="263"/>
        <v>948.33453673877921</v>
      </c>
      <c r="F964" s="168">
        <f t="shared" si="264"/>
        <v>55.784384514045833</v>
      </c>
      <c r="G964" s="169">
        <v>68</v>
      </c>
      <c r="H964" s="170">
        <f t="shared" si="265"/>
        <v>3861.3381469551168</v>
      </c>
      <c r="I964" s="215">
        <f t="shared" si="273"/>
        <v>937</v>
      </c>
      <c r="J964" s="216">
        <f t="shared" si="258"/>
        <v>118.34577384615383</v>
      </c>
      <c r="K964" s="454">
        <v>17880</v>
      </c>
      <c r="L964" s="217">
        <f t="shared" si="261"/>
        <v>1812.9924967064894</v>
      </c>
      <c r="M964" s="214">
        <f t="shared" si="266"/>
        <v>616.41744888020639</v>
      </c>
      <c r="N964" s="212">
        <f t="shared" si="267"/>
        <v>36.25984993412979</v>
      </c>
      <c r="O964" s="169">
        <v>44</v>
      </c>
      <c r="P964" s="170">
        <f t="shared" si="268"/>
        <v>2509.6697955208256</v>
      </c>
      <c r="Q964" s="215">
        <f t="shared" si="274"/>
        <v>937</v>
      </c>
      <c r="R964" s="216">
        <f t="shared" si="259"/>
        <v>219.78500857142856</v>
      </c>
      <c r="S964" s="454">
        <v>17880</v>
      </c>
      <c r="T964" s="217">
        <f t="shared" si="262"/>
        <v>976.22672899580198</v>
      </c>
      <c r="U964" s="214">
        <f t="shared" si="269"/>
        <v>331.9170878585727</v>
      </c>
      <c r="V964" s="212">
        <f t="shared" si="270"/>
        <v>19.52453457991604</v>
      </c>
      <c r="W964" s="169">
        <v>24</v>
      </c>
      <c r="X964" s="170">
        <f t="shared" si="271"/>
        <v>1351.6683514342906</v>
      </c>
    </row>
    <row r="965" spans="1:24" s="442" customFormat="1" ht="15.75" customHeight="1" x14ac:dyDescent="0.2">
      <c r="A965" s="215">
        <f t="shared" si="272"/>
        <v>938</v>
      </c>
      <c r="B965" s="216">
        <f t="shared" si="257"/>
        <v>76.948241999999993</v>
      </c>
      <c r="C965" s="454">
        <v>17880</v>
      </c>
      <c r="D965" s="217">
        <f t="shared" si="260"/>
        <v>2788.3677966288042</v>
      </c>
      <c r="E965" s="212">
        <f t="shared" si="263"/>
        <v>948.04505085379344</v>
      </c>
      <c r="F965" s="168">
        <f t="shared" si="264"/>
        <v>55.767355932576088</v>
      </c>
      <c r="G965" s="169">
        <v>68</v>
      </c>
      <c r="H965" s="170">
        <f t="shared" si="265"/>
        <v>3860.1802034151738</v>
      </c>
      <c r="I965" s="215">
        <f t="shared" si="273"/>
        <v>938</v>
      </c>
      <c r="J965" s="216">
        <f t="shared" si="258"/>
        <v>118.38191076923076</v>
      </c>
      <c r="K965" s="454">
        <v>17880</v>
      </c>
      <c r="L965" s="217">
        <f t="shared" si="261"/>
        <v>1812.4390678087229</v>
      </c>
      <c r="M965" s="214">
        <f t="shared" si="266"/>
        <v>616.22928305496589</v>
      </c>
      <c r="N965" s="212">
        <f t="shared" si="267"/>
        <v>36.248781356174462</v>
      </c>
      <c r="O965" s="169">
        <v>44</v>
      </c>
      <c r="P965" s="170">
        <f t="shared" si="268"/>
        <v>2508.9171322198631</v>
      </c>
      <c r="Q965" s="215">
        <f t="shared" si="274"/>
        <v>938</v>
      </c>
      <c r="R965" s="216">
        <f t="shared" si="259"/>
        <v>219.85211999999999</v>
      </c>
      <c r="S965" s="454">
        <v>17880</v>
      </c>
      <c r="T965" s="217">
        <f t="shared" si="262"/>
        <v>975.92872882008146</v>
      </c>
      <c r="U965" s="214">
        <f t="shared" si="269"/>
        <v>331.81576779882772</v>
      </c>
      <c r="V965" s="212">
        <f t="shared" si="270"/>
        <v>19.51857457640163</v>
      </c>
      <c r="W965" s="169">
        <v>24</v>
      </c>
      <c r="X965" s="170">
        <f t="shared" si="271"/>
        <v>1351.2630711953107</v>
      </c>
    </row>
    <row r="966" spans="1:24" s="442" customFormat="1" ht="15.75" customHeight="1" x14ac:dyDescent="0.2">
      <c r="A966" s="215">
        <f t="shared" si="272"/>
        <v>939</v>
      </c>
      <c r="B966" s="216">
        <f t="shared" si="257"/>
        <v>76.971731000000005</v>
      </c>
      <c r="C966" s="454">
        <v>17880</v>
      </c>
      <c r="D966" s="217">
        <f t="shared" si="260"/>
        <v>2787.5168872062909</v>
      </c>
      <c r="E966" s="212">
        <f t="shared" si="263"/>
        <v>947.75574165013893</v>
      </c>
      <c r="F966" s="168">
        <f t="shared" si="264"/>
        <v>55.750337744125822</v>
      </c>
      <c r="G966" s="169">
        <v>68</v>
      </c>
      <c r="H966" s="170">
        <f t="shared" si="265"/>
        <v>3859.0229666005557</v>
      </c>
      <c r="I966" s="215">
        <f t="shared" si="273"/>
        <v>939</v>
      </c>
      <c r="J966" s="216">
        <f t="shared" si="258"/>
        <v>118.4180476923077</v>
      </c>
      <c r="K966" s="454">
        <v>17880</v>
      </c>
      <c r="L966" s="217">
        <f t="shared" si="261"/>
        <v>1811.8859766840894</v>
      </c>
      <c r="M966" s="214">
        <f t="shared" si="266"/>
        <v>616.04123207259045</v>
      </c>
      <c r="N966" s="212">
        <f t="shared" si="267"/>
        <v>36.237719533681791</v>
      </c>
      <c r="O966" s="169">
        <v>44</v>
      </c>
      <c r="P966" s="170">
        <f t="shared" si="268"/>
        <v>2508.1649282903613</v>
      </c>
      <c r="Q966" s="215">
        <f t="shared" si="274"/>
        <v>939</v>
      </c>
      <c r="R966" s="216">
        <f t="shared" si="259"/>
        <v>219.91923142857146</v>
      </c>
      <c r="S966" s="454">
        <v>17880</v>
      </c>
      <c r="T966" s="217">
        <f t="shared" si="262"/>
        <v>975.63091052220182</v>
      </c>
      <c r="U966" s="214">
        <f t="shared" si="269"/>
        <v>331.71450957754865</v>
      </c>
      <c r="V966" s="212">
        <f t="shared" si="270"/>
        <v>19.512618210444035</v>
      </c>
      <c r="W966" s="169">
        <v>24</v>
      </c>
      <c r="X966" s="170">
        <f t="shared" si="271"/>
        <v>1350.8580383101946</v>
      </c>
    </row>
    <row r="967" spans="1:24" s="442" customFormat="1" ht="15.75" customHeight="1" x14ac:dyDescent="0.2">
      <c r="A967" s="218">
        <f t="shared" si="272"/>
        <v>940</v>
      </c>
      <c r="B967" s="216">
        <f t="shared" si="257"/>
        <v>76.995220000000003</v>
      </c>
      <c r="C967" s="454">
        <v>17880</v>
      </c>
      <c r="D967" s="217">
        <f t="shared" si="260"/>
        <v>2786.666496959162</v>
      </c>
      <c r="E967" s="212">
        <f t="shared" si="263"/>
        <v>947.46660896611513</v>
      </c>
      <c r="F967" s="168">
        <f t="shared" si="264"/>
        <v>55.733329939183243</v>
      </c>
      <c r="G967" s="169">
        <v>68</v>
      </c>
      <c r="H967" s="170">
        <f t="shared" si="265"/>
        <v>3857.8664358644601</v>
      </c>
      <c r="I967" s="218">
        <f t="shared" si="273"/>
        <v>940</v>
      </c>
      <c r="J967" s="216">
        <f t="shared" si="258"/>
        <v>118.45418461538462</v>
      </c>
      <c r="K967" s="454">
        <v>17880</v>
      </c>
      <c r="L967" s="217">
        <f t="shared" si="261"/>
        <v>1811.333223023455</v>
      </c>
      <c r="M967" s="214">
        <f t="shared" si="266"/>
        <v>615.85329582797476</v>
      </c>
      <c r="N967" s="212">
        <f t="shared" si="267"/>
        <v>36.226664460469102</v>
      </c>
      <c r="O967" s="169">
        <v>44</v>
      </c>
      <c r="P967" s="170">
        <f t="shared" si="268"/>
        <v>2507.413183311899</v>
      </c>
      <c r="Q967" s="218">
        <f t="shared" si="274"/>
        <v>940</v>
      </c>
      <c r="R967" s="216">
        <f t="shared" si="259"/>
        <v>219.98634285714289</v>
      </c>
      <c r="S967" s="454">
        <v>17880</v>
      </c>
      <c r="T967" s="217">
        <f t="shared" si="262"/>
        <v>975.33327393570653</v>
      </c>
      <c r="U967" s="214">
        <f t="shared" si="269"/>
        <v>331.61331313814026</v>
      </c>
      <c r="V967" s="212">
        <f t="shared" si="270"/>
        <v>19.50666547871413</v>
      </c>
      <c r="W967" s="169">
        <v>24</v>
      </c>
      <c r="X967" s="170">
        <f t="shared" si="271"/>
        <v>1350.453252552561</v>
      </c>
    </row>
    <row r="968" spans="1:24" s="442" customFormat="1" ht="15.75" customHeight="1" x14ac:dyDescent="0.2">
      <c r="A968" s="215">
        <f t="shared" si="272"/>
        <v>941</v>
      </c>
      <c r="B968" s="216">
        <f t="shared" si="257"/>
        <v>77.018709000000001</v>
      </c>
      <c r="C968" s="454">
        <v>17880</v>
      </c>
      <c r="D968" s="217">
        <f t="shared" si="260"/>
        <v>2785.8166254124044</v>
      </c>
      <c r="E968" s="212">
        <f t="shared" si="263"/>
        <v>947.17765264021762</v>
      </c>
      <c r="F968" s="168">
        <f t="shared" si="264"/>
        <v>55.716332508248087</v>
      </c>
      <c r="G968" s="169">
        <v>68</v>
      </c>
      <c r="H968" s="170">
        <f t="shared" si="265"/>
        <v>3856.71061056087</v>
      </c>
      <c r="I968" s="215">
        <f t="shared" si="273"/>
        <v>941</v>
      </c>
      <c r="J968" s="216">
        <f t="shared" si="258"/>
        <v>118.49032153846153</v>
      </c>
      <c r="K968" s="454">
        <v>17880</v>
      </c>
      <c r="L968" s="217">
        <f t="shared" si="261"/>
        <v>1810.7808065180632</v>
      </c>
      <c r="M968" s="214">
        <f t="shared" si="266"/>
        <v>615.66547421614155</v>
      </c>
      <c r="N968" s="212">
        <f t="shared" si="267"/>
        <v>36.215616130361262</v>
      </c>
      <c r="O968" s="169">
        <v>44</v>
      </c>
      <c r="P968" s="170">
        <f t="shared" si="268"/>
        <v>2506.6618968645662</v>
      </c>
      <c r="Q968" s="215">
        <f t="shared" si="274"/>
        <v>941</v>
      </c>
      <c r="R968" s="216">
        <f t="shared" si="259"/>
        <v>220.05345428571431</v>
      </c>
      <c r="S968" s="454">
        <v>17880</v>
      </c>
      <c r="T968" s="217">
        <f t="shared" si="262"/>
        <v>975.03581889434156</v>
      </c>
      <c r="U968" s="214">
        <f t="shared" si="269"/>
        <v>331.51217842407613</v>
      </c>
      <c r="V968" s="212">
        <f t="shared" si="270"/>
        <v>19.500716377886832</v>
      </c>
      <c r="W968" s="169">
        <v>24</v>
      </c>
      <c r="X968" s="170">
        <f t="shared" si="271"/>
        <v>1350.0487136963045</v>
      </c>
    </row>
    <row r="969" spans="1:24" s="442" customFormat="1" ht="15.75" customHeight="1" x14ac:dyDescent="0.2">
      <c r="A969" s="215">
        <f t="shared" si="272"/>
        <v>942</v>
      </c>
      <c r="B969" s="216">
        <f t="shared" si="257"/>
        <v>77.042197999999999</v>
      </c>
      <c r="C969" s="454">
        <v>17880</v>
      </c>
      <c r="D969" s="217">
        <f t="shared" si="260"/>
        <v>2784.9672720915883</v>
      </c>
      <c r="E969" s="212">
        <f t="shared" si="263"/>
        <v>946.88887251114011</v>
      </c>
      <c r="F969" s="168">
        <f t="shared" si="264"/>
        <v>55.699345441831767</v>
      </c>
      <c r="G969" s="169">
        <v>68</v>
      </c>
      <c r="H969" s="170">
        <f t="shared" si="265"/>
        <v>3855.55549004456</v>
      </c>
      <c r="I969" s="215">
        <f t="shared" si="273"/>
        <v>942</v>
      </c>
      <c r="J969" s="216">
        <f t="shared" si="258"/>
        <v>118.52645846153845</v>
      </c>
      <c r="K969" s="454">
        <v>17880</v>
      </c>
      <c r="L969" s="217">
        <f t="shared" si="261"/>
        <v>1810.2287268595323</v>
      </c>
      <c r="M969" s="214">
        <f t="shared" si="266"/>
        <v>615.47776713224107</v>
      </c>
      <c r="N969" s="212">
        <f t="shared" si="267"/>
        <v>36.204574537190645</v>
      </c>
      <c r="O969" s="169">
        <v>44</v>
      </c>
      <c r="P969" s="170">
        <f t="shared" si="268"/>
        <v>2505.9110685289643</v>
      </c>
      <c r="Q969" s="215">
        <f t="shared" si="274"/>
        <v>942</v>
      </c>
      <c r="R969" s="216">
        <f t="shared" si="259"/>
        <v>220.12056571428573</v>
      </c>
      <c r="S969" s="454">
        <v>17880</v>
      </c>
      <c r="T969" s="217">
        <f t="shared" si="262"/>
        <v>974.7385452320558</v>
      </c>
      <c r="U969" s="214">
        <f t="shared" si="269"/>
        <v>331.41110537889898</v>
      </c>
      <c r="V969" s="212">
        <f t="shared" si="270"/>
        <v>19.494770904641115</v>
      </c>
      <c r="W969" s="169">
        <v>24</v>
      </c>
      <c r="X969" s="170">
        <f t="shared" si="271"/>
        <v>1349.6444215155959</v>
      </c>
    </row>
    <row r="970" spans="1:24" s="442" customFormat="1" ht="15.75" customHeight="1" x14ac:dyDescent="0.2">
      <c r="A970" s="215">
        <f t="shared" si="272"/>
        <v>943</v>
      </c>
      <c r="B970" s="216">
        <f t="shared" si="257"/>
        <v>77.065686999999997</v>
      </c>
      <c r="C970" s="454">
        <v>17880</v>
      </c>
      <c r="D970" s="217">
        <f t="shared" si="260"/>
        <v>2784.1184365228587</v>
      </c>
      <c r="E970" s="212">
        <f t="shared" si="263"/>
        <v>946.60026841777199</v>
      </c>
      <c r="F970" s="168">
        <f t="shared" si="264"/>
        <v>55.682368730457178</v>
      </c>
      <c r="G970" s="169">
        <v>68</v>
      </c>
      <c r="H970" s="170">
        <f t="shared" si="265"/>
        <v>3854.4010736710879</v>
      </c>
      <c r="I970" s="215">
        <f t="shared" si="273"/>
        <v>943</v>
      </c>
      <c r="J970" s="216">
        <f t="shared" si="258"/>
        <v>118.56259538461538</v>
      </c>
      <c r="K970" s="454">
        <v>17880</v>
      </c>
      <c r="L970" s="217">
        <f t="shared" si="261"/>
        <v>1809.6769837398583</v>
      </c>
      <c r="M970" s="214">
        <f t="shared" si="266"/>
        <v>615.29017447155184</v>
      </c>
      <c r="N970" s="212">
        <f t="shared" si="267"/>
        <v>36.193539674797165</v>
      </c>
      <c r="O970" s="169">
        <v>44</v>
      </c>
      <c r="P970" s="170">
        <f t="shared" si="268"/>
        <v>2505.1606978862073</v>
      </c>
      <c r="Q970" s="215">
        <f t="shared" si="274"/>
        <v>943</v>
      </c>
      <c r="R970" s="216">
        <f t="shared" si="259"/>
        <v>220.18767714285715</v>
      </c>
      <c r="S970" s="454">
        <v>17880</v>
      </c>
      <c r="T970" s="217">
        <f t="shared" si="262"/>
        <v>974.4414527830005</v>
      </c>
      <c r="U970" s="214">
        <f t="shared" si="269"/>
        <v>331.31009394622021</v>
      </c>
      <c r="V970" s="212">
        <f t="shared" si="270"/>
        <v>19.488829055660009</v>
      </c>
      <c r="W970" s="169">
        <v>24</v>
      </c>
      <c r="X970" s="170">
        <f t="shared" si="271"/>
        <v>1349.2403757848808</v>
      </c>
    </row>
    <row r="971" spans="1:24" s="442" customFormat="1" ht="15.75" customHeight="1" x14ac:dyDescent="0.2">
      <c r="A971" s="215">
        <f t="shared" si="272"/>
        <v>944</v>
      </c>
      <c r="B971" s="216">
        <f t="shared" si="257"/>
        <v>77.089175999999995</v>
      </c>
      <c r="C971" s="454">
        <v>17880</v>
      </c>
      <c r="D971" s="217">
        <f t="shared" si="260"/>
        <v>2783.2701182329411</v>
      </c>
      <c r="E971" s="212">
        <f t="shared" si="263"/>
        <v>946.31184019919999</v>
      </c>
      <c r="F971" s="168">
        <f t="shared" si="264"/>
        <v>55.665402364658824</v>
      </c>
      <c r="G971" s="169">
        <v>68</v>
      </c>
      <c r="H971" s="170">
        <f t="shared" si="265"/>
        <v>3853.2473607968</v>
      </c>
      <c r="I971" s="215">
        <f t="shared" si="273"/>
        <v>944</v>
      </c>
      <c r="J971" s="216">
        <f t="shared" si="258"/>
        <v>118.5987323076923</v>
      </c>
      <c r="K971" s="454">
        <v>17880</v>
      </c>
      <c r="L971" s="217">
        <f t="shared" si="261"/>
        <v>1809.1255768514118</v>
      </c>
      <c r="M971" s="214">
        <f t="shared" si="266"/>
        <v>615.10269612948002</v>
      </c>
      <c r="N971" s="212">
        <f t="shared" si="267"/>
        <v>36.182511537028233</v>
      </c>
      <c r="O971" s="169">
        <v>44</v>
      </c>
      <c r="P971" s="170">
        <f t="shared" si="268"/>
        <v>2504.4107845179201</v>
      </c>
      <c r="Q971" s="215">
        <f t="shared" si="274"/>
        <v>944</v>
      </c>
      <c r="R971" s="216">
        <f t="shared" si="259"/>
        <v>220.25478857142858</v>
      </c>
      <c r="S971" s="454">
        <v>17880</v>
      </c>
      <c r="T971" s="217">
        <f t="shared" si="262"/>
        <v>974.14454138152939</v>
      </c>
      <c r="U971" s="214">
        <f t="shared" si="269"/>
        <v>331.20914406972003</v>
      </c>
      <c r="V971" s="212">
        <f t="shared" si="270"/>
        <v>19.482890827630587</v>
      </c>
      <c r="W971" s="169">
        <v>24</v>
      </c>
      <c r="X971" s="170">
        <f t="shared" si="271"/>
        <v>1348.8365762788801</v>
      </c>
    </row>
    <row r="972" spans="1:24" s="442" customFormat="1" ht="15.75" customHeight="1" x14ac:dyDescent="0.2">
      <c r="A972" s="215">
        <f t="shared" si="272"/>
        <v>945</v>
      </c>
      <c r="B972" s="216">
        <f t="shared" si="257"/>
        <v>77.112664999999993</v>
      </c>
      <c r="C972" s="454">
        <v>17880</v>
      </c>
      <c r="D972" s="217">
        <f t="shared" si="260"/>
        <v>2782.4223167491364</v>
      </c>
      <c r="E972" s="212">
        <f t="shared" si="263"/>
        <v>946.02358769470641</v>
      </c>
      <c r="F972" s="168">
        <f t="shared" si="264"/>
        <v>55.648446334982729</v>
      </c>
      <c r="G972" s="169">
        <v>68</v>
      </c>
      <c r="H972" s="170">
        <f t="shared" si="265"/>
        <v>3852.0943507788252</v>
      </c>
      <c r="I972" s="215">
        <f t="shared" si="273"/>
        <v>945</v>
      </c>
      <c r="J972" s="216">
        <f t="shared" si="258"/>
        <v>118.63486923076921</v>
      </c>
      <c r="K972" s="454">
        <v>17880</v>
      </c>
      <c r="L972" s="217">
        <f t="shared" si="261"/>
        <v>1808.5745058869384</v>
      </c>
      <c r="M972" s="214">
        <f t="shared" si="266"/>
        <v>614.91533200155914</v>
      </c>
      <c r="N972" s="212">
        <f t="shared" si="267"/>
        <v>36.17149011773877</v>
      </c>
      <c r="O972" s="169">
        <v>44</v>
      </c>
      <c r="P972" s="170">
        <f t="shared" si="268"/>
        <v>2503.6613280062361</v>
      </c>
      <c r="Q972" s="215">
        <f t="shared" si="274"/>
        <v>945</v>
      </c>
      <c r="R972" s="216">
        <f t="shared" si="259"/>
        <v>220.3219</v>
      </c>
      <c r="S972" s="454">
        <v>17880</v>
      </c>
      <c r="T972" s="217">
        <f t="shared" si="262"/>
        <v>973.84781086219755</v>
      </c>
      <c r="U972" s="214">
        <f t="shared" si="269"/>
        <v>331.10825569314721</v>
      </c>
      <c r="V972" s="212">
        <f t="shared" si="270"/>
        <v>19.476956217243952</v>
      </c>
      <c r="W972" s="169">
        <v>24</v>
      </c>
      <c r="X972" s="170">
        <f t="shared" si="271"/>
        <v>1348.4330227725886</v>
      </c>
    </row>
    <row r="973" spans="1:24" s="442" customFormat="1" ht="15.75" customHeight="1" x14ac:dyDescent="0.2">
      <c r="A973" s="215">
        <f t="shared" si="272"/>
        <v>946</v>
      </c>
      <c r="B973" s="216">
        <f t="shared" si="257"/>
        <v>77.136154000000005</v>
      </c>
      <c r="C973" s="454">
        <v>17880</v>
      </c>
      <c r="D973" s="217">
        <f t="shared" si="260"/>
        <v>2781.5750315993196</v>
      </c>
      <c r="E973" s="212">
        <f t="shared" si="263"/>
        <v>945.73551074376871</v>
      </c>
      <c r="F973" s="168">
        <f t="shared" si="264"/>
        <v>55.631500631986391</v>
      </c>
      <c r="G973" s="169">
        <v>68</v>
      </c>
      <c r="H973" s="170">
        <f t="shared" si="265"/>
        <v>3850.9420429750749</v>
      </c>
      <c r="I973" s="215">
        <f t="shared" si="273"/>
        <v>946</v>
      </c>
      <c r="J973" s="216">
        <f t="shared" si="258"/>
        <v>118.67100615384615</v>
      </c>
      <c r="K973" s="454">
        <v>17880</v>
      </c>
      <c r="L973" s="217">
        <f t="shared" si="261"/>
        <v>1808.023770539558</v>
      </c>
      <c r="M973" s="214">
        <f t="shared" si="266"/>
        <v>614.72808198344978</v>
      </c>
      <c r="N973" s="212">
        <f t="shared" si="267"/>
        <v>36.160475410791157</v>
      </c>
      <c r="O973" s="169">
        <v>44</v>
      </c>
      <c r="P973" s="170">
        <f t="shared" si="268"/>
        <v>2502.9123279337991</v>
      </c>
      <c r="Q973" s="215">
        <f t="shared" si="274"/>
        <v>946</v>
      </c>
      <c r="R973" s="216">
        <f t="shared" si="259"/>
        <v>220.38901142857145</v>
      </c>
      <c r="S973" s="454">
        <v>17880</v>
      </c>
      <c r="T973" s="217">
        <f t="shared" si="262"/>
        <v>973.55126105976183</v>
      </c>
      <c r="U973" s="214">
        <f t="shared" si="269"/>
        <v>331.00742876031904</v>
      </c>
      <c r="V973" s="212">
        <f t="shared" si="270"/>
        <v>19.471025221195237</v>
      </c>
      <c r="W973" s="169">
        <v>24</v>
      </c>
      <c r="X973" s="170">
        <f t="shared" si="271"/>
        <v>1348.0297150412762</v>
      </c>
    </row>
    <row r="974" spans="1:24" s="442" customFormat="1" ht="15.75" customHeight="1" x14ac:dyDescent="0.2">
      <c r="A974" s="215">
        <f t="shared" si="272"/>
        <v>947</v>
      </c>
      <c r="B974" s="216">
        <f t="shared" si="257"/>
        <v>77.159643000000003</v>
      </c>
      <c r="C974" s="454">
        <v>17880</v>
      </c>
      <c r="D974" s="217">
        <f t="shared" si="260"/>
        <v>2780.7282623119445</v>
      </c>
      <c r="E974" s="212">
        <f t="shared" si="263"/>
        <v>945.44760918606119</v>
      </c>
      <c r="F974" s="168">
        <f t="shared" si="264"/>
        <v>55.61456524623889</v>
      </c>
      <c r="G974" s="169">
        <v>68</v>
      </c>
      <c r="H974" s="170">
        <f t="shared" si="265"/>
        <v>3849.7904367442443</v>
      </c>
      <c r="I974" s="215">
        <f t="shared" si="273"/>
        <v>947</v>
      </c>
      <c r="J974" s="216">
        <f t="shared" si="258"/>
        <v>118.70714307692307</v>
      </c>
      <c r="K974" s="454">
        <v>17880</v>
      </c>
      <c r="L974" s="217">
        <f t="shared" si="261"/>
        <v>1807.4733705027641</v>
      </c>
      <c r="M974" s="214">
        <f t="shared" si="266"/>
        <v>614.54094597093979</v>
      </c>
      <c r="N974" s="212">
        <f t="shared" si="267"/>
        <v>36.14946741005528</v>
      </c>
      <c r="O974" s="169">
        <v>44</v>
      </c>
      <c r="P974" s="170">
        <f t="shared" si="268"/>
        <v>2502.1637838837592</v>
      </c>
      <c r="Q974" s="215">
        <f t="shared" si="274"/>
        <v>947</v>
      </c>
      <c r="R974" s="216">
        <f t="shared" si="259"/>
        <v>220.45612285714287</v>
      </c>
      <c r="S974" s="454">
        <v>17880</v>
      </c>
      <c r="T974" s="217">
        <f t="shared" si="262"/>
        <v>973.25489180918055</v>
      </c>
      <c r="U974" s="214">
        <f t="shared" si="269"/>
        <v>330.9066632151214</v>
      </c>
      <c r="V974" s="212">
        <f t="shared" si="270"/>
        <v>19.465097836183613</v>
      </c>
      <c r="W974" s="169">
        <v>24</v>
      </c>
      <c r="X974" s="170">
        <f t="shared" si="271"/>
        <v>1347.6266528604854</v>
      </c>
    </row>
    <row r="975" spans="1:24" s="442" customFormat="1" ht="15.75" customHeight="1" x14ac:dyDescent="0.2">
      <c r="A975" s="215">
        <f t="shared" si="272"/>
        <v>948</v>
      </c>
      <c r="B975" s="216">
        <f t="shared" si="257"/>
        <v>77.183132000000001</v>
      </c>
      <c r="C975" s="454">
        <v>17880</v>
      </c>
      <c r="D975" s="217">
        <f t="shared" si="260"/>
        <v>2779.8820084160357</v>
      </c>
      <c r="E975" s="212">
        <f t="shared" si="263"/>
        <v>945.15988286145216</v>
      </c>
      <c r="F975" s="168">
        <f t="shared" si="264"/>
        <v>55.597640168320716</v>
      </c>
      <c r="G975" s="169">
        <v>68</v>
      </c>
      <c r="H975" s="170">
        <f t="shared" si="265"/>
        <v>3848.6395314458082</v>
      </c>
      <c r="I975" s="215">
        <f t="shared" si="273"/>
        <v>948</v>
      </c>
      <c r="J975" s="216">
        <f t="shared" si="258"/>
        <v>118.74328</v>
      </c>
      <c r="K975" s="454">
        <v>17880</v>
      </c>
      <c r="L975" s="217">
        <f t="shared" si="261"/>
        <v>1806.9233054704232</v>
      </c>
      <c r="M975" s="214">
        <f t="shared" si="266"/>
        <v>614.35392385994396</v>
      </c>
      <c r="N975" s="212">
        <f t="shared" si="267"/>
        <v>36.138466109408462</v>
      </c>
      <c r="O975" s="169">
        <v>44</v>
      </c>
      <c r="P975" s="170">
        <f t="shared" si="268"/>
        <v>2501.4156954397754</v>
      </c>
      <c r="Q975" s="215">
        <f t="shared" si="274"/>
        <v>948</v>
      </c>
      <c r="R975" s="216">
        <f t="shared" si="259"/>
        <v>220.5232342857143</v>
      </c>
      <c r="S975" s="454">
        <v>17880</v>
      </c>
      <c r="T975" s="217">
        <f t="shared" si="262"/>
        <v>972.95870294561246</v>
      </c>
      <c r="U975" s="214">
        <f t="shared" si="269"/>
        <v>330.80595900150826</v>
      </c>
      <c r="V975" s="212">
        <f t="shared" si="270"/>
        <v>19.45917405891225</v>
      </c>
      <c r="W975" s="169">
        <v>24</v>
      </c>
      <c r="X975" s="170">
        <f t="shared" si="271"/>
        <v>1347.2238360060328</v>
      </c>
    </row>
    <row r="976" spans="1:24" s="442" customFormat="1" ht="15.75" customHeight="1" x14ac:dyDescent="0.2">
      <c r="A976" s="215">
        <f t="shared" si="272"/>
        <v>949</v>
      </c>
      <c r="B976" s="216">
        <f t="shared" ref="B976:B1039" si="275">0.023489*A976+54.91556</f>
        <v>77.206620999999998</v>
      </c>
      <c r="C976" s="454">
        <v>17880</v>
      </c>
      <c r="D976" s="217">
        <f t="shared" si="260"/>
        <v>2779.0362694411924</v>
      </c>
      <c r="E976" s="212">
        <f t="shared" si="263"/>
        <v>944.87233161000552</v>
      </c>
      <c r="F976" s="168">
        <f t="shared" si="264"/>
        <v>55.580725388823851</v>
      </c>
      <c r="G976" s="169">
        <v>68</v>
      </c>
      <c r="H976" s="170">
        <f t="shared" si="265"/>
        <v>3847.4893264400216</v>
      </c>
      <c r="I976" s="215">
        <f t="shared" si="273"/>
        <v>949</v>
      </c>
      <c r="J976" s="216">
        <f t="shared" ref="J976:J1039" si="276">(0.023489*I976+54.91556)/0.65</f>
        <v>118.77941692307692</v>
      </c>
      <c r="K976" s="454">
        <v>17880</v>
      </c>
      <c r="L976" s="217">
        <f t="shared" si="261"/>
        <v>1806.3735751367749</v>
      </c>
      <c r="M976" s="214">
        <f t="shared" si="266"/>
        <v>614.16701554650354</v>
      </c>
      <c r="N976" s="212">
        <f t="shared" si="267"/>
        <v>36.127471502735496</v>
      </c>
      <c r="O976" s="169">
        <v>44</v>
      </c>
      <c r="P976" s="170">
        <f t="shared" si="268"/>
        <v>2500.6680621860141</v>
      </c>
      <c r="Q976" s="215">
        <f t="shared" si="274"/>
        <v>949</v>
      </c>
      <c r="R976" s="216">
        <f t="shared" ref="R976:R1039" si="277">(0.023489*Q976+54.91556)/0.35</f>
        <v>220.59034571428572</v>
      </c>
      <c r="S976" s="454">
        <v>17880</v>
      </c>
      <c r="T976" s="217">
        <f t="shared" si="262"/>
        <v>972.6626943044173</v>
      </c>
      <c r="U976" s="214">
        <f t="shared" si="269"/>
        <v>330.70531606350193</v>
      </c>
      <c r="V976" s="212">
        <f t="shared" si="270"/>
        <v>19.453253886088348</v>
      </c>
      <c r="W976" s="169">
        <v>24</v>
      </c>
      <c r="X976" s="170">
        <f t="shared" si="271"/>
        <v>1346.8212642540075</v>
      </c>
    </row>
    <row r="977" spans="1:24" s="442" customFormat="1" ht="15.75" customHeight="1" x14ac:dyDescent="0.2">
      <c r="A977" s="218">
        <f t="shared" si="272"/>
        <v>950</v>
      </c>
      <c r="B977" s="225">
        <f t="shared" si="275"/>
        <v>77.230109999999996</v>
      </c>
      <c r="C977" s="456">
        <v>17880</v>
      </c>
      <c r="D977" s="217">
        <f t="shared" si="260"/>
        <v>2778.1910449175848</v>
      </c>
      <c r="E977" s="212">
        <f t="shared" si="263"/>
        <v>944.58495527197886</v>
      </c>
      <c r="F977" s="168">
        <f t="shared" si="264"/>
        <v>55.5638208983517</v>
      </c>
      <c r="G977" s="169">
        <v>68</v>
      </c>
      <c r="H977" s="170">
        <f t="shared" si="265"/>
        <v>3846.3398210879154</v>
      </c>
      <c r="I977" s="218">
        <f t="shared" si="273"/>
        <v>950</v>
      </c>
      <c r="J977" s="225">
        <f t="shared" si="276"/>
        <v>118.81555384615383</v>
      </c>
      <c r="K977" s="456">
        <v>17880</v>
      </c>
      <c r="L977" s="217">
        <f t="shared" si="261"/>
        <v>1805.8241791964301</v>
      </c>
      <c r="M977" s="214">
        <f t="shared" si="266"/>
        <v>613.98022092678627</v>
      </c>
      <c r="N977" s="212">
        <f t="shared" si="267"/>
        <v>36.116483583928606</v>
      </c>
      <c r="O977" s="169">
        <v>44</v>
      </c>
      <c r="P977" s="170">
        <f t="shared" si="268"/>
        <v>2499.9208837071451</v>
      </c>
      <c r="Q977" s="218">
        <f t="shared" si="274"/>
        <v>950</v>
      </c>
      <c r="R977" s="225">
        <f t="shared" si="277"/>
        <v>220.65745714285714</v>
      </c>
      <c r="S977" s="456">
        <v>17880</v>
      </c>
      <c r="T977" s="217">
        <f t="shared" si="262"/>
        <v>972.36686572115468</v>
      </c>
      <c r="U977" s="214">
        <f t="shared" si="269"/>
        <v>330.60473434519264</v>
      </c>
      <c r="V977" s="212">
        <f t="shared" si="270"/>
        <v>19.447337314423095</v>
      </c>
      <c r="W977" s="169">
        <v>24</v>
      </c>
      <c r="X977" s="170">
        <f t="shared" si="271"/>
        <v>1346.4189373807703</v>
      </c>
    </row>
    <row r="978" spans="1:24" s="442" customFormat="1" ht="15.75" customHeight="1" x14ac:dyDescent="0.2">
      <c r="A978" s="215">
        <f t="shared" si="272"/>
        <v>951</v>
      </c>
      <c r="B978" s="216">
        <f t="shared" si="275"/>
        <v>77.253598999999994</v>
      </c>
      <c r="C978" s="454">
        <v>17880</v>
      </c>
      <c r="D978" s="217">
        <f t="shared" si="260"/>
        <v>2777.3463343759558</v>
      </c>
      <c r="E978" s="212">
        <f t="shared" si="263"/>
        <v>944.29775368782509</v>
      </c>
      <c r="F978" s="168">
        <f t="shared" si="264"/>
        <v>55.546926687519118</v>
      </c>
      <c r="G978" s="169">
        <v>68</v>
      </c>
      <c r="H978" s="170">
        <f t="shared" si="265"/>
        <v>3845.1910147513004</v>
      </c>
      <c r="I978" s="215">
        <f t="shared" si="273"/>
        <v>951</v>
      </c>
      <c r="J978" s="216">
        <f t="shared" si="276"/>
        <v>118.85169076923076</v>
      </c>
      <c r="K978" s="454">
        <v>17880</v>
      </c>
      <c r="L978" s="217">
        <f t="shared" si="261"/>
        <v>1805.2751173443714</v>
      </c>
      <c r="M978" s="214">
        <f t="shared" si="266"/>
        <v>613.79353989708636</v>
      </c>
      <c r="N978" s="212">
        <f t="shared" si="267"/>
        <v>36.105502346887427</v>
      </c>
      <c r="O978" s="169">
        <v>44</v>
      </c>
      <c r="P978" s="170">
        <f t="shared" si="268"/>
        <v>2499.1741595883454</v>
      </c>
      <c r="Q978" s="215">
        <f t="shared" si="274"/>
        <v>951</v>
      </c>
      <c r="R978" s="216">
        <f t="shared" si="277"/>
        <v>220.72456857142856</v>
      </c>
      <c r="S978" s="454">
        <v>17880</v>
      </c>
      <c r="T978" s="217">
        <f t="shared" si="262"/>
        <v>972.07121703158452</v>
      </c>
      <c r="U978" s="214">
        <f t="shared" si="269"/>
        <v>330.50421379073879</v>
      </c>
      <c r="V978" s="212">
        <f t="shared" si="270"/>
        <v>19.441424340631691</v>
      </c>
      <c r="W978" s="169">
        <v>24</v>
      </c>
      <c r="X978" s="170">
        <f t="shared" si="271"/>
        <v>1346.0168551629552</v>
      </c>
    </row>
    <row r="979" spans="1:24" s="442" customFormat="1" ht="15.75" customHeight="1" x14ac:dyDescent="0.2">
      <c r="A979" s="215">
        <f t="shared" si="272"/>
        <v>952</v>
      </c>
      <c r="B979" s="216">
        <f t="shared" si="275"/>
        <v>77.277087999999992</v>
      </c>
      <c r="C979" s="454">
        <v>17880</v>
      </c>
      <c r="D979" s="217">
        <f t="shared" si="260"/>
        <v>2776.5021373476188</v>
      </c>
      <c r="E979" s="212">
        <f t="shared" si="263"/>
        <v>944.01072669819052</v>
      </c>
      <c r="F979" s="168">
        <f t="shared" si="264"/>
        <v>55.530042746952375</v>
      </c>
      <c r="G979" s="169">
        <v>68</v>
      </c>
      <c r="H979" s="170">
        <f t="shared" si="265"/>
        <v>3844.0429067927616</v>
      </c>
      <c r="I979" s="215">
        <f t="shared" si="273"/>
        <v>952</v>
      </c>
      <c r="J979" s="216">
        <f t="shared" si="276"/>
        <v>118.88782769230768</v>
      </c>
      <c r="K979" s="454">
        <v>17880</v>
      </c>
      <c r="L979" s="217">
        <f t="shared" si="261"/>
        <v>1804.7263892759522</v>
      </c>
      <c r="M979" s="214">
        <f t="shared" si="266"/>
        <v>613.60697235382383</v>
      </c>
      <c r="N979" s="212">
        <f t="shared" si="267"/>
        <v>36.094527785519048</v>
      </c>
      <c r="O979" s="169">
        <v>44</v>
      </c>
      <c r="P979" s="170">
        <f t="shared" si="268"/>
        <v>2498.4278894152949</v>
      </c>
      <c r="Q979" s="215">
        <f t="shared" si="274"/>
        <v>952</v>
      </c>
      <c r="R979" s="216">
        <f t="shared" si="277"/>
        <v>220.79167999999999</v>
      </c>
      <c r="S979" s="454">
        <v>17880</v>
      </c>
      <c r="T979" s="217">
        <f t="shared" si="262"/>
        <v>971.7757480716665</v>
      </c>
      <c r="U979" s="214">
        <f t="shared" si="269"/>
        <v>330.40375434436663</v>
      </c>
      <c r="V979" s="212">
        <f t="shared" si="270"/>
        <v>19.435514961433331</v>
      </c>
      <c r="W979" s="169">
        <v>24</v>
      </c>
      <c r="X979" s="170">
        <f t="shared" si="271"/>
        <v>1345.6150173774663</v>
      </c>
    </row>
    <row r="980" spans="1:24" s="442" customFormat="1" ht="15.75" customHeight="1" x14ac:dyDescent="0.2">
      <c r="A980" s="215">
        <f t="shared" si="272"/>
        <v>953</v>
      </c>
      <c r="B980" s="216">
        <f t="shared" si="275"/>
        <v>77.300577000000004</v>
      </c>
      <c r="C980" s="454">
        <v>17880</v>
      </c>
      <c r="D980" s="217">
        <f t="shared" si="260"/>
        <v>2775.6584533644555</v>
      </c>
      <c r="E980" s="212">
        <f t="shared" si="263"/>
        <v>943.72387414391494</v>
      </c>
      <c r="F980" s="168">
        <f t="shared" si="264"/>
        <v>55.513169067289112</v>
      </c>
      <c r="G980" s="169">
        <v>68</v>
      </c>
      <c r="H980" s="170">
        <f t="shared" si="265"/>
        <v>3842.8954965756598</v>
      </c>
      <c r="I980" s="215">
        <f t="shared" si="273"/>
        <v>953</v>
      </c>
      <c r="J980" s="216">
        <f t="shared" si="276"/>
        <v>118.92396461538462</v>
      </c>
      <c r="K980" s="454">
        <v>17880</v>
      </c>
      <c r="L980" s="217">
        <f t="shared" si="261"/>
        <v>1804.177994686896</v>
      </c>
      <c r="M980" s="214">
        <f t="shared" si="266"/>
        <v>613.42051819354469</v>
      </c>
      <c r="N980" s="212">
        <f t="shared" si="267"/>
        <v>36.08355989373792</v>
      </c>
      <c r="O980" s="169">
        <v>44</v>
      </c>
      <c r="P980" s="170">
        <f t="shared" si="268"/>
        <v>2497.6820727741783</v>
      </c>
      <c r="Q980" s="215">
        <f t="shared" si="274"/>
        <v>953</v>
      </c>
      <c r="R980" s="216">
        <f t="shared" si="277"/>
        <v>220.85879142857146</v>
      </c>
      <c r="S980" s="454">
        <v>17880</v>
      </c>
      <c r="T980" s="217">
        <f t="shared" si="262"/>
        <v>971.48045867755934</v>
      </c>
      <c r="U980" s="214">
        <f t="shared" si="269"/>
        <v>330.30335595037019</v>
      </c>
      <c r="V980" s="212">
        <f t="shared" si="270"/>
        <v>19.429609173551189</v>
      </c>
      <c r="W980" s="169">
        <v>24</v>
      </c>
      <c r="X980" s="170">
        <f t="shared" si="271"/>
        <v>1345.2134238014808</v>
      </c>
    </row>
    <row r="981" spans="1:24" s="442" customFormat="1" ht="15.75" customHeight="1" x14ac:dyDescent="0.2">
      <c r="A981" s="215">
        <f t="shared" si="272"/>
        <v>954</v>
      </c>
      <c r="B981" s="216">
        <f t="shared" si="275"/>
        <v>77.324066000000002</v>
      </c>
      <c r="C981" s="454">
        <v>17880</v>
      </c>
      <c r="D981" s="217">
        <f t="shared" si="260"/>
        <v>2774.8152819589181</v>
      </c>
      <c r="E981" s="212">
        <f t="shared" si="263"/>
        <v>943.4371958660322</v>
      </c>
      <c r="F981" s="168">
        <f t="shared" si="264"/>
        <v>55.496305639178367</v>
      </c>
      <c r="G981" s="169">
        <v>68</v>
      </c>
      <c r="H981" s="170">
        <f t="shared" si="265"/>
        <v>3841.7487834641288</v>
      </c>
      <c r="I981" s="215">
        <f t="shared" si="273"/>
        <v>954</v>
      </c>
      <c r="J981" s="216">
        <f t="shared" si="276"/>
        <v>118.96010153846154</v>
      </c>
      <c r="K981" s="454">
        <v>17880</v>
      </c>
      <c r="L981" s="217">
        <f t="shared" si="261"/>
        <v>1803.6299332732967</v>
      </c>
      <c r="M981" s="214">
        <f t="shared" si="266"/>
        <v>613.23417731292091</v>
      </c>
      <c r="N981" s="212">
        <f t="shared" si="267"/>
        <v>36.072598665465932</v>
      </c>
      <c r="O981" s="169">
        <v>44</v>
      </c>
      <c r="P981" s="170">
        <f t="shared" si="268"/>
        <v>2496.9367092516836</v>
      </c>
      <c r="Q981" s="215">
        <f t="shared" si="274"/>
        <v>954</v>
      </c>
      <c r="R981" s="216">
        <f t="shared" si="277"/>
        <v>220.92590285714289</v>
      </c>
      <c r="S981" s="454">
        <v>17880</v>
      </c>
      <c r="T981" s="217">
        <f t="shared" si="262"/>
        <v>971.18534868562119</v>
      </c>
      <c r="U981" s="214">
        <f t="shared" si="269"/>
        <v>330.20301855311124</v>
      </c>
      <c r="V981" s="212">
        <f t="shared" si="270"/>
        <v>19.423706973712424</v>
      </c>
      <c r="W981" s="169">
        <v>24</v>
      </c>
      <c r="X981" s="170">
        <f t="shared" si="271"/>
        <v>1344.8120742124447</v>
      </c>
    </row>
    <row r="982" spans="1:24" s="442" customFormat="1" ht="15.75" customHeight="1" x14ac:dyDescent="0.2">
      <c r="A982" s="215">
        <f t="shared" si="272"/>
        <v>955</v>
      </c>
      <c r="B982" s="216">
        <f t="shared" si="275"/>
        <v>77.347555</v>
      </c>
      <c r="C982" s="454">
        <v>17880</v>
      </c>
      <c r="D982" s="217">
        <f t="shared" si="260"/>
        <v>2773.9726226640264</v>
      </c>
      <c r="E982" s="212">
        <f t="shared" si="263"/>
        <v>943.15069170576908</v>
      </c>
      <c r="F982" s="168">
        <f t="shared" si="264"/>
        <v>55.47945245328053</v>
      </c>
      <c r="G982" s="169">
        <v>68</v>
      </c>
      <c r="H982" s="170">
        <f t="shared" si="265"/>
        <v>3840.6027668230759</v>
      </c>
      <c r="I982" s="215">
        <f t="shared" si="273"/>
        <v>955</v>
      </c>
      <c r="J982" s="216">
        <f t="shared" si="276"/>
        <v>118.99623846153845</v>
      </c>
      <c r="K982" s="454">
        <v>17880</v>
      </c>
      <c r="L982" s="217">
        <f t="shared" si="261"/>
        <v>1803.0822047316169</v>
      </c>
      <c r="M982" s="214">
        <f t="shared" si="266"/>
        <v>613.04794960874983</v>
      </c>
      <c r="N982" s="212">
        <f t="shared" si="267"/>
        <v>36.061644094632342</v>
      </c>
      <c r="O982" s="169">
        <v>44</v>
      </c>
      <c r="P982" s="170">
        <f t="shared" si="268"/>
        <v>2496.1917984349993</v>
      </c>
      <c r="Q982" s="215">
        <f t="shared" si="274"/>
        <v>955</v>
      </c>
      <c r="R982" s="216">
        <f t="shared" si="277"/>
        <v>220.99301428571431</v>
      </c>
      <c r="S982" s="454">
        <v>17880</v>
      </c>
      <c r="T982" s="217">
        <f t="shared" si="262"/>
        <v>970.89041793240904</v>
      </c>
      <c r="U982" s="214">
        <f t="shared" si="269"/>
        <v>330.10274209701907</v>
      </c>
      <c r="V982" s="212">
        <f t="shared" si="270"/>
        <v>19.41780835864818</v>
      </c>
      <c r="W982" s="169">
        <v>24</v>
      </c>
      <c r="X982" s="170">
        <f t="shared" si="271"/>
        <v>1344.4109683880763</v>
      </c>
    </row>
    <row r="983" spans="1:24" s="442" customFormat="1" ht="15.75" customHeight="1" x14ac:dyDescent="0.2">
      <c r="A983" s="215">
        <f t="shared" si="272"/>
        <v>956</v>
      </c>
      <c r="B983" s="216">
        <f t="shared" si="275"/>
        <v>77.371043999999998</v>
      </c>
      <c r="C983" s="454">
        <v>17880</v>
      </c>
      <c r="D983" s="217">
        <f t="shared" si="260"/>
        <v>2773.1304750133654</v>
      </c>
      <c r="E983" s="212">
        <f t="shared" si="263"/>
        <v>942.86436150454426</v>
      </c>
      <c r="F983" s="168">
        <f t="shared" si="264"/>
        <v>55.462609500267313</v>
      </c>
      <c r="G983" s="169">
        <v>68</v>
      </c>
      <c r="H983" s="170">
        <f t="shared" si="265"/>
        <v>3839.4574460181771</v>
      </c>
      <c r="I983" s="215">
        <f t="shared" si="273"/>
        <v>956</v>
      </c>
      <c r="J983" s="216">
        <f t="shared" si="276"/>
        <v>119.03237538461538</v>
      </c>
      <c r="K983" s="454">
        <v>17880</v>
      </c>
      <c r="L983" s="217">
        <f t="shared" si="261"/>
        <v>1802.5348087586876</v>
      </c>
      <c r="M983" s="214">
        <f t="shared" si="266"/>
        <v>612.86183497795389</v>
      </c>
      <c r="N983" s="212">
        <f t="shared" si="267"/>
        <v>36.050696175173755</v>
      </c>
      <c r="O983" s="169">
        <v>44</v>
      </c>
      <c r="P983" s="170">
        <f t="shared" si="268"/>
        <v>2495.4473399118156</v>
      </c>
      <c r="Q983" s="215">
        <f t="shared" si="274"/>
        <v>956</v>
      </c>
      <c r="R983" s="216">
        <f t="shared" si="277"/>
        <v>221.06012571428573</v>
      </c>
      <c r="S983" s="454">
        <v>17880</v>
      </c>
      <c r="T983" s="217">
        <f t="shared" si="262"/>
        <v>970.59566625467778</v>
      </c>
      <c r="U983" s="214">
        <f t="shared" si="269"/>
        <v>330.00252652659049</v>
      </c>
      <c r="V983" s="212">
        <f t="shared" si="270"/>
        <v>19.411913325093558</v>
      </c>
      <c r="W983" s="169">
        <v>24</v>
      </c>
      <c r="X983" s="170">
        <f t="shared" si="271"/>
        <v>1344.0101061063617</v>
      </c>
    </row>
    <row r="984" spans="1:24" s="442" customFormat="1" ht="15.75" customHeight="1" x14ac:dyDescent="0.2">
      <c r="A984" s="215">
        <f t="shared" si="272"/>
        <v>957</v>
      </c>
      <c r="B984" s="216">
        <f t="shared" si="275"/>
        <v>77.394532999999996</v>
      </c>
      <c r="C984" s="454">
        <v>17880</v>
      </c>
      <c r="D984" s="217">
        <f t="shared" si="260"/>
        <v>2772.2888385410897</v>
      </c>
      <c r="E984" s="212">
        <f t="shared" si="263"/>
        <v>942.57820510397062</v>
      </c>
      <c r="F984" s="168">
        <f t="shared" si="264"/>
        <v>55.445776770821794</v>
      </c>
      <c r="G984" s="169">
        <v>68</v>
      </c>
      <c r="H984" s="170">
        <f t="shared" si="265"/>
        <v>3838.312820415882</v>
      </c>
      <c r="I984" s="215">
        <f t="shared" si="273"/>
        <v>957</v>
      </c>
      <c r="J984" s="216">
        <f t="shared" si="276"/>
        <v>119.0685123076923</v>
      </c>
      <c r="K984" s="454">
        <v>17880</v>
      </c>
      <c r="L984" s="217">
        <f t="shared" si="261"/>
        <v>1801.9877450517081</v>
      </c>
      <c r="M984" s="214">
        <f t="shared" si="266"/>
        <v>612.67583331758078</v>
      </c>
      <c r="N984" s="212">
        <f t="shared" si="267"/>
        <v>36.039754901034165</v>
      </c>
      <c r="O984" s="169">
        <v>44</v>
      </c>
      <c r="P984" s="170">
        <f t="shared" si="268"/>
        <v>2494.7033332703231</v>
      </c>
      <c r="Q984" s="215">
        <f t="shared" si="274"/>
        <v>957</v>
      </c>
      <c r="R984" s="216">
        <f t="shared" si="277"/>
        <v>221.12723714285715</v>
      </c>
      <c r="S984" s="454">
        <v>17880</v>
      </c>
      <c r="T984" s="217">
        <f t="shared" si="262"/>
        <v>970.30109348938117</v>
      </c>
      <c r="U984" s="214">
        <f t="shared" si="269"/>
        <v>329.90237178638961</v>
      </c>
      <c r="V984" s="212">
        <f t="shared" si="270"/>
        <v>19.406021869787622</v>
      </c>
      <c r="W984" s="169">
        <v>24</v>
      </c>
      <c r="X984" s="170">
        <f t="shared" si="271"/>
        <v>1343.6094871455582</v>
      </c>
    </row>
    <row r="985" spans="1:24" s="442" customFormat="1" ht="15.75" customHeight="1" x14ac:dyDescent="0.2">
      <c r="A985" s="215">
        <f t="shared" si="272"/>
        <v>958</v>
      </c>
      <c r="B985" s="216">
        <f t="shared" si="275"/>
        <v>77.418021999999993</v>
      </c>
      <c r="C985" s="454">
        <v>17880</v>
      </c>
      <c r="D985" s="217">
        <f t="shared" si="260"/>
        <v>2771.4477127819155</v>
      </c>
      <c r="E985" s="212">
        <f t="shared" si="263"/>
        <v>942.29222234585131</v>
      </c>
      <c r="F985" s="168">
        <f t="shared" si="264"/>
        <v>55.42895425563831</v>
      </c>
      <c r="G985" s="169">
        <v>68</v>
      </c>
      <c r="H985" s="170">
        <f t="shared" si="265"/>
        <v>3837.1688893834053</v>
      </c>
      <c r="I985" s="215">
        <f t="shared" si="273"/>
        <v>958</v>
      </c>
      <c r="J985" s="216">
        <f t="shared" si="276"/>
        <v>119.10464923076921</v>
      </c>
      <c r="K985" s="454">
        <v>17880</v>
      </c>
      <c r="L985" s="217">
        <f t="shared" si="261"/>
        <v>1801.4410133082454</v>
      </c>
      <c r="M985" s="214">
        <f t="shared" si="266"/>
        <v>612.48994452480349</v>
      </c>
      <c r="N985" s="212">
        <f t="shared" si="267"/>
        <v>36.028820266164907</v>
      </c>
      <c r="O985" s="169">
        <v>44</v>
      </c>
      <c r="P985" s="170">
        <f t="shared" si="268"/>
        <v>2493.959778099214</v>
      </c>
      <c r="Q985" s="215">
        <f t="shared" si="274"/>
        <v>958</v>
      </c>
      <c r="R985" s="216">
        <f t="shared" si="277"/>
        <v>221.19434857142858</v>
      </c>
      <c r="S985" s="454">
        <v>17880</v>
      </c>
      <c r="T985" s="217">
        <f t="shared" si="262"/>
        <v>970.00669947367032</v>
      </c>
      <c r="U985" s="214">
        <f t="shared" si="269"/>
        <v>329.80227782104794</v>
      </c>
      <c r="V985" s="212">
        <f t="shared" si="270"/>
        <v>19.400133989473407</v>
      </c>
      <c r="W985" s="169">
        <v>24</v>
      </c>
      <c r="X985" s="170">
        <f t="shared" si="271"/>
        <v>1343.2091112841917</v>
      </c>
    </row>
    <row r="986" spans="1:24" s="442" customFormat="1" ht="15.75" customHeight="1" x14ac:dyDescent="0.2">
      <c r="A986" s="215">
        <f t="shared" si="272"/>
        <v>959</v>
      </c>
      <c r="B986" s="216">
        <f t="shared" si="275"/>
        <v>77.441510999999991</v>
      </c>
      <c r="C986" s="454">
        <v>17880</v>
      </c>
      <c r="D986" s="217">
        <f t="shared" si="260"/>
        <v>2770.6070972711268</v>
      </c>
      <c r="E986" s="212">
        <f t="shared" si="263"/>
        <v>942.00641307218314</v>
      </c>
      <c r="F986" s="168">
        <f t="shared" si="264"/>
        <v>55.41214194542254</v>
      </c>
      <c r="G986" s="169">
        <v>68</v>
      </c>
      <c r="H986" s="170">
        <f t="shared" si="265"/>
        <v>3836.0256522887325</v>
      </c>
      <c r="I986" s="215">
        <f t="shared" si="273"/>
        <v>959</v>
      </c>
      <c r="J986" s="216">
        <f t="shared" si="276"/>
        <v>119.14078615384614</v>
      </c>
      <c r="K986" s="454">
        <v>17880</v>
      </c>
      <c r="L986" s="217">
        <f t="shared" si="261"/>
        <v>1800.8946132262324</v>
      </c>
      <c r="M986" s="214">
        <f t="shared" si="266"/>
        <v>612.30416849691903</v>
      </c>
      <c r="N986" s="212">
        <f t="shared" si="267"/>
        <v>36.017892264524647</v>
      </c>
      <c r="O986" s="169">
        <v>44</v>
      </c>
      <c r="P986" s="170">
        <f t="shared" si="268"/>
        <v>2493.2166739876761</v>
      </c>
      <c r="Q986" s="215">
        <f t="shared" si="274"/>
        <v>959</v>
      </c>
      <c r="R986" s="216">
        <f t="shared" si="277"/>
        <v>221.26146</v>
      </c>
      <c r="S986" s="454">
        <v>17880</v>
      </c>
      <c r="T986" s="217">
        <f t="shared" si="262"/>
        <v>969.71248404489427</v>
      </c>
      <c r="U986" s="214">
        <f t="shared" si="269"/>
        <v>329.70224457526405</v>
      </c>
      <c r="V986" s="212">
        <f t="shared" si="270"/>
        <v>19.394249680897886</v>
      </c>
      <c r="W986" s="169">
        <v>24</v>
      </c>
      <c r="X986" s="170">
        <f t="shared" si="271"/>
        <v>1342.8089783010562</v>
      </c>
    </row>
    <row r="987" spans="1:24" s="442" customFormat="1" ht="15.75" customHeight="1" x14ac:dyDescent="0.2">
      <c r="A987" s="218">
        <f t="shared" si="272"/>
        <v>960</v>
      </c>
      <c r="B987" s="216">
        <f t="shared" si="275"/>
        <v>77.465000000000003</v>
      </c>
      <c r="C987" s="454">
        <v>17880</v>
      </c>
      <c r="D987" s="217">
        <f t="shared" si="260"/>
        <v>2769.7669915445686</v>
      </c>
      <c r="E987" s="212">
        <f t="shared" si="263"/>
        <v>941.7207771251534</v>
      </c>
      <c r="F987" s="168">
        <f t="shared" si="264"/>
        <v>55.395339830891373</v>
      </c>
      <c r="G987" s="169">
        <v>68</v>
      </c>
      <c r="H987" s="170">
        <f t="shared" si="265"/>
        <v>3834.8831085006132</v>
      </c>
      <c r="I987" s="218">
        <f t="shared" si="273"/>
        <v>960</v>
      </c>
      <c r="J987" s="216">
        <f t="shared" si="276"/>
        <v>119.17692307692307</v>
      </c>
      <c r="K987" s="454">
        <v>17880</v>
      </c>
      <c r="L987" s="217">
        <f t="shared" si="261"/>
        <v>1800.3485445039696</v>
      </c>
      <c r="M987" s="214">
        <f t="shared" si="266"/>
        <v>612.11850513134971</v>
      </c>
      <c r="N987" s="212">
        <f t="shared" si="267"/>
        <v>36.006970890079394</v>
      </c>
      <c r="O987" s="169">
        <v>44</v>
      </c>
      <c r="P987" s="170">
        <f t="shared" si="268"/>
        <v>2492.4740205253984</v>
      </c>
      <c r="Q987" s="218">
        <f t="shared" si="274"/>
        <v>960</v>
      </c>
      <c r="R987" s="216">
        <f t="shared" si="277"/>
        <v>221.32857142857145</v>
      </c>
      <c r="S987" s="454">
        <v>17880</v>
      </c>
      <c r="T987" s="217">
        <f t="shared" si="262"/>
        <v>969.41844704059895</v>
      </c>
      <c r="U987" s="214">
        <f t="shared" si="269"/>
        <v>329.60227199380364</v>
      </c>
      <c r="V987" s="212">
        <f t="shared" si="270"/>
        <v>19.388368940811979</v>
      </c>
      <c r="W987" s="169">
        <v>24</v>
      </c>
      <c r="X987" s="170">
        <f t="shared" si="271"/>
        <v>1342.4090879752146</v>
      </c>
    </row>
    <row r="988" spans="1:24" s="442" customFormat="1" ht="15.75" customHeight="1" x14ac:dyDescent="0.2">
      <c r="A988" s="215">
        <f t="shared" si="272"/>
        <v>961</v>
      </c>
      <c r="B988" s="216">
        <f t="shared" si="275"/>
        <v>77.488489000000001</v>
      </c>
      <c r="C988" s="454">
        <v>17880</v>
      </c>
      <c r="D988" s="217">
        <f t="shared" ref="D988:D1051" si="278">12*1/B988*C988</f>
        <v>2768.9273951386508</v>
      </c>
      <c r="E988" s="212">
        <f t="shared" si="263"/>
        <v>941.43531434714134</v>
      </c>
      <c r="F988" s="168">
        <f t="shared" si="264"/>
        <v>55.378547902773015</v>
      </c>
      <c r="G988" s="169">
        <v>68</v>
      </c>
      <c r="H988" s="170">
        <f t="shared" si="265"/>
        <v>3833.7412573885649</v>
      </c>
      <c r="I988" s="215">
        <f t="shared" si="273"/>
        <v>961</v>
      </c>
      <c r="J988" s="216">
        <f t="shared" si="276"/>
        <v>119.21306</v>
      </c>
      <c r="K988" s="454">
        <v>17880</v>
      </c>
      <c r="L988" s="217">
        <f t="shared" ref="L988:L1051" si="279">12*1/J988*K988</f>
        <v>1799.8028068401231</v>
      </c>
      <c r="M988" s="214">
        <f t="shared" si="266"/>
        <v>611.93295432564196</v>
      </c>
      <c r="N988" s="212">
        <f t="shared" si="267"/>
        <v>35.996056136802466</v>
      </c>
      <c r="O988" s="169">
        <v>44</v>
      </c>
      <c r="P988" s="170">
        <f t="shared" si="268"/>
        <v>2491.7318173025678</v>
      </c>
      <c r="Q988" s="215">
        <f t="shared" si="274"/>
        <v>961</v>
      </c>
      <c r="R988" s="216">
        <f t="shared" si="277"/>
        <v>221.39568285714287</v>
      </c>
      <c r="S988" s="454">
        <v>17880</v>
      </c>
      <c r="T988" s="217">
        <f t="shared" ref="T988:T1051" si="280">12*1/R988*S988</f>
        <v>969.12458829852778</v>
      </c>
      <c r="U988" s="214">
        <f t="shared" si="269"/>
        <v>329.50236002149944</v>
      </c>
      <c r="V988" s="212">
        <f t="shared" si="270"/>
        <v>19.382491765970556</v>
      </c>
      <c r="W988" s="169">
        <v>24</v>
      </c>
      <c r="X988" s="170">
        <f t="shared" si="271"/>
        <v>1342.0094400859978</v>
      </c>
    </row>
    <row r="989" spans="1:24" s="442" customFormat="1" ht="15.75" customHeight="1" x14ac:dyDescent="0.2">
      <c r="A989" s="215">
        <f t="shared" si="272"/>
        <v>962</v>
      </c>
      <c r="B989" s="216">
        <f t="shared" si="275"/>
        <v>77.511977999999999</v>
      </c>
      <c r="C989" s="454">
        <v>17880</v>
      </c>
      <c r="D989" s="217">
        <f t="shared" si="278"/>
        <v>2768.0883075903444</v>
      </c>
      <c r="E989" s="212">
        <f t="shared" ref="E989:E1052" si="281">D989*34%</f>
        <v>941.15002458071717</v>
      </c>
      <c r="F989" s="168">
        <f t="shared" ref="F989:F1052" si="282">D989*2%</f>
        <v>55.36176615180689</v>
      </c>
      <c r="G989" s="169">
        <v>68</v>
      </c>
      <c r="H989" s="170">
        <f t="shared" ref="H989:H1052" si="283">SUM(D989:G989)</f>
        <v>3832.6000983228682</v>
      </c>
      <c r="I989" s="215">
        <f t="shared" si="273"/>
        <v>962</v>
      </c>
      <c r="J989" s="216">
        <f t="shared" si="276"/>
        <v>119.24919692307692</v>
      </c>
      <c r="K989" s="454">
        <v>17880</v>
      </c>
      <c r="L989" s="217">
        <f t="shared" si="279"/>
        <v>1799.2573999337237</v>
      </c>
      <c r="M989" s="214">
        <f t="shared" ref="M989:M1052" si="284">L989*34%</f>
        <v>611.74751597746615</v>
      </c>
      <c r="N989" s="212">
        <f t="shared" ref="N989:N1052" si="285">L989*2%</f>
        <v>35.985147998674478</v>
      </c>
      <c r="O989" s="169">
        <v>44</v>
      </c>
      <c r="P989" s="170">
        <f t="shared" ref="P989:P1052" si="286">SUM(L989:O989)</f>
        <v>2490.9900639098646</v>
      </c>
      <c r="Q989" s="215">
        <f t="shared" si="274"/>
        <v>962</v>
      </c>
      <c r="R989" s="216">
        <f t="shared" si="277"/>
        <v>221.4627942857143</v>
      </c>
      <c r="S989" s="454">
        <v>17880</v>
      </c>
      <c r="T989" s="217">
        <f t="shared" si="280"/>
        <v>968.83090765662041</v>
      </c>
      <c r="U989" s="214">
        <f t="shared" ref="U989:U1052" si="287">T989*34%</f>
        <v>329.40250860325096</v>
      </c>
      <c r="V989" s="212">
        <f t="shared" ref="V989:V1052" si="288">T989*2%</f>
        <v>19.376618153132409</v>
      </c>
      <c r="W989" s="169">
        <v>24</v>
      </c>
      <c r="X989" s="170">
        <f t="shared" ref="X989:X1052" si="289">SUM(T989:W989)</f>
        <v>1341.6100344130036</v>
      </c>
    </row>
    <row r="990" spans="1:24" s="442" customFormat="1" ht="15.75" customHeight="1" x14ac:dyDescent="0.2">
      <c r="A990" s="215">
        <f t="shared" si="272"/>
        <v>963</v>
      </c>
      <c r="B990" s="216">
        <f t="shared" si="275"/>
        <v>77.535466999999997</v>
      </c>
      <c r="C990" s="454">
        <v>17880</v>
      </c>
      <c r="D990" s="217">
        <f t="shared" si="278"/>
        <v>2767.2497284371807</v>
      </c>
      <c r="E990" s="212">
        <f t="shared" si="281"/>
        <v>940.86490766864154</v>
      </c>
      <c r="F990" s="168">
        <f t="shared" si="282"/>
        <v>55.344994568743616</v>
      </c>
      <c r="G990" s="169">
        <v>68</v>
      </c>
      <c r="H990" s="170">
        <f t="shared" si="283"/>
        <v>3831.4596306745657</v>
      </c>
      <c r="I990" s="215">
        <f t="shared" si="273"/>
        <v>963</v>
      </c>
      <c r="J990" s="216">
        <f t="shared" si="276"/>
        <v>119.28533384615383</v>
      </c>
      <c r="K990" s="454">
        <v>17880</v>
      </c>
      <c r="L990" s="217">
        <f t="shared" si="279"/>
        <v>1798.7123234841679</v>
      </c>
      <c r="M990" s="214">
        <f t="shared" si="284"/>
        <v>611.56218998461713</v>
      </c>
      <c r="N990" s="212">
        <f t="shared" si="285"/>
        <v>35.974246469683358</v>
      </c>
      <c r="O990" s="169">
        <v>44</v>
      </c>
      <c r="P990" s="170">
        <f t="shared" si="286"/>
        <v>2490.2487599384681</v>
      </c>
      <c r="Q990" s="215">
        <f t="shared" si="274"/>
        <v>963</v>
      </c>
      <c r="R990" s="216">
        <f t="shared" si="277"/>
        <v>221.52990571428572</v>
      </c>
      <c r="S990" s="454">
        <v>17880</v>
      </c>
      <c r="T990" s="217">
        <f t="shared" si="280"/>
        <v>968.53740495301338</v>
      </c>
      <c r="U990" s="214">
        <f t="shared" si="287"/>
        <v>329.30271768402457</v>
      </c>
      <c r="V990" s="212">
        <f t="shared" si="288"/>
        <v>19.370748099060268</v>
      </c>
      <c r="W990" s="169">
        <v>24</v>
      </c>
      <c r="X990" s="170">
        <f t="shared" si="289"/>
        <v>1341.2108707360981</v>
      </c>
    </row>
    <row r="991" spans="1:24" s="442" customFormat="1" ht="15.75" customHeight="1" x14ac:dyDescent="0.2">
      <c r="A991" s="215">
        <f t="shared" si="272"/>
        <v>964</v>
      </c>
      <c r="B991" s="216">
        <f t="shared" si="275"/>
        <v>77.558955999999995</v>
      </c>
      <c r="C991" s="454">
        <v>17880</v>
      </c>
      <c r="D991" s="217">
        <f t="shared" si="278"/>
        <v>2766.4116572172529</v>
      </c>
      <c r="E991" s="212">
        <f t="shared" si="281"/>
        <v>940.57996345386607</v>
      </c>
      <c r="F991" s="168">
        <f t="shared" si="282"/>
        <v>55.328233144345063</v>
      </c>
      <c r="G991" s="169">
        <v>68</v>
      </c>
      <c r="H991" s="170">
        <f t="shared" si="283"/>
        <v>3830.3198538154643</v>
      </c>
      <c r="I991" s="215">
        <f t="shared" si="273"/>
        <v>964</v>
      </c>
      <c r="J991" s="216">
        <f t="shared" si="276"/>
        <v>119.32147076923076</v>
      </c>
      <c r="K991" s="454">
        <v>17880</v>
      </c>
      <c r="L991" s="217">
        <f t="shared" si="279"/>
        <v>1798.1675771912146</v>
      </c>
      <c r="M991" s="214">
        <f t="shared" si="284"/>
        <v>611.376976245013</v>
      </c>
      <c r="N991" s="212">
        <f t="shared" si="285"/>
        <v>35.963351543824295</v>
      </c>
      <c r="O991" s="169">
        <v>44</v>
      </c>
      <c r="P991" s="170">
        <f t="shared" si="286"/>
        <v>2489.507904980052</v>
      </c>
      <c r="Q991" s="215">
        <f t="shared" si="274"/>
        <v>964</v>
      </c>
      <c r="R991" s="216">
        <f t="shared" si="277"/>
        <v>221.59701714285714</v>
      </c>
      <c r="S991" s="454">
        <v>17880</v>
      </c>
      <c r="T991" s="217">
        <f t="shared" si="280"/>
        <v>968.24408002603855</v>
      </c>
      <c r="U991" s="214">
        <f t="shared" si="287"/>
        <v>329.20298720885313</v>
      </c>
      <c r="V991" s="212">
        <f t="shared" si="288"/>
        <v>19.364881600520771</v>
      </c>
      <c r="W991" s="169">
        <v>24</v>
      </c>
      <c r="X991" s="170">
        <f t="shared" si="289"/>
        <v>1340.8119488354123</v>
      </c>
    </row>
    <row r="992" spans="1:24" s="442" customFormat="1" ht="15.75" customHeight="1" x14ac:dyDescent="0.2">
      <c r="A992" s="215">
        <f t="shared" si="272"/>
        <v>965</v>
      </c>
      <c r="B992" s="216">
        <f t="shared" si="275"/>
        <v>77.582445000000007</v>
      </c>
      <c r="C992" s="454">
        <v>17880</v>
      </c>
      <c r="D992" s="217">
        <f t="shared" si="278"/>
        <v>2765.5740934692121</v>
      </c>
      <c r="E992" s="212">
        <f t="shared" si="281"/>
        <v>940.29519177953216</v>
      </c>
      <c r="F992" s="168">
        <f t="shared" si="282"/>
        <v>55.311481869384245</v>
      </c>
      <c r="G992" s="169">
        <v>68</v>
      </c>
      <c r="H992" s="170">
        <f t="shared" si="283"/>
        <v>3829.1807671181286</v>
      </c>
      <c r="I992" s="215">
        <f t="shared" si="273"/>
        <v>965</v>
      </c>
      <c r="J992" s="216">
        <f t="shared" si="276"/>
        <v>119.3576076923077</v>
      </c>
      <c r="K992" s="454">
        <v>17880</v>
      </c>
      <c r="L992" s="217">
        <f t="shared" si="279"/>
        <v>1797.6231607549878</v>
      </c>
      <c r="M992" s="214">
        <f t="shared" si="284"/>
        <v>611.19187465669586</v>
      </c>
      <c r="N992" s="212">
        <f t="shared" si="285"/>
        <v>35.952463215099755</v>
      </c>
      <c r="O992" s="169">
        <v>44</v>
      </c>
      <c r="P992" s="170">
        <f t="shared" si="286"/>
        <v>2488.7674986267834</v>
      </c>
      <c r="Q992" s="215">
        <f t="shared" si="274"/>
        <v>965</v>
      </c>
      <c r="R992" s="216">
        <f t="shared" si="277"/>
        <v>221.66412857142859</v>
      </c>
      <c r="S992" s="454">
        <v>17880</v>
      </c>
      <c r="T992" s="217">
        <f t="shared" si="280"/>
        <v>967.95093271422411</v>
      </c>
      <c r="U992" s="214">
        <f t="shared" si="287"/>
        <v>329.10331712283624</v>
      </c>
      <c r="V992" s="212">
        <f t="shared" si="288"/>
        <v>19.359018654284483</v>
      </c>
      <c r="W992" s="169">
        <v>24</v>
      </c>
      <c r="X992" s="170">
        <f t="shared" si="289"/>
        <v>1340.4132684913448</v>
      </c>
    </row>
    <row r="993" spans="1:24" s="442" customFormat="1" ht="15.75" customHeight="1" x14ac:dyDescent="0.2">
      <c r="A993" s="215">
        <f t="shared" si="272"/>
        <v>966</v>
      </c>
      <c r="B993" s="216">
        <f t="shared" si="275"/>
        <v>77.605933999999991</v>
      </c>
      <c r="C993" s="454">
        <v>17880</v>
      </c>
      <c r="D993" s="217">
        <f t="shared" si="278"/>
        <v>2764.7370367322687</v>
      </c>
      <c r="E993" s="212">
        <f t="shared" si="281"/>
        <v>940.01059248897138</v>
      </c>
      <c r="F993" s="168">
        <f t="shared" si="282"/>
        <v>55.294740734645373</v>
      </c>
      <c r="G993" s="169">
        <v>68</v>
      </c>
      <c r="H993" s="170">
        <f t="shared" si="283"/>
        <v>3828.0423699558855</v>
      </c>
      <c r="I993" s="215">
        <f t="shared" si="273"/>
        <v>966</v>
      </c>
      <c r="J993" s="216">
        <f t="shared" si="276"/>
        <v>119.39374461538459</v>
      </c>
      <c r="K993" s="454">
        <v>17880</v>
      </c>
      <c r="L993" s="217">
        <f t="shared" si="279"/>
        <v>1797.0790738759747</v>
      </c>
      <c r="M993" s="214">
        <f t="shared" si="284"/>
        <v>611.00688511783142</v>
      </c>
      <c r="N993" s="212">
        <f t="shared" si="285"/>
        <v>35.941581477519492</v>
      </c>
      <c r="O993" s="169">
        <v>44</v>
      </c>
      <c r="P993" s="170">
        <f t="shared" si="286"/>
        <v>2488.0275404713257</v>
      </c>
      <c r="Q993" s="215">
        <f t="shared" si="274"/>
        <v>966</v>
      </c>
      <c r="R993" s="216">
        <f t="shared" si="277"/>
        <v>221.73123999999999</v>
      </c>
      <c r="S993" s="454">
        <v>17880</v>
      </c>
      <c r="T993" s="217">
        <f t="shared" si="280"/>
        <v>967.65796285629403</v>
      </c>
      <c r="U993" s="214">
        <f t="shared" si="287"/>
        <v>329.00370737113997</v>
      </c>
      <c r="V993" s="212">
        <f t="shared" si="288"/>
        <v>19.353159257125881</v>
      </c>
      <c r="W993" s="169">
        <v>24</v>
      </c>
      <c r="X993" s="170">
        <f t="shared" si="289"/>
        <v>1340.0148294845601</v>
      </c>
    </row>
    <row r="994" spans="1:24" s="442" customFormat="1" ht="15.75" customHeight="1" x14ac:dyDescent="0.2">
      <c r="A994" s="215">
        <f t="shared" si="272"/>
        <v>967</v>
      </c>
      <c r="B994" s="216">
        <f t="shared" si="275"/>
        <v>77.629423000000003</v>
      </c>
      <c r="C994" s="454">
        <v>17880</v>
      </c>
      <c r="D994" s="217">
        <f t="shared" si="278"/>
        <v>2763.9004865461898</v>
      </c>
      <c r="E994" s="212">
        <f t="shared" si="281"/>
        <v>939.72616542570461</v>
      </c>
      <c r="F994" s="168">
        <f t="shared" si="282"/>
        <v>55.278009730923799</v>
      </c>
      <c r="G994" s="169">
        <v>68</v>
      </c>
      <c r="H994" s="170">
        <f t="shared" si="283"/>
        <v>3826.904661702818</v>
      </c>
      <c r="I994" s="215">
        <f t="shared" si="273"/>
        <v>967</v>
      </c>
      <c r="J994" s="216">
        <f t="shared" si="276"/>
        <v>119.42988153846154</v>
      </c>
      <c r="K994" s="454">
        <v>17880</v>
      </c>
      <c r="L994" s="217">
        <f t="shared" si="279"/>
        <v>1796.5353162550236</v>
      </c>
      <c r="M994" s="214">
        <f t="shared" si="284"/>
        <v>610.82200752670803</v>
      </c>
      <c r="N994" s="212">
        <f t="shared" si="285"/>
        <v>35.930706325100473</v>
      </c>
      <c r="O994" s="169">
        <v>44</v>
      </c>
      <c r="P994" s="170">
        <f t="shared" si="286"/>
        <v>2487.2880301068321</v>
      </c>
      <c r="Q994" s="215">
        <f t="shared" si="274"/>
        <v>967</v>
      </c>
      <c r="R994" s="216">
        <f t="shared" si="277"/>
        <v>221.79835142857144</v>
      </c>
      <c r="S994" s="454">
        <v>17880</v>
      </c>
      <c r="T994" s="217">
        <f t="shared" si="280"/>
        <v>967.36517029116646</v>
      </c>
      <c r="U994" s="214">
        <f t="shared" si="287"/>
        <v>328.90415789899663</v>
      </c>
      <c r="V994" s="212">
        <f t="shared" si="288"/>
        <v>19.347303405823329</v>
      </c>
      <c r="W994" s="169">
        <v>24</v>
      </c>
      <c r="X994" s="170">
        <f t="shared" si="289"/>
        <v>1339.6166315959865</v>
      </c>
    </row>
    <row r="995" spans="1:24" s="442" customFormat="1" ht="15.75" customHeight="1" x14ac:dyDescent="0.2">
      <c r="A995" s="215">
        <f t="shared" si="272"/>
        <v>968</v>
      </c>
      <c r="B995" s="216">
        <f t="shared" si="275"/>
        <v>77.652912000000001</v>
      </c>
      <c r="C995" s="454">
        <v>17880</v>
      </c>
      <c r="D995" s="217">
        <f t="shared" si="278"/>
        <v>2763.0644424513016</v>
      </c>
      <c r="E995" s="212">
        <f t="shared" si="281"/>
        <v>939.44191043344256</v>
      </c>
      <c r="F995" s="168">
        <f t="shared" si="282"/>
        <v>55.26128884902603</v>
      </c>
      <c r="G995" s="169">
        <v>68</v>
      </c>
      <c r="H995" s="170">
        <f t="shared" si="283"/>
        <v>3825.7676417337702</v>
      </c>
      <c r="I995" s="215">
        <f t="shared" si="273"/>
        <v>968</v>
      </c>
      <c r="J995" s="216">
        <f t="shared" si="276"/>
        <v>119.46601846153845</v>
      </c>
      <c r="K995" s="454">
        <v>17880</v>
      </c>
      <c r="L995" s="217">
        <f t="shared" si="279"/>
        <v>1795.9918875933463</v>
      </c>
      <c r="M995" s="214">
        <f t="shared" si="284"/>
        <v>610.63724178173777</v>
      </c>
      <c r="N995" s="212">
        <f t="shared" si="285"/>
        <v>35.919837751866929</v>
      </c>
      <c r="O995" s="169">
        <v>44</v>
      </c>
      <c r="P995" s="170">
        <f t="shared" si="286"/>
        <v>2486.5489671269511</v>
      </c>
      <c r="Q995" s="215">
        <f t="shared" si="274"/>
        <v>968</v>
      </c>
      <c r="R995" s="216">
        <f t="shared" si="277"/>
        <v>221.86546285714286</v>
      </c>
      <c r="S995" s="454">
        <v>17880</v>
      </c>
      <c r="T995" s="217">
        <f t="shared" si="280"/>
        <v>967.07255485795565</v>
      </c>
      <c r="U995" s="214">
        <f t="shared" si="287"/>
        <v>328.80466865170496</v>
      </c>
      <c r="V995" s="212">
        <f t="shared" si="288"/>
        <v>19.341451097159112</v>
      </c>
      <c r="W995" s="169">
        <v>24</v>
      </c>
      <c r="X995" s="170">
        <f t="shared" si="289"/>
        <v>1339.2186746068196</v>
      </c>
    </row>
    <row r="996" spans="1:24" s="442" customFormat="1" ht="15.75" customHeight="1" x14ac:dyDescent="0.2">
      <c r="A996" s="215">
        <f t="shared" si="272"/>
        <v>969</v>
      </c>
      <c r="B996" s="216">
        <f t="shared" si="275"/>
        <v>77.676400999999998</v>
      </c>
      <c r="C996" s="454">
        <v>17880</v>
      </c>
      <c r="D996" s="217">
        <f t="shared" si="278"/>
        <v>2762.2289039884845</v>
      </c>
      <c r="E996" s="212">
        <f t="shared" si="281"/>
        <v>939.15782735608479</v>
      </c>
      <c r="F996" s="168">
        <f t="shared" si="282"/>
        <v>55.244578079769688</v>
      </c>
      <c r="G996" s="169">
        <v>68</v>
      </c>
      <c r="H996" s="170">
        <f t="shared" si="283"/>
        <v>3824.6313094243392</v>
      </c>
      <c r="I996" s="215">
        <f t="shared" si="273"/>
        <v>969</v>
      </c>
      <c r="J996" s="216">
        <f t="shared" si="276"/>
        <v>119.50215538461538</v>
      </c>
      <c r="K996" s="454">
        <v>17880</v>
      </c>
      <c r="L996" s="217">
        <f t="shared" si="279"/>
        <v>1795.4487875925147</v>
      </c>
      <c r="M996" s="214">
        <f t="shared" si="284"/>
        <v>610.45258778145501</v>
      </c>
      <c r="N996" s="212">
        <f t="shared" si="285"/>
        <v>35.908975751850292</v>
      </c>
      <c r="O996" s="169">
        <v>44</v>
      </c>
      <c r="P996" s="170">
        <f t="shared" si="286"/>
        <v>2485.81035112582</v>
      </c>
      <c r="Q996" s="215">
        <f t="shared" si="274"/>
        <v>969</v>
      </c>
      <c r="R996" s="216">
        <f t="shared" si="277"/>
        <v>221.93257428571428</v>
      </c>
      <c r="S996" s="454">
        <v>17880</v>
      </c>
      <c r="T996" s="217">
        <f t="shared" si="280"/>
        <v>966.78011639596946</v>
      </c>
      <c r="U996" s="214">
        <f t="shared" si="287"/>
        <v>328.70523957462962</v>
      </c>
      <c r="V996" s="212">
        <f t="shared" si="288"/>
        <v>19.335602327919389</v>
      </c>
      <c r="W996" s="169">
        <v>24</v>
      </c>
      <c r="X996" s="170">
        <f t="shared" si="289"/>
        <v>1338.8209582985185</v>
      </c>
    </row>
    <row r="997" spans="1:24" s="442" customFormat="1" ht="15.75" customHeight="1" x14ac:dyDescent="0.2">
      <c r="A997" s="218">
        <f t="shared" si="272"/>
        <v>970</v>
      </c>
      <c r="B997" s="216">
        <f t="shared" si="275"/>
        <v>77.699889999999996</v>
      </c>
      <c r="C997" s="454">
        <v>17880</v>
      </c>
      <c r="D997" s="217">
        <f t="shared" si="278"/>
        <v>2761.3938706991735</v>
      </c>
      <c r="E997" s="212">
        <f t="shared" si="281"/>
        <v>938.87391603771903</v>
      </c>
      <c r="F997" s="168">
        <f t="shared" si="282"/>
        <v>55.227877413983471</v>
      </c>
      <c r="G997" s="169">
        <v>68</v>
      </c>
      <c r="H997" s="170">
        <f t="shared" si="283"/>
        <v>3823.4956641508761</v>
      </c>
      <c r="I997" s="218">
        <f t="shared" si="273"/>
        <v>970</v>
      </c>
      <c r="J997" s="216">
        <f t="shared" si="276"/>
        <v>119.5382923076923</v>
      </c>
      <c r="K997" s="454">
        <v>17880</v>
      </c>
      <c r="L997" s="217">
        <f t="shared" si="279"/>
        <v>1794.9060159544629</v>
      </c>
      <c r="M997" s="214">
        <f t="shared" si="284"/>
        <v>610.26804542451737</v>
      </c>
      <c r="N997" s="212">
        <f t="shared" si="285"/>
        <v>35.898120319089259</v>
      </c>
      <c r="O997" s="169">
        <v>44</v>
      </c>
      <c r="P997" s="170">
        <f t="shared" si="286"/>
        <v>2485.0721816980695</v>
      </c>
      <c r="Q997" s="218">
        <f t="shared" si="274"/>
        <v>970</v>
      </c>
      <c r="R997" s="216">
        <f t="shared" si="277"/>
        <v>221.9996857142857</v>
      </c>
      <c r="S997" s="454">
        <v>17880</v>
      </c>
      <c r="T997" s="217">
        <f t="shared" si="280"/>
        <v>966.48785474471072</v>
      </c>
      <c r="U997" s="214">
        <f t="shared" si="287"/>
        <v>328.60587061320166</v>
      </c>
      <c r="V997" s="212">
        <f t="shared" si="288"/>
        <v>19.329757094894216</v>
      </c>
      <c r="W997" s="169">
        <v>24</v>
      </c>
      <c r="X997" s="170">
        <f t="shared" si="289"/>
        <v>1338.4234824528064</v>
      </c>
    </row>
    <row r="998" spans="1:24" s="442" customFormat="1" ht="15.75" customHeight="1" x14ac:dyDescent="0.2">
      <c r="A998" s="215">
        <f t="shared" si="272"/>
        <v>971</v>
      </c>
      <c r="B998" s="216">
        <f t="shared" si="275"/>
        <v>77.723378999999994</v>
      </c>
      <c r="C998" s="454">
        <v>17880</v>
      </c>
      <c r="D998" s="217">
        <f t="shared" si="278"/>
        <v>2760.5593421253598</v>
      </c>
      <c r="E998" s="212">
        <f t="shared" si="281"/>
        <v>938.59017632262237</v>
      </c>
      <c r="F998" s="168">
        <f t="shared" si="282"/>
        <v>55.211186842507196</v>
      </c>
      <c r="G998" s="169">
        <v>68</v>
      </c>
      <c r="H998" s="170">
        <f t="shared" si="283"/>
        <v>3822.3607052904895</v>
      </c>
      <c r="I998" s="215">
        <f t="shared" si="273"/>
        <v>971</v>
      </c>
      <c r="J998" s="216">
        <f t="shared" si="276"/>
        <v>119.57442923076921</v>
      </c>
      <c r="K998" s="454">
        <v>17880</v>
      </c>
      <c r="L998" s="217">
        <f t="shared" si="279"/>
        <v>1794.3635723814841</v>
      </c>
      <c r="M998" s="214">
        <f t="shared" si="284"/>
        <v>610.08361460970468</v>
      </c>
      <c r="N998" s="212">
        <f t="shared" si="285"/>
        <v>35.887271447629686</v>
      </c>
      <c r="O998" s="169">
        <v>44</v>
      </c>
      <c r="P998" s="170">
        <f t="shared" si="286"/>
        <v>2484.3344584388183</v>
      </c>
      <c r="Q998" s="215">
        <f t="shared" si="274"/>
        <v>971</v>
      </c>
      <c r="R998" s="216">
        <f t="shared" si="277"/>
        <v>222.06679714285713</v>
      </c>
      <c r="S998" s="454">
        <v>17880</v>
      </c>
      <c r="T998" s="217">
        <f t="shared" si="280"/>
        <v>966.19576974387599</v>
      </c>
      <c r="U998" s="214">
        <f t="shared" si="287"/>
        <v>328.50656171291786</v>
      </c>
      <c r="V998" s="212">
        <f t="shared" si="288"/>
        <v>19.32391539487752</v>
      </c>
      <c r="W998" s="169">
        <v>24</v>
      </c>
      <c r="X998" s="170">
        <f t="shared" si="289"/>
        <v>1338.0262468516714</v>
      </c>
    </row>
    <row r="999" spans="1:24" s="442" customFormat="1" ht="15.75" customHeight="1" x14ac:dyDescent="0.2">
      <c r="A999" s="215">
        <f t="shared" si="272"/>
        <v>972</v>
      </c>
      <c r="B999" s="216">
        <f t="shared" si="275"/>
        <v>77.746868000000006</v>
      </c>
      <c r="C999" s="454">
        <v>17880</v>
      </c>
      <c r="D999" s="217">
        <f t="shared" si="278"/>
        <v>2759.7253178095866</v>
      </c>
      <c r="E999" s="212">
        <f t="shared" si="281"/>
        <v>938.30660805525952</v>
      </c>
      <c r="F999" s="168">
        <f t="shared" si="282"/>
        <v>55.194506356191731</v>
      </c>
      <c r="G999" s="169">
        <v>68</v>
      </c>
      <c r="H999" s="170">
        <f t="shared" si="283"/>
        <v>3821.2264322210376</v>
      </c>
      <c r="I999" s="215">
        <f t="shared" si="273"/>
        <v>972</v>
      </c>
      <c r="J999" s="216">
        <f t="shared" si="276"/>
        <v>119.61056615384616</v>
      </c>
      <c r="K999" s="454">
        <v>17880</v>
      </c>
      <c r="L999" s="217">
        <f t="shared" si="279"/>
        <v>1793.8214565762312</v>
      </c>
      <c r="M999" s="214">
        <f t="shared" si="284"/>
        <v>609.89929523591866</v>
      </c>
      <c r="N999" s="212">
        <f t="shared" si="285"/>
        <v>35.876429131524624</v>
      </c>
      <c r="O999" s="169">
        <v>44</v>
      </c>
      <c r="P999" s="170">
        <f t="shared" si="286"/>
        <v>2483.5971809436746</v>
      </c>
      <c r="Q999" s="215">
        <f t="shared" si="274"/>
        <v>972</v>
      </c>
      <c r="R999" s="216">
        <f t="shared" si="277"/>
        <v>222.13390857142861</v>
      </c>
      <c r="S999" s="454">
        <v>17880</v>
      </c>
      <c r="T999" s="217">
        <f t="shared" si="280"/>
        <v>965.90386123335531</v>
      </c>
      <c r="U999" s="214">
        <f t="shared" si="287"/>
        <v>328.4073128193408</v>
      </c>
      <c r="V999" s="212">
        <f t="shared" si="288"/>
        <v>19.318077224667107</v>
      </c>
      <c r="W999" s="169">
        <v>24</v>
      </c>
      <c r="X999" s="170">
        <f t="shared" si="289"/>
        <v>1337.6292512773632</v>
      </c>
    </row>
    <row r="1000" spans="1:24" s="442" customFormat="1" ht="15.75" customHeight="1" x14ac:dyDescent="0.2">
      <c r="A1000" s="215">
        <f t="shared" si="272"/>
        <v>973</v>
      </c>
      <c r="B1000" s="216">
        <f t="shared" si="275"/>
        <v>77.77035699999999</v>
      </c>
      <c r="C1000" s="454">
        <v>17880</v>
      </c>
      <c r="D1000" s="217">
        <f t="shared" si="278"/>
        <v>2758.8917972949516</v>
      </c>
      <c r="E1000" s="212">
        <f t="shared" si="281"/>
        <v>938.02321108028366</v>
      </c>
      <c r="F1000" s="168">
        <f t="shared" si="282"/>
        <v>55.177835945899034</v>
      </c>
      <c r="G1000" s="169">
        <v>68</v>
      </c>
      <c r="H1000" s="170">
        <f t="shared" si="283"/>
        <v>3820.0928443211342</v>
      </c>
      <c r="I1000" s="215">
        <f t="shared" si="273"/>
        <v>973</v>
      </c>
      <c r="J1000" s="216">
        <f t="shared" si="276"/>
        <v>119.64670307692306</v>
      </c>
      <c r="K1000" s="454">
        <v>17880</v>
      </c>
      <c r="L1000" s="217">
        <f t="shared" si="279"/>
        <v>1793.2796682417186</v>
      </c>
      <c r="M1000" s="214">
        <f t="shared" si="284"/>
        <v>609.71508720218435</v>
      </c>
      <c r="N1000" s="212">
        <f t="shared" si="285"/>
        <v>35.865593364834375</v>
      </c>
      <c r="O1000" s="169">
        <v>44</v>
      </c>
      <c r="P1000" s="170">
        <f t="shared" si="286"/>
        <v>2482.8603488087374</v>
      </c>
      <c r="Q1000" s="215">
        <f t="shared" si="274"/>
        <v>973</v>
      </c>
      <c r="R1000" s="216">
        <f t="shared" si="277"/>
        <v>222.20101999999997</v>
      </c>
      <c r="S1000" s="454">
        <v>17880</v>
      </c>
      <c r="T1000" s="217">
        <f t="shared" si="280"/>
        <v>965.61212905323305</v>
      </c>
      <c r="U1000" s="214">
        <f t="shared" si="287"/>
        <v>328.30812387809925</v>
      </c>
      <c r="V1000" s="212">
        <f t="shared" si="288"/>
        <v>19.312242581064663</v>
      </c>
      <c r="W1000" s="169">
        <v>24</v>
      </c>
      <c r="X1000" s="170">
        <f t="shared" si="289"/>
        <v>1337.232495512397</v>
      </c>
    </row>
    <row r="1001" spans="1:24" s="442" customFormat="1" ht="15.75" customHeight="1" x14ac:dyDescent="0.2">
      <c r="A1001" s="215">
        <f t="shared" si="272"/>
        <v>974</v>
      </c>
      <c r="B1001" s="216">
        <f t="shared" si="275"/>
        <v>77.793846000000002</v>
      </c>
      <c r="C1001" s="454">
        <v>17880</v>
      </c>
      <c r="D1001" s="217">
        <f t="shared" si="278"/>
        <v>2758.0587801251013</v>
      </c>
      <c r="E1001" s="212">
        <f t="shared" si="281"/>
        <v>937.73998524253454</v>
      </c>
      <c r="F1001" s="168">
        <f t="shared" si="282"/>
        <v>55.161175602502027</v>
      </c>
      <c r="G1001" s="169">
        <v>68</v>
      </c>
      <c r="H1001" s="170">
        <f t="shared" si="283"/>
        <v>3818.9599409701382</v>
      </c>
      <c r="I1001" s="215">
        <f t="shared" si="273"/>
        <v>974</v>
      </c>
      <c r="J1001" s="216">
        <f t="shared" si="276"/>
        <v>119.68284</v>
      </c>
      <c r="K1001" s="454">
        <v>17880</v>
      </c>
      <c r="L1001" s="217">
        <f t="shared" si="279"/>
        <v>1792.738207081316</v>
      </c>
      <c r="M1001" s="214">
        <f t="shared" si="284"/>
        <v>609.53099040764744</v>
      </c>
      <c r="N1001" s="212">
        <f t="shared" si="285"/>
        <v>35.854764141626319</v>
      </c>
      <c r="O1001" s="169">
        <v>44</v>
      </c>
      <c r="P1001" s="170">
        <f t="shared" si="286"/>
        <v>2482.1239616305897</v>
      </c>
      <c r="Q1001" s="215">
        <f t="shared" si="274"/>
        <v>974</v>
      </c>
      <c r="R1001" s="216">
        <f t="shared" si="277"/>
        <v>222.26813142857145</v>
      </c>
      <c r="S1001" s="454">
        <v>17880</v>
      </c>
      <c r="T1001" s="217">
        <f t="shared" si="280"/>
        <v>965.32057304378543</v>
      </c>
      <c r="U1001" s="214">
        <f t="shared" si="287"/>
        <v>328.20899483488705</v>
      </c>
      <c r="V1001" s="212">
        <f t="shared" si="288"/>
        <v>19.306411460875708</v>
      </c>
      <c r="W1001" s="169">
        <v>24</v>
      </c>
      <c r="X1001" s="170">
        <f t="shared" si="289"/>
        <v>1336.8359793395482</v>
      </c>
    </row>
    <row r="1002" spans="1:24" s="442" customFormat="1" ht="15.75" customHeight="1" x14ac:dyDescent="0.2">
      <c r="A1002" s="215">
        <f t="shared" si="272"/>
        <v>975</v>
      </c>
      <c r="B1002" s="216">
        <f t="shared" si="275"/>
        <v>77.817335</v>
      </c>
      <c r="C1002" s="454">
        <v>17880</v>
      </c>
      <c r="D1002" s="217">
        <f t="shared" si="278"/>
        <v>2757.2262658442364</v>
      </c>
      <c r="E1002" s="212">
        <f t="shared" si="281"/>
        <v>937.45693038704042</v>
      </c>
      <c r="F1002" s="168">
        <f t="shared" si="282"/>
        <v>55.144525316884732</v>
      </c>
      <c r="G1002" s="169">
        <v>68</v>
      </c>
      <c r="H1002" s="170">
        <f t="shared" si="283"/>
        <v>3817.8277215481617</v>
      </c>
      <c r="I1002" s="215">
        <f t="shared" si="273"/>
        <v>975</v>
      </c>
      <c r="J1002" s="216">
        <f t="shared" si="276"/>
        <v>119.71897692307692</v>
      </c>
      <c r="K1002" s="454">
        <v>17880</v>
      </c>
      <c r="L1002" s="217">
        <f t="shared" si="279"/>
        <v>1792.1970727987537</v>
      </c>
      <c r="M1002" s="214">
        <f t="shared" si="284"/>
        <v>609.34700475157626</v>
      </c>
      <c r="N1002" s="212">
        <f t="shared" si="285"/>
        <v>35.843941455975077</v>
      </c>
      <c r="O1002" s="169">
        <v>44</v>
      </c>
      <c r="P1002" s="170">
        <f t="shared" si="286"/>
        <v>2481.3880190063051</v>
      </c>
      <c r="Q1002" s="215">
        <f t="shared" si="274"/>
        <v>975</v>
      </c>
      <c r="R1002" s="216">
        <f t="shared" si="277"/>
        <v>222.33524285714287</v>
      </c>
      <c r="S1002" s="454">
        <v>17880</v>
      </c>
      <c r="T1002" s="217">
        <f t="shared" si="280"/>
        <v>965.02919304548266</v>
      </c>
      <c r="U1002" s="214">
        <f t="shared" si="287"/>
        <v>328.10992563546415</v>
      </c>
      <c r="V1002" s="212">
        <f t="shared" si="288"/>
        <v>19.300583860909654</v>
      </c>
      <c r="W1002" s="169">
        <v>24</v>
      </c>
      <c r="X1002" s="170">
        <f t="shared" si="289"/>
        <v>1336.4397025418566</v>
      </c>
    </row>
    <row r="1003" spans="1:24" s="442" customFormat="1" ht="15.75" customHeight="1" x14ac:dyDescent="0.2">
      <c r="A1003" s="215">
        <f t="shared" si="272"/>
        <v>976</v>
      </c>
      <c r="B1003" s="216">
        <f t="shared" si="275"/>
        <v>77.840823999999998</v>
      </c>
      <c r="C1003" s="454">
        <v>17880</v>
      </c>
      <c r="D1003" s="217">
        <f t="shared" si="278"/>
        <v>2756.3942539971058</v>
      </c>
      <c r="E1003" s="212">
        <f t="shared" si="281"/>
        <v>937.17404635901607</v>
      </c>
      <c r="F1003" s="168">
        <f t="shared" si="282"/>
        <v>55.127885079942118</v>
      </c>
      <c r="G1003" s="169">
        <v>68</v>
      </c>
      <c r="H1003" s="170">
        <f t="shared" si="283"/>
        <v>3816.6961854360638</v>
      </c>
      <c r="I1003" s="215">
        <f t="shared" si="273"/>
        <v>976</v>
      </c>
      <c r="J1003" s="216">
        <f t="shared" si="276"/>
        <v>119.75511384615383</v>
      </c>
      <c r="K1003" s="454">
        <v>17880</v>
      </c>
      <c r="L1003" s="217">
        <f t="shared" si="279"/>
        <v>1791.6562650981189</v>
      </c>
      <c r="M1003" s="214">
        <f t="shared" si="284"/>
        <v>609.16313013336048</v>
      </c>
      <c r="N1003" s="212">
        <f t="shared" si="285"/>
        <v>35.833125301962376</v>
      </c>
      <c r="O1003" s="169">
        <v>44</v>
      </c>
      <c r="P1003" s="170">
        <f t="shared" si="286"/>
        <v>2480.6525205334419</v>
      </c>
      <c r="Q1003" s="215">
        <f t="shared" si="274"/>
        <v>976</v>
      </c>
      <c r="R1003" s="216">
        <f t="shared" si="277"/>
        <v>222.4023542857143</v>
      </c>
      <c r="S1003" s="454">
        <v>17880</v>
      </c>
      <c r="T1003" s="217">
        <f t="shared" si="280"/>
        <v>964.73798889898694</v>
      </c>
      <c r="U1003" s="214">
        <f t="shared" si="287"/>
        <v>328.01091622565559</v>
      </c>
      <c r="V1003" s="212">
        <f t="shared" si="288"/>
        <v>19.294759777979738</v>
      </c>
      <c r="W1003" s="169">
        <v>24</v>
      </c>
      <c r="X1003" s="170">
        <f t="shared" si="289"/>
        <v>1336.0436649026224</v>
      </c>
    </row>
    <row r="1004" spans="1:24" s="442" customFormat="1" ht="15.75" customHeight="1" x14ac:dyDescent="0.2">
      <c r="A1004" s="215">
        <f t="shared" si="272"/>
        <v>977</v>
      </c>
      <c r="B1004" s="216">
        <f t="shared" si="275"/>
        <v>77.864312999999996</v>
      </c>
      <c r="C1004" s="454">
        <v>17880</v>
      </c>
      <c r="D1004" s="217">
        <f t="shared" si="278"/>
        <v>2755.5627441290085</v>
      </c>
      <c r="E1004" s="212">
        <f t="shared" si="281"/>
        <v>936.891333003863</v>
      </c>
      <c r="F1004" s="168">
        <f t="shared" si="282"/>
        <v>55.11125488258017</v>
      </c>
      <c r="G1004" s="169">
        <v>68</v>
      </c>
      <c r="H1004" s="170">
        <f t="shared" si="283"/>
        <v>3815.5653320154515</v>
      </c>
      <c r="I1004" s="215">
        <f t="shared" si="273"/>
        <v>977</v>
      </c>
      <c r="J1004" s="216">
        <f t="shared" si="276"/>
        <v>119.79125076923076</v>
      </c>
      <c r="K1004" s="454">
        <v>17880</v>
      </c>
      <c r="L1004" s="217">
        <f t="shared" si="279"/>
        <v>1791.1157836838554</v>
      </c>
      <c r="M1004" s="214">
        <f t="shared" si="284"/>
        <v>608.97936645251093</v>
      </c>
      <c r="N1004" s="212">
        <f t="shared" si="285"/>
        <v>35.82231567367711</v>
      </c>
      <c r="O1004" s="169">
        <v>44</v>
      </c>
      <c r="P1004" s="170">
        <f t="shared" si="286"/>
        <v>2479.9174658100433</v>
      </c>
      <c r="Q1004" s="215">
        <f t="shared" si="274"/>
        <v>977</v>
      </c>
      <c r="R1004" s="216">
        <f t="shared" si="277"/>
        <v>222.46946571428572</v>
      </c>
      <c r="S1004" s="454">
        <v>17880</v>
      </c>
      <c r="T1004" s="217">
        <f t="shared" si="280"/>
        <v>964.44696044515274</v>
      </c>
      <c r="U1004" s="214">
        <f t="shared" si="287"/>
        <v>327.91196655135195</v>
      </c>
      <c r="V1004" s="212">
        <f t="shared" si="288"/>
        <v>19.288939208903056</v>
      </c>
      <c r="W1004" s="169">
        <v>24</v>
      </c>
      <c r="X1004" s="170">
        <f t="shared" si="289"/>
        <v>1335.6478662054076</v>
      </c>
    </row>
    <row r="1005" spans="1:24" s="442" customFormat="1" ht="15.75" customHeight="1" x14ac:dyDescent="0.2">
      <c r="A1005" s="215">
        <f t="shared" si="272"/>
        <v>978</v>
      </c>
      <c r="B1005" s="216">
        <f t="shared" si="275"/>
        <v>77.887801999999994</v>
      </c>
      <c r="C1005" s="454">
        <v>17880</v>
      </c>
      <c r="D1005" s="217">
        <f t="shared" si="278"/>
        <v>2754.7317357857914</v>
      </c>
      <c r="E1005" s="212">
        <f t="shared" si="281"/>
        <v>936.6087901671691</v>
      </c>
      <c r="F1005" s="168">
        <f t="shared" si="282"/>
        <v>55.094634715715827</v>
      </c>
      <c r="G1005" s="169">
        <v>68</v>
      </c>
      <c r="H1005" s="170">
        <f t="shared" si="283"/>
        <v>3814.4351606686764</v>
      </c>
      <c r="I1005" s="215">
        <f t="shared" si="273"/>
        <v>978</v>
      </c>
      <c r="J1005" s="216">
        <f t="shared" si="276"/>
        <v>119.82738769230768</v>
      </c>
      <c r="K1005" s="454">
        <v>17880</v>
      </c>
      <c r="L1005" s="217">
        <f t="shared" si="279"/>
        <v>1790.5756282607645</v>
      </c>
      <c r="M1005" s="214">
        <f t="shared" si="284"/>
        <v>608.79571360865998</v>
      </c>
      <c r="N1005" s="212">
        <f t="shared" si="285"/>
        <v>35.811512565215288</v>
      </c>
      <c r="O1005" s="169">
        <v>44</v>
      </c>
      <c r="P1005" s="170">
        <f t="shared" si="286"/>
        <v>2479.1828544346395</v>
      </c>
      <c r="Q1005" s="215">
        <f t="shared" si="274"/>
        <v>978</v>
      </c>
      <c r="R1005" s="216">
        <f t="shared" si="277"/>
        <v>222.53657714285714</v>
      </c>
      <c r="S1005" s="454">
        <v>17880</v>
      </c>
      <c r="T1005" s="217">
        <f t="shared" si="280"/>
        <v>964.15610752502687</v>
      </c>
      <c r="U1005" s="214">
        <f t="shared" si="287"/>
        <v>327.81307655850918</v>
      </c>
      <c r="V1005" s="212">
        <f t="shared" si="288"/>
        <v>19.283122150500539</v>
      </c>
      <c r="W1005" s="169">
        <v>24</v>
      </c>
      <c r="X1005" s="170">
        <f t="shared" si="289"/>
        <v>1335.2523062340365</v>
      </c>
    </row>
    <row r="1006" spans="1:24" s="442" customFormat="1" ht="15.75" customHeight="1" x14ac:dyDescent="0.2">
      <c r="A1006" s="215">
        <f t="shared" si="272"/>
        <v>979</v>
      </c>
      <c r="B1006" s="216">
        <f t="shared" si="275"/>
        <v>77.911291000000006</v>
      </c>
      <c r="C1006" s="454">
        <v>17880</v>
      </c>
      <c r="D1006" s="217">
        <f t="shared" si="278"/>
        <v>2753.9012285138492</v>
      </c>
      <c r="E1006" s="212">
        <f t="shared" si="281"/>
        <v>936.32641769470877</v>
      </c>
      <c r="F1006" s="168">
        <f t="shared" si="282"/>
        <v>55.078024570276988</v>
      </c>
      <c r="G1006" s="169">
        <v>68</v>
      </c>
      <c r="H1006" s="170">
        <f t="shared" si="283"/>
        <v>3813.3056707788351</v>
      </c>
      <c r="I1006" s="215">
        <f t="shared" si="273"/>
        <v>979</v>
      </c>
      <c r="J1006" s="216">
        <f t="shared" si="276"/>
        <v>119.86352461538462</v>
      </c>
      <c r="K1006" s="454">
        <v>17880</v>
      </c>
      <c r="L1006" s="217">
        <f t="shared" si="279"/>
        <v>1790.035798534002</v>
      </c>
      <c r="M1006" s="214">
        <f t="shared" si="284"/>
        <v>608.61217150156074</v>
      </c>
      <c r="N1006" s="212">
        <f t="shared" si="285"/>
        <v>35.800715970680038</v>
      </c>
      <c r="O1006" s="169">
        <v>44</v>
      </c>
      <c r="P1006" s="170">
        <f t="shared" si="286"/>
        <v>2478.4486860062425</v>
      </c>
      <c r="Q1006" s="215">
        <f t="shared" si="274"/>
        <v>979</v>
      </c>
      <c r="R1006" s="216">
        <f t="shared" si="277"/>
        <v>222.60368857142859</v>
      </c>
      <c r="S1006" s="454">
        <v>17880</v>
      </c>
      <c r="T1006" s="217">
        <f t="shared" si="280"/>
        <v>963.86542997984702</v>
      </c>
      <c r="U1006" s="214">
        <f t="shared" si="287"/>
        <v>327.71424619314803</v>
      </c>
      <c r="V1006" s="212">
        <f t="shared" si="288"/>
        <v>19.277308599596942</v>
      </c>
      <c r="W1006" s="169">
        <v>24</v>
      </c>
      <c r="X1006" s="170">
        <f t="shared" si="289"/>
        <v>1334.8569847725919</v>
      </c>
    </row>
    <row r="1007" spans="1:24" s="442" customFormat="1" ht="15.75" customHeight="1" x14ac:dyDescent="0.2">
      <c r="A1007" s="218">
        <f t="shared" si="272"/>
        <v>980</v>
      </c>
      <c r="B1007" s="216">
        <f t="shared" si="275"/>
        <v>77.934780000000003</v>
      </c>
      <c r="C1007" s="454">
        <v>17880</v>
      </c>
      <c r="D1007" s="217">
        <f t="shared" si="278"/>
        <v>2753.0712218601243</v>
      </c>
      <c r="E1007" s="212">
        <f t="shared" si="281"/>
        <v>936.04421543244234</v>
      </c>
      <c r="F1007" s="168">
        <f t="shared" si="282"/>
        <v>55.06142443720249</v>
      </c>
      <c r="G1007" s="169">
        <v>68</v>
      </c>
      <c r="H1007" s="170">
        <f t="shared" si="283"/>
        <v>3812.1768617297689</v>
      </c>
      <c r="I1007" s="218">
        <f t="shared" si="273"/>
        <v>980</v>
      </c>
      <c r="J1007" s="216">
        <f t="shared" si="276"/>
        <v>119.89966153846154</v>
      </c>
      <c r="K1007" s="454">
        <v>17880</v>
      </c>
      <c r="L1007" s="217">
        <f t="shared" si="279"/>
        <v>1789.496294209081</v>
      </c>
      <c r="M1007" s="214">
        <f t="shared" si="284"/>
        <v>608.42874003108761</v>
      </c>
      <c r="N1007" s="212">
        <f t="shared" si="285"/>
        <v>35.789925884181621</v>
      </c>
      <c r="O1007" s="169">
        <v>44</v>
      </c>
      <c r="P1007" s="170">
        <f t="shared" si="286"/>
        <v>2477.7149601243505</v>
      </c>
      <c r="Q1007" s="218">
        <f t="shared" si="274"/>
        <v>980</v>
      </c>
      <c r="R1007" s="216">
        <f t="shared" si="277"/>
        <v>222.67080000000001</v>
      </c>
      <c r="S1007" s="454">
        <v>17880</v>
      </c>
      <c r="T1007" s="217">
        <f t="shared" si="280"/>
        <v>963.57492765104359</v>
      </c>
      <c r="U1007" s="214">
        <f t="shared" si="287"/>
        <v>327.61547540135484</v>
      </c>
      <c r="V1007" s="212">
        <f t="shared" si="288"/>
        <v>19.271498553020873</v>
      </c>
      <c r="W1007" s="169">
        <v>24</v>
      </c>
      <c r="X1007" s="170">
        <f t="shared" si="289"/>
        <v>1334.4619016054191</v>
      </c>
    </row>
    <row r="1008" spans="1:24" s="442" customFormat="1" ht="15.75" customHeight="1" x14ac:dyDescent="0.2">
      <c r="A1008" s="215">
        <f t="shared" si="272"/>
        <v>981</v>
      </c>
      <c r="B1008" s="216">
        <f t="shared" si="275"/>
        <v>77.958269000000001</v>
      </c>
      <c r="C1008" s="454">
        <v>17880</v>
      </c>
      <c r="D1008" s="217">
        <f t="shared" si="278"/>
        <v>2752.2417153721049</v>
      </c>
      <c r="E1008" s="212">
        <f t="shared" si="281"/>
        <v>935.76218322651573</v>
      </c>
      <c r="F1008" s="168">
        <f t="shared" si="282"/>
        <v>55.044834307442102</v>
      </c>
      <c r="G1008" s="169">
        <v>68</v>
      </c>
      <c r="H1008" s="170">
        <f t="shared" si="283"/>
        <v>3811.0487329060629</v>
      </c>
      <c r="I1008" s="215">
        <f t="shared" si="273"/>
        <v>981</v>
      </c>
      <c r="J1008" s="216">
        <f t="shared" si="276"/>
        <v>119.93579846153845</v>
      </c>
      <c r="K1008" s="454">
        <v>17880</v>
      </c>
      <c r="L1008" s="217">
        <f t="shared" si="279"/>
        <v>1788.9571149918684</v>
      </c>
      <c r="M1008" s="214">
        <f t="shared" si="284"/>
        <v>608.2454190972353</v>
      </c>
      <c r="N1008" s="212">
        <f t="shared" si="285"/>
        <v>35.779142299837368</v>
      </c>
      <c r="O1008" s="169">
        <v>44</v>
      </c>
      <c r="P1008" s="170">
        <f t="shared" si="286"/>
        <v>2476.9816763889412</v>
      </c>
      <c r="Q1008" s="215">
        <f t="shared" si="274"/>
        <v>981</v>
      </c>
      <c r="R1008" s="216">
        <f t="shared" si="277"/>
        <v>222.73791142857144</v>
      </c>
      <c r="S1008" s="454">
        <v>17880</v>
      </c>
      <c r="T1008" s="217">
        <f t="shared" si="280"/>
        <v>963.28460038023672</v>
      </c>
      <c r="U1008" s="214">
        <f t="shared" si="287"/>
        <v>327.51676412928049</v>
      </c>
      <c r="V1008" s="212">
        <f t="shared" si="288"/>
        <v>19.265692007604734</v>
      </c>
      <c r="W1008" s="169">
        <v>24</v>
      </c>
      <c r="X1008" s="170">
        <f t="shared" si="289"/>
        <v>1334.067056517122</v>
      </c>
    </row>
    <row r="1009" spans="1:24" s="442" customFormat="1" ht="15.75" customHeight="1" x14ac:dyDescent="0.2">
      <c r="A1009" s="215">
        <f t="shared" si="272"/>
        <v>982</v>
      </c>
      <c r="B1009" s="216">
        <f t="shared" si="275"/>
        <v>77.981757999999999</v>
      </c>
      <c r="C1009" s="454">
        <v>17880</v>
      </c>
      <c r="D1009" s="217">
        <f t="shared" si="278"/>
        <v>2751.4127085978234</v>
      </c>
      <c r="E1009" s="212">
        <f t="shared" si="281"/>
        <v>935.48032092326002</v>
      </c>
      <c r="F1009" s="168">
        <f t="shared" si="282"/>
        <v>55.028254171956469</v>
      </c>
      <c r="G1009" s="169">
        <v>68</v>
      </c>
      <c r="H1009" s="170">
        <f t="shared" si="283"/>
        <v>3809.9212836930401</v>
      </c>
      <c r="I1009" s="215">
        <f t="shared" si="273"/>
        <v>982</v>
      </c>
      <c r="J1009" s="216">
        <f t="shared" si="276"/>
        <v>119.97193538461538</v>
      </c>
      <c r="K1009" s="454">
        <v>17880</v>
      </c>
      <c r="L1009" s="217">
        <f t="shared" si="279"/>
        <v>1788.4182605885856</v>
      </c>
      <c r="M1009" s="214">
        <f t="shared" si="284"/>
        <v>608.06220860011911</v>
      </c>
      <c r="N1009" s="212">
        <f t="shared" si="285"/>
        <v>35.768365211771709</v>
      </c>
      <c r="O1009" s="169">
        <v>44</v>
      </c>
      <c r="P1009" s="170">
        <f t="shared" si="286"/>
        <v>2476.2488344004764</v>
      </c>
      <c r="Q1009" s="215">
        <f t="shared" si="274"/>
        <v>982</v>
      </c>
      <c r="R1009" s="216">
        <f t="shared" si="277"/>
        <v>222.80502285714286</v>
      </c>
      <c r="S1009" s="454">
        <v>17880</v>
      </c>
      <c r="T1009" s="217">
        <f t="shared" si="280"/>
        <v>962.99444800923823</v>
      </c>
      <c r="U1009" s="214">
        <f t="shared" si="287"/>
        <v>327.41811232314103</v>
      </c>
      <c r="V1009" s="212">
        <f t="shared" si="288"/>
        <v>19.259888960184764</v>
      </c>
      <c r="W1009" s="169">
        <v>24</v>
      </c>
      <c r="X1009" s="170">
        <f t="shared" si="289"/>
        <v>1333.6724492925639</v>
      </c>
    </row>
    <row r="1010" spans="1:24" s="442" customFormat="1" ht="15.75" customHeight="1" x14ac:dyDescent="0.2">
      <c r="A1010" s="215">
        <f t="shared" si="272"/>
        <v>983</v>
      </c>
      <c r="B1010" s="216">
        <f t="shared" si="275"/>
        <v>78.005246999999997</v>
      </c>
      <c r="C1010" s="454">
        <v>17880</v>
      </c>
      <c r="D1010" s="217">
        <f t="shared" si="278"/>
        <v>2750.5842010858578</v>
      </c>
      <c r="E1010" s="212">
        <f t="shared" si="281"/>
        <v>935.19862836919174</v>
      </c>
      <c r="F1010" s="168">
        <f t="shared" si="282"/>
        <v>55.011684021717159</v>
      </c>
      <c r="G1010" s="169">
        <v>68</v>
      </c>
      <c r="H1010" s="170">
        <f t="shared" si="283"/>
        <v>3808.7945134767665</v>
      </c>
      <c r="I1010" s="215">
        <f t="shared" si="273"/>
        <v>983</v>
      </c>
      <c r="J1010" s="216">
        <f t="shared" si="276"/>
        <v>120.0080723076923</v>
      </c>
      <c r="K1010" s="454">
        <v>17880</v>
      </c>
      <c r="L1010" s="217">
        <f t="shared" si="279"/>
        <v>1787.8797307058076</v>
      </c>
      <c r="M1010" s="214">
        <f t="shared" si="284"/>
        <v>607.87910843997463</v>
      </c>
      <c r="N1010" s="212">
        <f t="shared" si="285"/>
        <v>35.757594614116151</v>
      </c>
      <c r="O1010" s="169">
        <v>44</v>
      </c>
      <c r="P1010" s="170">
        <f t="shared" si="286"/>
        <v>2475.5164337598981</v>
      </c>
      <c r="Q1010" s="215">
        <f t="shared" si="274"/>
        <v>983</v>
      </c>
      <c r="R1010" s="216">
        <f t="shared" si="277"/>
        <v>222.87213428571428</v>
      </c>
      <c r="S1010" s="454">
        <v>17880</v>
      </c>
      <c r="T1010" s="217">
        <f t="shared" si="280"/>
        <v>962.70447038005022</v>
      </c>
      <c r="U1010" s="214">
        <f t="shared" si="287"/>
        <v>327.31951992921711</v>
      </c>
      <c r="V1010" s="212">
        <f t="shared" si="288"/>
        <v>19.254089407601004</v>
      </c>
      <c r="W1010" s="169">
        <v>24</v>
      </c>
      <c r="X1010" s="170">
        <f t="shared" si="289"/>
        <v>1333.2780797168684</v>
      </c>
    </row>
    <row r="1011" spans="1:24" s="442" customFormat="1" ht="15.75" customHeight="1" x14ac:dyDescent="0.2">
      <c r="A1011" s="215">
        <f t="shared" si="272"/>
        <v>984</v>
      </c>
      <c r="B1011" s="216">
        <f t="shared" si="275"/>
        <v>78.028735999999995</v>
      </c>
      <c r="C1011" s="454">
        <v>17880</v>
      </c>
      <c r="D1011" s="217">
        <f t="shared" si="278"/>
        <v>2749.7561923853286</v>
      </c>
      <c r="E1011" s="212">
        <f t="shared" si="281"/>
        <v>934.91710541101179</v>
      </c>
      <c r="F1011" s="168">
        <f t="shared" si="282"/>
        <v>54.995123847706573</v>
      </c>
      <c r="G1011" s="169">
        <v>68</v>
      </c>
      <c r="H1011" s="170">
        <f t="shared" si="283"/>
        <v>3807.6684216440467</v>
      </c>
      <c r="I1011" s="215">
        <f t="shared" si="273"/>
        <v>984</v>
      </c>
      <c r="J1011" s="216">
        <f t="shared" si="276"/>
        <v>120.04420923076921</v>
      </c>
      <c r="K1011" s="454">
        <v>17880</v>
      </c>
      <c r="L1011" s="217">
        <f t="shared" si="279"/>
        <v>1787.3415250504638</v>
      </c>
      <c r="M1011" s="214">
        <f t="shared" si="284"/>
        <v>607.69611851715774</v>
      </c>
      <c r="N1011" s="212">
        <f t="shared" si="285"/>
        <v>35.746830501009278</v>
      </c>
      <c r="O1011" s="169">
        <v>44</v>
      </c>
      <c r="P1011" s="170">
        <f t="shared" si="286"/>
        <v>2474.784474068631</v>
      </c>
      <c r="Q1011" s="215">
        <f t="shared" si="274"/>
        <v>984</v>
      </c>
      <c r="R1011" s="216">
        <f t="shared" si="277"/>
        <v>222.9392457142857</v>
      </c>
      <c r="S1011" s="454">
        <v>17880</v>
      </c>
      <c r="T1011" s="217">
        <f t="shared" si="280"/>
        <v>962.41466733486504</v>
      </c>
      <c r="U1011" s="214">
        <f t="shared" si="287"/>
        <v>327.22098689385416</v>
      </c>
      <c r="V1011" s="212">
        <f t="shared" si="288"/>
        <v>19.248293346697302</v>
      </c>
      <c r="W1011" s="169">
        <v>24</v>
      </c>
      <c r="X1011" s="170">
        <f t="shared" si="289"/>
        <v>1332.8839475754164</v>
      </c>
    </row>
    <row r="1012" spans="1:24" s="442" customFormat="1" ht="15.75" customHeight="1" x14ac:dyDescent="0.2">
      <c r="A1012" s="215">
        <f t="shared" si="272"/>
        <v>985</v>
      </c>
      <c r="B1012" s="216">
        <f t="shared" si="275"/>
        <v>78.052224999999993</v>
      </c>
      <c r="C1012" s="454">
        <v>17880</v>
      </c>
      <c r="D1012" s="217">
        <f t="shared" si="278"/>
        <v>2748.9286820458997</v>
      </c>
      <c r="E1012" s="212">
        <f t="shared" si="281"/>
        <v>934.63575189560595</v>
      </c>
      <c r="F1012" s="168">
        <f t="shared" si="282"/>
        <v>54.978573640917993</v>
      </c>
      <c r="G1012" s="169">
        <v>68</v>
      </c>
      <c r="H1012" s="170">
        <f t="shared" si="283"/>
        <v>3806.5430075824238</v>
      </c>
      <c r="I1012" s="215">
        <f t="shared" si="273"/>
        <v>985</v>
      </c>
      <c r="J1012" s="216">
        <f t="shared" si="276"/>
        <v>120.08034615384614</v>
      </c>
      <c r="K1012" s="454">
        <v>17880</v>
      </c>
      <c r="L1012" s="217">
        <f t="shared" si="279"/>
        <v>1786.8036433298348</v>
      </c>
      <c r="M1012" s="214">
        <f t="shared" si="284"/>
        <v>607.51323873214392</v>
      </c>
      <c r="N1012" s="212">
        <f t="shared" si="285"/>
        <v>35.7360728665967</v>
      </c>
      <c r="O1012" s="169">
        <v>44</v>
      </c>
      <c r="P1012" s="170">
        <f t="shared" si="286"/>
        <v>2474.0529549285752</v>
      </c>
      <c r="Q1012" s="215">
        <f t="shared" si="274"/>
        <v>985</v>
      </c>
      <c r="R1012" s="216">
        <f t="shared" si="277"/>
        <v>223.00635714285713</v>
      </c>
      <c r="S1012" s="454">
        <v>17880</v>
      </c>
      <c r="T1012" s="217">
        <f t="shared" si="280"/>
        <v>962.12503871606486</v>
      </c>
      <c r="U1012" s="214">
        <f t="shared" si="287"/>
        <v>327.12251316346209</v>
      </c>
      <c r="V1012" s="212">
        <f t="shared" si="288"/>
        <v>19.242500774321297</v>
      </c>
      <c r="W1012" s="169">
        <v>24</v>
      </c>
      <c r="X1012" s="170">
        <f t="shared" si="289"/>
        <v>1332.4900526538484</v>
      </c>
    </row>
    <row r="1013" spans="1:24" s="442" customFormat="1" ht="15.75" customHeight="1" x14ac:dyDescent="0.2">
      <c r="A1013" s="215">
        <f t="shared" si="272"/>
        <v>986</v>
      </c>
      <c r="B1013" s="216">
        <f t="shared" si="275"/>
        <v>78.075714000000005</v>
      </c>
      <c r="C1013" s="454">
        <v>17880</v>
      </c>
      <c r="D1013" s="217">
        <f t="shared" si="278"/>
        <v>2748.1016696177762</v>
      </c>
      <c r="E1013" s="212">
        <f t="shared" si="281"/>
        <v>934.35456767004393</v>
      </c>
      <c r="F1013" s="168">
        <f t="shared" si="282"/>
        <v>54.962033392355522</v>
      </c>
      <c r="G1013" s="169">
        <v>68</v>
      </c>
      <c r="H1013" s="170">
        <f t="shared" si="283"/>
        <v>3805.4182706801753</v>
      </c>
      <c r="I1013" s="215">
        <f t="shared" si="273"/>
        <v>986</v>
      </c>
      <c r="J1013" s="216">
        <f t="shared" si="276"/>
        <v>120.11648307692307</v>
      </c>
      <c r="K1013" s="454">
        <v>17880</v>
      </c>
      <c r="L1013" s="217">
        <f t="shared" si="279"/>
        <v>1786.2660852515546</v>
      </c>
      <c r="M1013" s="214">
        <f t="shared" si="284"/>
        <v>607.33046898552857</v>
      </c>
      <c r="N1013" s="212">
        <f t="shared" si="285"/>
        <v>35.725321705031092</v>
      </c>
      <c r="O1013" s="169">
        <v>44</v>
      </c>
      <c r="P1013" s="170">
        <f t="shared" si="286"/>
        <v>2473.3218759421143</v>
      </c>
      <c r="Q1013" s="215">
        <f t="shared" si="274"/>
        <v>986</v>
      </c>
      <c r="R1013" s="216">
        <f t="shared" si="277"/>
        <v>223.07346857142861</v>
      </c>
      <c r="S1013" s="454">
        <v>17880</v>
      </c>
      <c r="T1013" s="217">
        <f t="shared" si="280"/>
        <v>961.83558436622161</v>
      </c>
      <c r="U1013" s="214">
        <f t="shared" si="287"/>
        <v>327.02409868451537</v>
      </c>
      <c r="V1013" s="212">
        <f t="shared" si="288"/>
        <v>19.236711687324433</v>
      </c>
      <c r="W1013" s="169">
        <v>24</v>
      </c>
      <c r="X1013" s="170">
        <f t="shared" si="289"/>
        <v>1332.0963947380615</v>
      </c>
    </row>
    <row r="1014" spans="1:24" s="442" customFormat="1" ht="15.75" customHeight="1" x14ac:dyDescent="0.2">
      <c r="A1014" s="215">
        <f t="shared" si="272"/>
        <v>987</v>
      </c>
      <c r="B1014" s="216">
        <f t="shared" si="275"/>
        <v>78.099203000000003</v>
      </c>
      <c r="C1014" s="454">
        <v>17880</v>
      </c>
      <c r="D1014" s="217">
        <f t="shared" si="278"/>
        <v>2747.2751546517065</v>
      </c>
      <c r="E1014" s="212">
        <f t="shared" si="281"/>
        <v>934.07355258158032</v>
      </c>
      <c r="F1014" s="168">
        <f t="shared" si="282"/>
        <v>54.945503093034134</v>
      </c>
      <c r="G1014" s="169">
        <v>68</v>
      </c>
      <c r="H1014" s="170">
        <f t="shared" si="283"/>
        <v>3804.2942103263208</v>
      </c>
      <c r="I1014" s="215">
        <f t="shared" si="273"/>
        <v>987</v>
      </c>
      <c r="J1014" s="216">
        <f t="shared" si="276"/>
        <v>120.15262</v>
      </c>
      <c r="K1014" s="454">
        <v>17880</v>
      </c>
      <c r="L1014" s="217">
        <f t="shared" si="279"/>
        <v>1785.728850523609</v>
      </c>
      <c r="M1014" s="214">
        <f t="shared" si="284"/>
        <v>607.14780917802716</v>
      </c>
      <c r="N1014" s="212">
        <f t="shared" si="285"/>
        <v>35.714577010472183</v>
      </c>
      <c r="O1014" s="169">
        <v>44</v>
      </c>
      <c r="P1014" s="170">
        <f t="shared" si="286"/>
        <v>2472.5912367121082</v>
      </c>
      <c r="Q1014" s="215">
        <f t="shared" si="274"/>
        <v>987</v>
      </c>
      <c r="R1014" s="216">
        <f t="shared" si="277"/>
        <v>223.14058000000003</v>
      </c>
      <c r="S1014" s="454">
        <v>17880</v>
      </c>
      <c r="T1014" s="217">
        <f t="shared" si="280"/>
        <v>961.54630412809706</v>
      </c>
      <c r="U1014" s="214">
        <f t="shared" si="287"/>
        <v>326.92574340355304</v>
      </c>
      <c r="V1014" s="212">
        <f t="shared" si="288"/>
        <v>19.230926082561943</v>
      </c>
      <c r="W1014" s="169">
        <v>24</v>
      </c>
      <c r="X1014" s="170">
        <f t="shared" si="289"/>
        <v>1331.7029736142119</v>
      </c>
    </row>
    <row r="1015" spans="1:24" s="442" customFormat="1" ht="15.75" customHeight="1" x14ac:dyDescent="0.2">
      <c r="A1015" s="215">
        <f t="shared" si="272"/>
        <v>988</v>
      </c>
      <c r="B1015" s="216">
        <f t="shared" si="275"/>
        <v>78.122692000000001</v>
      </c>
      <c r="C1015" s="454">
        <v>17880</v>
      </c>
      <c r="D1015" s="217">
        <f t="shared" si="278"/>
        <v>2746.449136698976</v>
      </c>
      <c r="E1015" s="212">
        <f t="shared" si="281"/>
        <v>933.7927064776519</v>
      </c>
      <c r="F1015" s="168">
        <f t="shared" si="282"/>
        <v>54.928982733979524</v>
      </c>
      <c r="G1015" s="169">
        <v>68</v>
      </c>
      <c r="H1015" s="170">
        <f t="shared" si="283"/>
        <v>3803.1708259106072</v>
      </c>
      <c r="I1015" s="215">
        <f t="shared" si="273"/>
        <v>988</v>
      </c>
      <c r="J1015" s="216">
        <f t="shared" si="276"/>
        <v>120.18875692307692</v>
      </c>
      <c r="K1015" s="454">
        <v>17880</v>
      </c>
      <c r="L1015" s="217">
        <f t="shared" si="279"/>
        <v>1785.1919388543345</v>
      </c>
      <c r="M1015" s="214">
        <f t="shared" si="284"/>
        <v>606.96525921047373</v>
      </c>
      <c r="N1015" s="212">
        <f t="shared" si="285"/>
        <v>35.703838777086688</v>
      </c>
      <c r="O1015" s="169">
        <v>44</v>
      </c>
      <c r="P1015" s="170">
        <f t="shared" si="286"/>
        <v>2471.8610368418949</v>
      </c>
      <c r="Q1015" s="215">
        <f t="shared" si="274"/>
        <v>988</v>
      </c>
      <c r="R1015" s="216">
        <f t="shared" si="277"/>
        <v>223.20769142857145</v>
      </c>
      <c r="S1015" s="454">
        <v>17880</v>
      </c>
      <c r="T1015" s="217">
        <f t="shared" si="280"/>
        <v>961.2571978446415</v>
      </c>
      <c r="U1015" s="214">
        <f t="shared" si="287"/>
        <v>326.82744726717812</v>
      </c>
      <c r="V1015" s="212">
        <f t="shared" si="288"/>
        <v>19.225143956892829</v>
      </c>
      <c r="W1015" s="169">
        <v>24</v>
      </c>
      <c r="X1015" s="170">
        <f t="shared" si="289"/>
        <v>1331.3097890687125</v>
      </c>
    </row>
    <row r="1016" spans="1:24" s="442" customFormat="1" ht="15.75" customHeight="1" x14ac:dyDescent="0.2">
      <c r="A1016" s="215">
        <f t="shared" si="272"/>
        <v>989</v>
      </c>
      <c r="B1016" s="216">
        <f t="shared" si="275"/>
        <v>78.146180999999999</v>
      </c>
      <c r="C1016" s="454">
        <v>17880</v>
      </c>
      <c r="D1016" s="217">
        <f t="shared" si="278"/>
        <v>2745.6236153114123</v>
      </c>
      <c r="E1016" s="212">
        <f t="shared" si="281"/>
        <v>933.51202920588025</v>
      </c>
      <c r="F1016" s="168">
        <f t="shared" si="282"/>
        <v>54.912472306228246</v>
      </c>
      <c r="G1016" s="169">
        <v>68</v>
      </c>
      <c r="H1016" s="170">
        <f t="shared" si="283"/>
        <v>3802.0481168235206</v>
      </c>
      <c r="I1016" s="215">
        <f t="shared" si="273"/>
        <v>989</v>
      </c>
      <c r="J1016" s="216">
        <f t="shared" si="276"/>
        <v>120.22489384615383</v>
      </c>
      <c r="K1016" s="454">
        <v>17880</v>
      </c>
      <c r="L1016" s="217">
        <f t="shared" si="279"/>
        <v>1784.6553499524182</v>
      </c>
      <c r="M1016" s="214">
        <f t="shared" si="284"/>
        <v>606.78281898382227</v>
      </c>
      <c r="N1016" s="212">
        <f t="shared" si="285"/>
        <v>35.693106999048368</v>
      </c>
      <c r="O1016" s="169">
        <v>44</v>
      </c>
      <c r="P1016" s="170">
        <f t="shared" si="286"/>
        <v>2471.1312759352886</v>
      </c>
      <c r="Q1016" s="215">
        <f t="shared" si="274"/>
        <v>989</v>
      </c>
      <c r="R1016" s="216">
        <f t="shared" si="277"/>
        <v>223.27480285714287</v>
      </c>
      <c r="S1016" s="454">
        <v>17880</v>
      </c>
      <c r="T1016" s="217">
        <f t="shared" si="280"/>
        <v>960.96826535899424</v>
      </c>
      <c r="U1016" s="214">
        <f t="shared" si="287"/>
        <v>326.72921022205804</v>
      </c>
      <c r="V1016" s="212">
        <f t="shared" si="288"/>
        <v>19.219365307179885</v>
      </c>
      <c r="W1016" s="169">
        <v>24</v>
      </c>
      <c r="X1016" s="170">
        <f t="shared" si="289"/>
        <v>1330.9168408882322</v>
      </c>
    </row>
    <row r="1017" spans="1:24" s="442" customFormat="1" ht="15.75" customHeight="1" x14ac:dyDescent="0.2">
      <c r="A1017" s="218">
        <f t="shared" si="272"/>
        <v>990</v>
      </c>
      <c r="B1017" s="216">
        <f t="shared" si="275"/>
        <v>78.169669999999996</v>
      </c>
      <c r="C1017" s="454">
        <v>17880</v>
      </c>
      <c r="D1017" s="217">
        <f t="shared" si="278"/>
        <v>2744.7985900413805</v>
      </c>
      <c r="E1017" s="212">
        <f t="shared" si="281"/>
        <v>933.2315206140695</v>
      </c>
      <c r="F1017" s="168">
        <f t="shared" si="282"/>
        <v>54.89597180082761</v>
      </c>
      <c r="G1017" s="169">
        <v>68</v>
      </c>
      <c r="H1017" s="170">
        <f t="shared" si="283"/>
        <v>3800.9260824562775</v>
      </c>
      <c r="I1017" s="218">
        <f t="shared" si="273"/>
        <v>990</v>
      </c>
      <c r="J1017" s="216">
        <f t="shared" si="276"/>
        <v>120.26103076923076</v>
      </c>
      <c r="K1017" s="454">
        <v>17880</v>
      </c>
      <c r="L1017" s="217">
        <f t="shared" si="279"/>
        <v>1784.1190835268974</v>
      </c>
      <c r="M1017" s="214">
        <f t="shared" si="284"/>
        <v>606.60048839914521</v>
      </c>
      <c r="N1017" s="212">
        <f t="shared" si="285"/>
        <v>35.68238167053795</v>
      </c>
      <c r="O1017" s="169">
        <v>44</v>
      </c>
      <c r="P1017" s="170">
        <f t="shared" si="286"/>
        <v>2470.4019535965804</v>
      </c>
      <c r="Q1017" s="218">
        <f t="shared" si="274"/>
        <v>990</v>
      </c>
      <c r="R1017" s="216">
        <f t="shared" si="277"/>
        <v>223.3419142857143</v>
      </c>
      <c r="S1017" s="454">
        <v>17880</v>
      </c>
      <c r="T1017" s="217">
        <f t="shared" si="280"/>
        <v>960.67950651448302</v>
      </c>
      <c r="U1017" s="214">
        <f t="shared" si="287"/>
        <v>326.63103221492423</v>
      </c>
      <c r="V1017" s="212">
        <f t="shared" si="288"/>
        <v>19.21359013028966</v>
      </c>
      <c r="W1017" s="169">
        <v>24</v>
      </c>
      <c r="X1017" s="170">
        <f t="shared" si="289"/>
        <v>1330.5241288596969</v>
      </c>
    </row>
    <row r="1018" spans="1:24" s="442" customFormat="1" ht="15.75" customHeight="1" x14ac:dyDescent="0.2">
      <c r="A1018" s="215">
        <f t="shared" si="272"/>
        <v>991</v>
      </c>
      <c r="B1018" s="216">
        <f t="shared" si="275"/>
        <v>78.193158999999994</v>
      </c>
      <c r="C1018" s="454">
        <v>17880</v>
      </c>
      <c r="D1018" s="217">
        <f t="shared" si="278"/>
        <v>2743.9740604417839</v>
      </c>
      <c r="E1018" s="212">
        <f t="shared" si="281"/>
        <v>932.95118055020657</v>
      </c>
      <c r="F1018" s="168">
        <f t="shared" si="282"/>
        <v>54.879481208835678</v>
      </c>
      <c r="G1018" s="169">
        <v>68</v>
      </c>
      <c r="H1018" s="170">
        <f t="shared" si="283"/>
        <v>3799.8047222008263</v>
      </c>
      <c r="I1018" s="215">
        <f t="shared" si="273"/>
        <v>991</v>
      </c>
      <c r="J1018" s="216">
        <f t="shared" si="276"/>
        <v>120.29716769230768</v>
      </c>
      <c r="K1018" s="454">
        <v>17880</v>
      </c>
      <c r="L1018" s="217">
        <f t="shared" si="279"/>
        <v>1783.5831392871594</v>
      </c>
      <c r="M1018" s="214">
        <f t="shared" si="284"/>
        <v>606.41826735763425</v>
      </c>
      <c r="N1018" s="212">
        <f t="shared" si="285"/>
        <v>35.671662785743187</v>
      </c>
      <c r="O1018" s="169">
        <v>44</v>
      </c>
      <c r="P1018" s="170">
        <f t="shared" si="286"/>
        <v>2469.673069430537</v>
      </c>
      <c r="Q1018" s="215">
        <f t="shared" si="274"/>
        <v>991</v>
      </c>
      <c r="R1018" s="216">
        <f t="shared" si="277"/>
        <v>223.40902571428572</v>
      </c>
      <c r="S1018" s="454">
        <v>17880</v>
      </c>
      <c r="T1018" s="217">
        <f t="shared" si="280"/>
        <v>960.39092115462427</v>
      </c>
      <c r="U1018" s="214">
        <f t="shared" si="287"/>
        <v>326.53291319257227</v>
      </c>
      <c r="V1018" s="212">
        <f t="shared" si="288"/>
        <v>19.207818423092487</v>
      </c>
      <c r="W1018" s="169">
        <v>24</v>
      </c>
      <c r="X1018" s="170">
        <f t="shared" si="289"/>
        <v>1330.1316527702891</v>
      </c>
    </row>
    <row r="1019" spans="1:24" s="442" customFormat="1" ht="15.75" customHeight="1" x14ac:dyDescent="0.2">
      <c r="A1019" s="215">
        <f t="shared" si="272"/>
        <v>992</v>
      </c>
      <c r="B1019" s="216">
        <f t="shared" si="275"/>
        <v>78.216647999999992</v>
      </c>
      <c r="C1019" s="454">
        <v>17880</v>
      </c>
      <c r="D1019" s="217">
        <f t="shared" si="278"/>
        <v>2743.1500260660623</v>
      </c>
      <c r="E1019" s="212">
        <f t="shared" si="281"/>
        <v>932.67100886246124</v>
      </c>
      <c r="F1019" s="168">
        <f t="shared" si="282"/>
        <v>54.863000521321247</v>
      </c>
      <c r="G1019" s="169">
        <v>68</v>
      </c>
      <c r="H1019" s="170">
        <f t="shared" si="283"/>
        <v>3798.6840354498449</v>
      </c>
      <c r="I1019" s="215">
        <f t="shared" si="273"/>
        <v>992</v>
      </c>
      <c r="J1019" s="216">
        <f t="shared" si="276"/>
        <v>120.33330461538461</v>
      </c>
      <c r="K1019" s="454">
        <v>17880</v>
      </c>
      <c r="L1019" s="217">
        <f t="shared" si="279"/>
        <v>1783.0475169429405</v>
      </c>
      <c r="M1019" s="214">
        <f t="shared" si="284"/>
        <v>606.23615576059979</v>
      </c>
      <c r="N1019" s="212">
        <f t="shared" si="285"/>
        <v>35.660950338858811</v>
      </c>
      <c r="O1019" s="169">
        <v>44</v>
      </c>
      <c r="P1019" s="170">
        <f t="shared" si="286"/>
        <v>2468.9446230423991</v>
      </c>
      <c r="Q1019" s="215">
        <f t="shared" si="274"/>
        <v>992</v>
      </c>
      <c r="R1019" s="216">
        <f t="shared" si="277"/>
        <v>223.47613714285714</v>
      </c>
      <c r="S1019" s="454">
        <v>17880</v>
      </c>
      <c r="T1019" s="217">
        <f t="shared" si="280"/>
        <v>960.10250912312176</v>
      </c>
      <c r="U1019" s="214">
        <f t="shared" si="287"/>
        <v>326.43485310186145</v>
      </c>
      <c r="V1019" s="212">
        <f t="shared" si="288"/>
        <v>19.202050182462436</v>
      </c>
      <c r="W1019" s="169">
        <v>24</v>
      </c>
      <c r="X1019" s="170">
        <f t="shared" si="289"/>
        <v>1329.7394124074456</v>
      </c>
    </row>
    <row r="1020" spans="1:24" s="442" customFormat="1" ht="15.75" customHeight="1" x14ac:dyDescent="0.2">
      <c r="A1020" s="215">
        <f t="shared" si="272"/>
        <v>993</v>
      </c>
      <c r="B1020" s="216">
        <f t="shared" si="275"/>
        <v>78.240137000000004</v>
      </c>
      <c r="C1020" s="454">
        <v>17880</v>
      </c>
      <c r="D1020" s="217">
        <f t="shared" si="278"/>
        <v>2742.3264864681923</v>
      </c>
      <c r="E1020" s="212">
        <f t="shared" si="281"/>
        <v>932.39100539918547</v>
      </c>
      <c r="F1020" s="168">
        <f t="shared" si="282"/>
        <v>54.846529729363851</v>
      </c>
      <c r="G1020" s="169">
        <v>68</v>
      </c>
      <c r="H1020" s="170">
        <f t="shared" si="283"/>
        <v>3797.5640215967414</v>
      </c>
      <c r="I1020" s="215">
        <f t="shared" si="273"/>
        <v>993</v>
      </c>
      <c r="J1020" s="216">
        <f t="shared" si="276"/>
        <v>120.36944153846154</v>
      </c>
      <c r="K1020" s="454">
        <v>17880</v>
      </c>
      <c r="L1020" s="217">
        <f t="shared" si="279"/>
        <v>1782.5122162043249</v>
      </c>
      <c r="M1020" s="214">
        <f t="shared" si="284"/>
        <v>606.05415350947055</v>
      </c>
      <c r="N1020" s="212">
        <f t="shared" si="285"/>
        <v>35.650244324086501</v>
      </c>
      <c r="O1020" s="169">
        <v>44</v>
      </c>
      <c r="P1020" s="170">
        <f t="shared" si="286"/>
        <v>2468.2166140378818</v>
      </c>
      <c r="Q1020" s="215">
        <f t="shared" si="274"/>
        <v>993</v>
      </c>
      <c r="R1020" s="216">
        <f t="shared" si="277"/>
        <v>223.54324857142859</v>
      </c>
      <c r="S1020" s="454">
        <v>17880</v>
      </c>
      <c r="T1020" s="217">
        <f t="shared" si="280"/>
        <v>959.81427026386712</v>
      </c>
      <c r="U1020" s="214">
        <f t="shared" si="287"/>
        <v>326.33685188971486</v>
      </c>
      <c r="V1020" s="212">
        <f t="shared" si="288"/>
        <v>19.196285405277344</v>
      </c>
      <c r="W1020" s="169">
        <v>24</v>
      </c>
      <c r="X1020" s="170">
        <f t="shared" si="289"/>
        <v>1329.3474075588595</v>
      </c>
    </row>
    <row r="1021" spans="1:24" s="442" customFormat="1" ht="15.75" customHeight="1" x14ac:dyDescent="0.2">
      <c r="A1021" s="215">
        <f t="shared" si="272"/>
        <v>994</v>
      </c>
      <c r="B1021" s="216">
        <f t="shared" si="275"/>
        <v>78.263626000000002</v>
      </c>
      <c r="C1021" s="454">
        <v>17880</v>
      </c>
      <c r="D1021" s="217">
        <f t="shared" si="278"/>
        <v>2741.5034412026857</v>
      </c>
      <c r="E1021" s="212">
        <f t="shared" si="281"/>
        <v>932.11117000891318</v>
      </c>
      <c r="F1021" s="168">
        <f t="shared" si="282"/>
        <v>54.830068824053718</v>
      </c>
      <c r="G1021" s="169">
        <v>68</v>
      </c>
      <c r="H1021" s="170">
        <f t="shared" si="283"/>
        <v>3796.4446800356527</v>
      </c>
      <c r="I1021" s="215">
        <f t="shared" si="273"/>
        <v>994</v>
      </c>
      <c r="J1021" s="216">
        <f t="shared" si="276"/>
        <v>120.40557846153845</v>
      </c>
      <c r="K1021" s="454">
        <v>17880</v>
      </c>
      <c r="L1021" s="217">
        <f t="shared" si="279"/>
        <v>1781.9772367817459</v>
      </c>
      <c r="M1021" s="214">
        <f t="shared" si="284"/>
        <v>605.87226050579363</v>
      </c>
      <c r="N1021" s="212">
        <f t="shared" si="285"/>
        <v>35.639544735634921</v>
      </c>
      <c r="O1021" s="169">
        <v>44</v>
      </c>
      <c r="P1021" s="170">
        <f t="shared" si="286"/>
        <v>2467.4890420231745</v>
      </c>
      <c r="Q1021" s="215">
        <f t="shared" si="274"/>
        <v>994</v>
      </c>
      <c r="R1021" s="216">
        <f t="shared" si="277"/>
        <v>223.61036000000001</v>
      </c>
      <c r="S1021" s="454">
        <v>17880</v>
      </c>
      <c r="T1021" s="217">
        <f t="shared" si="280"/>
        <v>959.52620442093996</v>
      </c>
      <c r="U1021" s="214">
        <f t="shared" si="287"/>
        <v>326.2389095031196</v>
      </c>
      <c r="V1021" s="212">
        <f t="shared" si="288"/>
        <v>19.190524088418801</v>
      </c>
      <c r="W1021" s="169">
        <v>24</v>
      </c>
      <c r="X1021" s="170">
        <f t="shared" si="289"/>
        <v>1328.9556380124784</v>
      </c>
    </row>
    <row r="1022" spans="1:24" s="442" customFormat="1" ht="15.75" customHeight="1" x14ac:dyDescent="0.2">
      <c r="A1022" s="215">
        <f t="shared" si="272"/>
        <v>995</v>
      </c>
      <c r="B1022" s="216">
        <f t="shared" si="275"/>
        <v>78.287115</v>
      </c>
      <c r="C1022" s="454">
        <v>17880</v>
      </c>
      <c r="D1022" s="217">
        <f t="shared" si="278"/>
        <v>2740.6808898245899</v>
      </c>
      <c r="E1022" s="212">
        <f t="shared" si="281"/>
        <v>931.8315025403607</v>
      </c>
      <c r="F1022" s="168">
        <f t="shared" si="282"/>
        <v>54.813617796491798</v>
      </c>
      <c r="G1022" s="169">
        <v>68</v>
      </c>
      <c r="H1022" s="170">
        <f t="shared" si="283"/>
        <v>3795.3260101614424</v>
      </c>
      <c r="I1022" s="215">
        <f t="shared" si="273"/>
        <v>995</v>
      </c>
      <c r="J1022" s="216">
        <f t="shared" si="276"/>
        <v>120.44171538461538</v>
      </c>
      <c r="K1022" s="454">
        <v>17880</v>
      </c>
      <c r="L1022" s="217">
        <f t="shared" si="279"/>
        <v>1781.4425783859836</v>
      </c>
      <c r="M1022" s="214">
        <f t="shared" si="284"/>
        <v>605.69047665123446</v>
      </c>
      <c r="N1022" s="212">
        <f t="shared" si="285"/>
        <v>35.628851567719671</v>
      </c>
      <c r="O1022" s="169">
        <v>44</v>
      </c>
      <c r="P1022" s="170">
        <f t="shared" si="286"/>
        <v>2466.7619066049378</v>
      </c>
      <c r="Q1022" s="215">
        <f t="shared" si="274"/>
        <v>995</v>
      </c>
      <c r="R1022" s="216">
        <f t="shared" si="277"/>
        <v>223.67747142857144</v>
      </c>
      <c r="S1022" s="454">
        <v>17880</v>
      </c>
      <c r="T1022" s="217">
        <f t="shared" si="280"/>
        <v>959.2383114386065</v>
      </c>
      <c r="U1022" s="214">
        <f t="shared" si="287"/>
        <v>326.14102588912624</v>
      </c>
      <c r="V1022" s="212">
        <f t="shared" si="288"/>
        <v>19.18476622877213</v>
      </c>
      <c r="W1022" s="169">
        <v>24</v>
      </c>
      <c r="X1022" s="170">
        <f t="shared" si="289"/>
        <v>1328.5641035565047</v>
      </c>
    </row>
    <row r="1023" spans="1:24" s="442" customFormat="1" ht="15.75" customHeight="1" x14ac:dyDescent="0.2">
      <c r="A1023" s="215">
        <f t="shared" si="272"/>
        <v>996</v>
      </c>
      <c r="B1023" s="216">
        <f t="shared" si="275"/>
        <v>78.310603999999998</v>
      </c>
      <c r="C1023" s="454">
        <v>17880</v>
      </c>
      <c r="D1023" s="217">
        <f t="shared" si="278"/>
        <v>2739.8588318894849</v>
      </c>
      <c r="E1023" s="212">
        <f t="shared" si="281"/>
        <v>931.55200284242494</v>
      </c>
      <c r="F1023" s="168">
        <f t="shared" si="282"/>
        <v>54.797176637789697</v>
      </c>
      <c r="G1023" s="169">
        <v>68</v>
      </c>
      <c r="H1023" s="170">
        <f t="shared" si="283"/>
        <v>3794.2080113696993</v>
      </c>
      <c r="I1023" s="215">
        <f t="shared" si="273"/>
        <v>996</v>
      </c>
      <c r="J1023" s="216">
        <f t="shared" si="276"/>
        <v>120.4778523076923</v>
      </c>
      <c r="K1023" s="454">
        <v>17880</v>
      </c>
      <c r="L1023" s="217">
        <f t="shared" si="279"/>
        <v>1780.9082407281651</v>
      </c>
      <c r="M1023" s="214">
        <f t="shared" si="284"/>
        <v>605.50880184757614</v>
      </c>
      <c r="N1023" s="212">
        <f t="shared" si="285"/>
        <v>35.618164814563301</v>
      </c>
      <c r="O1023" s="169">
        <v>44</v>
      </c>
      <c r="P1023" s="170">
        <f t="shared" si="286"/>
        <v>2466.0352073903045</v>
      </c>
      <c r="Q1023" s="215">
        <f t="shared" si="274"/>
        <v>996</v>
      </c>
      <c r="R1023" s="216">
        <f t="shared" si="277"/>
        <v>223.74458285714286</v>
      </c>
      <c r="S1023" s="454">
        <v>17880</v>
      </c>
      <c r="T1023" s="217">
        <f t="shared" si="280"/>
        <v>958.95059116131949</v>
      </c>
      <c r="U1023" s="214">
        <f t="shared" si="287"/>
        <v>326.04320099484863</v>
      </c>
      <c r="V1023" s="212">
        <f t="shared" si="288"/>
        <v>19.179011823226389</v>
      </c>
      <c r="W1023" s="169">
        <v>24</v>
      </c>
      <c r="X1023" s="170">
        <f t="shared" si="289"/>
        <v>1328.1728039793945</v>
      </c>
    </row>
    <row r="1024" spans="1:24" s="442" customFormat="1" ht="15.75" customHeight="1" x14ac:dyDescent="0.2">
      <c r="A1024" s="215">
        <f t="shared" ref="A1024:A1087" si="290">1+A1023</f>
        <v>997</v>
      </c>
      <c r="B1024" s="216">
        <f t="shared" si="275"/>
        <v>78.334092999999996</v>
      </c>
      <c r="C1024" s="454">
        <v>17880</v>
      </c>
      <c r="D1024" s="217">
        <f t="shared" si="278"/>
        <v>2739.0372669534836</v>
      </c>
      <c r="E1024" s="212">
        <f t="shared" si="281"/>
        <v>931.27267076418445</v>
      </c>
      <c r="F1024" s="168">
        <f t="shared" si="282"/>
        <v>54.780745339069675</v>
      </c>
      <c r="G1024" s="169">
        <v>68</v>
      </c>
      <c r="H1024" s="170">
        <f t="shared" si="283"/>
        <v>3793.0906830567378</v>
      </c>
      <c r="I1024" s="215">
        <f t="shared" ref="I1024:I1087" si="291">1+I1023</f>
        <v>997</v>
      </c>
      <c r="J1024" s="216">
        <f t="shared" si="276"/>
        <v>120.51398923076923</v>
      </c>
      <c r="K1024" s="454">
        <v>17880</v>
      </c>
      <c r="L1024" s="217">
        <f t="shared" si="279"/>
        <v>1780.3742235197644</v>
      </c>
      <c r="M1024" s="214">
        <f t="shared" si="284"/>
        <v>605.32723599671999</v>
      </c>
      <c r="N1024" s="212">
        <f t="shared" si="285"/>
        <v>35.607484470395292</v>
      </c>
      <c r="O1024" s="169">
        <v>44</v>
      </c>
      <c r="P1024" s="170">
        <f t="shared" si="286"/>
        <v>2465.30894398688</v>
      </c>
      <c r="Q1024" s="215">
        <f t="shared" ref="Q1024:Q1087" si="292">1+Q1023</f>
        <v>997</v>
      </c>
      <c r="R1024" s="216">
        <f t="shared" si="277"/>
        <v>223.81169428571428</v>
      </c>
      <c r="S1024" s="454">
        <v>17880</v>
      </c>
      <c r="T1024" s="217">
        <f t="shared" si="280"/>
        <v>958.66304343371917</v>
      </c>
      <c r="U1024" s="214">
        <f t="shared" si="287"/>
        <v>325.94543476746452</v>
      </c>
      <c r="V1024" s="212">
        <f t="shared" si="288"/>
        <v>19.173260868674383</v>
      </c>
      <c r="W1024" s="169">
        <v>24</v>
      </c>
      <c r="X1024" s="170">
        <f t="shared" si="289"/>
        <v>1327.7817390698581</v>
      </c>
    </row>
    <row r="1025" spans="1:24" s="442" customFormat="1" ht="15.75" customHeight="1" x14ac:dyDescent="0.2">
      <c r="A1025" s="215">
        <f t="shared" si="290"/>
        <v>998</v>
      </c>
      <c r="B1025" s="216">
        <f t="shared" si="275"/>
        <v>78.357581999999994</v>
      </c>
      <c r="C1025" s="454">
        <v>17880</v>
      </c>
      <c r="D1025" s="217">
        <f t="shared" si="278"/>
        <v>2738.2161945732328</v>
      </c>
      <c r="E1025" s="212">
        <f t="shared" si="281"/>
        <v>930.99350615489925</v>
      </c>
      <c r="F1025" s="168">
        <f t="shared" si="282"/>
        <v>54.764323891464656</v>
      </c>
      <c r="G1025" s="169">
        <v>68</v>
      </c>
      <c r="H1025" s="170">
        <f t="shared" si="283"/>
        <v>3791.9740246195965</v>
      </c>
      <c r="I1025" s="215">
        <f t="shared" si="291"/>
        <v>998</v>
      </c>
      <c r="J1025" s="216">
        <f t="shared" si="276"/>
        <v>120.55012615384614</v>
      </c>
      <c r="K1025" s="454">
        <v>17880</v>
      </c>
      <c r="L1025" s="217">
        <f t="shared" si="279"/>
        <v>1779.8405264726014</v>
      </c>
      <c r="M1025" s="214">
        <f t="shared" si="284"/>
        <v>605.14577900068446</v>
      </c>
      <c r="N1025" s="212">
        <f t="shared" si="285"/>
        <v>35.596810529452029</v>
      </c>
      <c r="O1025" s="169">
        <v>44</v>
      </c>
      <c r="P1025" s="170">
        <f t="shared" si="286"/>
        <v>2464.5831160027378</v>
      </c>
      <c r="Q1025" s="215">
        <f t="shared" si="292"/>
        <v>998</v>
      </c>
      <c r="R1025" s="216">
        <f t="shared" si="277"/>
        <v>223.8788057142857</v>
      </c>
      <c r="S1025" s="454">
        <v>17880</v>
      </c>
      <c r="T1025" s="217">
        <f t="shared" si="280"/>
        <v>958.3756681006314</v>
      </c>
      <c r="U1025" s="214">
        <f t="shared" si="287"/>
        <v>325.84772715421468</v>
      </c>
      <c r="V1025" s="212">
        <f t="shared" si="288"/>
        <v>19.167513362012627</v>
      </c>
      <c r="W1025" s="169">
        <v>24</v>
      </c>
      <c r="X1025" s="170">
        <f t="shared" si="289"/>
        <v>1327.3909086168587</v>
      </c>
    </row>
    <row r="1026" spans="1:24" s="442" customFormat="1" ht="15.75" customHeight="1" x14ac:dyDescent="0.2">
      <c r="A1026" s="215">
        <f t="shared" si="290"/>
        <v>999</v>
      </c>
      <c r="B1026" s="216">
        <f t="shared" si="275"/>
        <v>78.381070999999991</v>
      </c>
      <c r="C1026" s="454">
        <v>17880</v>
      </c>
      <c r="D1026" s="217">
        <f t="shared" si="278"/>
        <v>2737.3956143059081</v>
      </c>
      <c r="E1026" s="212">
        <f t="shared" si="281"/>
        <v>930.71450886400885</v>
      </c>
      <c r="F1026" s="168">
        <f t="shared" si="282"/>
        <v>54.747912286118165</v>
      </c>
      <c r="G1026" s="169">
        <v>68</v>
      </c>
      <c r="H1026" s="170">
        <f t="shared" si="283"/>
        <v>3790.8580354560349</v>
      </c>
      <c r="I1026" s="215">
        <f t="shared" si="291"/>
        <v>999</v>
      </c>
      <c r="J1026" s="216">
        <f t="shared" si="276"/>
        <v>120.58626307692306</v>
      </c>
      <c r="K1026" s="454">
        <v>17880</v>
      </c>
      <c r="L1026" s="217">
        <f t="shared" si="279"/>
        <v>1779.3071492988404</v>
      </c>
      <c r="M1026" s="214">
        <f t="shared" si="284"/>
        <v>604.96443076160574</v>
      </c>
      <c r="N1026" s="212">
        <f t="shared" si="285"/>
        <v>35.586142985976807</v>
      </c>
      <c r="O1026" s="169">
        <v>44</v>
      </c>
      <c r="P1026" s="170">
        <f t="shared" si="286"/>
        <v>2463.857723046423</v>
      </c>
      <c r="Q1026" s="215">
        <f t="shared" si="292"/>
        <v>999</v>
      </c>
      <c r="R1026" s="216">
        <f t="shared" si="277"/>
        <v>223.94591714285713</v>
      </c>
      <c r="S1026" s="454">
        <v>17880</v>
      </c>
      <c r="T1026" s="217">
        <f t="shared" si="280"/>
        <v>958.08846500706795</v>
      </c>
      <c r="U1026" s="214">
        <f t="shared" si="287"/>
        <v>325.75007810240311</v>
      </c>
      <c r="V1026" s="212">
        <f t="shared" si="288"/>
        <v>19.161769300141358</v>
      </c>
      <c r="W1026" s="169">
        <v>24</v>
      </c>
      <c r="X1026" s="170">
        <f t="shared" si="289"/>
        <v>1327.0003124096124</v>
      </c>
    </row>
    <row r="1027" spans="1:24" s="442" customFormat="1" ht="15.75" customHeight="1" x14ac:dyDescent="0.2">
      <c r="A1027" s="218">
        <f t="shared" si="290"/>
        <v>1000</v>
      </c>
      <c r="B1027" s="216">
        <f t="shared" si="275"/>
        <v>78.404560000000004</v>
      </c>
      <c r="C1027" s="454">
        <v>17880</v>
      </c>
      <c r="D1027" s="217">
        <f t="shared" si="278"/>
        <v>2736.5755257092187</v>
      </c>
      <c r="E1027" s="212">
        <f t="shared" si="281"/>
        <v>930.43567874113444</v>
      </c>
      <c r="F1027" s="168">
        <f t="shared" si="282"/>
        <v>54.731510514184379</v>
      </c>
      <c r="G1027" s="169">
        <v>68</v>
      </c>
      <c r="H1027" s="170">
        <f t="shared" si="283"/>
        <v>3789.7427149645373</v>
      </c>
      <c r="I1027" s="218">
        <f t="shared" si="291"/>
        <v>1000</v>
      </c>
      <c r="J1027" s="216">
        <f t="shared" si="276"/>
        <v>120.6224</v>
      </c>
      <c r="K1027" s="454">
        <v>17880</v>
      </c>
      <c r="L1027" s="217">
        <f t="shared" si="279"/>
        <v>1778.7740917109925</v>
      </c>
      <c r="M1027" s="214">
        <f t="shared" si="284"/>
        <v>604.78319118173749</v>
      </c>
      <c r="N1027" s="212">
        <f t="shared" si="285"/>
        <v>35.57548183421985</v>
      </c>
      <c r="O1027" s="169">
        <v>44</v>
      </c>
      <c r="P1027" s="170">
        <f t="shared" si="286"/>
        <v>2463.1327647269495</v>
      </c>
      <c r="Q1027" s="218">
        <f t="shared" si="292"/>
        <v>1000</v>
      </c>
      <c r="R1027" s="216">
        <f t="shared" si="277"/>
        <v>224.01302857142861</v>
      </c>
      <c r="S1027" s="454">
        <v>17880</v>
      </c>
      <c r="T1027" s="217">
        <f t="shared" si="280"/>
        <v>957.80143399822646</v>
      </c>
      <c r="U1027" s="214">
        <f t="shared" si="287"/>
        <v>325.652487559397</v>
      </c>
      <c r="V1027" s="212">
        <f t="shared" si="288"/>
        <v>19.156028679964528</v>
      </c>
      <c r="W1027" s="169">
        <v>24</v>
      </c>
      <c r="X1027" s="170">
        <f t="shared" si="289"/>
        <v>1326.609950237588</v>
      </c>
    </row>
    <row r="1028" spans="1:24" s="442" customFormat="1" ht="15.75" customHeight="1" x14ac:dyDescent="0.2">
      <c r="A1028" s="215">
        <f t="shared" si="290"/>
        <v>1001</v>
      </c>
      <c r="B1028" s="216">
        <f t="shared" si="275"/>
        <v>78.428049000000001</v>
      </c>
      <c r="C1028" s="454">
        <v>17880</v>
      </c>
      <c r="D1028" s="217">
        <f t="shared" si="278"/>
        <v>2735.7559283414025</v>
      </c>
      <c r="E1028" s="212">
        <f t="shared" si="281"/>
        <v>930.15701563607695</v>
      </c>
      <c r="F1028" s="168">
        <f t="shared" si="282"/>
        <v>54.715118566828053</v>
      </c>
      <c r="G1028" s="169">
        <v>68</v>
      </c>
      <c r="H1028" s="170">
        <f t="shared" si="283"/>
        <v>3788.6280625443078</v>
      </c>
      <c r="I1028" s="215">
        <f t="shared" si="291"/>
        <v>1001</v>
      </c>
      <c r="J1028" s="216">
        <f t="shared" si="276"/>
        <v>120.65853692307692</v>
      </c>
      <c r="K1028" s="454">
        <v>17880</v>
      </c>
      <c r="L1028" s="217">
        <f t="shared" si="279"/>
        <v>1778.2413534219115</v>
      </c>
      <c r="M1028" s="214">
        <f t="shared" si="284"/>
        <v>604.60206016345001</v>
      </c>
      <c r="N1028" s="212">
        <f t="shared" si="285"/>
        <v>35.564827068438234</v>
      </c>
      <c r="O1028" s="169">
        <v>44</v>
      </c>
      <c r="P1028" s="170">
        <f t="shared" si="286"/>
        <v>2462.4082406537996</v>
      </c>
      <c r="Q1028" s="215">
        <f t="shared" si="292"/>
        <v>1001</v>
      </c>
      <c r="R1028" s="216">
        <f t="shared" si="277"/>
        <v>224.08014000000003</v>
      </c>
      <c r="S1028" s="454">
        <v>17880</v>
      </c>
      <c r="T1028" s="217">
        <f t="shared" si="280"/>
        <v>957.51457491949077</v>
      </c>
      <c r="U1028" s="214">
        <f t="shared" si="287"/>
        <v>325.55495547262689</v>
      </c>
      <c r="V1028" s="212">
        <f t="shared" si="288"/>
        <v>19.150291498389816</v>
      </c>
      <c r="W1028" s="169">
        <v>24</v>
      </c>
      <c r="X1028" s="170">
        <f t="shared" si="289"/>
        <v>1326.2198218905075</v>
      </c>
    </row>
    <row r="1029" spans="1:24" s="442" customFormat="1" ht="15.75" customHeight="1" x14ac:dyDescent="0.2">
      <c r="A1029" s="215">
        <f t="shared" si="290"/>
        <v>1002</v>
      </c>
      <c r="B1029" s="216">
        <f t="shared" si="275"/>
        <v>78.451537999999999</v>
      </c>
      <c r="C1029" s="454">
        <v>17880</v>
      </c>
      <c r="D1029" s="217">
        <f t="shared" si="278"/>
        <v>2734.9368217612255</v>
      </c>
      <c r="E1029" s="212">
        <f t="shared" si="281"/>
        <v>929.87851939881671</v>
      </c>
      <c r="F1029" s="168">
        <f t="shared" si="282"/>
        <v>54.698736435224511</v>
      </c>
      <c r="G1029" s="169">
        <v>68</v>
      </c>
      <c r="H1029" s="170">
        <f t="shared" si="283"/>
        <v>3787.5140775952668</v>
      </c>
      <c r="I1029" s="215">
        <f t="shared" si="291"/>
        <v>1002</v>
      </c>
      <c r="J1029" s="216">
        <f t="shared" si="276"/>
        <v>120.69467384615385</v>
      </c>
      <c r="K1029" s="454">
        <v>17880</v>
      </c>
      <c r="L1029" s="217">
        <f t="shared" si="279"/>
        <v>1777.7089341447966</v>
      </c>
      <c r="M1029" s="214">
        <f t="shared" si="284"/>
        <v>604.42103760923089</v>
      </c>
      <c r="N1029" s="212">
        <f t="shared" si="285"/>
        <v>35.55417868289593</v>
      </c>
      <c r="O1029" s="169">
        <v>44</v>
      </c>
      <c r="P1029" s="170">
        <f t="shared" si="286"/>
        <v>2461.6841504369231</v>
      </c>
      <c r="Q1029" s="215">
        <f t="shared" si="292"/>
        <v>1002</v>
      </c>
      <c r="R1029" s="216">
        <f t="shared" si="277"/>
        <v>224.14725142857145</v>
      </c>
      <c r="S1029" s="454">
        <v>17880</v>
      </c>
      <c r="T1029" s="217">
        <f t="shared" si="280"/>
        <v>957.2278876164288</v>
      </c>
      <c r="U1029" s="214">
        <f t="shared" si="287"/>
        <v>325.45748178958581</v>
      </c>
      <c r="V1029" s="212">
        <f t="shared" si="288"/>
        <v>19.144557752328577</v>
      </c>
      <c r="W1029" s="169">
        <v>24</v>
      </c>
      <c r="X1029" s="170">
        <f t="shared" si="289"/>
        <v>1325.8299271583433</v>
      </c>
    </row>
    <row r="1030" spans="1:24" s="442" customFormat="1" ht="15.75" customHeight="1" x14ac:dyDescent="0.2">
      <c r="A1030" s="215">
        <f t="shared" si="290"/>
        <v>1003</v>
      </c>
      <c r="B1030" s="216">
        <f t="shared" si="275"/>
        <v>78.475026999999997</v>
      </c>
      <c r="C1030" s="454">
        <v>17880</v>
      </c>
      <c r="D1030" s="217">
        <f t="shared" si="278"/>
        <v>2734.1182055279833</v>
      </c>
      <c r="E1030" s="212">
        <f t="shared" si="281"/>
        <v>929.60018987951435</v>
      </c>
      <c r="F1030" s="168">
        <f t="shared" si="282"/>
        <v>54.682364110559668</v>
      </c>
      <c r="G1030" s="169">
        <v>68</v>
      </c>
      <c r="H1030" s="170">
        <f t="shared" si="283"/>
        <v>3786.4007595180574</v>
      </c>
      <c r="I1030" s="215">
        <f t="shared" si="291"/>
        <v>1003</v>
      </c>
      <c r="J1030" s="216">
        <f t="shared" si="276"/>
        <v>120.73081076923076</v>
      </c>
      <c r="K1030" s="454">
        <v>17880</v>
      </c>
      <c r="L1030" s="217">
        <f t="shared" si="279"/>
        <v>1777.176833593189</v>
      </c>
      <c r="M1030" s="214">
        <f t="shared" si="284"/>
        <v>604.2401234216843</v>
      </c>
      <c r="N1030" s="212">
        <f t="shared" si="285"/>
        <v>35.543536671863784</v>
      </c>
      <c r="O1030" s="169">
        <v>44</v>
      </c>
      <c r="P1030" s="170">
        <f t="shared" si="286"/>
        <v>2460.9604936867372</v>
      </c>
      <c r="Q1030" s="215">
        <f t="shared" si="292"/>
        <v>1003</v>
      </c>
      <c r="R1030" s="216">
        <f t="shared" si="277"/>
        <v>224.21436285714287</v>
      </c>
      <c r="S1030" s="454">
        <v>17880</v>
      </c>
      <c r="T1030" s="217">
        <f t="shared" si="280"/>
        <v>956.94137193479401</v>
      </c>
      <c r="U1030" s="214">
        <f t="shared" si="287"/>
        <v>325.36006645782999</v>
      </c>
      <c r="V1030" s="212">
        <f t="shared" si="288"/>
        <v>19.138827438695881</v>
      </c>
      <c r="W1030" s="169">
        <v>24</v>
      </c>
      <c r="X1030" s="170">
        <f t="shared" si="289"/>
        <v>1325.4402658313199</v>
      </c>
    </row>
    <row r="1031" spans="1:24" s="442" customFormat="1" ht="15.75" customHeight="1" x14ac:dyDescent="0.2">
      <c r="A1031" s="215">
        <f t="shared" si="290"/>
        <v>1004</v>
      </c>
      <c r="B1031" s="216">
        <f t="shared" si="275"/>
        <v>78.498515999999995</v>
      </c>
      <c r="C1031" s="454">
        <v>17880</v>
      </c>
      <c r="D1031" s="217">
        <f t="shared" si="278"/>
        <v>2733.3000792014977</v>
      </c>
      <c r="E1031" s="212">
        <f t="shared" si="281"/>
        <v>929.32202692850933</v>
      </c>
      <c r="F1031" s="168">
        <f t="shared" si="282"/>
        <v>54.666001584029956</v>
      </c>
      <c r="G1031" s="169">
        <v>68</v>
      </c>
      <c r="H1031" s="170">
        <f t="shared" si="283"/>
        <v>3785.2881077140369</v>
      </c>
      <c r="I1031" s="215">
        <f t="shared" si="291"/>
        <v>1004</v>
      </c>
      <c r="J1031" s="216">
        <f t="shared" si="276"/>
        <v>120.76694769230768</v>
      </c>
      <c r="K1031" s="454">
        <v>17880</v>
      </c>
      <c r="L1031" s="217">
        <f t="shared" si="279"/>
        <v>1776.6450514809733</v>
      </c>
      <c r="M1031" s="214">
        <f t="shared" si="284"/>
        <v>604.05931750353091</v>
      </c>
      <c r="N1031" s="212">
        <f t="shared" si="285"/>
        <v>35.532901029619467</v>
      </c>
      <c r="O1031" s="169">
        <v>44</v>
      </c>
      <c r="P1031" s="170">
        <f t="shared" si="286"/>
        <v>2460.2372700141236</v>
      </c>
      <c r="Q1031" s="215">
        <f t="shared" si="292"/>
        <v>1004</v>
      </c>
      <c r="R1031" s="216">
        <f t="shared" si="277"/>
        <v>224.2814742857143</v>
      </c>
      <c r="S1031" s="454">
        <v>17880</v>
      </c>
      <c r="T1031" s="217">
        <f t="shared" si="280"/>
        <v>956.655027720524</v>
      </c>
      <c r="U1031" s="214">
        <f t="shared" si="287"/>
        <v>325.2627094249782</v>
      </c>
      <c r="V1031" s="212">
        <f t="shared" si="288"/>
        <v>19.133100554410479</v>
      </c>
      <c r="W1031" s="169">
        <v>24</v>
      </c>
      <c r="X1031" s="170">
        <f t="shared" si="289"/>
        <v>1325.0508376999126</v>
      </c>
    </row>
    <row r="1032" spans="1:24" s="442" customFormat="1" ht="15.75" customHeight="1" x14ac:dyDescent="0.2">
      <c r="A1032" s="215">
        <f t="shared" si="290"/>
        <v>1005</v>
      </c>
      <c r="B1032" s="216">
        <f t="shared" si="275"/>
        <v>78.522005000000007</v>
      </c>
      <c r="C1032" s="454">
        <v>17880</v>
      </c>
      <c r="D1032" s="217">
        <f t="shared" si="278"/>
        <v>2732.4824423421178</v>
      </c>
      <c r="E1032" s="212">
        <f t="shared" si="281"/>
        <v>929.04403039632007</v>
      </c>
      <c r="F1032" s="168">
        <f t="shared" si="282"/>
        <v>54.649648846842354</v>
      </c>
      <c r="G1032" s="169">
        <v>68</v>
      </c>
      <c r="H1032" s="170">
        <f t="shared" si="283"/>
        <v>3784.1761215852803</v>
      </c>
      <c r="I1032" s="215">
        <f t="shared" si="291"/>
        <v>1005</v>
      </c>
      <c r="J1032" s="216">
        <f t="shared" si="276"/>
        <v>120.80308461538462</v>
      </c>
      <c r="K1032" s="454">
        <v>17880</v>
      </c>
      <c r="L1032" s="217">
        <f t="shared" si="279"/>
        <v>1776.1135875223767</v>
      </c>
      <c r="M1032" s="214">
        <f t="shared" si="284"/>
        <v>603.87861975760813</v>
      </c>
      <c r="N1032" s="212">
        <f t="shared" si="285"/>
        <v>35.522271750447537</v>
      </c>
      <c r="O1032" s="169">
        <v>44</v>
      </c>
      <c r="P1032" s="170">
        <f t="shared" si="286"/>
        <v>2459.5144790304325</v>
      </c>
      <c r="Q1032" s="215">
        <f t="shared" si="292"/>
        <v>1005</v>
      </c>
      <c r="R1032" s="216">
        <f t="shared" si="277"/>
        <v>224.34858571428575</v>
      </c>
      <c r="S1032" s="454">
        <v>17880</v>
      </c>
      <c r="T1032" s="217">
        <f t="shared" si="280"/>
        <v>956.36885481974116</v>
      </c>
      <c r="U1032" s="214">
        <f t="shared" si="287"/>
        <v>325.16541063871199</v>
      </c>
      <c r="V1032" s="212">
        <f t="shared" si="288"/>
        <v>19.127377096394824</v>
      </c>
      <c r="W1032" s="169">
        <v>24</v>
      </c>
      <c r="X1032" s="170">
        <f t="shared" si="289"/>
        <v>1324.661642554848</v>
      </c>
    </row>
    <row r="1033" spans="1:24" s="442" customFormat="1" ht="15.75" customHeight="1" x14ac:dyDescent="0.2">
      <c r="A1033" s="215">
        <f t="shared" si="290"/>
        <v>1006</v>
      </c>
      <c r="B1033" s="216">
        <f t="shared" si="275"/>
        <v>78.545493999999991</v>
      </c>
      <c r="C1033" s="454">
        <v>17880</v>
      </c>
      <c r="D1033" s="217">
        <f t="shared" si="278"/>
        <v>2731.6652945107203</v>
      </c>
      <c r="E1033" s="212">
        <f t="shared" si="281"/>
        <v>928.76620013364493</v>
      </c>
      <c r="F1033" s="168">
        <f t="shared" si="282"/>
        <v>54.633305890214409</v>
      </c>
      <c r="G1033" s="169">
        <v>68</v>
      </c>
      <c r="H1033" s="170">
        <f t="shared" si="283"/>
        <v>3783.0648005345797</v>
      </c>
      <c r="I1033" s="215">
        <f t="shared" si="291"/>
        <v>1006</v>
      </c>
      <c r="J1033" s="216">
        <f t="shared" si="276"/>
        <v>120.83922153846152</v>
      </c>
      <c r="K1033" s="454">
        <v>17880</v>
      </c>
      <c r="L1033" s="217">
        <f t="shared" si="279"/>
        <v>1775.5824414319684</v>
      </c>
      <c r="M1033" s="214">
        <f t="shared" si="284"/>
        <v>603.69803008686927</v>
      </c>
      <c r="N1033" s="212">
        <f t="shared" si="285"/>
        <v>35.511648828639366</v>
      </c>
      <c r="O1033" s="169">
        <v>44</v>
      </c>
      <c r="P1033" s="170">
        <f t="shared" si="286"/>
        <v>2458.7921203474771</v>
      </c>
      <c r="Q1033" s="215">
        <f t="shared" si="292"/>
        <v>1006</v>
      </c>
      <c r="R1033" s="216">
        <f t="shared" si="277"/>
        <v>224.41569714285714</v>
      </c>
      <c r="S1033" s="454">
        <v>17880</v>
      </c>
      <c r="T1033" s="217">
        <f t="shared" si="280"/>
        <v>956.08285307875212</v>
      </c>
      <c r="U1033" s="214">
        <f t="shared" si="287"/>
        <v>325.06817004677572</v>
      </c>
      <c r="V1033" s="212">
        <f t="shared" si="288"/>
        <v>19.121657061575043</v>
      </c>
      <c r="W1033" s="169">
        <v>24</v>
      </c>
      <c r="X1033" s="170">
        <f t="shared" si="289"/>
        <v>1324.2726801871029</v>
      </c>
    </row>
    <row r="1034" spans="1:24" s="442" customFormat="1" ht="15.75" customHeight="1" x14ac:dyDescent="0.2">
      <c r="A1034" s="215">
        <f t="shared" si="290"/>
        <v>1007</v>
      </c>
      <c r="B1034" s="216">
        <f t="shared" si="275"/>
        <v>78.568983000000003</v>
      </c>
      <c r="C1034" s="454">
        <v>17880</v>
      </c>
      <c r="D1034" s="217">
        <f t="shared" si="278"/>
        <v>2730.8486352687037</v>
      </c>
      <c r="E1034" s="212">
        <f t="shared" si="281"/>
        <v>928.4885359913593</v>
      </c>
      <c r="F1034" s="168">
        <f t="shared" si="282"/>
        <v>54.616972705374074</v>
      </c>
      <c r="G1034" s="169">
        <v>68</v>
      </c>
      <c r="H1034" s="170">
        <f t="shared" si="283"/>
        <v>3781.9541439654367</v>
      </c>
      <c r="I1034" s="215">
        <f t="shared" si="291"/>
        <v>1007</v>
      </c>
      <c r="J1034" s="216">
        <f t="shared" si="276"/>
        <v>120.87535846153847</v>
      </c>
      <c r="K1034" s="454">
        <v>17880</v>
      </c>
      <c r="L1034" s="217">
        <f t="shared" si="279"/>
        <v>1775.0516129246575</v>
      </c>
      <c r="M1034" s="214">
        <f t="shared" si="284"/>
        <v>603.51754839438365</v>
      </c>
      <c r="N1034" s="212">
        <f t="shared" si="285"/>
        <v>35.501032258493154</v>
      </c>
      <c r="O1034" s="169">
        <v>44</v>
      </c>
      <c r="P1034" s="170">
        <f t="shared" si="286"/>
        <v>2458.0701935775342</v>
      </c>
      <c r="Q1034" s="215">
        <f t="shared" si="292"/>
        <v>1007</v>
      </c>
      <c r="R1034" s="216">
        <f t="shared" si="277"/>
        <v>224.48280857142859</v>
      </c>
      <c r="S1034" s="454">
        <v>17880</v>
      </c>
      <c r="T1034" s="217">
        <f t="shared" si="280"/>
        <v>955.79702234404635</v>
      </c>
      <c r="U1034" s="214">
        <f t="shared" si="287"/>
        <v>324.97098759697576</v>
      </c>
      <c r="V1034" s="212">
        <f t="shared" si="288"/>
        <v>19.115940446880927</v>
      </c>
      <c r="W1034" s="169">
        <v>24</v>
      </c>
      <c r="X1034" s="170">
        <f t="shared" si="289"/>
        <v>1323.883950387903</v>
      </c>
    </row>
    <row r="1035" spans="1:24" s="442" customFormat="1" ht="15.75" customHeight="1" x14ac:dyDescent="0.2">
      <c r="A1035" s="215">
        <f t="shared" si="290"/>
        <v>1008</v>
      </c>
      <c r="B1035" s="216">
        <f t="shared" si="275"/>
        <v>78.592472000000001</v>
      </c>
      <c r="C1035" s="454">
        <v>17880</v>
      </c>
      <c r="D1035" s="217">
        <f t="shared" si="278"/>
        <v>2730.0324641779939</v>
      </c>
      <c r="E1035" s="212">
        <f t="shared" si="281"/>
        <v>928.21103782051796</v>
      </c>
      <c r="F1035" s="168">
        <f t="shared" si="282"/>
        <v>54.600649283559882</v>
      </c>
      <c r="G1035" s="169">
        <v>68</v>
      </c>
      <c r="H1035" s="170">
        <f t="shared" si="283"/>
        <v>3780.8441512820718</v>
      </c>
      <c r="I1035" s="215">
        <f t="shared" si="291"/>
        <v>1008</v>
      </c>
      <c r="J1035" s="216">
        <f t="shared" si="276"/>
        <v>120.91149538461538</v>
      </c>
      <c r="K1035" s="454">
        <v>17880</v>
      </c>
      <c r="L1035" s="217">
        <f t="shared" si="279"/>
        <v>1774.5211017156964</v>
      </c>
      <c r="M1035" s="214">
        <f t="shared" si="284"/>
        <v>603.33717458333683</v>
      </c>
      <c r="N1035" s="212">
        <f t="shared" si="285"/>
        <v>35.49042203431393</v>
      </c>
      <c r="O1035" s="169">
        <v>44</v>
      </c>
      <c r="P1035" s="170">
        <f t="shared" si="286"/>
        <v>2457.3486983333469</v>
      </c>
      <c r="Q1035" s="215">
        <f t="shared" si="292"/>
        <v>1008</v>
      </c>
      <c r="R1035" s="216">
        <f t="shared" si="277"/>
        <v>224.54992000000001</v>
      </c>
      <c r="S1035" s="454">
        <v>17880</v>
      </c>
      <c r="T1035" s="217">
        <f t="shared" si="280"/>
        <v>955.51136246229783</v>
      </c>
      <c r="U1035" s="214">
        <f t="shared" si="287"/>
        <v>324.8738632371813</v>
      </c>
      <c r="V1035" s="212">
        <f t="shared" si="288"/>
        <v>19.110227249245956</v>
      </c>
      <c r="W1035" s="169">
        <v>24</v>
      </c>
      <c r="X1035" s="170">
        <f t="shared" si="289"/>
        <v>1323.4954529487252</v>
      </c>
    </row>
    <row r="1036" spans="1:24" s="442" customFormat="1" ht="15.75" customHeight="1" x14ac:dyDescent="0.2">
      <c r="A1036" s="215">
        <f t="shared" si="290"/>
        <v>1009</v>
      </c>
      <c r="B1036" s="216">
        <f t="shared" si="275"/>
        <v>78.615960999999999</v>
      </c>
      <c r="C1036" s="454">
        <v>17880</v>
      </c>
      <c r="D1036" s="217">
        <f t="shared" si="278"/>
        <v>2729.2167808010386</v>
      </c>
      <c r="E1036" s="212">
        <f t="shared" si="281"/>
        <v>927.93370547235315</v>
      </c>
      <c r="F1036" s="168">
        <f t="shared" si="282"/>
        <v>54.584335616020773</v>
      </c>
      <c r="G1036" s="169">
        <v>68</v>
      </c>
      <c r="H1036" s="170">
        <f t="shared" si="283"/>
        <v>3779.7348218894126</v>
      </c>
      <c r="I1036" s="215">
        <f t="shared" si="291"/>
        <v>1009</v>
      </c>
      <c r="J1036" s="216">
        <f t="shared" si="276"/>
        <v>120.9476323076923</v>
      </c>
      <c r="K1036" s="454">
        <v>17880</v>
      </c>
      <c r="L1036" s="217">
        <f t="shared" si="279"/>
        <v>1773.9909075206754</v>
      </c>
      <c r="M1036" s="214">
        <f t="shared" si="284"/>
        <v>603.15690855702962</v>
      </c>
      <c r="N1036" s="212">
        <f t="shared" si="285"/>
        <v>35.479818150413507</v>
      </c>
      <c r="O1036" s="169">
        <v>44</v>
      </c>
      <c r="P1036" s="170">
        <f t="shared" si="286"/>
        <v>2456.6276342281185</v>
      </c>
      <c r="Q1036" s="215">
        <f t="shared" si="292"/>
        <v>1009</v>
      </c>
      <c r="R1036" s="216">
        <f t="shared" si="277"/>
        <v>224.61703142857144</v>
      </c>
      <c r="S1036" s="454">
        <v>17880</v>
      </c>
      <c r="T1036" s="217">
        <f t="shared" si="280"/>
        <v>955.22587328036343</v>
      </c>
      <c r="U1036" s="214">
        <f t="shared" si="287"/>
        <v>324.77679691532359</v>
      </c>
      <c r="V1036" s="212">
        <f t="shared" si="288"/>
        <v>19.10451746560727</v>
      </c>
      <c r="W1036" s="169">
        <v>24</v>
      </c>
      <c r="X1036" s="170">
        <f t="shared" si="289"/>
        <v>1323.1071876612941</v>
      </c>
    </row>
    <row r="1037" spans="1:24" s="442" customFormat="1" ht="15.75" customHeight="1" x14ac:dyDescent="0.2">
      <c r="A1037" s="218">
        <f t="shared" si="290"/>
        <v>1010</v>
      </c>
      <c r="B1037" s="216">
        <f t="shared" si="275"/>
        <v>78.639449999999997</v>
      </c>
      <c r="C1037" s="454">
        <v>17880</v>
      </c>
      <c r="D1037" s="217">
        <f t="shared" si="278"/>
        <v>2728.4015847008086</v>
      </c>
      <c r="E1037" s="212">
        <f t="shared" si="281"/>
        <v>927.65653879827494</v>
      </c>
      <c r="F1037" s="168">
        <f t="shared" si="282"/>
        <v>54.56803169401617</v>
      </c>
      <c r="G1037" s="169">
        <v>68</v>
      </c>
      <c r="H1037" s="170">
        <f t="shared" si="283"/>
        <v>3778.6261551930997</v>
      </c>
      <c r="I1037" s="218">
        <f t="shared" si="291"/>
        <v>1010</v>
      </c>
      <c r="J1037" s="216">
        <f t="shared" si="276"/>
        <v>120.98376923076923</v>
      </c>
      <c r="K1037" s="454">
        <v>17880</v>
      </c>
      <c r="L1037" s="217">
        <f t="shared" si="279"/>
        <v>1773.4610300555255</v>
      </c>
      <c r="M1037" s="214">
        <f t="shared" si="284"/>
        <v>602.97675021887869</v>
      </c>
      <c r="N1037" s="212">
        <f t="shared" si="285"/>
        <v>35.469220601110514</v>
      </c>
      <c r="O1037" s="169">
        <v>44</v>
      </c>
      <c r="P1037" s="170">
        <f t="shared" si="286"/>
        <v>2455.9070008755148</v>
      </c>
      <c r="Q1037" s="218">
        <f t="shared" si="292"/>
        <v>1010</v>
      </c>
      <c r="R1037" s="216">
        <f t="shared" si="277"/>
        <v>224.68414285714286</v>
      </c>
      <c r="S1037" s="454">
        <v>17880</v>
      </c>
      <c r="T1037" s="217">
        <f t="shared" si="280"/>
        <v>954.94055464528299</v>
      </c>
      <c r="U1037" s="214">
        <f t="shared" si="287"/>
        <v>324.67978857939625</v>
      </c>
      <c r="V1037" s="212">
        <f t="shared" si="288"/>
        <v>19.09881109290566</v>
      </c>
      <c r="W1037" s="169">
        <v>24</v>
      </c>
      <c r="X1037" s="170">
        <f t="shared" si="289"/>
        <v>1322.719154317585</v>
      </c>
    </row>
    <row r="1038" spans="1:24" s="442" customFormat="1" ht="15.75" customHeight="1" x14ac:dyDescent="0.2">
      <c r="A1038" s="215">
        <f t="shared" si="290"/>
        <v>1011</v>
      </c>
      <c r="B1038" s="216">
        <f t="shared" si="275"/>
        <v>78.662938999999994</v>
      </c>
      <c r="C1038" s="454">
        <v>17880</v>
      </c>
      <c r="D1038" s="217">
        <f t="shared" si="278"/>
        <v>2727.586875440797</v>
      </c>
      <c r="E1038" s="212">
        <f t="shared" si="281"/>
        <v>927.37953764987105</v>
      </c>
      <c r="F1038" s="168">
        <f t="shared" si="282"/>
        <v>54.55173750881594</v>
      </c>
      <c r="G1038" s="169">
        <v>68</v>
      </c>
      <c r="H1038" s="170">
        <f t="shared" si="283"/>
        <v>3777.5181505994842</v>
      </c>
      <c r="I1038" s="215">
        <f t="shared" si="291"/>
        <v>1011</v>
      </c>
      <c r="J1038" s="216">
        <f t="shared" si="276"/>
        <v>121.01990615384614</v>
      </c>
      <c r="K1038" s="454">
        <v>17880</v>
      </c>
      <c r="L1038" s="217">
        <f t="shared" si="279"/>
        <v>1772.9314690365181</v>
      </c>
      <c r="M1038" s="214">
        <f t="shared" si="284"/>
        <v>602.79669947241621</v>
      </c>
      <c r="N1038" s="212">
        <f t="shared" si="285"/>
        <v>35.458629380730365</v>
      </c>
      <c r="O1038" s="169">
        <v>44</v>
      </c>
      <c r="P1038" s="170">
        <f t="shared" si="286"/>
        <v>2455.1867978896644</v>
      </c>
      <c r="Q1038" s="215">
        <f t="shared" si="292"/>
        <v>1011</v>
      </c>
      <c r="R1038" s="216">
        <f t="shared" si="277"/>
        <v>224.75125428571428</v>
      </c>
      <c r="S1038" s="454">
        <v>17880</v>
      </c>
      <c r="T1038" s="217">
        <f t="shared" si="280"/>
        <v>954.65540640427889</v>
      </c>
      <c r="U1038" s="214">
        <f t="shared" si="287"/>
        <v>324.58283817745485</v>
      </c>
      <c r="V1038" s="212">
        <f t="shared" si="288"/>
        <v>19.093108128085579</v>
      </c>
      <c r="W1038" s="169">
        <v>24</v>
      </c>
      <c r="X1038" s="170">
        <f t="shared" si="289"/>
        <v>1322.3313527098194</v>
      </c>
    </row>
    <row r="1039" spans="1:24" s="442" customFormat="1" ht="15.75" customHeight="1" x14ac:dyDescent="0.2">
      <c r="A1039" s="215">
        <f t="shared" si="290"/>
        <v>1012</v>
      </c>
      <c r="B1039" s="216">
        <f t="shared" si="275"/>
        <v>78.686428000000006</v>
      </c>
      <c r="C1039" s="454">
        <v>17880</v>
      </c>
      <c r="D1039" s="217">
        <f t="shared" si="278"/>
        <v>2726.7726525850171</v>
      </c>
      <c r="E1039" s="212">
        <f t="shared" si="281"/>
        <v>927.10270187890592</v>
      </c>
      <c r="F1039" s="168">
        <f t="shared" si="282"/>
        <v>54.535453051700344</v>
      </c>
      <c r="G1039" s="169">
        <v>68</v>
      </c>
      <c r="H1039" s="170">
        <f t="shared" si="283"/>
        <v>3776.4108075156232</v>
      </c>
      <c r="I1039" s="215">
        <f t="shared" si="291"/>
        <v>1012</v>
      </c>
      <c r="J1039" s="216">
        <f t="shared" si="276"/>
        <v>121.05604307692309</v>
      </c>
      <c r="K1039" s="454">
        <v>17880</v>
      </c>
      <c r="L1039" s="217">
        <f t="shared" si="279"/>
        <v>1772.4022241802613</v>
      </c>
      <c r="M1039" s="214">
        <f t="shared" si="284"/>
        <v>602.61675622128894</v>
      </c>
      <c r="N1039" s="212">
        <f t="shared" si="285"/>
        <v>35.44804448360523</v>
      </c>
      <c r="O1039" s="169">
        <v>44</v>
      </c>
      <c r="P1039" s="170">
        <f t="shared" si="286"/>
        <v>2454.4670248851558</v>
      </c>
      <c r="Q1039" s="215">
        <f t="shared" si="292"/>
        <v>1012</v>
      </c>
      <c r="R1039" s="216">
        <f t="shared" si="277"/>
        <v>224.81836571428576</v>
      </c>
      <c r="S1039" s="454">
        <v>17880</v>
      </c>
      <c r="T1039" s="217">
        <f t="shared" si="280"/>
        <v>954.37042840475601</v>
      </c>
      <c r="U1039" s="214">
        <f t="shared" si="287"/>
        <v>324.48594565761709</v>
      </c>
      <c r="V1039" s="212">
        <f t="shared" si="288"/>
        <v>19.087408568095121</v>
      </c>
      <c r="W1039" s="169">
        <v>24</v>
      </c>
      <c r="X1039" s="170">
        <f t="shared" si="289"/>
        <v>1321.9437826304681</v>
      </c>
    </row>
    <row r="1040" spans="1:24" s="442" customFormat="1" ht="15.75" customHeight="1" x14ac:dyDescent="0.2">
      <c r="A1040" s="215">
        <f t="shared" si="290"/>
        <v>1013</v>
      </c>
      <c r="B1040" s="216">
        <f t="shared" ref="B1040:B1103" si="293">0.023489*A1040+54.91556</f>
        <v>78.70991699999999</v>
      </c>
      <c r="C1040" s="454">
        <v>17880</v>
      </c>
      <c r="D1040" s="217">
        <f t="shared" si="278"/>
        <v>2725.958915698006</v>
      </c>
      <c r="E1040" s="212">
        <f t="shared" si="281"/>
        <v>926.82603133732209</v>
      </c>
      <c r="F1040" s="168">
        <f t="shared" si="282"/>
        <v>54.519178313960118</v>
      </c>
      <c r="G1040" s="169">
        <v>68</v>
      </c>
      <c r="H1040" s="170">
        <f t="shared" si="283"/>
        <v>3775.3041253492884</v>
      </c>
      <c r="I1040" s="215">
        <f t="shared" si="291"/>
        <v>1013</v>
      </c>
      <c r="J1040" s="216">
        <f t="shared" ref="J1040:J1103" si="294">(0.023489*I1040+54.91556)/0.65</f>
        <v>121.09217999999998</v>
      </c>
      <c r="K1040" s="454">
        <v>17880</v>
      </c>
      <c r="L1040" s="217">
        <f t="shared" si="279"/>
        <v>1771.8732952037037</v>
      </c>
      <c r="M1040" s="214">
        <f t="shared" si="284"/>
        <v>602.43692036925927</v>
      </c>
      <c r="N1040" s="212">
        <f t="shared" si="285"/>
        <v>35.437465904074074</v>
      </c>
      <c r="O1040" s="169">
        <v>44</v>
      </c>
      <c r="P1040" s="170">
        <f t="shared" si="286"/>
        <v>2453.7476814770371</v>
      </c>
      <c r="Q1040" s="215">
        <f t="shared" si="292"/>
        <v>1013</v>
      </c>
      <c r="R1040" s="216">
        <f t="shared" ref="R1040:R1103" si="295">(0.023489*Q1040+54.91556)/0.35</f>
        <v>224.88547714285713</v>
      </c>
      <c r="S1040" s="454">
        <v>17880</v>
      </c>
      <c r="T1040" s="217">
        <f t="shared" si="280"/>
        <v>954.08562049430202</v>
      </c>
      <c r="U1040" s="214">
        <f t="shared" si="287"/>
        <v>324.38911096806271</v>
      </c>
      <c r="V1040" s="212">
        <f t="shared" si="288"/>
        <v>19.081712409886041</v>
      </c>
      <c r="W1040" s="169">
        <v>24</v>
      </c>
      <c r="X1040" s="170">
        <f t="shared" si="289"/>
        <v>1321.5564438722506</v>
      </c>
    </row>
    <row r="1041" spans="1:24" s="442" customFormat="1" ht="15.75" customHeight="1" x14ac:dyDescent="0.2">
      <c r="A1041" s="215">
        <f t="shared" si="290"/>
        <v>1014</v>
      </c>
      <c r="B1041" s="216">
        <f t="shared" si="293"/>
        <v>78.733406000000002</v>
      </c>
      <c r="C1041" s="454">
        <v>17880</v>
      </c>
      <c r="D1041" s="217">
        <f t="shared" si="278"/>
        <v>2725.1456643448141</v>
      </c>
      <c r="E1041" s="212">
        <f t="shared" si="281"/>
        <v>926.54952587723687</v>
      </c>
      <c r="F1041" s="168">
        <f t="shared" si="282"/>
        <v>54.50291328689628</v>
      </c>
      <c r="G1041" s="169">
        <v>68</v>
      </c>
      <c r="H1041" s="170">
        <f t="shared" si="283"/>
        <v>3774.198103508947</v>
      </c>
      <c r="I1041" s="215">
        <f t="shared" si="291"/>
        <v>1014</v>
      </c>
      <c r="J1041" s="216">
        <f t="shared" si="294"/>
        <v>121.12831692307692</v>
      </c>
      <c r="K1041" s="454">
        <v>17880</v>
      </c>
      <c r="L1041" s="217">
        <f t="shared" si="279"/>
        <v>1771.3446818241293</v>
      </c>
      <c r="M1041" s="214">
        <f t="shared" si="284"/>
        <v>602.25719182020407</v>
      </c>
      <c r="N1041" s="212">
        <f t="shared" si="285"/>
        <v>35.426893636482589</v>
      </c>
      <c r="O1041" s="169">
        <v>44</v>
      </c>
      <c r="P1041" s="170">
        <f t="shared" si="286"/>
        <v>2453.0287672808158</v>
      </c>
      <c r="Q1041" s="215">
        <f t="shared" si="292"/>
        <v>1014</v>
      </c>
      <c r="R1041" s="216">
        <f t="shared" si="295"/>
        <v>224.95258857142861</v>
      </c>
      <c r="S1041" s="454">
        <v>17880</v>
      </c>
      <c r="T1041" s="217">
        <f t="shared" si="280"/>
        <v>953.80098252068501</v>
      </c>
      <c r="U1041" s="214">
        <f t="shared" si="287"/>
        <v>324.29233405703292</v>
      </c>
      <c r="V1041" s="212">
        <f t="shared" si="288"/>
        <v>19.076019650413702</v>
      </c>
      <c r="W1041" s="169">
        <v>24</v>
      </c>
      <c r="X1041" s="170">
        <f t="shared" si="289"/>
        <v>1321.1693362281314</v>
      </c>
    </row>
    <row r="1042" spans="1:24" s="442" customFormat="1" ht="15.75" customHeight="1" x14ac:dyDescent="0.2">
      <c r="A1042" s="215">
        <f t="shared" si="290"/>
        <v>1015</v>
      </c>
      <c r="B1042" s="216">
        <f t="shared" si="293"/>
        <v>78.756895</v>
      </c>
      <c r="C1042" s="454">
        <v>17880</v>
      </c>
      <c r="D1042" s="217">
        <f t="shared" si="278"/>
        <v>2724.3328980910178</v>
      </c>
      <c r="E1042" s="212">
        <f t="shared" si="281"/>
        <v>926.27318535094616</v>
      </c>
      <c r="F1042" s="168">
        <f t="shared" si="282"/>
        <v>54.486657961820356</v>
      </c>
      <c r="G1042" s="169">
        <v>68</v>
      </c>
      <c r="H1042" s="170">
        <f t="shared" si="283"/>
        <v>3773.0927414037842</v>
      </c>
      <c r="I1042" s="215">
        <f t="shared" si="291"/>
        <v>1015</v>
      </c>
      <c r="J1042" s="216">
        <f t="shared" si="294"/>
        <v>121.16445384615385</v>
      </c>
      <c r="K1042" s="454">
        <v>17880</v>
      </c>
      <c r="L1042" s="217">
        <f t="shared" si="279"/>
        <v>1770.8163837591615</v>
      </c>
      <c r="M1042" s="214">
        <f t="shared" si="284"/>
        <v>602.07757047811492</v>
      </c>
      <c r="N1042" s="212">
        <f t="shared" si="285"/>
        <v>35.416327675183233</v>
      </c>
      <c r="O1042" s="169">
        <v>44</v>
      </c>
      <c r="P1042" s="170">
        <f t="shared" si="286"/>
        <v>2452.3102819124597</v>
      </c>
      <c r="Q1042" s="215">
        <f t="shared" si="292"/>
        <v>1015</v>
      </c>
      <c r="R1042" s="216">
        <f t="shared" si="295"/>
        <v>225.01970000000003</v>
      </c>
      <c r="S1042" s="454">
        <v>17880</v>
      </c>
      <c r="T1042" s="217">
        <f t="shared" si="280"/>
        <v>953.51651433185623</v>
      </c>
      <c r="U1042" s="214">
        <f t="shared" si="287"/>
        <v>324.19561487283113</v>
      </c>
      <c r="V1042" s="212">
        <f t="shared" si="288"/>
        <v>19.070330286637127</v>
      </c>
      <c r="W1042" s="169">
        <v>24</v>
      </c>
      <c r="X1042" s="170">
        <f t="shared" si="289"/>
        <v>1320.7824594913243</v>
      </c>
    </row>
    <row r="1043" spans="1:24" s="442" customFormat="1" ht="15.75" customHeight="1" x14ac:dyDescent="0.2">
      <c r="A1043" s="215">
        <f t="shared" si="290"/>
        <v>1016</v>
      </c>
      <c r="B1043" s="216">
        <f t="shared" si="293"/>
        <v>78.780383999999998</v>
      </c>
      <c r="C1043" s="454">
        <v>17880</v>
      </c>
      <c r="D1043" s="217">
        <f t="shared" si="278"/>
        <v>2723.5206165027071</v>
      </c>
      <c r="E1043" s="212">
        <f t="shared" si="281"/>
        <v>925.99700961092049</v>
      </c>
      <c r="F1043" s="168">
        <f t="shared" si="282"/>
        <v>54.470412330054145</v>
      </c>
      <c r="G1043" s="169">
        <v>68</v>
      </c>
      <c r="H1043" s="170">
        <f t="shared" si="283"/>
        <v>3771.9880384436815</v>
      </c>
      <c r="I1043" s="215">
        <f t="shared" si="291"/>
        <v>1016</v>
      </c>
      <c r="J1043" s="216">
        <f t="shared" si="294"/>
        <v>121.20059076923076</v>
      </c>
      <c r="K1043" s="454">
        <v>17880</v>
      </c>
      <c r="L1043" s="217">
        <f t="shared" si="279"/>
        <v>1770.2884007267598</v>
      </c>
      <c r="M1043" s="214">
        <f t="shared" si="284"/>
        <v>601.89805624709834</v>
      </c>
      <c r="N1043" s="212">
        <f t="shared" si="285"/>
        <v>35.405768014535198</v>
      </c>
      <c r="O1043" s="169">
        <v>44</v>
      </c>
      <c r="P1043" s="170">
        <f t="shared" si="286"/>
        <v>2451.5922249883934</v>
      </c>
      <c r="Q1043" s="215">
        <f t="shared" si="292"/>
        <v>1016</v>
      </c>
      <c r="R1043" s="216">
        <f t="shared" si="295"/>
        <v>225.08681142857145</v>
      </c>
      <c r="S1043" s="454">
        <v>17880</v>
      </c>
      <c r="T1043" s="217">
        <f t="shared" si="280"/>
        <v>953.23221577594734</v>
      </c>
      <c r="U1043" s="214">
        <f t="shared" si="287"/>
        <v>324.09895336382209</v>
      </c>
      <c r="V1043" s="212">
        <f t="shared" si="288"/>
        <v>19.064644315518947</v>
      </c>
      <c r="W1043" s="169">
        <v>24</v>
      </c>
      <c r="X1043" s="170">
        <f t="shared" si="289"/>
        <v>1320.3958134552884</v>
      </c>
    </row>
    <row r="1044" spans="1:24" s="442" customFormat="1" ht="15.75" customHeight="1" x14ac:dyDescent="0.2">
      <c r="A1044" s="215">
        <f t="shared" si="290"/>
        <v>1017</v>
      </c>
      <c r="B1044" s="216">
        <f t="shared" si="293"/>
        <v>78.803872999999996</v>
      </c>
      <c r="C1044" s="454">
        <v>17880</v>
      </c>
      <c r="D1044" s="217">
        <f t="shared" si="278"/>
        <v>2722.7088191464904</v>
      </c>
      <c r="E1044" s="212">
        <f t="shared" si="281"/>
        <v>925.7209985098068</v>
      </c>
      <c r="F1044" s="168">
        <f t="shared" si="282"/>
        <v>54.454176382929809</v>
      </c>
      <c r="G1044" s="169">
        <v>68</v>
      </c>
      <c r="H1044" s="170">
        <f t="shared" si="283"/>
        <v>3770.8839940392268</v>
      </c>
      <c r="I1044" s="215">
        <f t="shared" si="291"/>
        <v>1017</v>
      </c>
      <c r="J1044" s="216">
        <f t="shared" si="294"/>
        <v>121.23672769230768</v>
      </c>
      <c r="K1044" s="454">
        <v>17880</v>
      </c>
      <c r="L1044" s="217">
        <f t="shared" si="279"/>
        <v>1769.760732445219</v>
      </c>
      <c r="M1044" s="214">
        <f t="shared" si="284"/>
        <v>601.71864903137453</v>
      </c>
      <c r="N1044" s="212">
        <f t="shared" si="285"/>
        <v>35.395214648904378</v>
      </c>
      <c r="O1044" s="169">
        <v>44</v>
      </c>
      <c r="P1044" s="170">
        <f t="shared" si="286"/>
        <v>2450.8745961254981</v>
      </c>
      <c r="Q1044" s="215">
        <f t="shared" si="292"/>
        <v>1017</v>
      </c>
      <c r="R1044" s="216">
        <f t="shared" si="295"/>
        <v>225.15392285714287</v>
      </c>
      <c r="S1044" s="454">
        <v>17880</v>
      </c>
      <c r="T1044" s="217">
        <f t="shared" si="280"/>
        <v>952.94808670127168</v>
      </c>
      <c r="U1044" s="214">
        <f t="shared" si="287"/>
        <v>324.00234947843239</v>
      </c>
      <c r="V1044" s="212">
        <f t="shared" si="288"/>
        <v>19.058961734025434</v>
      </c>
      <c r="W1044" s="169">
        <v>24</v>
      </c>
      <c r="X1044" s="170">
        <f t="shared" si="289"/>
        <v>1320.0093979137293</v>
      </c>
    </row>
    <row r="1045" spans="1:24" s="442" customFormat="1" ht="15.75" customHeight="1" x14ac:dyDescent="0.2">
      <c r="A1045" s="215">
        <f t="shared" si="290"/>
        <v>1018</v>
      </c>
      <c r="B1045" s="216">
        <f t="shared" si="293"/>
        <v>78.827361999999994</v>
      </c>
      <c r="C1045" s="454">
        <v>17880</v>
      </c>
      <c r="D1045" s="217">
        <f t="shared" si="278"/>
        <v>2721.8975055894934</v>
      </c>
      <c r="E1045" s="212">
        <f t="shared" si="281"/>
        <v>925.44515190042785</v>
      </c>
      <c r="F1045" s="168">
        <f t="shared" si="282"/>
        <v>54.437950111789867</v>
      </c>
      <c r="G1045" s="169">
        <v>68</v>
      </c>
      <c r="H1045" s="170">
        <f t="shared" si="283"/>
        <v>3769.7806076017114</v>
      </c>
      <c r="I1045" s="215">
        <f t="shared" si="291"/>
        <v>1018</v>
      </c>
      <c r="J1045" s="216">
        <f t="shared" si="294"/>
        <v>121.27286461538461</v>
      </c>
      <c r="K1045" s="454">
        <v>17880</v>
      </c>
      <c r="L1045" s="217">
        <f t="shared" si="279"/>
        <v>1769.2333786331708</v>
      </c>
      <c r="M1045" s="214">
        <f t="shared" si="284"/>
        <v>601.53934873527805</v>
      </c>
      <c r="N1045" s="212">
        <f t="shared" si="285"/>
        <v>35.384667572663417</v>
      </c>
      <c r="O1045" s="169">
        <v>44</v>
      </c>
      <c r="P1045" s="170">
        <f t="shared" si="286"/>
        <v>2450.1573949411122</v>
      </c>
      <c r="Q1045" s="215">
        <f t="shared" si="292"/>
        <v>1018</v>
      </c>
      <c r="R1045" s="216">
        <f t="shared" si="295"/>
        <v>225.2210342857143</v>
      </c>
      <c r="S1045" s="454">
        <v>17880</v>
      </c>
      <c r="T1045" s="217">
        <f t="shared" si="280"/>
        <v>952.66412695632255</v>
      </c>
      <c r="U1045" s="214">
        <f t="shared" si="287"/>
        <v>323.90580316514968</v>
      </c>
      <c r="V1045" s="212">
        <f t="shared" si="288"/>
        <v>19.053282539126453</v>
      </c>
      <c r="W1045" s="169">
        <v>24</v>
      </c>
      <c r="X1045" s="170">
        <f t="shared" si="289"/>
        <v>1319.6232126605987</v>
      </c>
    </row>
    <row r="1046" spans="1:24" s="442" customFormat="1" ht="15.75" customHeight="1" x14ac:dyDescent="0.2">
      <c r="A1046" s="215">
        <f t="shared" si="290"/>
        <v>1019</v>
      </c>
      <c r="B1046" s="216">
        <f t="shared" si="293"/>
        <v>78.850851000000006</v>
      </c>
      <c r="C1046" s="454">
        <v>17880</v>
      </c>
      <c r="D1046" s="217">
        <f t="shared" si="278"/>
        <v>2721.086675399356</v>
      </c>
      <c r="E1046" s="212">
        <f t="shared" si="281"/>
        <v>925.16946963578107</v>
      </c>
      <c r="F1046" s="168">
        <f t="shared" si="282"/>
        <v>54.421733507987121</v>
      </c>
      <c r="G1046" s="169">
        <v>68</v>
      </c>
      <c r="H1046" s="170">
        <f t="shared" si="283"/>
        <v>3768.6778785431238</v>
      </c>
      <c r="I1046" s="215">
        <f t="shared" si="291"/>
        <v>1019</v>
      </c>
      <c r="J1046" s="216">
        <f t="shared" si="294"/>
        <v>121.30900153846154</v>
      </c>
      <c r="K1046" s="454">
        <v>17880</v>
      </c>
      <c r="L1046" s="217">
        <f t="shared" si="279"/>
        <v>1768.7063390095814</v>
      </c>
      <c r="M1046" s="214">
        <f t="shared" si="284"/>
        <v>601.36015526325775</v>
      </c>
      <c r="N1046" s="212">
        <f t="shared" si="285"/>
        <v>35.374126780191631</v>
      </c>
      <c r="O1046" s="169">
        <v>44</v>
      </c>
      <c r="P1046" s="170">
        <f t="shared" si="286"/>
        <v>2449.4406210530306</v>
      </c>
      <c r="Q1046" s="215">
        <f t="shared" si="292"/>
        <v>1019</v>
      </c>
      <c r="R1046" s="216">
        <f t="shared" si="295"/>
        <v>225.28814571428575</v>
      </c>
      <c r="S1046" s="454">
        <v>17880</v>
      </c>
      <c r="T1046" s="217">
        <f t="shared" si="280"/>
        <v>952.38033638977458</v>
      </c>
      <c r="U1046" s="214">
        <f t="shared" si="287"/>
        <v>323.80931437252337</v>
      </c>
      <c r="V1046" s="212">
        <f t="shared" si="288"/>
        <v>19.047606727795493</v>
      </c>
      <c r="W1046" s="169">
        <v>24</v>
      </c>
      <c r="X1046" s="170">
        <f t="shared" si="289"/>
        <v>1319.2372574900935</v>
      </c>
    </row>
    <row r="1047" spans="1:24" s="442" customFormat="1" ht="15.75" customHeight="1" x14ac:dyDescent="0.2">
      <c r="A1047" s="218">
        <f t="shared" si="290"/>
        <v>1020</v>
      </c>
      <c r="B1047" s="216">
        <f t="shared" si="293"/>
        <v>78.874340000000004</v>
      </c>
      <c r="C1047" s="454">
        <v>17880</v>
      </c>
      <c r="D1047" s="217">
        <f t="shared" si="278"/>
        <v>2720.2763281442353</v>
      </c>
      <c r="E1047" s="212">
        <f t="shared" si="281"/>
        <v>924.89395156904004</v>
      </c>
      <c r="F1047" s="168">
        <f t="shared" si="282"/>
        <v>54.40552656288471</v>
      </c>
      <c r="G1047" s="169">
        <v>68</v>
      </c>
      <c r="H1047" s="170">
        <f t="shared" si="283"/>
        <v>3767.5758062761602</v>
      </c>
      <c r="I1047" s="218">
        <f t="shared" si="291"/>
        <v>1020</v>
      </c>
      <c r="J1047" s="216">
        <f t="shared" si="294"/>
        <v>121.34513846153847</v>
      </c>
      <c r="K1047" s="454">
        <v>17880</v>
      </c>
      <c r="L1047" s="217">
        <f t="shared" si="279"/>
        <v>1768.1796132937529</v>
      </c>
      <c r="M1047" s="214">
        <f t="shared" si="284"/>
        <v>601.18106851987602</v>
      </c>
      <c r="N1047" s="212">
        <f t="shared" si="285"/>
        <v>35.363592265875063</v>
      </c>
      <c r="O1047" s="169">
        <v>44</v>
      </c>
      <c r="P1047" s="170">
        <f t="shared" si="286"/>
        <v>2448.7242740795041</v>
      </c>
      <c r="Q1047" s="218">
        <f t="shared" si="292"/>
        <v>1020</v>
      </c>
      <c r="R1047" s="216">
        <f t="shared" si="295"/>
        <v>225.35525714285717</v>
      </c>
      <c r="S1047" s="454">
        <v>17880</v>
      </c>
      <c r="T1047" s="217">
        <f t="shared" si="280"/>
        <v>952.09671485048227</v>
      </c>
      <c r="U1047" s="214">
        <f t="shared" si="287"/>
        <v>323.71288304916402</v>
      </c>
      <c r="V1047" s="212">
        <f t="shared" si="288"/>
        <v>19.041934297009647</v>
      </c>
      <c r="W1047" s="169">
        <v>24</v>
      </c>
      <c r="X1047" s="170">
        <f t="shared" si="289"/>
        <v>1318.8515321966559</v>
      </c>
    </row>
    <row r="1048" spans="1:24" s="442" customFormat="1" ht="15.75" customHeight="1" x14ac:dyDescent="0.2">
      <c r="A1048" s="215">
        <f t="shared" si="290"/>
        <v>1021</v>
      </c>
      <c r="B1048" s="216">
        <f t="shared" si="293"/>
        <v>78.897829000000002</v>
      </c>
      <c r="C1048" s="454">
        <v>17880</v>
      </c>
      <c r="D1048" s="217">
        <f t="shared" si="278"/>
        <v>2719.4664633928014</v>
      </c>
      <c r="E1048" s="212">
        <f t="shared" si="281"/>
        <v>924.6185975535526</v>
      </c>
      <c r="F1048" s="168">
        <f t="shared" si="282"/>
        <v>54.389329267856027</v>
      </c>
      <c r="G1048" s="169">
        <v>68</v>
      </c>
      <c r="H1048" s="170">
        <f t="shared" si="283"/>
        <v>3766.47439021421</v>
      </c>
      <c r="I1048" s="215">
        <f t="shared" si="291"/>
        <v>1021</v>
      </c>
      <c r="J1048" s="216">
        <f t="shared" si="294"/>
        <v>121.38127538461538</v>
      </c>
      <c r="K1048" s="454">
        <v>17880</v>
      </c>
      <c r="L1048" s="217">
        <f t="shared" si="279"/>
        <v>1767.653201205321</v>
      </c>
      <c r="M1048" s="214">
        <f t="shared" si="284"/>
        <v>601.00208840980918</v>
      </c>
      <c r="N1048" s="212">
        <f t="shared" si="285"/>
        <v>35.353064024106423</v>
      </c>
      <c r="O1048" s="169">
        <v>44</v>
      </c>
      <c r="P1048" s="170">
        <f t="shared" si="286"/>
        <v>2448.0083536392367</v>
      </c>
      <c r="Q1048" s="215">
        <f t="shared" si="292"/>
        <v>1021</v>
      </c>
      <c r="R1048" s="216">
        <f t="shared" si="295"/>
        <v>225.42236857142859</v>
      </c>
      <c r="S1048" s="454">
        <v>17880</v>
      </c>
      <c r="T1048" s="217">
        <f t="shared" si="280"/>
        <v>951.8132621874804</v>
      </c>
      <c r="U1048" s="214">
        <f t="shared" si="287"/>
        <v>323.61650914374337</v>
      </c>
      <c r="V1048" s="212">
        <f t="shared" si="288"/>
        <v>19.036265243749607</v>
      </c>
      <c r="W1048" s="169">
        <v>24</v>
      </c>
      <c r="X1048" s="170">
        <f t="shared" si="289"/>
        <v>1318.4660365749733</v>
      </c>
    </row>
    <row r="1049" spans="1:24" s="442" customFormat="1" ht="15.75" customHeight="1" x14ac:dyDescent="0.2">
      <c r="A1049" s="215">
        <f t="shared" si="290"/>
        <v>1022</v>
      </c>
      <c r="B1049" s="216">
        <f t="shared" si="293"/>
        <v>78.921317999999999</v>
      </c>
      <c r="C1049" s="454">
        <v>17880</v>
      </c>
      <c r="D1049" s="217">
        <f t="shared" si="278"/>
        <v>2718.6570807142375</v>
      </c>
      <c r="E1049" s="212">
        <f t="shared" si="281"/>
        <v>924.34340744284077</v>
      </c>
      <c r="F1049" s="168">
        <f t="shared" si="282"/>
        <v>54.373141614284748</v>
      </c>
      <c r="G1049" s="169">
        <v>68</v>
      </c>
      <c r="H1049" s="170">
        <f t="shared" si="283"/>
        <v>3765.3736297713631</v>
      </c>
      <c r="I1049" s="215">
        <f t="shared" si="291"/>
        <v>1022</v>
      </c>
      <c r="J1049" s="216">
        <f t="shared" si="294"/>
        <v>121.4174123076923</v>
      </c>
      <c r="K1049" s="454">
        <v>17880</v>
      </c>
      <c r="L1049" s="217">
        <f t="shared" si="279"/>
        <v>1767.1271024642544</v>
      </c>
      <c r="M1049" s="214">
        <f t="shared" si="284"/>
        <v>600.82321483784654</v>
      </c>
      <c r="N1049" s="212">
        <f t="shared" si="285"/>
        <v>35.342542049285093</v>
      </c>
      <c r="O1049" s="169">
        <v>44</v>
      </c>
      <c r="P1049" s="170">
        <f t="shared" si="286"/>
        <v>2447.2928593513861</v>
      </c>
      <c r="Q1049" s="215">
        <f t="shared" si="292"/>
        <v>1022</v>
      </c>
      <c r="R1049" s="216">
        <f t="shared" si="295"/>
        <v>225.48948000000001</v>
      </c>
      <c r="S1049" s="454">
        <v>17880</v>
      </c>
      <c r="T1049" s="217">
        <f t="shared" si="280"/>
        <v>951.52997824998306</v>
      </c>
      <c r="U1049" s="214">
        <f t="shared" si="287"/>
        <v>323.52019260499424</v>
      </c>
      <c r="V1049" s="212">
        <f t="shared" si="288"/>
        <v>19.030599564999662</v>
      </c>
      <c r="W1049" s="169">
        <v>24</v>
      </c>
      <c r="X1049" s="170">
        <f t="shared" si="289"/>
        <v>1318.0807704199769</v>
      </c>
    </row>
    <row r="1050" spans="1:24" s="442" customFormat="1" ht="15.75" customHeight="1" x14ac:dyDescent="0.2">
      <c r="A1050" s="215">
        <f t="shared" si="290"/>
        <v>1023</v>
      </c>
      <c r="B1050" s="216">
        <f t="shared" si="293"/>
        <v>78.944806999999997</v>
      </c>
      <c r="C1050" s="454">
        <v>17880</v>
      </c>
      <c r="D1050" s="217">
        <f t="shared" si="278"/>
        <v>2717.8481796782403</v>
      </c>
      <c r="E1050" s="212">
        <f t="shared" si="281"/>
        <v>924.06838109060175</v>
      </c>
      <c r="F1050" s="168">
        <f t="shared" si="282"/>
        <v>54.356963593564807</v>
      </c>
      <c r="G1050" s="169">
        <v>68</v>
      </c>
      <c r="H1050" s="170">
        <f t="shared" si="283"/>
        <v>3764.2735243624065</v>
      </c>
      <c r="I1050" s="215">
        <f t="shared" si="291"/>
        <v>1023</v>
      </c>
      <c r="J1050" s="216">
        <f t="shared" si="294"/>
        <v>121.45354923076923</v>
      </c>
      <c r="K1050" s="454">
        <v>17880</v>
      </c>
      <c r="L1050" s="217">
        <f t="shared" si="279"/>
        <v>1766.6013167908563</v>
      </c>
      <c r="M1050" s="214">
        <f t="shared" si="284"/>
        <v>600.64444770889122</v>
      </c>
      <c r="N1050" s="212">
        <f t="shared" si="285"/>
        <v>35.332026335817126</v>
      </c>
      <c r="O1050" s="169">
        <v>44</v>
      </c>
      <c r="P1050" s="170">
        <f t="shared" si="286"/>
        <v>2446.5777908355649</v>
      </c>
      <c r="Q1050" s="215">
        <f t="shared" si="292"/>
        <v>1023</v>
      </c>
      <c r="R1050" s="216">
        <f t="shared" si="295"/>
        <v>225.55659142857144</v>
      </c>
      <c r="S1050" s="454">
        <v>17880</v>
      </c>
      <c r="T1050" s="217">
        <f t="shared" si="280"/>
        <v>951.24686288738405</v>
      </c>
      <c r="U1050" s="214">
        <f t="shared" si="287"/>
        <v>323.42393338171058</v>
      </c>
      <c r="V1050" s="212">
        <f t="shared" si="288"/>
        <v>19.024937257747681</v>
      </c>
      <c r="W1050" s="169">
        <v>24</v>
      </c>
      <c r="X1050" s="170">
        <f t="shared" si="289"/>
        <v>1317.6957335268423</v>
      </c>
    </row>
    <row r="1051" spans="1:24" s="442" customFormat="1" ht="15.75" customHeight="1" x14ac:dyDescent="0.2">
      <c r="A1051" s="215">
        <f t="shared" si="290"/>
        <v>1024</v>
      </c>
      <c r="B1051" s="216">
        <f t="shared" si="293"/>
        <v>78.968295999999995</v>
      </c>
      <c r="C1051" s="454">
        <v>17880</v>
      </c>
      <c r="D1051" s="217">
        <f t="shared" si="278"/>
        <v>2717.0397598550185</v>
      </c>
      <c r="E1051" s="212">
        <f t="shared" si="281"/>
        <v>923.79351835070634</v>
      </c>
      <c r="F1051" s="168">
        <f t="shared" si="282"/>
        <v>54.34079519710037</v>
      </c>
      <c r="G1051" s="169">
        <v>68</v>
      </c>
      <c r="H1051" s="170">
        <f t="shared" si="283"/>
        <v>3763.1740734028253</v>
      </c>
      <c r="I1051" s="215">
        <f t="shared" si="291"/>
        <v>1024</v>
      </c>
      <c r="J1051" s="216">
        <f t="shared" si="294"/>
        <v>121.48968615384614</v>
      </c>
      <c r="K1051" s="454">
        <v>17880</v>
      </c>
      <c r="L1051" s="217">
        <f t="shared" si="279"/>
        <v>1766.0758439057622</v>
      </c>
      <c r="M1051" s="214">
        <f t="shared" si="284"/>
        <v>600.46578692795924</v>
      </c>
      <c r="N1051" s="212">
        <f t="shared" si="285"/>
        <v>35.321516878115247</v>
      </c>
      <c r="O1051" s="169">
        <v>44</v>
      </c>
      <c r="P1051" s="170">
        <f t="shared" si="286"/>
        <v>2445.863147711837</v>
      </c>
      <c r="Q1051" s="215">
        <f t="shared" si="292"/>
        <v>1024</v>
      </c>
      <c r="R1051" s="216">
        <f t="shared" si="295"/>
        <v>225.62370285714286</v>
      </c>
      <c r="S1051" s="454">
        <v>17880</v>
      </c>
      <c r="T1051" s="217">
        <f t="shared" si="280"/>
        <v>950.96391594925637</v>
      </c>
      <c r="U1051" s="214">
        <f t="shared" si="287"/>
        <v>323.32773142274721</v>
      </c>
      <c r="V1051" s="212">
        <f t="shared" si="288"/>
        <v>19.019278318985126</v>
      </c>
      <c r="W1051" s="169">
        <v>24</v>
      </c>
      <c r="X1051" s="170">
        <f t="shared" si="289"/>
        <v>1317.3109256909886</v>
      </c>
    </row>
    <row r="1052" spans="1:24" s="442" customFormat="1" ht="15.75" customHeight="1" x14ac:dyDescent="0.2">
      <c r="A1052" s="215">
        <f t="shared" si="290"/>
        <v>1025</v>
      </c>
      <c r="B1052" s="216">
        <f t="shared" si="293"/>
        <v>78.991784999999993</v>
      </c>
      <c r="C1052" s="454">
        <v>17880</v>
      </c>
      <c r="D1052" s="217">
        <f t="shared" ref="D1052:D1115" si="296">12*1/B1052*C1052</f>
        <v>2716.2318208152915</v>
      </c>
      <c r="E1052" s="212">
        <f t="shared" si="281"/>
        <v>923.51881907719917</v>
      </c>
      <c r="F1052" s="168">
        <f t="shared" si="282"/>
        <v>54.324636416305829</v>
      </c>
      <c r="G1052" s="169">
        <v>68</v>
      </c>
      <c r="H1052" s="170">
        <f t="shared" si="283"/>
        <v>3762.0752763087967</v>
      </c>
      <c r="I1052" s="215">
        <f t="shared" si="291"/>
        <v>1025</v>
      </c>
      <c r="J1052" s="216">
        <f t="shared" si="294"/>
        <v>121.52582307692306</v>
      </c>
      <c r="K1052" s="454">
        <v>17880</v>
      </c>
      <c r="L1052" s="217">
        <f t="shared" ref="L1052:L1115" si="297">12*1/J1052*K1052</f>
        <v>1765.5506835299395</v>
      </c>
      <c r="M1052" s="214">
        <f t="shared" si="284"/>
        <v>600.28723240017951</v>
      </c>
      <c r="N1052" s="212">
        <f t="shared" si="285"/>
        <v>35.31101367059879</v>
      </c>
      <c r="O1052" s="169">
        <v>44</v>
      </c>
      <c r="P1052" s="170">
        <f t="shared" si="286"/>
        <v>2445.1489296007176</v>
      </c>
      <c r="Q1052" s="215">
        <f t="shared" si="292"/>
        <v>1025</v>
      </c>
      <c r="R1052" s="216">
        <f t="shared" si="295"/>
        <v>225.69081428571428</v>
      </c>
      <c r="S1052" s="454">
        <v>17880</v>
      </c>
      <c r="T1052" s="217">
        <f t="shared" ref="T1052:T1115" si="298">12*1/R1052*S1052</f>
        <v>950.68113728535195</v>
      </c>
      <c r="U1052" s="214">
        <f t="shared" si="287"/>
        <v>323.23158667701966</v>
      </c>
      <c r="V1052" s="212">
        <f t="shared" si="288"/>
        <v>19.013622745707039</v>
      </c>
      <c r="W1052" s="169">
        <v>24</v>
      </c>
      <c r="X1052" s="170">
        <f t="shared" si="289"/>
        <v>1316.9263467080787</v>
      </c>
    </row>
    <row r="1053" spans="1:24" s="442" customFormat="1" ht="15.75" customHeight="1" x14ac:dyDescent="0.2">
      <c r="A1053" s="215">
        <f t="shared" si="290"/>
        <v>1026</v>
      </c>
      <c r="B1053" s="216">
        <f t="shared" si="293"/>
        <v>79.015274000000005</v>
      </c>
      <c r="C1053" s="454">
        <v>17880</v>
      </c>
      <c r="D1053" s="217">
        <f t="shared" si="296"/>
        <v>2715.4243621302885</v>
      </c>
      <c r="E1053" s="212">
        <f t="shared" ref="E1053:E1116" si="299">D1053*34%</f>
        <v>923.24428312429814</v>
      </c>
      <c r="F1053" s="168">
        <f t="shared" ref="F1053:F1116" si="300">D1053*2%</f>
        <v>54.308487242605771</v>
      </c>
      <c r="G1053" s="169">
        <v>68</v>
      </c>
      <c r="H1053" s="170">
        <f t="shared" ref="H1053:H1116" si="301">SUM(D1053:G1053)</f>
        <v>3760.9771324971921</v>
      </c>
      <c r="I1053" s="215">
        <f t="shared" si="291"/>
        <v>1026</v>
      </c>
      <c r="J1053" s="216">
        <f t="shared" si="294"/>
        <v>121.56196</v>
      </c>
      <c r="K1053" s="454">
        <v>17880</v>
      </c>
      <c r="L1053" s="217">
        <f t="shared" si="297"/>
        <v>1765.0258353846878</v>
      </c>
      <c r="M1053" s="214">
        <f t="shared" ref="M1053:M1116" si="302">L1053*34%</f>
        <v>600.10878403079391</v>
      </c>
      <c r="N1053" s="212">
        <f t="shared" ref="N1053:N1116" si="303">L1053*2%</f>
        <v>35.300516707693752</v>
      </c>
      <c r="O1053" s="169">
        <v>44</v>
      </c>
      <c r="P1053" s="170">
        <f t="shared" ref="P1053:P1116" si="304">SUM(L1053:O1053)</f>
        <v>2444.4351361231752</v>
      </c>
      <c r="Q1053" s="215">
        <f t="shared" si="292"/>
        <v>1026</v>
      </c>
      <c r="R1053" s="216">
        <f t="shared" si="295"/>
        <v>225.75792571428573</v>
      </c>
      <c r="S1053" s="454">
        <v>17880</v>
      </c>
      <c r="T1053" s="217">
        <f t="shared" si="298"/>
        <v>950.39852674560109</v>
      </c>
      <c r="U1053" s="214">
        <f t="shared" ref="U1053:U1116" si="305">T1053*34%</f>
        <v>323.13549909350439</v>
      </c>
      <c r="V1053" s="212">
        <f t="shared" ref="V1053:V1116" si="306">T1053*2%</f>
        <v>19.007970534912022</v>
      </c>
      <c r="W1053" s="169">
        <v>24</v>
      </c>
      <c r="X1053" s="170">
        <f t="shared" ref="X1053:X1116" si="307">SUM(T1053:W1053)</f>
        <v>1316.5419963740173</v>
      </c>
    </row>
    <row r="1054" spans="1:24" s="442" customFormat="1" ht="15.75" customHeight="1" x14ac:dyDescent="0.2">
      <c r="A1054" s="215">
        <f t="shared" si="290"/>
        <v>1027</v>
      </c>
      <c r="B1054" s="216">
        <f t="shared" si="293"/>
        <v>79.038763000000003</v>
      </c>
      <c r="C1054" s="454">
        <v>17880</v>
      </c>
      <c r="D1054" s="217">
        <f t="shared" si="296"/>
        <v>2714.6173833717517</v>
      </c>
      <c r="E1054" s="212">
        <f t="shared" si="299"/>
        <v>922.96991034639564</v>
      </c>
      <c r="F1054" s="168">
        <f t="shared" si="300"/>
        <v>54.292347667435031</v>
      </c>
      <c r="G1054" s="169">
        <v>68</v>
      </c>
      <c r="H1054" s="170">
        <f t="shared" si="301"/>
        <v>3759.8796413855825</v>
      </c>
      <c r="I1054" s="215">
        <f t="shared" si="291"/>
        <v>1027</v>
      </c>
      <c r="J1054" s="216">
        <f t="shared" si="294"/>
        <v>121.59809692307692</v>
      </c>
      <c r="K1054" s="454">
        <v>17880</v>
      </c>
      <c r="L1054" s="217">
        <f t="shared" si="297"/>
        <v>1764.5012991916385</v>
      </c>
      <c r="M1054" s="214">
        <f t="shared" si="302"/>
        <v>599.93044172515715</v>
      </c>
      <c r="N1054" s="212">
        <f t="shared" si="303"/>
        <v>35.29002598383277</v>
      </c>
      <c r="O1054" s="169">
        <v>44</v>
      </c>
      <c r="P1054" s="170">
        <f t="shared" si="304"/>
        <v>2443.7217669006286</v>
      </c>
      <c r="Q1054" s="215">
        <f t="shared" si="292"/>
        <v>1027</v>
      </c>
      <c r="R1054" s="216">
        <f t="shared" si="295"/>
        <v>225.82503714285716</v>
      </c>
      <c r="S1054" s="454">
        <v>17880</v>
      </c>
      <c r="T1054" s="217">
        <f t="shared" si="298"/>
        <v>950.11608418011292</v>
      </c>
      <c r="U1054" s="214">
        <f t="shared" si="305"/>
        <v>323.03946862123843</v>
      </c>
      <c r="V1054" s="212">
        <f t="shared" si="306"/>
        <v>19.002321683602258</v>
      </c>
      <c r="W1054" s="169">
        <v>24</v>
      </c>
      <c r="X1054" s="170">
        <f t="shared" si="307"/>
        <v>1316.1578744849537</v>
      </c>
    </row>
    <row r="1055" spans="1:24" s="442" customFormat="1" ht="15.75" customHeight="1" x14ac:dyDescent="0.2">
      <c r="A1055" s="215">
        <f t="shared" si="290"/>
        <v>1028</v>
      </c>
      <c r="B1055" s="216">
        <f t="shared" si="293"/>
        <v>79.062252000000001</v>
      </c>
      <c r="C1055" s="454">
        <v>17880</v>
      </c>
      <c r="D1055" s="217">
        <f t="shared" si="296"/>
        <v>2713.8108841119274</v>
      </c>
      <c r="E1055" s="212">
        <f t="shared" si="299"/>
        <v>922.6957005980554</v>
      </c>
      <c r="F1055" s="168">
        <f t="shared" si="300"/>
        <v>54.276217682238553</v>
      </c>
      <c r="G1055" s="169">
        <v>68</v>
      </c>
      <c r="H1055" s="170">
        <f t="shared" si="301"/>
        <v>3758.7828023922211</v>
      </c>
      <c r="I1055" s="215">
        <f t="shared" si="291"/>
        <v>1028</v>
      </c>
      <c r="J1055" s="216">
        <f t="shared" si="294"/>
        <v>121.63423384615385</v>
      </c>
      <c r="K1055" s="454">
        <v>17880</v>
      </c>
      <c r="L1055" s="217">
        <f t="shared" si="297"/>
        <v>1763.9770746727527</v>
      </c>
      <c r="M1055" s="214">
        <f t="shared" si="302"/>
        <v>599.752205388736</v>
      </c>
      <c r="N1055" s="212">
        <f t="shared" si="303"/>
        <v>35.279541493455056</v>
      </c>
      <c r="O1055" s="169">
        <v>44</v>
      </c>
      <c r="P1055" s="170">
        <f t="shared" si="304"/>
        <v>2443.0088215549436</v>
      </c>
      <c r="Q1055" s="215">
        <f t="shared" si="292"/>
        <v>1028</v>
      </c>
      <c r="R1055" s="216">
        <f t="shared" si="295"/>
        <v>225.89214857142858</v>
      </c>
      <c r="S1055" s="454">
        <v>17880</v>
      </c>
      <c r="T1055" s="217">
        <f t="shared" si="298"/>
        <v>949.83380943917462</v>
      </c>
      <c r="U1055" s="214">
        <f t="shared" si="305"/>
        <v>322.94349520931939</v>
      </c>
      <c r="V1055" s="212">
        <f t="shared" si="306"/>
        <v>18.996676188783493</v>
      </c>
      <c r="W1055" s="169">
        <v>24</v>
      </c>
      <c r="X1055" s="170">
        <f t="shared" si="307"/>
        <v>1315.7739808372776</v>
      </c>
    </row>
    <row r="1056" spans="1:24" s="442" customFormat="1" ht="15.75" customHeight="1" x14ac:dyDescent="0.2">
      <c r="A1056" s="215">
        <f t="shared" si="290"/>
        <v>1029</v>
      </c>
      <c r="B1056" s="216">
        <f t="shared" si="293"/>
        <v>79.085740999999999</v>
      </c>
      <c r="C1056" s="454">
        <v>17880</v>
      </c>
      <c r="D1056" s="217">
        <f t="shared" si="296"/>
        <v>2713.0048639235738</v>
      </c>
      <c r="E1056" s="212">
        <f t="shared" si="299"/>
        <v>922.42165373401519</v>
      </c>
      <c r="F1056" s="168">
        <f t="shared" si="300"/>
        <v>54.260097278471477</v>
      </c>
      <c r="G1056" s="169">
        <v>68</v>
      </c>
      <c r="H1056" s="170">
        <f t="shared" si="301"/>
        <v>3757.6866149360608</v>
      </c>
      <c r="I1056" s="215">
        <f t="shared" si="291"/>
        <v>1029</v>
      </c>
      <c r="J1056" s="216">
        <f t="shared" si="294"/>
        <v>121.67037076923076</v>
      </c>
      <c r="K1056" s="454">
        <v>17880</v>
      </c>
      <c r="L1056" s="217">
        <f t="shared" si="297"/>
        <v>1763.4531615503231</v>
      </c>
      <c r="M1056" s="214">
        <f t="shared" si="302"/>
        <v>599.5740749271099</v>
      </c>
      <c r="N1056" s="212">
        <f t="shared" si="303"/>
        <v>35.269063231006463</v>
      </c>
      <c r="O1056" s="169">
        <v>44</v>
      </c>
      <c r="P1056" s="170">
        <f t="shared" si="304"/>
        <v>2442.2962997084392</v>
      </c>
      <c r="Q1056" s="215">
        <f t="shared" si="292"/>
        <v>1029</v>
      </c>
      <c r="R1056" s="216">
        <f t="shared" si="295"/>
        <v>225.95926</v>
      </c>
      <c r="S1056" s="454">
        <v>17880</v>
      </c>
      <c r="T1056" s="217">
        <f t="shared" si="298"/>
        <v>949.55170237325081</v>
      </c>
      <c r="U1056" s="214">
        <f t="shared" si="305"/>
        <v>322.84757880690529</v>
      </c>
      <c r="V1056" s="212">
        <f t="shared" si="306"/>
        <v>18.991034047465018</v>
      </c>
      <c r="W1056" s="169">
        <v>24</v>
      </c>
      <c r="X1056" s="170">
        <f t="shared" si="307"/>
        <v>1315.3903152276212</v>
      </c>
    </row>
    <row r="1057" spans="1:24" s="442" customFormat="1" ht="15.75" customHeight="1" x14ac:dyDescent="0.2">
      <c r="A1057" s="218">
        <f t="shared" si="290"/>
        <v>1030</v>
      </c>
      <c r="B1057" s="216">
        <f t="shared" si="293"/>
        <v>79.109229999999997</v>
      </c>
      <c r="C1057" s="454">
        <v>17880</v>
      </c>
      <c r="D1057" s="217">
        <f t="shared" si="296"/>
        <v>2712.199322379955</v>
      </c>
      <c r="E1057" s="212">
        <f t="shared" si="299"/>
        <v>922.14776960918482</v>
      </c>
      <c r="F1057" s="168">
        <f t="shared" si="300"/>
        <v>54.243986447599099</v>
      </c>
      <c r="G1057" s="169">
        <v>68</v>
      </c>
      <c r="H1057" s="170">
        <f t="shared" si="301"/>
        <v>3756.5910784367388</v>
      </c>
      <c r="I1057" s="218">
        <f t="shared" si="291"/>
        <v>1030</v>
      </c>
      <c r="J1057" s="216">
        <f t="shared" si="294"/>
        <v>121.70650769230768</v>
      </c>
      <c r="K1057" s="454">
        <v>17880</v>
      </c>
      <c r="L1057" s="217">
        <f t="shared" si="297"/>
        <v>1762.9295595469709</v>
      </c>
      <c r="M1057" s="214">
        <f t="shared" si="302"/>
        <v>599.39605024597017</v>
      </c>
      <c r="N1057" s="212">
        <f t="shared" si="303"/>
        <v>35.25859119093942</v>
      </c>
      <c r="O1057" s="169">
        <v>44</v>
      </c>
      <c r="P1057" s="170">
        <f t="shared" si="304"/>
        <v>2441.5842009838807</v>
      </c>
      <c r="Q1057" s="218">
        <f t="shared" si="292"/>
        <v>1030</v>
      </c>
      <c r="R1057" s="216">
        <f t="shared" si="295"/>
        <v>226.02637142857142</v>
      </c>
      <c r="S1057" s="454">
        <v>17880</v>
      </c>
      <c r="T1057" s="217">
        <f t="shared" si="298"/>
        <v>949.26976283298427</v>
      </c>
      <c r="U1057" s="214">
        <f t="shared" si="305"/>
        <v>322.75171936321465</v>
      </c>
      <c r="V1057" s="212">
        <f t="shared" si="306"/>
        <v>18.985395256659686</v>
      </c>
      <c r="W1057" s="169">
        <v>24</v>
      </c>
      <c r="X1057" s="170">
        <f t="shared" si="307"/>
        <v>1315.0068774528588</v>
      </c>
    </row>
    <row r="1058" spans="1:24" s="442" customFormat="1" ht="15.75" customHeight="1" x14ac:dyDescent="0.2">
      <c r="A1058" s="215">
        <f t="shared" si="290"/>
        <v>1031</v>
      </c>
      <c r="B1058" s="216">
        <f t="shared" si="293"/>
        <v>79.132718999999994</v>
      </c>
      <c r="C1058" s="454">
        <v>17880</v>
      </c>
      <c r="D1058" s="217">
        <f t="shared" si="296"/>
        <v>2711.3942590548418</v>
      </c>
      <c r="E1058" s="212">
        <f t="shared" si="299"/>
        <v>921.8740480786463</v>
      </c>
      <c r="F1058" s="168">
        <f t="shared" si="300"/>
        <v>54.227885181096838</v>
      </c>
      <c r="G1058" s="169">
        <v>68</v>
      </c>
      <c r="H1058" s="170">
        <f t="shared" si="301"/>
        <v>3755.4961923145852</v>
      </c>
      <c r="I1058" s="215">
        <f t="shared" si="291"/>
        <v>1031</v>
      </c>
      <c r="J1058" s="216">
        <f t="shared" si="294"/>
        <v>121.74264461538461</v>
      </c>
      <c r="K1058" s="454">
        <v>17880</v>
      </c>
      <c r="L1058" s="217">
        <f t="shared" si="297"/>
        <v>1762.4062683856473</v>
      </c>
      <c r="M1058" s="214">
        <f t="shared" si="302"/>
        <v>599.2181312511201</v>
      </c>
      <c r="N1058" s="212">
        <f t="shared" si="303"/>
        <v>35.248125367712944</v>
      </c>
      <c r="O1058" s="169">
        <v>44</v>
      </c>
      <c r="P1058" s="170">
        <f t="shared" si="304"/>
        <v>2440.8725250044804</v>
      </c>
      <c r="Q1058" s="215">
        <f t="shared" si="292"/>
        <v>1031</v>
      </c>
      <c r="R1058" s="216">
        <f t="shared" si="295"/>
        <v>226.09348285714285</v>
      </c>
      <c r="S1058" s="454">
        <v>17880</v>
      </c>
      <c r="T1058" s="217">
        <f t="shared" si="298"/>
        <v>948.98799066919469</v>
      </c>
      <c r="U1058" s="214">
        <f t="shared" si="305"/>
        <v>322.6559168275262</v>
      </c>
      <c r="V1058" s="212">
        <f t="shared" si="306"/>
        <v>18.979759813383893</v>
      </c>
      <c r="W1058" s="169">
        <v>24</v>
      </c>
      <c r="X1058" s="170">
        <f t="shared" si="307"/>
        <v>1314.6236673101048</v>
      </c>
    </row>
    <row r="1059" spans="1:24" s="442" customFormat="1" ht="15.75" customHeight="1" x14ac:dyDescent="0.2">
      <c r="A1059" s="215">
        <f t="shared" si="290"/>
        <v>1032</v>
      </c>
      <c r="B1059" s="216">
        <f t="shared" si="293"/>
        <v>79.156207999999992</v>
      </c>
      <c r="C1059" s="454">
        <v>17880</v>
      </c>
      <c r="D1059" s="217">
        <f t="shared" si="296"/>
        <v>2710.5896735225115</v>
      </c>
      <c r="E1059" s="212">
        <f t="shared" si="299"/>
        <v>921.600488997654</v>
      </c>
      <c r="F1059" s="168">
        <f t="shared" si="300"/>
        <v>54.211793470450232</v>
      </c>
      <c r="G1059" s="169">
        <v>68</v>
      </c>
      <c r="H1059" s="170">
        <f t="shared" si="301"/>
        <v>3754.4019559906155</v>
      </c>
      <c r="I1059" s="215">
        <f t="shared" si="291"/>
        <v>1032</v>
      </c>
      <c r="J1059" s="216">
        <f t="shared" si="294"/>
        <v>121.77878153846152</v>
      </c>
      <c r="K1059" s="454">
        <v>17880</v>
      </c>
      <c r="L1059" s="217">
        <f t="shared" si="297"/>
        <v>1761.8832877896325</v>
      </c>
      <c r="M1059" s="214">
        <f t="shared" si="302"/>
        <v>599.04031784847507</v>
      </c>
      <c r="N1059" s="212">
        <f t="shared" si="303"/>
        <v>35.237665755792648</v>
      </c>
      <c r="O1059" s="169">
        <v>44</v>
      </c>
      <c r="P1059" s="170">
        <f t="shared" si="304"/>
        <v>2440.1612713939003</v>
      </c>
      <c r="Q1059" s="215">
        <f t="shared" si="292"/>
        <v>1032</v>
      </c>
      <c r="R1059" s="216">
        <f t="shared" si="295"/>
        <v>226.16059428571427</v>
      </c>
      <c r="S1059" s="454">
        <v>17880</v>
      </c>
      <c r="T1059" s="217">
        <f t="shared" si="298"/>
        <v>948.70638573287908</v>
      </c>
      <c r="U1059" s="214">
        <f t="shared" si="305"/>
        <v>322.56017114917893</v>
      </c>
      <c r="V1059" s="212">
        <f t="shared" si="306"/>
        <v>18.97412771465758</v>
      </c>
      <c r="W1059" s="169">
        <v>24</v>
      </c>
      <c r="X1059" s="170">
        <f t="shared" si="307"/>
        <v>1314.2406845967155</v>
      </c>
    </row>
    <row r="1060" spans="1:24" s="442" customFormat="1" ht="15.75" customHeight="1" x14ac:dyDescent="0.2">
      <c r="A1060" s="215">
        <f t="shared" si="290"/>
        <v>1033</v>
      </c>
      <c r="B1060" s="216">
        <f t="shared" si="293"/>
        <v>79.179697000000004</v>
      </c>
      <c r="C1060" s="454">
        <v>17880</v>
      </c>
      <c r="D1060" s="217">
        <f t="shared" si="296"/>
        <v>2709.7855653577453</v>
      </c>
      <c r="E1060" s="212">
        <f t="shared" si="299"/>
        <v>921.32709222163351</v>
      </c>
      <c r="F1060" s="168">
        <f t="shared" si="300"/>
        <v>54.195711307154909</v>
      </c>
      <c r="G1060" s="169">
        <v>68</v>
      </c>
      <c r="H1060" s="170">
        <f t="shared" si="301"/>
        <v>3753.3083688865336</v>
      </c>
      <c r="I1060" s="215">
        <f t="shared" si="291"/>
        <v>1033</v>
      </c>
      <c r="J1060" s="216">
        <f t="shared" si="294"/>
        <v>121.81491846153847</v>
      </c>
      <c r="K1060" s="454">
        <v>17880</v>
      </c>
      <c r="L1060" s="217">
        <f t="shared" si="297"/>
        <v>1761.3606174825345</v>
      </c>
      <c r="M1060" s="214">
        <f t="shared" si="302"/>
        <v>598.86260994406177</v>
      </c>
      <c r="N1060" s="212">
        <f t="shared" si="303"/>
        <v>35.227212349650692</v>
      </c>
      <c r="O1060" s="169">
        <v>44</v>
      </c>
      <c r="P1060" s="170">
        <f t="shared" si="304"/>
        <v>2439.4504397762466</v>
      </c>
      <c r="Q1060" s="215">
        <f t="shared" si="292"/>
        <v>1033</v>
      </c>
      <c r="R1060" s="216">
        <f t="shared" si="295"/>
        <v>226.22770571428575</v>
      </c>
      <c r="S1060" s="454">
        <v>17880</v>
      </c>
      <c r="T1060" s="217">
        <f t="shared" si="298"/>
        <v>948.42494787521082</v>
      </c>
      <c r="U1060" s="214">
        <f t="shared" si="305"/>
        <v>322.46448227757168</v>
      </c>
      <c r="V1060" s="212">
        <f t="shared" si="306"/>
        <v>18.968498957504217</v>
      </c>
      <c r="W1060" s="169">
        <v>24</v>
      </c>
      <c r="X1060" s="170">
        <f t="shared" si="307"/>
        <v>1313.8579291102867</v>
      </c>
    </row>
    <row r="1061" spans="1:24" s="442" customFormat="1" ht="15.75" customHeight="1" x14ac:dyDescent="0.2">
      <c r="A1061" s="215">
        <f t="shared" si="290"/>
        <v>1034</v>
      </c>
      <c r="B1061" s="216">
        <f t="shared" si="293"/>
        <v>79.203186000000002</v>
      </c>
      <c r="C1061" s="454">
        <v>17880</v>
      </c>
      <c r="D1061" s="217">
        <f t="shared" si="296"/>
        <v>2708.9819341358311</v>
      </c>
      <c r="E1061" s="212">
        <f t="shared" si="299"/>
        <v>921.05385760618265</v>
      </c>
      <c r="F1061" s="168">
        <f t="shared" si="300"/>
        <v>54.179638682716622</v>
      </c>
      <c r="G1061" s="169">
        <v>68</v>
      </c>
      <c r="H1061" s="170">
        <f t="shared" si="301"/>
        <v>3752.2154304247306</v>
      </c>
      <c r="I1061" s="215">
        <f t="shared" si="291"/>
        <v>1034</v>
      </c>
      <c r="J1061" s="216">
        <f t="shared" si="294"/>
        <v>121.85105538461538</v>
      </c>
      <c r="K1061" s="454">
        <v>17880</v>
      </c>
      <c r="L1061" s="217">
        <f t="shared" si="297"/>
        <v>1760.8382571882905</v>
      </c>
      <c r="M1061" s="214">
        <f t="shared" si="302"/>
        <v>598.68500744401877</v>
      </c>
      <c r="N1061" s="212">
        <f t="shared" si="303"/>
        <v>35.216765143765812</v>
      </c>
      <c r="O1061" s="169">
        <v>44</v>
      </c>
      <c r="P1061" s="170">
        <f t="shared" si="304"/>
        <v>2438.7400297760751</v>
      </c>
      <c r="Q1061" s="215">
        <f t="shared" si="292"/>
        <v>1034</v>
      </c>
      <c r="R1061" s="216">
        <f t="shared" si="295"/>
        <v>226.29481714285717</v>
      </c>
      <c r="S1061" s="454">
        <v>17880</v>
      </c>
      <c r="T1061" s="217">
        <f t="shared" si="298"/>
        <v>948.14367694754083</v>
      </c>
      <c r="U1061" s="214">
        <f t="shared" si="305"/>
        <v>322.36885016216388</v>
      </c>
      <c r="V1061" s="212">
        <f t="shared" si="306"/>
        <v>18.962873538950817</v>
      </c>
      <c r="W1061" s="169">
        <v>24</v>
      </c>
      <c r="X1061" s="170">
        <f t="shared" si="307"/>
        <v>1313.4754006486555</v>
      </c>
    </row>
    <row r="1062" spans="1:24" s="442" customFormat="1" ht="15.75" customHeight="1" x14ac:dyDescent="0.2">
      <c r="A1062" s="215">
        <f t="shared" si="290"/>
        <v>1035</v>
      </c>
      <c r="B1062" s="216">
        <f t="shared" si="293"/>
        <v>79.226675</v>
      </c>
      <c r="C1062" s="454">
        <v>17880</v>
      </c>
      <c r="D1062" s="217">
        <f t="shared" si="296"/>
        <v>2708.1787794325583</v>
      </c>
      <c r="E1062" s="212">
        <f t="shared" si="299"/>
        <v>920.78078500706988</v>
      </c>
      <c r="F1062" s="168">
        <f t="shared" si="300"/>
        <v>54.163575588651163</v>
      </c>
      <c r="G1062" s="169">
        <v>68</v>
      </c>
      <c r="H1062" s="170">
        <f t="shared" si="301"/>
        <v>3751.1231400282795</v>
      </c>
      <c r="I1062" s="215">
        <f t="shared" si="291"/>
        <v>1035</v>
      </c>
      <c r="J1062" s="216">
        <f t="shared" si="294"/>
        <v>121.8871923076923</v>
      </c>
      <c r="K1062" s="454">
        <v>17880</v>
      </c>
      <c r="L1062" s="217">
        <f t="shared" si="297"/>
        <v>1760.3162066311631</v>
      </c>
      <c r="M1062" s="214">
        <f t="shared" si="302"/>
        <v>598.50751025459556</v>
      </c>
      <c r="N1062" s="212">
        <f t="shared" si="303"/>
        <v>35.206324132623266</v>
      </c>
      <c r="O1062" s="169">
        <v>44</v>
      </c>
      <c r="P1062" s="170">
        <f t="shared" si="304"/>
        <v>2438.0300410183818</v>
      </c>
      <c r="Q1062" s="215">
        <f t="shared" si="292"/>
        <v>1035</v>
      </c>
      <c r="R1062" s="216">
        <f t="shared" si="295"/>
        <v>226.36192857142859</v>
      </c>
      <c r="S1062" s="454">
        <v>17880</v>
      </c>
      <c r="T1062" s="217">
        <f t="shared" si="298"/>
        <v>947.86257280139546</v>
      </c>
      <c r="U1062" s="214">
        <f t="shared" si="305"/>
        <v>322.27327475247449</v>
      </c>
      <c r="V1062" s="212">
        <f t="shared" si="306"/>
        <v>18.957251456027908</v>
      </c>
      <c r="W1062" s="169">
        <v>24</v>
      </c>
      <c r="X1062" s="170">
        <f t="shared" si="307"/>
        <v>1313.093099009898</v>
      </c>
    </row>
    <row r="1063" spans="1:24" s="442" customFormat="1" ht="15.75" customHeight="1" x14ac:dyDescent="0.2">
      <c r="A1063" s="215">
        <f t="shared" si="290"/>
        <v>1036</v>
      </c>
      <c r="B1063" s="216">
        <f t="shared" si="293"/>
        <v>79.250163999999998</v>
      </c>
      <c r="C1063" s="454">
        <v>17880</v>
      </c>
      <c r="D1063" s="217">
        <f t="shared" si="296"/>
        <v>2707.3761008242204</v>
      </c>
      <c r="E1063" s="212">
        <f t="shared" si="299"/>
        <v>920.507874280235</v>
      </c>
      <c r="F1063" s="168">
        <f t="shared" si="300"/>
        <v>54.147522016484409</v>
      </c>
      <c r="G1063" s="169">
        <v>68</v>
      </c>
      <c r="H1063" s="170">
        <f t="shared" si="301"/>
        <v>3750.0314971209395</v>
      </c>
      <c r="I1063" s="215">
        <f t="shared" si="291"/>
        <v>1036</v>
      </c>
      <c r="J1063" s="216">
        <f t="shared" si="294"/>
        <v>121.92332923076923</v>
      </c>
      <c r="K1063" s="454">
        <v>17880</v>
      </c>
      <c r="L1063" s="217">
        <f t="shared" si="297"/>
        <v>1759.7944655357433</v>
      </c>
      <c r="M1063" s="214">
        <f t="shared" si="302"/>
        <v>598.33011828215274</v>
      </c>
      <c r="N1063" s="212">
        <f t="shared" si="303"/>
        <v>35.195889310714868</v>
      </c>
      <c r="O1063" s="169">
        <v>44</v>
      </c>
      <c r="P1063" s="170">
        <f t="shared" si="304"/>
        <v>2437.320473128611</v>
      </c>
      <c r="Q1063" s="215">
        <f t="shared" si="292"/>
        <v>1036</v>
      </c>
      <c r="R1063" s="216">
        <f t="shared" si="295"/>
        <v>226.42904000000001</v>
      </c>
      <c r="S1063" s="454">
        <v>17880</v>
      </c>
      <c r="T1063" s="217">
        <f t="shared" si="298"/>
        <v>947.58163528847706</v>
      </c>
      <c r="U1063" s="214">
        <f t="shared" si="305"/>
        <v>322.1777559980822</v>
      </c>
      <c r="V1063" s="212">
        <f t="shared" si="306"/>
        <v>18.951632705769541</v>
      </c>
      <c r="W1063" s="169">
        <v>24</v>
      </c>
      <c r="X1063" s="170">
        <f t="shared" si="307"/>
        <v>1312.7110239923288</v>
      </c>
    </row>
    <row r="1064" spans="1:24" s="442" customFormat="1" ht="15.75" customHeight="1" x14ac:dyDescent="0.2">
      <c r="A1064" s="215">
        <f t="shared" si="290"/>
        <v>1037</v>
      </c>
      <c r="B1064" s="216">
        <f t="shared" si="293"/>
        <v>79.273652999999996</v>
      </c>
      <c r="C1064" s="454">
        <v>17880</v>
      </c>
      <c r="D1064" s="217">
        <f t="shared" si="296"/>
        <v>2706.573897887612</v>
      </c>
      <c r="E1064" s="212">
        <f t="shared" si="299"/>
        <v>920.2351252817881</v>
      </c>
      <c r="F1064" s="168">
        <f t="shared" si="300"/>
        <v>54.131477957752239</v>
      </c>
      <c r="G1064" s="169">
        <v>68</v>
      </c>
      <c r="H1064" s="170">
        <f t="shared" si="301"/>
        <v>3748.9405011271524</v>
      </c>
      <c r="I1064" s="215">
        <f t="shared" si="291"/>
        <v>1037</v>
      </c>
      <c r="J1064" s="216">
        <f t="shared" si="294"/>
        <v>121.95946615384614</v>
      </c>
      <c r="K1064" s="454">
        <v>17880</v>
      </c>
      <c r="L1064" s="217">
        <f t="shared" si="297"/>
        <v>1759.2730336269483</v>
      </c>
      <c r="M1064" s="214">
        <f t="shared" si="302"/>
        <v>598.15283143316242</v>
      </c>
      <c r="N1064" s="212">
        <f t="shared" si="303"/>
        <v>35.185460672538966</v>
      </c>
      <c r="O1064" s="169">
        <v>44</v>
      </c>
      <c r="P1064" s="170">
        <f t="shared" si="304"/>
        <v>2436.6113257326497</v>
      </c>
      <c r="Q1064" s="215">
        <f t="shared" si="292"/>
        <v>1037</v>
      </c>
      <c r="R1064" s="216">
        <f t="shared" si="295"/>
        <v>226.49615142857144</v>
      </c>
      <c r="S1064" s="454">
        <v>17880</v>
      </c>
      <c r="T1064" s="217">
        <f t="shared" si="298"/>
        <v>947.30086426066418</v>
      </c>
      <c r="U1064" s="214">
        <f t="shared" si="305"/>
        <v>322.08229384862585</v>
      </c>
      <c r="V1064" s="212">
        <f t="shared" si="306"/>
        <v>18.946017285213284</v>
      </c>
      <c r="W1064" s="169">
        <v>24</v>
      </c>
      <c r="X1064" s="170">
        <f t="shared" si="307"/>
        <v>1312.3291753945032</v>
      </c>
    </row>
    <row r="1065" spans="1:24" s="442" customFormat="1" ht="15.75" customHeight="1" x14ac:dyDescent="0.2">
      <c r="A1065" s="215">
        <f t="shared" si="290"/>
        <v>1038</v>
      </c>
      <c r="B1065" s="216">
        <f t="shared" si="293"/>
        <v>79.297141999999994</v>
      </c>
      <c r="C1065" s="454">
        <v>17880</v>
      </c>
      <c r="D1065" s="217">
        <f t="shared" si="296"/>
        <v>2705.7721702000308</v>
      </c>
      <c r="E1065" s="212">
        <f t="shared" si="299"/>
        <v>919.9625378680106</v>
      </c>
      <c r="F1065" s="168">
        <f t="shared" si="300"/>
        <v>54.115443404000615</v>
      </c>
      <c r="G1065" s="169">
        <v>68</v>
      </c>
      <c r="H1065" s="170">
        <f t="shared" si="301"/>
        <v>3747.8501514720419</v>
      </c>
      <c r="I1065" s="215">
        <f t="shared" si="291"/>
        <v>1038</v>
      </c>
      <c r="J1065" s="216">
        <f t="shared" si="294"/>
        <v>121.99560307692306</v>
      </c>
      <c r="K1065" s="454">
        <v>17880</v>
      </c>
      <c r="L1065" s="217">
        <f t="shared" si="297"/>
        <v>1758.7519106300201</v>
      </c>
      <c r="M1065" s="214">
        <f t="shared" si="302"/>
        <v>597.97564961420687</v>
      </c>
      <c r="N1065" s="212">
        <f t="shared" si="303"/>
        <v>35.175038212600406</v>
      </c>
      <c r="O1065" s="169">
        <v>44</v>
      </c>
      <c r="P1065" s="170">
        <f t="shared" si="304"/>
        <v>2435.9025984568275</v>
      </c>
      <c r="Q1065" s="215">
        <f t="shared" si="292"/>
        <v>1038</v>
      </c>
      <c r="R1065" s="216">
        <f t="shared" si="295"/>
        <v>226.56326285714286</v>
      </c>
      <c r="S1065" s="454">
        <v>17880</v>
      </c>
      <c r="T1065" s="217">
        <f t="shared" si="298"/>
        <v>947.02025957001081</v>
      </c>
      <c r="U1065" s="214">
        <f t="shared" si="305"/>
        <v>321.98688825380367</v>
      </c>
      <c r="V1065" s="212">
        <f t="shared" si="306"/>
        <v>18.940405191400217</v>
      </c>
      <c r="W1065" s="169">
        <v>24</v>
      </c>
      <c r="X1065" s="170">
        <f t="shared" si="307"/>
        <v>1311.9475530152147</v>
      </c>
    </row>
    <row r="1066" spans="1:24" s="442" customFormat="1" ht="15.75" customHeight="1" x14ac:dyDescent="0.2">
      <c r="A1066" s="215">
        <f t="shared" si="290"/>
        <v>1039</v>
      </c>
      <c r="B1066" s="216">
        <f t="shared" si="293"/>
        <v>79.320630999999992</v>
      </c>
      <c r="C1066" s="454">
        <v>17880</v>
      </c>
      <c r="D1066" s="217">
        <f t="shared" si="296"/>
        <v>2704.9709173392739</v>
      </c>
      <c r="E1066" s="212">
        <f t="shared" si="299"/>
        <v>919.6901118953532</v>
      </c>
      <c r="F1066" s="168">
        <f t="shared" si="300"/>
        <v>54.099418346785477</v>
      </c>
      <c r="G1066" s="169">
        <v>68</v>
      </c>
      <c r="H1066" s="170">
        <f t="shared" si="301"/>
        <v>3746.7604475814128</v>
      </c>
      <c r="I1066" s="215">
        <f t="shared" si="291"/>
        <v>1039</v>
      </c>
      <c r="J1066" s="216">
        <f t="shared" si="294"/>
        <v>122.03173999999999</v>
      </c>
      <c r="K1066" s="454">
        <v>17880</v>
      </c>
      <c r="L1066" s="217">
        <f t="shared" si="297"/>
        <v>1758.231096270528</v>
      </c>
      <c r="M1066" s="214">
        <f t="shared" si="302"/>
        <v>597.79857273197956</v>
      </c>
      <c r="N1066" s="212">
        <f t="shared" si="303"/>
        <v>35.164621925410565</v>
      </c>
      <c r="O1066" s="169">
        <v>44</v>
      </c>
      <c r="P1066" s="170">
        <f t="shared" si="304"/>
        <v>2435.1942909279182</v>
      </c>
      <c r="Q1066" s="215">
        <f t="shared" si="292"/>
        <v>1039</v>
      </c>
      <c r="R1066" s="216">
        <f t="shared" si="295"/>
        <v>226.63037428571428</v>
      </c>
      <c r="S1066" s="454">
        <v>17880</v>
      </c>
      <c r="T1066" s="217">
        <f t="shared" si="298"/>
        <v>946.73982106874575</v>
      </c>
      <c r="U1066" s="214">
        <f t="shared" si="305"/>
        <v>321.89153916337358</v>
      </c>
      <c r="V1066" s="212">
        <f t="shared" si="306"/>
        <v>18.934796421374916</v>
      </c>
      <c r="W1066" s="169">
        <v>24</v>
      </c>
      <c r="X1066" s="170">
        <f t="shared" si="307"/>
        <v>1311.5661566534941</v>
      </c>
    </row>
    <row r="1067" spans="1:24" s="442" customFormat="1" ht="15.75" customHeight="1" x14ac:dyDescent="0.2">
      <c r="A1067" s="218">
        <f t="shared" si="290"/>
        <v>1040</v>
      </c>
      <c r="B1067" s="216">
        <f t="shared" si="293"/>
        <v>79.344120000000004</v>
      </c>
      <c r="C1067" s="454">
        <v>17880</v>
      </c>
      <c r="D1067" s="217">
        <f t="shared" si="296"/>
        <v>2704.1701388836373</v>
      </c>
      <c r="E1067" s="212">
        <f t="shared" si="299"/>
        <v>919.41784722043678</v>
      </c>
      <c r="F1067" s="168">
        <f t="shared" si="300"/>
        <v>54.083402777672745</v>
      </c>
      <c r="G1067" s="169">
        <v>68</v>
      </c>
      <c r="H1067" s="170">
        <f t="shared" si="301"/>
        <v>3745.6713888817467</v>
      </c>
      <c r="I1067" s="218">
        <f t="shared" si="291"/>
        <v>1040</v>
      </c>
      <c r="J1067" s="216">
        <f t="shared" si="294"/>
        <v>122.06787692307692</v>
      </c>
      <c r="K1067" s="454">
        <v>17880</v>
      </c>
      <c r="L1067" s="217">
        <f t="shared" si="297"/>
        <v>1757.7105902743644</v>
      </c>
      <c r="M1067" s="214">
        <f t="shared" si="302"/>
        <v>597.62160069328399</v>
      </c>
      <c r="N1067" s="212">
        <f t="shared" si="303"/>
        <v>35.154211805487293</v>
      </c>
      <c r="O1067" s="169">
        <v>44</v>
      </c>
      <c r="P1067" s="170">
        <f t="shared" si="304"/>
        <v>2434.4864027731355</v>
      </c>
      <c r="Q1067" s="218">
        <f t="shared" si="292"/>
        <v>1040</v>
      </c>
      <c r="R1067" s="216">
        <f t="shared" si="295"/>
        <v>226.69748571428573</v>
      </c>
      <c r="S1067" s="454">
        <v>17880</v>
      </c>
      <c r="T1067" s="217">
        <f t="shared" si="298"/>
        <v>946.45954860927304</v>
      </c>
      <c r="U1067" s="214">
        <f t="shared" si="305"/>
        <v>321.79624652715285</v>
      </c>
      <c r="V1067" s="212">
        <f t="shared" si="306"/>
        <v>18.929190972185463</v>
      </c>
      <c r="W1067" s="169">
        <v>24</v>
      </c>
      <c r="X1067" s="170">
        <f t="shared" si="307"/>
        <v>1311.1849861086114</v>
      </c>
    </row>
    <row r="1068" spans="1:24" s="442" customFormat="1" ht="15.75" customHeight="1" x14ac:dyDescent="0.2">
      <c r="A1068" s="215">
        <f t="shared" si="290"/>
        <v>1041</v>
      </c>
      <c r="B1068" s="216">
        <f t="shared" si="293"/>
        <v>79.367609000000002</v>
      </c>
      <c r="C1068" s="454">
        <v>17880</v>
      </c>
      <c r="D1068" s="217">
        <f t="shared" si="296"/>
        <v>2703.3698344119198</v>
      </c>
      <c r="E1068" s="212">
        <f t="shared" si="299"/>
        <v>919.14574370005278</v>
      </c>
      <c r="F1068" s="168">
        <f t="shared" si="300"/>
        <v>54.067396688238397</v>
      </c>
      <c r="G1068" s="169">
        <v>68</v>
      </c>
      <c r="H1068" s="170">
        <f t="shared" si="301"/>
        <v>3744.5829748002106</v>
      </c>
      <c r="I1068" s="215">
        <f t="shared" si="291"/>
        <v>1041</v>
      </c>
      <c r="J1068" s="216">
        <f t="shared" si="294"/>
        <v>122.10401384615385</v>
      </c>
      <c r="K1068" s="454">
        <v>17880</v>
      </c>
      <c r="L1068" s="217">
        <f t="shared" si="297"/>
        <v>1757.190392367748</v>
      </c>
      <c r="M1068" s="214">
        <f t="shared" si="302"/>
        <v>597.44473340503441</v>
      </c>
      <c r="N1068" s="212">
        <f t="shared" si="303"/>
        <v>35.143807847354964</v>
      </c>
      <c r="O1068" s="169">
        <v>44</v>
      </c>
      <c r="P1068" s="170">
        <f t="shared" si="304"/>
        <v>2433.7789336201372</v>
      </c>
      <c r="Q1068" s="215">
        <f t="shared" si="292"/>
        <v>1041</v>
      </c>
      <c r="R1068" s="216">
        <f t="shared" si="295"/>
        <v>226.76459714285716</v>
      </c>
      <c r="S1068" s="454">
        <v>17880</v>
      </c>
      <c r="T1068" s="217">
        <f t="shared" si="298"/>
        <v>946.17944204417188</v>
      </c>
      <c r="U1068" s="214">
        <f t="shared" si="305"/>
        <v>321.70101029501848</v>
      </c>
      <c r="V1068" s="212">
        <f t="shared" si="306"/>
        <v>18.923588840883436</v>
      </c>
      <c r="W1068" s="169">
        <v>24</v>
      </c>
      <c r="X1068" s="170">
        <f t="shared" si="307"/>
        <v>1310.8040411800739</v>
      </c>
    </row>
    <row r="1069" spans="1:24" s="442" customFormat="1" ht="15.75" customHeight="1" x14ac:dyDescent="0.2">
      <c r="A1069" s="215">
        <f t="shared" si="290"/>
        <v>1042</v>
      </c>
      <c r="B1069" s="216">
        <f t="shared" si="293"/>
        <v>79.391098</v>
      </c>
      <c r="C1069" s="454">
        <v>17880</v>
      </c>
      <c r="D1069" s="217">
        <f t="shared" si="296"/>
        <v>2702.5700035034156</v>
      </c>
      <c r="E1069" s="212">
        <f t="shared" si="299"/>
        <v>918.87380119116142</v>
      </c>
      <c r="F1069" s="168">
        <f t="shared" si="300"/>
        <v>54.051400070068311</v>
      </c>
      <c r="G1069" s="169">
        <v>68</v>
      </c>
      <c r="H1069" s="170">
        <f t="shared" si="301"/>
        <v>3743.4952047646452</v>
      </c>
      <c r="I1069" s="215">
        <f t="shared" si="291"/>
        <v>1042</v>
      </c>
      <c r="J1069" s="216">
        <f t="shared" si="294"/>
        <v>122.14015076923076</v>
      </c>
      <c r="K1069" s="454">
        <v>17880</v>
      </c>
      <c r="L1069" s="217">
        <f t="shared" si="297"/>
        <v>1756.6705022772203</v>
      </c>
      <c r="M1069" s="214">
        <f t="shared" si="302"/>
        <v>597.26797077425499</v>
      </c>
      <c r="N1069" s="212">
        <f t="shared" si="303"/>
        <v>35.133410045544409</v>
      </c>
      <c r="O1069" s="169">
        <v>44</v>
      </c>
      <c r="P1069" s="170">
        <f t="shared" si="304"/>
        <v>2433.0718830970195</v>
      </c>
      <c r="Q1069" s="215">
        <f t="shared" si="292"/>
        <v>1042</v>
      </c>
      <c r="R1069" s="216">
        <f t="shared" si="295"/>
        <v>226.83170857142858</v>
      </c>
      <c r="S1069" s="454">
        <v>17880</v>
      </c>
      <c r="T1069" s="217">
        <f t="shared" si="298"/>
        <v>945.8995012261953</v>
      </c>
      <c r="U1069" s="214">
        <f t="shared" si="305"/>
        <v>321.60583041690643</v>
      </c>
      <c r="V1069" s="212">
        <f t="shared" si="306"/>
        <v>18.917990024523906</v>
      </c>
      <c r="W1069" s="169">
        <v>24</v>
      </c>
      <c r="X1069" s="170">
        <f t="shared" si="307"/>
        <v>1310.4233216676257</v>
      </c>
    </row>
    <row r="1070" spans="1:24" s="442" customFormat="1" ht="15.75" customHeight="1" x14ac:dyDescent="0.2">
      <c r="A1070" s="215">
        <f t="shared" si="290"/>
        <v>1043</v>
      </c>
      <c r="B1070" s="216">
        <f t="shared" si="293"/>
        <v>79.414586999999997</v>
      </c>
      <c r="C1070" s="454">
        <v>17880</v>
      </c>
      <c r="D1070" s="217">
        <f t="shared" si="296"/>
        <v>2701.7706457379172</v>
      </c>
      <c r="E1070" s="212">
        <f t="shared" si="299"/>
        <v>918.6020195508919</v>
      </c>
      <c r="F1070" s="168">
        <f t="shared" si="300"/>
        <v>54.035412914758346</v>
      </c>
      <c r="G1070" s="169">
        <v>68</v>
      </c>
      <c r="H1070" s="170">
        <f t="shared" si="301"/>
        <v>3742.4080782035671</v>
      </c>
      <c r="I1070" s="215">
        <f t="shared" si="291"/>
        <v>1043</v>
      </c>
      <c r="J1070" s="216">
        <f t="shared" si="294"/>
        <v>122.17628769230768</v>
      </c>
      <c r="K1070" s="454">
        <v>17880</v>
      </c>
      <c r="L1070" s="217">
        <f t="shared" si="297"/>
        <v>1756.1509197296461</v>
      </c>
      <c r="M1070" s="214">
        <f t="shared" si="302"/>
        <v>597.09131270807973</v>
      </c>
      <c r="N1070" s="212">
        <f t="shared" si="303"/>
        <v>35.123018394592926</v>
      </c>
      <c r="O1070" s="169">
        <v>44</v>
      </c>
      <c r="P1070" s="170">
        <f t="shared" si="304"/>
        <v>2432.3652508323189</v>
      </c>
      <c r="Q1070" s="215">
        <f t="shared" si="292"/>
        <v>1043</v>
      </c>
      <c r="R1070" s="216">
        <f t="shared" si="295"/>
        <v>226.89882</v>
      </c>
      <c r="S1070" s="454">
        <v>17880</v>
      </c>
      <c r="T1070" s="217">
        <f t="shared" si="298"/>
        <v>945.61972600827096</v>
      </c>
      <c r="U1070" s="214">
        <f t="shared" si="305"/>
        <v>321.51070684281217</v>
      </c>
      <c r="V1070" s="212">
        <f t="shared" si="306"/>
        <v>18.912394520165421</v>
      </c>
      <c r="W1070" s="169">
        <v>24</v>
      </c>
      <c r="X1070" s="170">
        <f t="shared" si="307"/>
        <v>1310.0428273712487</v>
      </c>
    </row>
    <row r="1071" spans="1:24" s="442" customFormat="1" ht="15.75" customHeight="1" x14ac:dyDescent="0.2">
      <c r="A1071" s="215">
        <f t="shared" si="290"/>
        <v>1044</v>
      </c>
      <c r="B1071" s="216">
        <f t="shared" si="293"/>
        <v>79.438075999999995</v>
      </c>
      <c r="C1071" s="454">
        <v>17880</v>
      </c>
      <c r="D1071" s="217">
        <f t="shared" si="296"/>
        <v>2700.9717606957147</v>
      </c>
      <c r="E1071" s="212">
        <f t="shared" si="299"/>
        <v>918.33039863654301</v>
      </c>
      <c r="F1071" s="168">
        <f t="shared" si="300"/>
        <v>54.019435213914292</v>
      </c>
      <c r="G1071" s="169">
        <v>68</v>
      </c>
      <c r="H1071" s="170">
        <f t="shared" si="301"/>
        <v>3741.321594546172</v>
      </c>
      <c r="I1071" s="215">
        <f t="shared" si="291"/>
        <v>1044</v>
      </c>
      <c r="J1071" s="216">
        <f t="shared" si="294"/>
        <v>122.21242461538461</v>
      </c>
      <c r="K1071" s="454">
        <v>17880</v>
      </c>
      <c r="L1071" s="217">
        <f t="shared" si="297"/>
        <v>1755.6316444522147</v>
      </c>
      <c r="M1071" s="214">
        <f t="shared" si="302"/>
        <v>596.91475911375301</v>
      </c>
      <c r="N1071" s="212">
        <f t="shared" si="303"/>
        <v>35.112632889044292</v>
      </c>
      <c r="O1071" s="169">
        <v>44</v>
      </c>
      <c r="P1071" s="170">
        <f t="shared" si="304"/>
        <v>2431.659036455012</v>
      </c>
      <c r="Q1071" s="215">
        <f t="shared" si="292"/>
        <v>1044</v>
      </c>
      <c r="R1071" s="216">
        <f t="shared" si="295"/>
        <v>226.96593142857142</v>
      </c>
      <c r="S1071" s="454">
        <v>17880</v>
      </c>
      <c r="T1071" s="217">
        <f t="shared" si="298"/>
        <v>945.34011624350012</v>
      </c>
      <c r="U1071" s="214">
        <f t="shared" si="305"/>
        <v>321.41563952279006</v>
      </c>
      <c r="V1071" s="212">
        <f t="shared" si="306"/>
        <v>18.906802324870004</v>
      </c>
      <c r="W1071" s="169">
        <v>24</v>
      </c>
      <c r="X1071" s="170">
        <f t="shared" si="307"/>
        <v>1309.6625580911602</v>
      </c>
    </row>
    <row r="1072" spans="1:24" s="442" customFormat="1" ht="15.75" customHeight="1" x14ac:dyDescent="0.2">
      <c r="A1072" s="215">
        <f t="shared" si="290"/>
        <v>1045</v>
      </c>
      <c r="B1072" s="216">
        <f t="shared" si="293"/>
        <v>79.461565000000007</v>
      </c>
      <c r="C1072" s="454">
        <v>17880</v>
      </c>
      <c r="D1072" s="217">
        <f t="shared" si="296"/>
        <v>2700.1733479575942</v>
      </c>
      <c r="E1072" s="212">
        <f t="shared" si="299"/>
        <v>918.05893830558205</v>
      </c>
      <c r="F1072" s="168">
        <f t="shared" si="300"/>
        <v>54.003466959151886</v>
      </c>
      <c r="G1072" s="169">
        <v>68</v>
      </c>
      <c r="H1072" s="170">
        <f t="shared" si="301"/>
        <v>3740.2357532223282</v>
      </c>
      <c r="I1072" s="215">
        <f t="shared" si="291"/>
        <v>1045</v>
      </c>
      <c r="J1072" s="216">
        <f t="shared" si="294"/>
        <v>122.24856153846154</v>
      </c>
      <c r="K1072" s="454">
        <v>17880</v>
      </c>
      <c r="L1072" s="217">
        <f t="shared" si="297"/>
        <v>1755.1126761724363</v>
      </c>
      <c r="M1072" s="214">
        <f t="shared" si="302"/>
        <v>596.73830989862836</v>
      </c>
      <c r="N1072" s="212">
        <f t="shared" si="303"/>
        <v>35.102253523448724</v>
      </c>
      <c r="O1072" s="169">
        <v>44</v>
      </c>
      <c r="P1072" s="170">
        <f t="shared" si="304"/>
        <v>2430.9532395945134</v>
      </c>
      <c r="Q1072" s="215">
        <f t="shared" si="292"/>
        <v>1045</v>
      </c>
      <c r="R1072" s="216">
        <f t="shared" si="295"/>
        <v>227.0330428571429</v>
      </c>
      <c r="S1072" s="454">
        <v>17880</v>
      </c>
      <c r="T1072" s="217">
        <f t="shared" si="298"/>
        <v>945.06067178515787</v>
      </c>
      <c r="U1072" s="214">
        <f t="shared" si="305"/>
        <v>321.32062840695369</v>
      </c>
      <c r="V1072" s="212">
        <f t="shared" si="306"/>
        <v>18.901213435703159</v>
      </c>
      <c r="W1072" s="169">
        <v>24</v>
      </c>
      <c r="X1072" s="170">
        <f t="shared" si="307"/>
        <v>1309.2825136278148</v>
      </c>
    </row>
    <row r="1073" spans="1:24" s="442" customFormat="1" ht="15.75" customHeight="1" x14ac:dyDescent="0.2">
      <c r="A1073" s="215">
        <f t="shared" si="290"/>
        <v>1046</v>
      </c>
      <c r="B1073" s="216">
        <f t="shared" si="293"/>
        <v>79.485053999999991</v>
      </c>
      <c r="C1073" s="454">
        <v>17880</v>
      </c>
      <c r="D1073" s="217">
        <f t="shared" si="296"/>
        <v>2699.3754071048379</v>
      </c>
      <c r="E1073" s="212">
        <f t="shared" si="299"/>
        <v>917.78763841564501</v>
      </c>
      <c r="F1073" s="168">
        <f t="shared" si="300"/>
        <v>53.987508142096758</v>
      </c>
      <c r="G1073" s="169">
        <v>68</v>
      </c>
      <c r="H1073" s="170">
        <f t="shared" si="301"/>
        <v>3739.15055366258</v>
      </c>
      <c r="I1073" s="215">
        <f t="shared" si="291"/>
        <v>1046</v>
      </c>
      <c r="J1073" s="216">
        <f t="shared" si="294"/>
        <v>122.28469846153844</v>
      </c>
      <c r="K1073" s="454">
        <v>17880</v>
      </c>
      <c r="L1073" s="217">
        <f t="shared" si="297"/>
        <v>1754.5940146181447</v>
      </c>
      <c r="M1073" s="214">
        <f t="shared" si="302"/>
        <v>596.56196497016924</v>
      </c>
      <c r="N1073" s="212">
        <f t="shared" si="303"/>
        <v>35.091880292362895</v>
      </c>
      <c r="O1073" s="169">
        <v>44</v>
      </c>
      <c r="P1073" s="170">
        <f t="shared" si="304"/>
        <v>2430.247859880677</v>
      </c>
      <c r="Q1073" s="215">
        <f t="shared" si="292"/>
        <v>1046</v>
      </c>
      <c r="R1073" s="216">
        <f t="shared" si="295"/>
        <v>227.10015428571427</v>
      </c>
      <c r="S1073" s="454">
        <v>17880</v>
      </c>
      <c r="T1073" s="217">
        <f t="shared" si="298"/>
        <v>944.78139248669322</v>
      </c>
      <c r="U1073" s="214">
        <f t="shared" si="305"/>
        <v>321.22567344547571</v>
      </c>
      <c r="V1073" s="212">
        <f t="shared" si="306"/>
        <v>18.895627849733867</v>
      </c>
      <c r="W1073" s="169">
        <v>24</v>
      </c>
      <c r="X1073" s="170">
        <f t="shared" si="307"/>
        <v>1308.9026937819028</v>
      </c>
    </row>
    <row r="1074" spans="1:24" s="442" customFormat="1" ht="15.75" customHeight="1" x14ac:dyDescent="0.2">
      <c r="A1074" s="215">
        <f t="shared" si="290"/>
        <v>1047</v>
      </c>
      <c r="B1074" s="216">
        <f t="shared" si="293"/>
        <v>79.508543000000003</v>
      </c>
      <c r="C1074" s="454">
        <v>17880</v>
      </c>
      <c r="D1074" s="217">
        <f t="shared" si="296"/>
        <v>2698.5779377192207</v>
      </c>
      <c r="E1074" s="212">
        <f t="shared" si="299"/>
        <v>917.51649882453512</v>
      </c>
      <c r="F1074" s="168">
        <f t="shared" si="300"/>
        <v>53.971558754384418</v>
      </c>
      <c r="G1074" s="169">
        <v>68</v>
      </c>
      <c r="H1074" s="170">
        <f t="shared" si="301"/>
        <v>3738.06599529814</v>
      </c>
      <c r="I1074" s="215">
        <f t="shared" si="291"/>
        <v>1047</v>
      </c>
      <c r="J1074" s="216">
        <f t="shared" si="294"/>
        <v>122.32083538461538</v>
      </c>
      <c r="K1074" s="454">
        <v>17880</v>
      </c>
      <c r="L1074" s="217">
        <f t="shared" si="297"/>
        <v>1754.0756595174937</v>
      </c>
      <c r="M1074" s="214">
        <f t="shared" si="302"/>
        <v>596.38572423594792</v>
      </c>
      <c r="N1074" s="212">
        <f t="shared" si="303"/>
        <v>35.081513190349874</v>
      </c>
      <c r="O1074" s="169">
        <v>44</v>
      </c>
      <c r="P1074" s="170">
        <f t="shared" si="304"/>
        <v>2429.5428969437917</v>
      </c>
      <c r="Q1074" s="215">
        <f t="shared" si="292"/>
        <v>1047</v>
      </c>
      <c r="R1074" s="216">
        <f t="shared" si="295"/>
        <v>227.16726571428575</v>
      </c>
      <c r="S1074" s="454">
        <v>17880</v>
      </c>
      <c r="T1074" s="217">
        <f t="shared" si="298"/>
        <v>944.50227820172722</v>
      </c>
      <c r="U1074" s="214">
        <f t="shared" si="305"/>
        <v>321.13077458858726</v>
      </c>
      <c r="V1074" s="212">
        <f t="shared" si="306"/>
        <v>18.890045564034544</v>
      </c>
      <c r="W1074" s="169">
        <v>24</v>
      </c>
      <c r="X1074" s="170">
        <f t="shared" si="307"/>
        <v>1308.523098354349</v>
      </c>
    </row>
    <row r="1075" spans="1:24" s="442" customFormat="1" ht="15.75" customHeight="1" x14ac:dyDescent="0.2">
      <c r="A1075" s="215">
        <f t="shared" si="290"/>
        <v>1048</v>
      </c>
      <c r="B1075" s="216">
        <f t="shared" si="293"/>
        <v>79.532032000000001</v>
      </c>
      <c r="C1075" s="454">
        <v>17880</v>
      </c>
      <c r="D1075" s="217">
        <f t="shared" si="296"/>
        <v>2697.7809393830148</v>
      </c>
      <c r="E1075" s="212">
        <f t="shared" si="299"/>
        <v>917.24551939022513</v>
      </c>
      <c r="F1075" s="168">
        <f t="shared" si="300"/>
        <v>53.955618787660299</v>
      </c>
      <c r="G1075" s="169">
        <v>68</v>
      </c>
      <c r="H1075" s="170">
        <f t="shared" si="301"/>
        <v>3736.9820775609001</v>
      </c>
      <c r="I1075" s="215">
        <f t="shared" si="291"/>
        <v>1048</v>
      </c>
      <c r="J1075" s="216">
        <f t="shared" si="294"/>
        <v>122.3569723076923</v>
      </c>
      <c r="K1075" s="454">
        <v>17880</v>
      </c>
      <c r="L1075" s="217">
        <f t="shared" si="297"/>
        <v>1753.5576105989599</v>
      </c>
      <c r="M1075" s="214">
        <f t="shared" si="302"/>
        <v>596.20958760364636</v>
      </c>
      <c r="N1075" s="212">
        <f t="shared" si="303"/>
        <v>35.071152211979197</v>
      </c>
      <c r="O1075" s="169">
        <v>44</v>
      </c>
      <c r="P1075" s="170">
        <f t="shared" si="304"/>
        <v>2428.8383504145854</v>
      </c>
      <c r="Q1075" s="215">
        <f t="shared" si="292"/>
        <v>1048</v>
      </c>
      <c r="R1075" s="216">
        <f t="shared" si="295"/>
        <v>227.23437714285717</v>
      </c>
      <c r="S1075" s="454">
        <v>17880</v>
      </c>
      <c r="T1075" s="217">
        <f t="shared" si="298"/>
        <v>944.22332878405507</v>
      </c>
      <c r="U1075" s="214">
        <f t="shared" si="305"/>
        <v>321.03593178657877</v>
      </c>
      <c r="V1075" s="212">
        <f t="shared" si="306"/>
        <v>18.884466575681103</v>
      </c>
      <c r="W1075" s="169">
        <v>24</v>
      </c>
      <c r="X1075" s="170">
        <f t="shared" si="307"/>
        <v>1308.1437271463149</v>
      </c>
    </row>
    <row r="1076" spans="1:24" s="442" customFormat="1" ht="15.75" customHeight="1" x14ac:dyDescent="0.2">
      <c r="A1076" s="215">
        <f t="shared" si="290"/>
        <v>1049</v>
      </c>
      <c r="B1076" s="216">
        <f t="shared" si="293"/>
        <v>79.555520999999999</v>
      </c>
      <c r="C1076" s="454">
        <v>17880</v>
      </c>
      <c r="D1076" s="217">
        <f t="shared" si="296"/>
        <v>2696.9844116789832</v>
      </c>
      <c r="E1076" s="212">
        <f t="shared" si="299"/>
        <v>916.97469997085432</v>
      </c>
      <c r="F1076" s="168">
        <f t="shared" si="300"/>
        <v>53.939688233579666</v>
      </c>
      <c r="G1076" s="169">
        <v>68</v>
      </c>
      <c r="H1076" s="170">
        <f t="shared" si="301"/>
        <v>3735.8987998834173</v>
      </c>
      <c r="I1076" s="215">
        <f t="shared" si="291"/>
        <v>1049</v>
      </c>
      <c r="J1076" s="216">
        <f t="shared" si="294"/>
        <v>122.39310923076923</v>
      </c>
      <c r="K1076" s="454">
        <v>17880</v>
      </c>
      <c r="L1076" s="217">
        <f t="shared" si="297"/>
        <v>1753.0398675913391</v>
      </c>
      <c r="M1076" s="214">
        <f t="shared" si="302"/>
        <v>596.03355498105532</v>
      </c>
      <c r="N1076" s="212">
        <f t="shared" si="303"/>
        <v>35.060797351826785</v>
      </c>
      <c r="O1076" s="169">
        <v>44</v>
      </c>
      <c r="P1076" s="170">
        <f t="shared" si="304"/>
        <v>2428.1342199242213</v>
      </c>
      <c r="Q1076" s="215">
        <f t="shared" si="292"/>
        <v>1049</v>
      </c>
      <c r="R1076" s="216">
        <f t="shared" si="295"/>
        <v>227.30148857142859</v>
      </c>
      <c r="S1076" s="454">
        <v>17880</v>
      </c>
      <c r="T1076" s="217">
        <f t="shared" si="298"/>
        <v>943.94454408764398</v>
      </c>
      <c r="U1076" s="214">
        <f t="shared" si="305"/>
        <v>320.941144989799</v>
      </c>
      <c r="V1076" s="212">
        <f t="shared" si="306"/>
        <v>18.878890881752881</v>
      </c>
      <c r="W1076" s="169">
        <v>24</v>
      </c>
      <c r="X1076" s="170">
        <f t="shared" si="307"/>
        <v>1307.7645799591958</v>
      </c>
    </row>
    <row r="1077" spans="1:24" s="442" customFormat="1" ht="15.75" customHeight="1" x14ac:dyDescent="0.2">
      <c r="A1077" s="218">
        <f t="shared" si="290"/>
        <v>1050</v>
      </c>
      <c r="B1077" s="216">
        <f t="shared" si="293"/>
        <v>79.579009999999997</v>
      </c>
      <c r="C1077" s="454">
        <v>17880</v>
      </c>
      <c r="D1077" s="217">
        <f t="shared" si="296"/>
        <v>2696.1883541903831</v>
      </c>
      <c r="E1077" s="212">
        <f t="shared" si="299"/>
        <v>916.70404042473035</v>
      </c>
      <c r="F1077" s="168">
        <f t="shared" si="300"/>
        <v>53.923767083807661</v>
      </c>
      <c r="G1077" s="169">
        <v>68</v>
      </c>
      <c r="H1077" s="170">
        <f t="shared" si="301"/>
        <v>3734.816161698921</v>
      </c>
      <c r="I1077" s="218">
        <f t="shared" si="291"/>
        <v>1050</v>
      </c>
      <c r="J1077" s="216">
        <f t="shared" si="294"/>
        <v>122.42924615384615</v>
      </c>
      <c r="K1077" s="454">
        <v>17880</v>
      </c>
      <c r="L1077" s="217">
        <f t="shared" si="297"/>
        <v>1752.5224302237489</v>
      </c>
      <c r="M1077" s="214">
        <f t="shared" si="302"/>
        <v>595.85762627607471</v>
      </c>
      <c r="N1077" s="212">
        <f t="shared" si="303"/>
        <v>35.05044860447498</v>
      </c>
      <c r="O1077" s="169">
        <v>44</v>
      </c>
      <c r="P1077" s="170">
        <f t="shared" si="304"/>
        <v>2427.4305051042988</v>
      </c>
      <c r="Q1077" s="218">
        <f t="shared" si="292"/>
        <v>1050</v>
      </c>
      <c r="R1077" s="216">
        <f t="shared" si="295"/>
        <v>227.36860000000001</v>
      </c>
      <c r="S1077" s="454">
        <v>17880</v>
      </c>
      <c r="T1077" s="217">
        <f t="shared" si="298"/>
        <v>943.66592396663395</v>
      </c>
      <c r="U1077" s="214">
        <f t="shared" si="305"/>
        <v>320.84641414865558</v>
      </c>
      <c r="V1077" s="212">
        <f t="shared" si="306"/>
        <v>18.873318479332678</v>
      </c>
      <c r="W1077" s="169">
        <v>24</v>
      </c>
      <c r="X1077" s="170">
        <f t="shared" si="307"/>
        <v>1307.3856565946223</v>
      </c>
    </row>
    <row r="1078" spans="1:24" s="442" customFormat="1" ht="15.75" customHeight="1" x14ac:dyDescent="0.2">
      <c r="A1078" s="215">
        <f t="shared" si="290"/>
        <v>1051</v>
      </c>
      <c r="B1078" s="216">
        <f t="shared" si="293"/>
        <v>79.602498999999995</v>
      </c>
      <c r="C1078" s="454">
        <v>17880</v>
      </c>
      <c r="D1078" s="217">
        <f t="shared" si="296"/>
        <v>2695.3927665009614</v>
      </c>
      <c r="E1078" s="212">
        <f t="shared" si="299"/>
        <v>916.43354061032699</v>
      </c>
      <c r="F1078" s="168">
        <f t="shared" si="300"/>
        <v>53.907855330019231</v>
      </c>
      <c r="G1078" s="169">
        <v>68</v>
      </c>
      <c r="H1078" s="170">
        <f t="shared" si="301"/>
        <v>3733.7341624413075</v>
      </c>
      <c r="I1078" s="215">
        <f t="shared" si="291"/>
        <v>1051</v>
      </c>
      <c r="J1078" s="216">
        <f t="shared" si="294"/>
        <v>122.46538307692306</v>
      </c>
      <c r="K1078" s="454">
        <v>17880</v>
      </c>
      <c r="L1078" s="217">
        <f t="shared" si="297"/>
        <v>1752.005298225625</v>
      </c>
      <c r="M1078" s="214">
        <f t="shared" si="302"/>
        <v>595.68180139671256</v>
      </c>
      <c r="N1078" s="212">
        <f t="shared" si="303"/>
        <v>35.040105964512499</v>
      </c>
      <c r="O1078" s="169">
        <v>44</v>
      </c>
      <c r="P1078" s="170">
        <f t="shared" si="304"/>
        <v>2426.7272055868498</v>
      </c>
      <c r="Q1078" s="215">
        <f t="shared" si="292"/>
        <v>1051</v>
      </c>
      <c r="R1078" s="216">
        <f t="shared" si="295"/>
        <v>227.43571142857144</v>
      </c>
      <c r="S1078" s="454">
        <v>17880</v>
      </c>
      <c r="T1078" s="217">
        <f t="shared" si="298"/>
        <v>943.38746827533646</v>
      </c>
      <c r="U1078" s="214">
        <f t="shared" si="305"/>
        <v>320.75173921361443</v>
      </c>
      <c r="V1078" s="212">
        <f t="shared" si="306"/>
        <v>18.867749365506729</v>
      </c>
      <c r="W1078" s="169">
        <v>24</v>
      </c>
      <c r="X1078" s="170">
        <f t="shared" si="307"/>
        <v>1307.0069568544577</v>
      </c>
    </row>
    <row r="1079" spans="1:24" s="442" customFormat="1" ht="15.75" customHeight="1" x14ac:dyDescent="0.2">
      <c r="A1079" s="215">
        <f t="shared" si="290"/>
        <v>1052</v>
      </c>
      <c r="B1079" s="216">
        <f t="shared" si="293"/>
        <v>79.625988000000007</v>
      </c>
      <c r="C1079" s="454">
        <v>17880</v>
      </c>
      <c r="D1079" s="217">
        <f t="shared" si="296"/>
        <v>2694.5976481949588</v>
      </c>
      <c r="E1079" s="212">
        <f t="shared" si="299"/>
        <v>916.16320038628601</v>
      </c>
      <c r="F1079" s="168">
        <f t="shared" si="300"/>
        <v>53.891952963899179</v>
      </c>
      <c r="G1079" s="169">
        <v>68</v>
      </c>
      <c r="H1079" s="170">
        <f t="shared" si="301"/>
        <v>3732.652801545144</v>
      </c>
      <c r="I1079" s="215">
        <f t="shared" si="291"/>
        <v>1052</v>
      </c>
      <c r="J1079" s="216">
        <f t="shared" si="294"/>
        <v>122.50152</v>
      </c>
      <c r="K1079" s="454">
        <v>17880</v>
      </c>
      <c r="L1079" s="217">
        <f t="shared" si="297"/>
        <v>1751.4884713267231</v>
      </c>
      <c r="M1079" s="214">
        <f t="shared" si="302"/>
        <v>595.5060802510859</v>
      </c>
      <c r="N1079" s="212">
        <f t="shared" si="303"/>
        <v>35.029769426534465</v>
      </c>
      <c r="O1079" s="169">
        <v>44</v>
      </c>
      <c r="P1079" s="170">
        <f t="shared" si="304"/>
        <v>2426.0243210043436</v>
      </c>
      <c r="Q1079" s="215">
        <f t="shared" si="292"/>
        <v>1052</v>
      </c>
      <c r="R1079" s="216">
        <f t="shared" si="295"/>
        <v>227.50282285714289</v>
      </c>
      <c r="S1079" s="454">
        <v>17880</v>
      </c>
      <c r="T1079" s="217">
        <f t="shared" si="298"/>
        <v>943.10917686823541</v>
      </c>
      <c r="U1079" s="214">
        <f t="shared" si="305"/>
        <v>320.65712013520005</v>
      </c>
      <c r="V1079" s="212">
        <f t="shared" si="306"/>
        <v>18.862183537364707</v>
      </c>
      <c r="W1079" s="169">
        <v>24</v>
      </c>
      <c r="X1079" s="170">
        <f t="shared" si="307"/>
        <v>1306.6284805408002</v>
      </c>
    </row>
    <row r="1080" spans="1:24" s="442" customFormat="1" ht="15.75" customHeight="1" x14ac:dyDescent="0.2">
      <c r="A1080" s="215">
        <f t="shared" si="290"/>
        <v>1053</v>
      </c>
      <c r="B1080" s="216">
        <f t="shared" si="293"/>
        <v>79.64947699999999</v>
      </c>
      <c r="C1080" s="454">
        <v>17880</v>
      </c>
      <c r="D1080" s="217">
        <f t="shared" si="296"/>
        <v>2693.8029988571052</v>
      </c>
      <c r="E1080" s="212">
        <f t="shared" si="299"/>
        <v>915.89301961141587</v>
      </c>
      <c r="F1080" s="168">
        <f t="shared" si="300"/>
        <v>53.876059977142106</v>
      </c>
      <c r="G1080" s="169">
        <v>68</v>
      </c>
      <c r="H1080" s="170">
        <f t="shared" si="301"/>
        <v>3731.5720784456635</v>
      </c>
      <c r="I1080" s="215">
        <f t="shared" si="291"/>
        <v>1053</v>
      </c>
      <c r="J1080" s="216">
        <f t="shared" si="294"/>
        <v>122.53765692307691</v>
      </c>
      <c r="K1080" s="454">
        <v>17880</v>
      </c>
      <c r="L1080" s="217">
        <f t="shared" si="297"/>
        <v>1750.9719492571185</v>
      </c>
      <c r="M1080" s="214">
        <f t="shared" si="302"/>
        <v>595.33046274742037</v>
      </c>
      <c r="N1080" s="212">
        <f t="shared" si="303"/>
        <v>35.019438985142372</v>
      </c>
      <c r="O1080" s="169">
        <v>44</v>
      </c>
      <c r="P1080" s="170">
        <f t="shared" si="304"/>
        <v>2425.321850989681</v>
      </c>
      <c r="Q1080" s="215">
        <f t="shared" si="292"/>
        <v>1053</v>
      </c>
      <c r="R1080" s="216">
        <f t="shared" si="295"/>
        <v>227.56993428571428</v>
      </c>
      <c r="S1080" s="454">
        <v>17880</v>
      </c>
      <c r="T1080" s="217">
        <f t="shared" si="298"/>
        <v>942.83104959998673</v>
      </c>
      <c r="U1080" s="214">
        <f t="shared" si="305"/>
        <v>320.5625568639955</v>
      </c>
      <c r="V1080" s="212">
        <f t="shared" si="306"/>
        <v>18.856620991999733</v>
      </c>
      <c r="W1080" s="169">
        <v>24</v>
      </c>
      <c r="X1080" s="170">
        <f t="shared" si="307"/>
        <v>1306.250227455982</v>
      </c>
    </row>
    <row r="1081" spans="1:24" s="442" customFormat="1" ht="15.75" customHeight="1" x14ac:dyDescent="0.2">
      <c r="A1081" s="215">
        <f t="shared" si="290"/>
        <v>1054</v>
      </c>
      <c r="B1081" s="216">
        <f t="shared" si="293"/>
        <v>79.672966000000002</v>
      </c>
      <c r="C1081" s="454">
        <v>17880</v>
      </c>
      <c r="D1081" s="217">
        <f t="shared" si="296"/>
        <v>2693.0088180726198</v>
      </c>
      <c r="E1081" s="212">
        <f t="shared" si="299"/>
        <v>915.62299814469077</v>
      </c>
      <c r="F1081" s="168">
        <f t="shared" si="300"/>
        <v>53.860176361452396</v>
      </c>
      <c r="G1081" s="169">
        <v>68</v>
      </c>
      <c r="H1081" s="170">
        <f t="shared" si="301"/>
        <v>3730.4919925787631</v>
      </c>
      <c r="I1081" s="215">
        <f t="shared" si="291"/>
        <v>1054</v>
      </c>
      <c r="J1081" s="216">
        <f t="shared" si="294"/>
        <v>122.57379384615385</v>
      </c>
      <c r="K1081" s="454">
        <v>17880</v>
      </c>
      <c r="L1081" s="217">
        <f t="shared" si="297"/>
        <v>1750.4557317472027</v>
      </c>
      <c r="M1081" s="214">
        <f t="shared" si="302"/>
        <v>595.15494879404889</v>
      </c>
      <c r="N1081" s="212">
        <f t="shared" si="303"/>
        <v>35.009114634944055</v>
      </c>
      <c r="O1081" s="169">
        <v>44</v>
      </c>
      <c r="P1081" s="170">
        <f t="shared" si="304"/>
        <v>2424.6197951761956</v>
      </c>
      <c r="Q1081" s="215">
        <f t="shared" si="292"/>
        <v>1054</v>
      </c>
      <c r="R1081" s="216">
        <f t="shared" si="295"/>
        <v>227.63704571428573</v>
      </c>
      <c r="S1081" s="454">
        <v>17880</v>
      </c>
      <c r="T1081" s="217">
        <f t="shared" si="298"/>
        <v>942.55308632541676</v>
      </c>
      <c r="U1081" s="214">
        <f t="shared" si="305"/>
        <v>320.46804935064171</v>
      </c>
      <c r="V1081" s="212">
        <f t="shared" si="306"/>
        <v>18.851061726508334</v>
      </c>
      <c r="W1081" s="169">
        <v>24</v>
      </c>
      <c r="X1081" s="170">
        <f t="shared" si="307"/>
        <v>1305.8721974025668</v>
      </c>
    </row>
    <row r="1082" spans="1:24" s="442" customFormat="1" ht="15.75" customHeight="1" x14ac:dyDescent="0.2">
      <c r="A1082" s="215">
        <f t="shared" si="290"/>
        <v>1055</v>
      </c>
      <c r="B1082" s="216">
        <f t="shared" si="293"/>
        <v>79.696455</v>
      </c>
      <c r="C1082" s="454">
        <v>17880</v>
      </c>
      <c r="D1082" s="217">
        <f t="shared" si="296"/>
        <v>2692.2151054272113</v>
      </c>
      <c r="E1082" s="212">
        <f t="shared" si="299"/>
        <v>915.35313584525193</v>
      </c>
      <c r="F1082" s="168">
        <f t="shared" si="300"/>
        <v>53.844302108544227</v>
      </c>
      <c r="G1082" s="169">
        <v>68</v>
      </c>
      <c r="H1082" s="170">
        <f t="shared" si="301"/>
        <v>3729.4125433810073</v>
      </c>
      <c r="I1082" s="215">
        <f t="shared" si="291"/>
        <v>1055</v>
      </c>
      <c r="J1082" s="216">
        <f t="shared" si="294"/>
        <v>122.60993076923077</v>
      </c>
      <c r="K1082" s="454">
        <v>17880</v>
      </c>
      <c r="L1082" s="217">
        <f t="shared" si="297"/>
        <v>1749.9398185276873</v>
      </c>
      <c r="M1082" s="214">
        <f t="shared" si="302"/>
        <v>594.97953829941378</v>
      </c>
      <c r="N1082" s="212">
        <f t="shared" si="303"/>
        <v>34.998796370553748</v>
      </c>
      <c r="O1082" s="169">
        <v>44</v>
      </c>
      <c r="P1082" s="170">
        <f t="shared" si="304"/>
        <v>2423.9181531976551</v>
      </c>
      <c r="Q1082" s="215">
        <f t="shared" si="292"/>
        <v>1055</v>
      </c>
      <c r="R1082" s="216">
        <f t="shared" si="295"/>
        <v>227.70415714285716</v>
      </c>
      <c r="S1082" s="454">
        <v>17880</v>
      </c>
      <c r="T1082" s="217">
        <f t="shared" si="298"/>
        <v>942.27528689952385</v>
      </c>
      <c r="U1082" s="214">
        <f t="shared" si="305"/>
        <v>320.37359754583815</v>
      </c>
      <c r="V1082" s="212">
        <f t="shared" si="306"/>
        <v>18.845505737990479</v>
      </c>
      <c r="W1082" s="169">
        <v>24</v>
      </c>
      <c r="X1082" s="170">
        <f t="shared" si="307"/>
        <v>1305.4943901833524</v>
      </c>
    </row>
    <row r="1083" spans="1:24" s="442" customFormat="1" ht="15.75" customHeight="1" x14ac:dyDescent="0.2">
      <c r="A1083" s="215">
        <f t="shared" si="290"/>
        <v>1056</v>
      </c>
      <c r="B1083" s="216">
        <f t="shared" si="293"/>
        <v>79.719943999999998</v>
      </c>
      <c r="C1083" s="454">
        <v>17880</v>
      </c>
      <c r="D1083" s="217">
        <f t="shared" si="296"/>
        <v>2691.4218605070769</v>
      </c>
      <c r="E1083" s="212">
        <f t="shared" si="299"/>
        <v>915.0834325724062</v>
      </c>
      <c r="F1083" s="168">
        <f t="shared" si="300"/>
        <v>53.828437210141537</v>
      </c>
      <c r="G1083" s="169">
        <v>68</v>
      </c>
      <c r="H1083" s="170">
        <f t="shared" si="301"/>
        <v>3728.3337302896248</v>
      </c>
      <c r="I1083" s="215">
        <f t="shared" si="291"/>
        <v>1056</v>
      </c>
      <c r="J1083" s="216">
        <f t="shared" si="294"/>
        <v>122.64606769230768</v>
      </c>
      <c r="K1083" s="454">
        <v>17880</v>
      </c>
      <c r="L1083" s="217">
        <f t="shared" si="297"/>
        <v>1749.4242093296002</v>
      </c>
      <c r="M1083" s="214">
        <f t="shared" si="302"/>
        <v>594.80423117206408</v>
      </c>
      <c r="N1083" s="212">
        <f t="shared" si="303"/>
        <v>34.988484186592004</v>
      </c>
      <c r="O1083" s="169">
        <v>44</v>
      </c>
      <c r="P1083" s="170">
        <f t="shared" si="304"/>
        <v>2423.2169246882563</v>
      </c>
      <c r="Q1083" s="215">
        <f t="shared" si="292"/>
        <v>1056</v>
      </c>
      <c r="R1083" s="216">
        <f t="shared" si="295"/>
        <v>227.77126857142858</v>
      </c>
      <c r="S1083" s="454">
        <v>17880</v>
      </c>
      <c r="T1083" s="217">
        <f t="shared" si="298"/>
        <v>941.997651177477</v>
      </c>
      <c r="U1083" s="214">
        <f t="shared" si="305"/>
        <v>320.27920140034217</v>
      </c>
      <c r="V1083" s="212">
        <f t="shared" si="306"/>
        <v>18.83995302354954</v>
      </c>
      <c r="W1083" s="169">
        <v>24</v>
      </c>
      <c r="X1083" s="170">
        <f t="shared" si="307"/>
        <v>1305.1168056013687</v>
      </c>
    </row>
    <row r="1084" spans="1:24" s="442" customFormat="1" ht="15.75" customHeight="1" x14ac:dyDescent="0.2">
      <c r="A1084" s="215">
        <f t="shared" si="290"/>
        <v>1057</v>
      </c>
      <c r="B1084" s="216">
        <f t="shared" si="293"/>
        <v>79.743432999999996</v>
      </c>
      <c r="C1084" s="454">
        <v>17880</v>
      </c>
      <c r="D1084" s="217">
        <f t="shared" si="296"/>
        <v>2690.6290828989017</v>
      </c>
      <c r="E1084" s="212">
        <f t="shared" si="299"/>
        <v>914.81388818562664</v>
      </c>
      <c r="F1084" s="168">
        <f t="shared" si="300"/>
        <v>53.812581657978036</v>
      </c>
      <c r="G1084" s="169">
        <v>68</v>
      </c>
      <c r="H1084" s="170">
        <f t="shared" si="301"/>
        <v>3727.2555527425066</v>
      </c>
      <c r="I1084" s="215">
        <f t="shared" si="291"/>
        <v>1057</v>
      </c>
      <c r="J1084" s="216">
        <f t="shared" si="294"/>
        <v>122.68220461538461</v>
      </c>
      <c r="K1084" s="454">
        <v>17880</v>
      </c>
      <c r="L1084" s="217">
        <f t="shared" si="297"/>
        <v>1748.9089038842862</v>
      </c>
      <c r="M1084" s="214">
        <f t="shared" si="302"/>
        <v>594.62902732065731</v>
      </c>
      <c r="N1084" s="212">
        <f t="shared" si="303"/>
        <v>34.978178077685726</v>
      </c>
      <c r="O1084" s="169">
        <v>44</v>
      </c>
      <c r="P1084" s="170">
        <f t="shared" si="304"/>
        <v>2422.5161092826293</v>
      </c>
      <c r="Q1084" s="215">
        <f t="shared" si="292"/>
        <v>1057</v>
      </c>
      <c r="R1084" s="216">
        <f t="shared" si="295"/>
        <v>227.83838</v>
      </c>
      <c r="S1084" s="454">
        <v>17880</v>
      </c>
      <c r="T1084" s="217">
        <f t="shared" si="298"/>
        <v>941.7201790146155</v>
      </c>
      <c r="U1084" s="214">
        <f t="shared" si="305"/>
        <v>320.18486086496927</v>
      </c>
      <c r="V1084" s="212">
        <f t="shared" si="306"/>
        <v>18.83440358029231</v>
      </c>
      <c r="W1084" s="169">
        <v>24</v>
      </c>
      <c r="X1084" s="170">
        <f t="shared" si="307"/>
        <v>1304.7394434598771</v>
      </c>
    </row>
    <row r="1085" spans="1:24" s="442" customFormat="1" ht="15.75" customHeight="1" x14ac:dyDescent="0.2">
      <c r="A1085" s="215">
        <f t="shared" si="290"/>
        <v>1058</v>
      </c>
      <c r="B1085" s="216">
        <f t="shared" si="293"/>
        <v>79.766921999999994</v>
      </c>
      <c r="C1085" s="454">
        <v>17880</v>
      </c>
      <c r="D1085" s="217">
        <f t="shared" si="296"/>
        <v>2689.8367721898562</v>
      </c>
      <c r="E1085" s="212">
        <f t="shared" si="299"/>
        <v>914.54450254455116</v>
      </c>
      <c r="F1085" s="168">
        <f t="shared" si="300"/>
        <v>53.796735443797125</v>
      </c>
      <c r="G1085" s="169">
        <v>68</v>
      </c>
      <c r="H1085" s="170">
        <f t="shared" si="301"/>
        <v>3726.1780101782042</v>
      </c>
      <c r="I1085" s="215">
        <f t="shared" si="291"/>
        <v>1058</v>
      </c>
      <c r="J1085" s="216">
        <f t="shared" si="294"/>
        <v>122.71834153846153</v>
      </c>
      <c r="K1085" s="454">
        <v>17880</v>
      </c>
      <c r="L1085" s="217">
        <f t="shared" si="297"/>
        <v>1748.3939019234062</v>
      </c>
      <c r="M1085" s="214">
        <f t="shared" si="302"/>
        <v>594.45392665395821</v>
      </c>
      <c r="N1085" s="212">
        <f t="shared" si="303"/>
        <v>34.967878038468129</v>
      </c>
      <c r="O1085" s="169">
        <v>44</v>
      </c>
      <c r="P1085" s="170">
        <f t="shared" si="304"/>
        <v>2421.8157066158324</v>
      </c>
      <c r="Q1085" s="215">
        <f t="shared" si="292"/>
        <v>1058</v>
      </c>
      <c r="R1085" s="216">
        <f t="shared" si="295"/>
        <v>227.90549142857142</v>
      </c>
      <c r="S1085" s="454">
        <v>17880</v>
      </c>
      <c r="T1085" s="217">
        <f t="shared" si="298"/>
        <v>941.44287026644952</v>
      </c>
      <c r="U1085" s="214">
        <f t="shared" si="305"/>
        <v>320.09057589059285</v>
      </c>
      <c r="V1085" s="212">
        <f t="shared" si="306"/>
        <v>18.828857405328989</v>
      </c>
      <c r="W1085" s="169">
        <v>24</v>
      </c>
      <c r="X1085" s="170">
        <f t="shared" si="307"/>
        <v>1304.3623035623714</v>
      </c>
    </row>
    <row r="1086" spans="1:24" s="442" customFormat="1" ht="15.75" customHeight="1" x14ac:dyDescent="0.2">
      <c r="A1086" s="215">
        <f t="shared" si="290"/>
        <v>1059</v>
      </c>
      <c r="B1086" s="216">
        <f t="shared" si="293"/>
        <v>79.790411000000006</v>
      </c>
      <c r="C1086" s="454">
        <v>17880</v>
      </c>
      <c r="D1086" s="217">
        <f t="shared" si="296"/>
        <v>2689.0449279675977</v>
      </c>
      <c r="E1086" s="212">
        <f t="shared" si="299"/>
        <v>914.27527550898333</v>
      </c>
      <c r="F1086" s="168">
        <f t="shared" si="300"/>
        <v>53.780898559351954</v>
      </c>
      <c r="G1086" s="169">
        <v>68</v>
      </c>
      <c r="H1086" s="170">
        <f t="shared" si="301"/>
        <v>3725.1011020359329</v>
      </c>
      <c r="I1086" s="215">
        <f t="shared" si="291"/>
        <v>1059</v>
      </c>
      <c r="J1086" s="216">
        <f t="shared" si="294"/>
        <v>122.75447846153847</v>
      </c>
      <c r="K1086" s="454">
        <v>17880</v>
      </c>
      <c r="L1086" s="217">
        <f t="shared" si="297"/>
        <v>1747.8792031789383</v>
      </c>
      <c r="M1086" s="214">
        <f t="shared" si="302"/>
        <v>594.27892908083902</v>
      </c>
      <c r="N1086" s="212">
        <f t="shared" si="303"/>
        <v>34.957584063578764</v>
      </c>
      <c r="O1086" s="169">
        <v>44</v>
      </c>
      <c r="P1086" s="170">
        <f t="shared" si="304"/>
        <v>2421.1157163233561</v>
      </c>
      <c r="Q1086" s="215">
        <f t="shared" si="292"/>
        <v>1059</v>
      </c>
      <c r="R1086" s="216">
        <f t="shared" si="295"/>
        <v>227.9726028571429</v>
      </c>
      <c r="S1086" s="454">
        <v>17880</v>
      </c>
      <c r="T1086" s="217">
        <f t="shared" si="298"/>
        <v>941.16572478865896</v>
      </c>
      <c r="U1086" s="214">
        <f t="shared" si="305"/>
        <v>319.99634642814408</v>
      </c>
      <c r="V1086" s="212">
        <f t="shared" si="306"/>
        <v>18.823314495773179</v>
      </c>
      <c r="W1086" s="169">
        <v>24</v>
      </c>
      <c r="X1086" s="170">
        <f t="shared" si="307"/>
        <v>1303.9853857125763</v>
      </c>
    </row>
    <row r="1087" spans="1:24" s="442" customFormat="1" ht="15.75" customHeight="1" x14ac:dyDescent="0.2">
      <c r="A1087" s="218">
        <f t="shared" si="290"/>
        <v>1060</v>
      </c>
      <c r="B1087" s="216">
        <f t="shared" si="293"/>
        <v>79.813900000000004</v>
      </c>
      <c r="C1087" s="454">
        <v>17880</v>
      </c>
      <c r="D1087" s="217">
        <f t="shared" si="296"/>
        <v>2688.2535498202692</v>
      </c>
      <c r="E1087" s="212">
        <f t="shared" si="299"/>
        <v>914.00620693889164</v>
      </c>
      <c r="F1087" s="168">
        <f t="shared" si="300"/>
        <v>53.765070996405385</v>
      </c>
      <c r="G1087" s="169">
        <v>68</v>
      </c>
      <c r="H1087" s="170">
        <f t="shared" si="301"/>
        <v>3724.0248277555665</v>
      </c>
      <c r="I1087" s="218">
        <f t="shared" si="291"/>
        <v>1060</v>
      </c>
      <c r="J1087" s="216">
        <f t="shared" si="294"/>
        <v>122.79061538461539</v>
      </c>
      <c r="K1087" s="454">
        <v>17880</v>
      </c>
      <c r="L1087" s="217">
        <f t="shared" si="297"/>
        <v>1747.364807383175</v>
      </c>
      <c r="M1087" s="214">
        <f t="shared" si="302"/>
        <v>594.10403451027958</v>
      </c>
      <c r="N1087" s="212">
        <f t="shared" si="303"/>
        <v>34.947296147663501</v>
      </c>
      <c r="O1087" s="169">
        <v>44</v>
      </c>
      <c r="P1087" s="170">
        <f t="shared" si="304"/>
        <v>2420.4161380411183</v>
      </c>
      <c r="Q1087" s="218">
        <f t="shared" si="292"/>
        <v>1060</v>
      </c>
      <c r="R1087" s="216">
        <f t="shared" si="295"/>
        <v>228.03971428571433</v>
      </c>
      <c r="S1087" s="454">
        <v>17880</v>
      </c>
      <c r="T1087" s="217">
        <f t="shared" si="298"/>
        <v>940.88874243709415</v>
      </c>
      <c r="U1087" s="214">
        <f t="shared" si="305"/>
        <v>319.90217242861206</v>
      </c>
      <c r="V1087" s="212">
        <f t="shared" si="306"/>
        <v>18.817774848741884</v>
      </c>
      <c r="W1087" s="169">
        <v>24</v>
      </c>
      <c r="X1087" s="170">
        <f t="shared" si="307"/>
        <v>1303.6086897144482</v>
      </c>
    </row>
    <row r="1088" spans="1:24" s="442" customFormat="1" ht="15.75" customHeight="1" x14ac:dyDescent="0.2">
      <c r="A1088" s="215">
        <f t="shared" ref="A1088:A1151" si="308">1+A1087</f>
        <v>1061</v>
      </c>
      <c r="B1088" s="216">
        <f t="shared" si="293"/>
        <v>79.837389000000002</v>
      </c>
      <c r="C1088" s="454">
        <v>17880</v>
      </c>
      <c r="D1088" s="217">
        <f t="shared" si="296"/>
        <v>2687.462637336499</v>
      </c>
      <c r="E1088" s="212">
        <f t="shared" si="299"/>
        <v>913.73729669440968</v>
      </c>
      <c r="F1088" s="168">
        <f t="shared" si="300"/>
        <v>53.749252746729979</v>
      </c>
      <c r="G1088" s="169">
        <v>68</v>
      </c>
      <c r="H1088" s="170">
        <f t="shared" si="301"/>
        <v>3722.9491867776383</v>
      </c>
      <c r="I1088" s="215">
        <f t="shared" ref="I1088:I1151" si="309">1+I1087</f>
        <v>1061</v>
      </c>
      <c r="J1088" s="216">
        <f t="shared" si="294"/>
        <v>122.8267523076923</v>
      </c>
      <c r="K1088" s="454">
        <v>17880</v>
      </c>
      <c r="L1088" s="217">
        <f t="shared" si="297"/>
        <v>1746.8507142687247</v>
      </c>
      <c r="M1088" s="214">
        <f t="shared" si="302"/>
        <v>593.92924285136644</v>
      </c>
      <c r="N1088" s="212">
        <f t="shared" si="303"/>
        <v>34.937014285374495</v>
      </c>
      <c r="O1088" s="169">
        <v>44</v>
      </c>
      <c r="P1088" s="170">
        <f t="shared" si="304"/>
        <v>2419.7169714054658</v>
      </c>
      <c r="Q1088" s="215">
        <f t="shared" ref="Q1088:Q1151" si="310">1+Q1087</f>
        <v>1061</v>
      </c>
      <c r="R1088" s="216">
        <f t="shared" si="295"/>
        <v>228.10682571428575</v>
      </c>
      <c r="S1088" s="454">
        <v>17880</v>
      </c>
      <c r="T1088" s="217">
        <f t="shared" si="298"/>
        <v>940.61192306777446</v>
      </c>
      <c r="U1088" s="214">
        <f t="shared" si="305"/>
        <v>319.80805384304335</v>
      </c>
      <c r="V1088" s="212">
        <f t="shared" si="306"/>
        <v>18.812238461355488</v>
      </c>
      <c r="W1088" s="169">
        <v>24</v>
      </c>
      <c r="X1088" s="170">
        <f t="shared" si="307"/>
        <v>1303.2322153721732</v>
      </c>
    </row>
    <row r="1089" spans="1:24" s="442" customFormat="1" ht="15.75" customHeight="1" x14ac:dyDescent="0.2">
      <c r="A1089" s="215">
        <f t="shared" si="308"/>
        <v>1062</v>
      </c>
      <c r="B1089" s="216">
        <f t="shared" si="293"/>
        <v>79.860878</v>
      </c>
      <c r="C1089" s="454">
        <v>17880</v>
      </c>
      <c r="D1089" s="217">
        <f t="shared" si="296"/>
        <v>2686.6721901053979</v>
      </c>
      <c r="E1089" s="212">
        <f t="shared" si="299"/>
        <v>913.46854463583531</v>
      </c>
      <c r="F1089" s="168">
        <f t="shared" si="300"/>
        <v>53.733443802107956</v>
      </c>
      <c r="G1089" s="169">
        <v>68</v>
      </c>
      <c r="H1089" s="170">
        <f t="shared" si="301"/>
        <v>3721.8741785433413</v>
      </c>
      <c r="I1089" s="215">
        <f t="shared" si="309"/>
        <v>1062</v>
      </c>
      <c r="J1089" s="216">
        <f t="shared" si="294"/>
        <v>122.86288923076923</v>
      </c>
      <c r="K1089" s="454">
        <v>17880</v>
      </c>
      <c r="L1089" s="217">
        <f t="shared" si="297"/>
        <v>1746.3369235685088</v>
      </c>
      <c r="M1089" s="214">
        <f t="shared" si="302"/>
        <v>593.75455401329305</v>
      </c>
      <c r="N1089" s="212">
        <f t="shared" si="303"/>
        <v>34.926738471370179</v>
      </c>
      <c r="O1089" s="169">
        <v>44</v>
      </c>
      <c r="P1089" s="170">
        <f t="shared" si="304"/>
        <v>2419.0182160531722</v>
      </c>
      <c r="Q1089" s="215">
        <f t="shared" si="310"/>
        <v>1062</v>
      </c>
      <c r="R1089" s="216">
        <f t="shared" si="295"/>
        <v>228.17393714285717</v>
      </c>
      <c r="S1089" s="454">
        <v>17880</v>
      </c>
      <c r="T1089" s="217">
        <f t="shared" si="298"/>
        <v>940.33526653688921</v>
      </c>
      <c r="U1089" s="214">
        <f t="shared" si="305"/>
        <v>319.71399062254233</v>
      </c>
      <c r="V1089" s="212">
        <f t="shared" si="306"/>
        <v>18.806705330737785</v>
      </c>
      <c r="W1089" s="169">
        <v>24</v>
      </c>
      <c r="X1089" s="170">
        <f t="shared" si="307"/>
        <v>1302.8559624901693</v>
      </c>
    </row>
    <row r="1090" spans="1:24" s="442" customFormat="1" ht="15.75" customHeight="1" x14ac:dyDescent="0.2">
      <c r="A1090" s="215">
        <f t="shared" si="308"/>
        <v>1063</v>
      </c>
      <c r="B1090" s="216">
        <f t="shared" si="293"/>
        <v>79.884366999999997</v>
      </c>
      <c r="C1090" s="454">
        <v>17880</v>
      </c>
      <c r="D1090" s="217">
        <f t="shared" si="296"/>
        <v>2685.882207716561</v>
      </c>
      <c r="E1090" s="212">
        <f t="shared" si="299"/>
        <v>913.1999506236308</v>
      </c>
      <c r="F1090" s="168">
        <f t="shared" si="300"/>
        <v>53.717644154331218</v>
      </c>
      <c r="G1090" s="169">
        <v>68</v>
      </c>
      <c r="H1090" s="170">
        <f t="shared" si="301"/>
        <v>3720.7998024945227</v>
      </c>
      <c r="I1090" s="215">
        <f t="shared" si="309"/>
        <v>1063</v>
      </c>
      <c r="J1090" s="216">
        <f t="shared" si="294"/>
        <v>122.89902615384615</v>
      </c>
      <c r="K1090" s="454">
        <v>17880</v>
      </c>
      <c r="L1090" s="217">
        <f t="shared" si="297"/>
        <v>1745.8234350157647</v>
      </c>
      <c r="M1090" s="214">
        <f t="shared" si="302"/>
        <v>593.57996790536004</v>
      </c>
      <c r="N1090" s="212">
        <f t="shared" si="303"/>
        <v>34.916468700315299</v>
      </c>
      <c r="O1090" s="169">
        <v>44</v>
      </c>
      <c r="P1090" s="170">
        <f t="shared" si="304"/>
        <v>2418.3198716214401</v>
      </c>
      <c r="Q1090" s="215">
        <f t="shared" si="310"/>
        <v>1063</v>
      </c>
      <c r="R1090" s="216">
        <f t="shared" si="295"/>
        <v>228.24104857142859</v>
      </c>
      <c r="S1090" s="454">
        <v>17880</v>
      </c>
      <c r="T1090" s="217">
        <f t="shared" si="298"/>
        <v>940.05877270079634</v>
      </c>
      <c r="U1090" s="214">
        <f t="shared" si="305"/>
        <v>319.61998271827076</v>
      </c>
      <c r="V1090" s="212">
        <f t="shared" si="306"/>
        <v>18.801175454015926</v>
      </c>
      <c r="W1090" s="169">
        <v>24</v>
      </c>
      <c r="X1090" s="170">
        <f t="shared" si="307"/>
        <v>1302.479930873083</v>
      </c>
    </row>
    <row r="1091" spans="1:24" s="442" customFormat="1" ht="15.75" customHeight="1" x14ac:dyDescent="0.2">
      <c r="A1091" s="215">
        <f t="shared" si="308"/>
        <v>1064</v>
      </c>
      <c r="B1091" s="216">
        <f t="shared" si="293"/>
        <v>79.907855999999995</v>
      </c>
      <c r="C1091" s="454">
        <v>17880</v>
      </c>
      <c r="D1091" s="217">
        <f t="shared" si="296"/>
        <v>2685.0926897600657</v>
      </c>
      <c r="E1091" s="212">
        <f t="shared" si="299"/>
        <v>912.93151451842243</v>
      </c>
      <c r="F1091" s="168">
        <f t="shared" si="300"/>
        <v>53.701853795201316</v>
      </c>
      <c r="G1091" s="169">
        <v>68</v>
      </c>
      <c r="H1091" s="170">
        <f t="shared" si="301"/>
        <v>3719.7260580736893</v>
      </c>
      <c r="I1091" s="215">
        <f t="shared" si="309"/>
        <v>1064</v>
      </c>
      <c r="J1091" s="216">
        <f t="shared" si="294"/>
        <v>122.93516307692306</v>
      </c>
      <c r="K1091" s="454">
        <v>17880</v>
      </c>
      <c r="L1091" s="217">
        <f t="shared" si="297"/>
        <v>1745.310248344043</v>
      </c>
      <c r="M1091" s="214">
        <f t="shared" si="302"/>
        <v>593.40548443697469</v>
      </c>
      <c r="N1091" s="212">
        <f t="shared" si="303"/>
        <v>34.906204966880857</v>
      </c>
      <c r="O1091" s="169">
        <v>44</v>
      </c>
      <c r="P1091" s="170">
        <f t="shared" si="304"/>
        <v>2417.6219377478988</v>
      </c>
      <c r="Q1091" s="215">
        <f t="shared" si="310"/>
        <v>1064</v>
      </c>
      <c r="R1091" s="216">
        <f t="shared" si="295"/>
        <v>228.30816000000002</v>
      </c>
      <c r="S1091" s="454">
        <v>17880</v>
      </c>
      <c r="T1091" s="217">
        <f t="shared" si="298"/>
        <v>939.78244141602283</v>
      </c>
      <c r="U1091" s="214">
        <f t="shared" si="305"/>
        <v>319.5260300814478</v>
      </c>
      <c r="V1091" s="212">
        <f t="shared" si="306"/>
        <v>18.795648828320456</v>
      </c>
      <c r="W1091" s="169">
        <v>24</v>
      </c>
      <c r="X1091" s="170">
        <f t="shared" si="307"/>
        <v>1302.1041203257912</v>
      </c>
    </row>
    <row r="1092" spans="1:24" s="442" customFormat="1" ht="15.75" customHeight="1" x14ac:dyDescent="0.2">
      <c r="A1092" s="215">
        <f t="shared" si="308"/>
        <v>1065</v>
      </c>
      <c r="B1092" s="216">
        <f t="shared" si="293"/>
        <v>79.931344999999993</v>
      </c>
      <c r="C1092" s="454">
        <v>17880</v>
      </c>
      <c r="D1092" s="217">
        <f t="shared" si="296"/>
        <v>2684.3036358264708</v>
      </c>
      <c r="E1092" s="212">
        <f t="shared" si="299"/>
        <v>912.66323618100012</v>
      </c>
      <c r="F1092" s="168">
        <f t="shared" si="300"/>
        <v>53.686072716529416</v>
      </c>
      <c r="G1092" s="169">
        <v>68</v>
      </c>
      <c r="H1092" s="170">
        <f t="shared" si="301"/>
        <v>3718.6529447240005</v>
      </c>
      <c r="I1092" s="215">
        <f t="shared" si="309"/>
        <v>1065</v>
      </c>
      <c r="J1092" s="216">
        <f t="shared" si="294"/>
        <v>122.97129999999999</v>
      </c>
      <c r="K1092" s="454">
        <v>17880</v>
      </c>
      <c r="L1092" s="217">
        <f t="shared" si="297"/>
        <v>1744.7973632872063</v>
      </c>
      <c r="M1092" s="214">
        <f t="shared" si="302"/>
        <v>593.23110351765013</v>
      </c>
      <c r="N1092" s="212">
        <f t="shared" si="303"/>
        <v>34.895947265744127</v>
      </c>
      <c r="O1092" s="169">
        <v>44</v>
      </c>
      <c r="P1092" s="170">
        <f t="shared" si="304"/>
        <v>2416.9244140706005</v>
      </c>
      <c r="Q1092" s="215">
        <f t="shared" si="310"/>
        <v>1065</v>
      </c>
      <c r="R1092" s="216">
        <f t="shared" si="295"/>
        <v>228.37527142857144</v>
      </c>
      <c r="S1092" s="454">
        <v>17880</v>
      </c>
      <c r="T1092" s="217">
        <f t="shared" si="298"/>
        <v>939.50627253926473</v>
      </c>
      <c r="U1092" s="214">
        <f t="shared" si="305"/>
        <v>319.43213266335005</v>
      </c>
      <c r="V1092" s="212">
        <f t="shared" si="306"/>
        <v>18.790125450785293</v>
      </c>
      <c r="W1092" s="169">
        <v>24</v>
      </c>
      <c r="X1092" s="170">
        <f t="shared" si="307"/>
        <v>1301.7285306534002</v>
      </c>
    </row>
    <row r="1093" spans="1:24" s="442" customFormat="1" ht="15.75" customHeight="1" x14ac:dyDescent="0.2">
      <c r="A1093" s="215">
        <f t="shared" si="308"/>
        <v>1066</v>
      </c>
      <c r="B1093" s="216">
        <f t="shared" si="293"/>
        <v>79.954834000000005</v>
      </c>
      <c r="C1093" s="454">
        <v>17880</v>
      </c>
      <c r="D1093" s="217">
        <f t="shared" si="296"/>
        <v>2683.5150455068169</v>
      </c>
      <c r="E1093" s="212">
        <f t="shared" si="299"/>
        <v>912.3951154723178</v>
      </c>
      <c r="F1093" s="168">
        <f t="shared" si="300"/>
        <v>53.670300910136341</v>
      </c>
      <c r="G1093" s="169">
        <v>68</v>
      </c>
      <c r="H1093" s="170">
        <f t="shared" si="301"/>
        <v>3717.5804618892707</v>
      </c>
      <c r="I1093" s="215">
        <f t="shared" si="309"/>
        <v>1066</v>
      </c>
      <c r="J1093" s="216">
        <f t="shared" si="294"/>
        <v>123.00743692307692</v>
      </c>
      <c r="K1093" s="454">
        <v>17880</v>
      </c>
      <c r="L1093" s="217">
        <f t="shared" si="297"/>
        <v>1744.284779579431</v>
      </c>
      <c r="M1093" s="214">
        <f t="shared" si="302"/>
        <v>593.05682505700656</v>
      </c>
      <c r="N1093" s="212">
        <f t="shared" si="303"/>
        <v>34.885695591588622</v>
      </c>
      <c r="O1093" s="169">
        <v>44</v>
      </c>
      <c r="P1093" s="170">
        <f t="shared" si="304"/>
        <v>2416.2273002280258</v>
      </c>
      <c r="Q1093" s="215">
        <f t="shared" si="310"/>
        <v>1066</v>
      </c>
      <c r="R1093" s="216">
        <f t="shared" si="295"/>
        <v>228.44238285714289</v>
      </c>
      <c r="S1093" s="454">
        <v>17880</v>
      </c>
      <c r="T1093" s="217">
        <f t="shared" si="298"/>
        <v>939.23026592738586</v>
      </c>
      <c r="U1093" s="214">
        <f t="shared" si="305"/>
        <v>319.33829041531123</v>
      </c>
      <c r="V1093" s="212">
        <f t="shared" si="306"/>
        <v>18.784605318547719</v>
      </c>
      <c r="W1093" s="169">
        <v>24</v>
      </c>
      <c r="X1093" s="170">
        <f t="shared" si="307"/>
        <v>1301.3531616612447</v>
      </c>
    </row>
    <row r="1094" spans="1:24" s="442" customFormat="1" ht="15.75" customHeight="1" x14ac:dyDescent="0.2">
      <c r="A1094" s="215">
        <f t="shared" si="308"/>
        <v>1067</v>
      </c>
      <c r="B1094" s="216">
        <f t="shared" si="293"/>
        <v>79.978323000000003</v>
      </c>
      <c r="C1094" s="454">
        <v>17880</v>
      </c>
      <c r="D1094" s="217">
        <f t="shared" si="296"/>
        <v>2682.7269183926251</v>
      </c>
      <c r="E1094" s="212">
        <f t="shared" si="299"/>
        <v>912.12715225349257</v>
      </c>
      <c r="F1094" s="168">
        <f t="shared" si="300"/>
        <v>53.654538367852503</v>
      </c>
      <c r="G1094" s="169">
        <v>68</v>
      </c>
      <c r="H1094" s="170">
        <f t="shared" si="301"/>
        <v>3716.5086090139703</v>
      </c>
      <c r="I1094" s="215">
        <f t="shared" si="309"/>
        <v>1067</v>
      </c>
      <c r="J1094" s="216">
        <f t="shared" si="294"/>
        <v>123.04357384615385</v>
      </c>
      <c r="K1094" s="454">
        <v>17880</v>
      </c>
      <c r="L1094" s="217">
        <f t="shared" si="297"/>
        <v>1743.7724969552062</v>
      </c>
      <c r="M1094" s="214">
        <f t="shared" si="302"/>
        <v>592.88264896477017</v>
      </c>
      <c r="N1094" s="212">
        <f t="shared" si="303"/>
        <v>34.875449939104122</v>
      </c>
      <c r="O1094" s="169">
        <v>44</v>
      </c>
      <c r="P1094" s="170">
        <f t="shared" si="304"/>
        <v>2415.5305958590807</v>
      </c>
      <c r="Q1094" s="215">
        <f t="shared" si="310"/>
        <v>1067</v>
      </c>
      <c r="R1094" s="216">
        <f t="shared" si="295"/>
        <v>228.50949428571431</v>
      </c>
      <c r="S1094" s="454">
        <v>17880</v>
      </c>
      <c r="T1094" s="217">
        <f t="shared" si="298"/>
        <v>938.95442143741866</v>
      </c>
      <c r="U1094" s="214">
        <f t="shared" si="305"/>
        <v>319.24450328872234</v>
      </c>
      <c r="V1094" s="212">
        <f t="shared" si="306"/>
        <v>18.779088428748373</v>
      </c>
      <c r="W1094" s="169">
        <v>24</v>
      </c>
      <c r="X1094" s="170">
        <f t="shared" si="307"/>
        <v>1300.9780131548894</v>
      </c>
    </row>
    <row r="1095" spans="1:24" s="442" customFormat="1" ht="15.75" customHeight="1" x14ac:dyDescent="0.2">
      <c r="A1095" s="215">
        <f t="shared" si="308"/>
        <v>1068</v>
      </c>
      <c r="B1095" s="216">
        <f t="shared" si="293"/>
        <v>80.001812000000001</v>
      </c>
      <c r="C1095" s="454">
        <v>17880</v>
      </c>
      <c r="D1095" s="217">
        <f t="shared" si="296"/>
        <v>2681.9392540758954</v>
      </c>
      <c r="E1095" s="212">
        <f t="shared" si="299"/>
        <v>911.85934638580454</v>
      </c>
      <c r="F1095" s="168">
        <f t="shared" si="300"/>
        <v>53.638785081517909</v>
      </c>
      <c r="G1095" s="169">
        <v>68</v>
      </c>
      <c r="H1095" s="170">
        <f t="shared" si="301"/>
        <v>3715.4373855432182</v>
      </c>
      <c r="I1095" s="215">
        <f t="shared" si="309"/>
        <v>1068</v>
      </c>
      <c r="J1095" s="216">
        <f t="shared" si="294"/>
        <v>123.07971076923077</v>
      </c>
      <c r="K1095" s="454">
        <v>17880</v>
      </c>
      <c r="L1095" s="217">
        <f t="shared" si="297"/>
        <v>1743.2605151493317</v>
      </c>
      <c r="M1095" s="214">
        <f t="shared" si="302"/>
        <v>592.70857515077284</v>
      </c>
      <c r="N1095" s="212">
        <f t="shared" si="303"/>
        <v>34.865210302986632</v>
      </c>
      <c r="O1095" s="169">
        <v>44</v>
      </c>
      <c r="P1095" s="170">
        <f t="shared" si="304"/>
        <v>2414.8343006030914</v>
      </c>
      <c r="Q1095" s="215">
        <f t="shared" si="310"/>
        <v>1068</v>
      </c>
      <c r="R1095" s="216">
        <f t="shared" si="295"/>
        <v>228.57660571428573</v>
      </c>
      <c r="S1095" s="454">
        <v>17880</v>
      </c>
      <c r="T1095" s="217">
        <f t="shared" si="298"/>
        <v>938.67873892656326</v>
      </c>
      <c r="U1095" s="214">
        <f t="shared" si="305"/>
        <v>319.15077123503153</v>
      </c>
      <c r="V1095" s="212">
        <f t="shared" si="306"/>
        <v>18.773574778531266</v>
      </c>
      <c r="W1095" s="169">
        <v>24</v>
      </c>
      <c r="X1095" s="170">
        <f t="shared" si="307"/>
        <v>1300.6030849401259</v>
      </c>
    </row>
    <row r="1096" spans="1:24" s="442" customFormat="1" ht="15.75" customHeight="1" x14ac:dyDescent="0.2">
      <c r="A1096" s="215">
        <f t="shared" si="308"/>
        <v>1069</v>
      </c>
      <c r="B1096" s="216">
        <f t="shared" si="293"/>
        <v>80.025300999999999</v>
      </c>
      <c r="C1096" s="454">
        <v>17880</v>
      </c>
      <c r="D1096" s="217">
        <f t="shared" si="296"/>
        <v>2681.152052149107</v>
      </c>
      <c r="E1096" s="212">
        <f t="shared" si="299"/>
        <v>911.59169773069641</v>
      </c>
      <c r="F1096" s="168">
        <f t="shared" si="300"/>
        <v>53.623041042982145</v>
      </c>
      <c r="G1096" s="169">
        <v>68</v>
      </c>
      <c r="H1096" s="170">
        <f t="shared" si="301"/>
        <v>3714.3667909227856</v>
      </c>
      <c r="I1096" s="215">
        <f t="shared" si="309"/>
        <v>1069</v>
      </c>
      <c r="J1096" s="216">
        <f t="shared" si="294"/>
        <v>123.11584769230768</v>
      </c>
      <c r="K1096" s="454">
        <v>17880</v>
      </c>
      <c r="L1096" s="217">
        <f t="shared" si="297"/>
        <v>1742.7488338969199</v>
      </c>
      <c r="M1096" s="214">
        <f t="shared" si="302"/>
        <v>592.53460352495279</v>
      </c>
      <c r="N1096" s="212">
        <f t="shared" si="303"/>
        <v>34.854976677938396</v>
      </c>
      <c r="O1096" s="169">
        <v>44</v>
      </c>
      <c r="P1096" s="170">
        <f t="shared" si="304"/>
        <v>2414.1384140998111</v>
      </c>
      <c r="Q1096" s="215">
        <f t="shared" si="310"/>
        <v>1069</v>
      </c>
      <c r="R1096" s="216">
        <f t="shared" si="295"/>
        <v>228.64371714285716</v>
      </c>
      <c r="S1096" s="454">
        <v>17880</v>
      </c>
      <c r="T1096" s="217">
        <f t="shared" si="298"/>
        <v>938.40321825218746</v>
      </c>
      <c r="U1096" s="214">
        <f t="shared" si="305"/>
        <v>319.05709420574374</v>
      </c>
      <c r="V1096" s="212">
        <f t="shared" si="306"/>
        <v>18.768064365043749</v>
      </c>
      <c r="W1096" s="169">
        <v>24</v>
      </c>
      <c r="X1096" s="170">
        <f t="shared" si="307"/>
        <v>1300.228376822975</v>
      </c>
    </row>
    <row r="1097" spans="1:24" s="442" customFormat="1" ht="15.75" customHeight="1" x14ac:dyDescent="0.2">
      <c r="A1097" s="218">
        <f t="shared" si="308"/>
        <v>1070</v>
      </c>
      <c r="B1097" s="216">
        <f t="shared" si="293"/>
        <v>80.048789999999997</v>
      </c>
      <c r="C1097" s="454">
        <v>17880</v>
      </c>
      <c r="D1097" s="217">
        <f t="shared" si="296"/>
        <v>2680.3653122052192</v>
      </c>
      <c r="E1097" s="212">
        <f t="shared" si="299"/>
        <v>911.32420614977457</v>
      </c>
      <c r="F1097" s="168">
        <f t="shared" si="300"/>
        <v>53.607306244104386</v>
      </c>
      <c r="G1097" s="169">
        <v>68</v>
      </c>
      <c r="H1097" s="170">
        <f t="shared" si="301"/>
        <v>3713.2968245990978</v>
      </c>
      <c r="I1097" s="218">
        <f t="shared" si="309"/>
        <v>1070</v>
      </c>
      <c r="J1097" s="216">
        <f t="shared" si="294"/>
        <v>123.15198461538461</v>
      </c>
      <c r="K1097" s="454">
        <v>17880</v>
      </c>
      <c r="L1097" s="217">
        <f t="shared" si="297"/>
        <v>1742.2374529333924</v>
      </c>
      <c r="M1097" s="214">
        <f t="shared" si="302"/>
        <v>592.36073399735346</v>
      </c>
      <c r="N1097" s="212">
        <f t="shared" si="303"/>
        <v>34.844749058667851</v>
      </c>
      <c r="O1097" s="169">
        <v>44</v>
      </c>
      <c r="P1097" s="170">
        <f t="shared" si="304"/>
        <v>2413.4429359894139</v>
      </c>
      <c r="Q1097" s="218">
        <f t="shared" si="310"/>
        <v>1070</v>
      </c>
      <c r="R1097" s="216">
        <f t="shared" si="295"/>
        <v>228.71082857142858</v>
      </c>
      <c r="S1097" s="454">
        <v>17880</v>
      </c>
      <c r="T1097" s="217">
        <f t="shared" si="298"/>
        <v>938.12785927182654</v>
      </c>
      <c r="U1097" s="214">
        <f t="shared" si="305"/>
        <v>318.96347215242105</v>
      </c>
      <c r="V1097" s="212">
        <f t="shared" si="306"/>
        <v>18.762557185436531</v>
      </c>
      <c r="W1097" s="169">
        <v>24</v>
      </c>
      <c r="X1097" s="170">
        <f t="shared" si="307"/>
        <v>1299.853888609684</v>
      </c>
    </row>
    <row r="1098" spans="1:24" s="442" customFormat="1" ht="15.75" customHeight="1" x14ac:dyDescent="0.2">
      <c r="A1098" s="215">
        <f t="shared" si="308"/>
        <v>1071</v>
      </c>
      <c r="B1098" s="216">
        <f t="shared" si="293"/>
        <v>80.072278999999995</v>
      </c>
      <c r="C1098" s="454">
        <v>17880</v>
      </c>
      <c r="D1098" s="217">
        <f t="shared" si="296"/>
        <v>2679.5790338376655</v>
      </c>
      <c r="E1098" s="212">
        <f t="shared" si="299"/>
        <v>911.0568715048064</v>
      </c>
      <c r="F1098" s="168">
        <f t="shared" si="300"/>
        <v>53.59158067675331</v>
      </c>
      <c r="G1098" s="169">
        <v>68</v>
      </c>
      <c r="H1098" s="170">
        <f t="shared" si="301"/>
        <v>3712.2274860192256</v>
      </c>
      <c r="I1098" s="215">
        <f t="shared" si="309"/>
        <v>1071</v>
      </c>
      <c r="J1098" s="216">
        <f t="shared" si="294"/>
        <v>123.18812153846153</v>
      </c>
      <c r="K1098" s="454">
        <v>17880</v>
      </c>
      <c r="L1098" s="217">
        <f t="shared" si="297"/>
        <v>1741.7263719944826</v>
      </c>
      <c r="M1098" s="214">
        <f t="shared" si="302"/>
        <v>592.18696647812419</v>
      </c>
      <c r="N1098" s="212">
        <f t="shared" si="303"/>
        <v>34.834527439889655</v>
      </c>
      <c r="O1098" s="169">
        <v>44</v>
      </c>
      <c r="P1098" s="170">
        <f t="shared" si="304"/>
        <v>2412.7478659124968</v>
      </c>
      <c r="Q1098" s="215">
        <f t="shared" si="310"/>
        <v>1071</v>
      </c>
      <c r="R1098" s="216">
        <f t="shared" si="295"/>
        <v>228.77794</v>
      </c>
      <c r="S1098" s="454">
        <v>17880</v>
      </c>
      <c r="T1098" s="217">
        <f t="shared" si="298"/>
        <v>937.852661843183</v>
      </c>
      <c r="U1098" s="214">
        <f t="shared" si="305"/>
        <v>318.86990502668226</v>
      </c>
      <c r="V1098" s="212">
        <f t="shared" si="306"/>
        <v>18.757053236863662</v>
      </c>
      <c r="W1098" s="169">
        <v>24</v>
      </c>
      <c r="X1098" s="170">
        <f t="shared" si="307"/>
        <v>1299.4796201067288</v>
      </c>
    </row>
    <row r="1099" spans="1:24" s="442" customFormat="1" ht="15.75" customHeight="1" x14ac:dyDescent="0.2">
      <c r="A1099" s="215">
        <f t="shared" si="308"/>
        <v>1072</v>
      </c>
      <c r="B1099" s="216">
        <f t="shared" si="293"/>
        <v>80.095767999999993</v>
      </c>
      <c r="C1099" s="454">
        <v>17880</v>
      </c>
      <c r="D1099" s="217">
        <f t="shared" si="296"/>
        <v>2678.7932166403602</v>
      </c>
      <c r="E1099" s="212">
        <f t="shared" si="299"/>
        <v>910.78969365772252</v>
      </c>
      <c r="F1099" s="168">
        <f t="shared" si="300"/>
        <v>53.575864332807207</v>
      </c>
      <c r="G1099" s="169">
        <v>68</v>
      </c>
      <c r="H1099" s="170">
        <f t="shared" si="301"/>
        <v>3711.1587746308901</v>
      </c>
      <c r="I1099" s="215">
        <f t="shared" si="309"/>
        <v>1072</v>
      </c>
      <c r="J1099" s="216">
        <f t="shared" si="294"/>
        <v>123.22425846153844</v>
      </c>
      <c r="K1099" s="454">
        <v>17880</v>
      </c>
      <c r="L1099" s="217">
        <f t="shared" si="297"/>
        <v>1741.215590816234</v>
      </c>
      <c r="M1099" s="214">
        <f t="shared" si="302"/>
        <v>592.01330087751955</v>
      </c>
      <c r="N1099" s="212">
        <f t="shared" si="303"/>
        <v>34.824311816324681</v>
      </c>
      <c r="O1099" s="169">
        <v>44</v>
      </c>
      <c r="P1099" s="170">
        <f t="shared" si="304"/>
        <v>2412.0532035100782</v>
      </c>
      <c r="Q1099" s="215">
        <f t="shared" si="310"/>
        <v>1072</v>
      </c>
      <c r="R1099" s="216">
        <f t="shared" si="295"/>
        <v>228.84505142857142</v>
      </c>
      <c r="S1099" s="454">
        <v>17880</v>
      </c>
      <c r="T1099" s="217">
        <f t="shared" si="298"/>
        <v>937.5776258241259</v>
      </c>
      <c r="U1099" s="214">
        <f t="shared" si="305"/>
        <v>318.77639278020285</v>
      </c>
      <c r="V1099" s="212">
        <f t="shared" si="306"/>
        <v>18.751552516482519</v>
      </c>
      <c r="W1099" s="169">
        <v>24</v>
      </c>
      <c r="X1099" s="170">
        <f t="shared" si="307"/>
        <v>1299.1055711208112</v>
      </c>
    </row>
    <row r="1100" spans="1:24" s="442" customFormat="1" ht="15.75" customHeight="1" x14ac:dyDescent="0.2">
      <c r="A1100" s="215">
        <f t="shared" si="308"/>
        <v>1073</v>
      </c>
      <c r="B1100" s="216">
        <f t="shared" si="293"/>
        <v>80.119257000000005</v>
      </c>
      <c r="C1100" s="454">
        <v>17880</v>
      </c>
      <c r="D1100" s="217">
        <f t="shared" si="296"/>
        <v>2678.0078602076901</v>
      </c>
      <c r="E1100" s="212">
        <f t="shared" si="299"/>
        <v>910.52267247061468</v>
      </c>
      <c r="F1100" s="168">
        <f t="shared" si="300"/>
        <v>53.560157204153803</v>
      </c>
      <c r="G1100" s="169">
        <v>68</v>
      </c>
      <c r="H1100" s="170">
        <f t="shared" si="301"/>
        <v>3710.0906898824583</v>
      </c>
      <c r="I1100" s="215">
        <f t="shared" si="309"/>
        <v>1073</v>
      </c>
      <c r="J1100" s="216">
        <f t="shared" si="294"/>
        <v>123.26039538461539</v>
      </c>
      <c r="K1100" s="454">
        <v>17880</v>
      </c>
      <c r="L1100" s="217">
        <f t="shared" si="297"/>
        <v>1740.7051091349986</v>
      </c>
      <c r="M1100" s="214">
        <f t="shared" si="302"/>
        <v>591.83973710589953</v>
      </c>
      <c r="N1100" s="212">
        <f t="shared" si="303"/>
        <v>34.814102182699969</v>
      </c>
      <c r="O1100" s="169">
        <v>44</v>
      </c>
      <c r="P1100" s="170">
        <f t="shared" si="304"/>
        <v>2411.3589484235981</v>
      </c>
      <c r="Q1100" s="215">
        <f t="shared" si="310"/>
        <v>1073</v>
      </c>
      <c r="R1100" s="216">
        <f t="shared" si="295"/>
        <v>228.91216285714287</v>
      </c>
      <c r="S1100" s="454">
        <v>17880</v>
      </c>
      <c r="T1100" s="217">
        <f t="shared" si="298"/>
        <v>937.30275107269142</v>
      </c>
      <c r="U1100" s="214">
        <f t="shared" si="305"/>
        <v>318.68293536471509</v>
      </c>
      <c r="V1100" s="212">
        <f t="shared" si="306"/>
        <v>18.746055021453827</v>
      </c>
      <c r="W1100" s="169">
        <v>24</v>
      </c>
      <c r="X1100" s="170">
        <f t="shared" si="307"/>
        <v>1298.7317414588604</v>
      </c>
    </row>
    <row r="1101" spans="1:24" s="442" customFormat="1" ht="15.75" customHeight="1" x14ac:dyDescent="0.2">
      <c r="A1101" s="215">
        <f t="shared" si="308"/>
        <v>1074</v>
      </c>
      <c r="B1101" s="216">
        <f t="shared" si="293"/>
        <v>80.142746000000002</v>
      </c>
      <c r="C1101" s="454">
        <v>17880</v>
      </c>
      <c r="D1101" s="217">
        <f t="shared" si="296"/>
        <v>2677.2229641345207</v>
      </c>
      <c r="E1101" s="212">
        <f t="shared" si="299"/>
        <v>910.25580780573705</v>
      </c>
      <c r="F1101" s="168">
        <f t="shared" si="300"/>
        <v>53.544459282690411</v>
      </c>
      <c r="G1101" s="169">
        <v>68</v>
      </c>
      <c r="H1101" s="170">
        <f t="shared" si="301"/>
        <v>3709.0232312229477</v>
      </c>
      <c r="I1101" s="215">
        <f t="shared" si="309"/>
        <v>1074</v>
      </c>
      <c r="J1101" s="216">
        <f t="shared" si="294"/>
        <v>123.2965323076923</v>
      </c>
      <c r="K1101" s="454">
        <v>17880</v>
      </c>
      <c r="L1101" s="217">
        <f t="shared" si="297"/>
        <v>1740.1949266874385</v>
      </c>
      <c r="M1101" s="214">
        <f t="shared" si="302"/>
        <v>591.66627507372914</v>
      </c>
      <c r="N1101" s="212">
        <f t="shared" si="303"/>
        <v>34.803898533748772</v>
      </c>
      <c r="O1101" s="169">
        <v>44</v>
      </c>
      <c r="P1101" s="170">
        <f t="shared" si="304"/>
        <v>2410.6651002949166</v>
      </c>
      <c r="Q1101" s="215">
        <f t="shared" si="310"/>
        <v>1074</v>
      </c>
      <c r="R1101" s="216">
        <f t="shared" si="295"/>
        <v>228.9792742857143</v>
      </c>
      <c r="S1101" s="454">
        <v>17880</v>
      </c>
      <c r="T1101" s="217">
        <f t="shared" si="298"/>
        <v>937.02803744708217</v>
      </c>
      <c r="U1101" s="214">
        <f t="shared" si="305"/>
        <v>318.58953273200797</v>
      </c>
      <c r="V1101" s="212">
        <f t="shared" si="306"/>
        <v>18.740560748941643</v>
      </c>
      <c r="W1101" s="169">
        <v>24</v>
      </c>
      <c r="X1101" s="170">
        <f t="shared" si="307"/>
        <v>1298.3581309280316</v>
      </c>
    </row>
    <row r="1102" spans="1:24" s="442" customFormat="1" ht="15.75" customHeight="1" x14ac:dyDescent="0.2">
      <c r="A1102" s="215">
        <f t="shared" si="308"/>
        <v>1075</v>
      </c>
      <c r="B1102" s="216">
        <f t="shared" si="293"/>
        <v>80.166235</v>
      </c>
      <c r="C1102" s="454">
        <v>17880</v>
      </c>
      <c r="D1102" s="217">
        <f t="shared" si="296"/>
        <v>2676.43852801619</v>
      </c>
      <c r="E1102" s="212">
        <f t="shared" si="299"/>
        <v>909.98909952550468</v>
      </c>
      <c r="F1102" s="168">
        <f t="shared" si="300"/>
        <v>53.5287705603238</v>
      </c>
      <c r="G1102" s="169">
        <v>68</v>
      </c>
      <c r="H1102" s="170">
        <f t="shared" si="301"/>
        <v>3707.9563981020183</v>
      </c>
      <c r="I1102" s="215">
        <f t="shared" si="309"/>
        <v>1075</v>
      </c>
      <c r="J1102" s="216">
        <f t="shared" si="294"/>
        <v>123.33266923076923</v>
      </c>
      <c r="K1102" s="454">
        <v>17880</v>
      </c>
      <c r="L1102" s="217">
        <f t="shared" si="297"/>
        <v>1739.6850432105239</v>
      </c>
      <c r="M1102" s="214">
        <f t="shared" si="302"/>
        <v>591.49291469157811</v>
      </c>
      <c r="N1102" s="212">
        <f t="shared" si="303"/>
        <v>34.793700864210479</v>
      </c>
      <c r="O1102" s="169">
        <v>44</v>
      </c>
      <c r="P1102" s="170">
        <f t="shared" si="304"/>
        <v>2409.9716587663129</v>
      </c>
      <c r="Q1102" s="215">
        <f t="shared" si="310"/>
        <v>1075</v>
      </c>
      <c r="R1102" s="216">
        <f t="shared" si="295"/>
        <v>229.04638571428572</v>
      </c>
      <c r="S1102" s="454">
        <v>17880</v>
      </c>
      <c r="T1102" s="217">
        <f t="shared" si="298"/>
        <v>936.75348480566663</v>
      </c>
      <c r="U1102" s="214">
        <f t="shared" si="305"/>
        <v>318.49618483392669</v>
      </c>
      <c r="V1102" s="212">
        <f t="shared" si="306"/>
        <v>18.735069696113332</v>
      </c>
      <c r="W1102" s="169">
        <v>24</v>
      </c>
      <c r="X1102" s="170">
        <f t="shared" si="307"/>
        <v>1297.9847393357068</v>
      </c>
    </row>
    <row r="1103" spans="1:24" s="442" customFormat="1" ht="15.75" customHeight="1" x14ac:dyDescent="0.2">
      <c r="A1103" s="215">
        <f t="shared" si="308"/>
        <v>1076</v>
      </c>
      <c r="B1103" s="216">
        <f t="shared" si="293"/>
        <v>80.189723999999998</v>
      </c>
      <c r="C1103" s="454">
        <v>17880</v>
      </c>
      <c r="D1103" s="217">
        <f t="shared" si="296"/>
        <v>2675.6545514485124</v>
      </c>
      <c r="E1103" s="212">
        <f t="shared" si="299"/>
        <v>909.7225474924943</v>
      </c>
      <c r="F1103" s="168">
        <f t="shared" si="300"/>
        <v>53.513091028970251</v>
      </c>
      <c r="G1103" s="169">
        <v>68</v>
      </c>
      <c r="H1103" s="170">
        <f t="shared" si="301"/>
        <v>3706.8901899699772</v>
      </c>
      <c r="I1103" s="215">
        <f t="shared" si="309"/>
        <v>1076</v>
      </c>
      <c r="J1103" s="216">
        <f t="shared" si="294"/>
        <v>123.36880615384615</v>
      </c>
      <c r="K1103" s="454">
        <v>17880</v>
      </c>
      <c r="L1103" s="217">
        <f t="shared" si="297"/>
        <v>1739.175458441533</v>
      </c>
      <c r="M1103" s="214">
        <f t="shared" si="302"/>
        <v>591.31965587012121</v>
      </c>
      <c r="N1103" s="212">
        <f t="shared" si="303"/>
        <v>34.783509168830662</v>
      </c>
      <c r="O1103" s="169">
        <v>44</v>
      </c>
      <c r="P1103" s="170">
        <f t="shared" si="304"/>
        <v>2409.2786234804848</v>
      </c>
      <c r="Q1103" s="215">
        <f t="shared" si="310"/>
        <v>1076</v>
      </c>
      <c r="R1103" s="216">
        <f t="shared" si="295"/>
        <v>229.11349714285714</v>
      </c>
      <c r="S1103" s="454">
        <v>17880</v>
      </c>
      <c r="T1103" s="217">
        <f t="shared" si="298"/>
        <v>936.47909300697938</v>
      </c>
      <c r="U1103" s="214">
        <f t="shared" si="305"/>
        <v>318.40289162237303</v>
      </c>
      <c r="V1103" s="212">
        <f t="shared" si="306"/>
        <v>18.729581860139589</v>
      </c>
      <c r="W1103" s="169">
        <v>24</v>
      </c>
      <c r="X1103" s="170">
        <f t="shared" si="307"/>
        <v>1297.6115664894921</v>
      </c>
    </row>
    <row r="1104" spans="1:24" s="442" customFormat="1" ht="15.75" customHeight="1" x14ac:dyDescent="0.2">
      <c r="A1104" s="215">
        <f t="shared" si="308"/>
        <v>1077</v>
      </c>
      <c r="B1104" s="216">
        <f t="shared" ref="B1104:B1167" si="311">0.023489*A1104+54.91556</f>
        <v>80.213212999999996</v>
      </c>
      <c r="C1104" s="454">
        <v>17880</v>
      </c>
      <c r="D1104" s="217">
        <f t="shared" si="296"/>
        <v>2674.871034027773</v>
      </c>
      <c r="E1104" s="212">
        <f t="shared" si="299"/>
        <v>909.45615156944291</v>
      </c>
      <c r="F1104" s="168">
        <f t="shared" si="300"/>
        <v>53.497420680555464</v>
      </c>
      <c r="G1104" s="169">
        <v>68</v>
      </c>
      <c r="H1104" s="170">
        <f t="shared" si="301"/>
        <v>3705.8246062777716</v>
      </c>
      <c r="I1104" s="215">
        <f t="shared" si="309"/>
        <v>1077</v>
      </c>
      <c r="J1104" s="216">
        <f t="shared" ref="J1104:J1167" si="312">(0.023489*I1104+54.91556)/0.65</f>
        <v>123.40494307692306</v>
      </c>
      <c r="K1104" s="454">
        <v>17880</v>
      </c>
      <c r="L1104" s="217">
        <f t="shared" si="297"/>
        <v>1738.6661721180526</v>
      </c>
      <c r="M1104" s="214">
        <f t="shared" si="302"/>
        <v>591.14649852013792</v>
      </c>
      <c r="N1104" s="212">
        <f t="shared" si="303"/>
        <v>34.773323442361054</v>
      </c>
      <c r="O1104" s="169">
        <v>44</v>
      </c>
      <c r="P1104" s="170">
        <f t="shared" si="304"/>
        <v>2408.5859940805512</v>
      </c>
      <c r="Q1104" s="215">
        <f t="shared" si="310"/>
        <v>1077</v>
      </c>
      <c r="R1104" s="216">
        <f t="shared" ref="R1104:R1167" si="313">(0.023489*Q1104+54.91556)/0.35</f>
        <v>229.18060857142856</v>
      </c>
      <c r="S1104" s="454">
        <v>17880</v>
      </c>
      <c r="T1104" s="217">
        <f t="shared" si="298"/>
        <v>936.20486190972053</v>
      </c>
      <c r="U1104" s="214">
        <f t="shared" si="305"/>
        <v>318.30965304930498</v>
      </c>
      <c r="V1104" s="212">
        <f t="shared" si="306"/>
        <v>18.72409723819441</v>
      </c>
      <c r="W1104" s="169">
        <v>24</v>
      </c>
      <c r="X1104" s="170">
        <f t="shared" si="307"/>
        <v>1297.2386121972199</v>
      </c>
    </row>
    <row r="1105" spans="1:24" s="442" customFormat="1" ht="15.75" customHeight="1" x14ac:dyDescent="0.2">
      <c r="A1105" s="215">
        <f t="shared" si="308"/>
        <v>1078</v>
      </c>
      <c r="B1105" s="216">
        <f t="shared" si="311"/>
        <v>80.236701999999994</v>
      </c>
      <c r="C1105" s="454">
        <v>17880</v>
      </c>
      <c r="D1105" s="217">
        <f t="shared" si="296"/>
        <v>2674.0879753507315</v>
      </c>
      <c r="E1105" s="212">
        <f t="shared" si="299"/>
        <v>909.18991161924873</v>
      </c>
      <c r="F1105" s="168">
        <f t="shared" si="300"/>
        <v>53.48175950701463</v>
      </c>
      <c r="G1105" s="169">
        <v>68</v>
      </c>
      <c r="H1105" s="170">
        <f t="shared" si="301"/>
        <v>3704.7596464769949</v>
      </c>
      <c r="I1105" s="215">
        <f t="shared" si="309"/>
        <v>1078</v>
      </c>
      <c r="J1105" s="216">
        <f t="shared" si="312"/>
        <v>123.44107999999999</v>
      </c>
      <c r="K1105" s="454">
        <v>17880</v>
      </c>
      <c r="L1105" s="217">
        <f t="shared" si="297"/>
        <v>1738.1571839779756</v>
      </c>
      <c r="M1105" s="214">
        <f t="shared" si="302"/>
        <v>590.97344255251176</v>
      </c>
      <c r="N1105" s="212">
        <f t="shared" si="303"/>
        <v>34.763143679559512</v>
      </c>
      <c r="O1105" s="169">
        <v>44</v>
      </c>
      <c r="P1105" s="170">
        <f t="shared" si="304"/>
        <v>2407.893770210047</v>
      </c>
      <c r="Q1105" s="215">
        <f t="shared" si="310"/>
        <v>1078</v>
      </c>
      <c r="R1105" s="216">
        <f t="shared" si="313"/>
        <v>229.24771999999999</v>
      </c>
      <c r="S1105" s="454">
        <v>17880</v>
      </c>
      <c r="T1105" s="217">
        <f t="shared" si="298"/>
        <v>935.93079137275618</v>
      </c>
      <c r="U1105" s="214">
        <f t="shared" si="305"/>
        <v>318.21646906673715</v>
      </c>
      <c r="V1105" s="212">
        <f t="shared" si="306"/>
        <v>18.718615827455125</v>
      </c>
      <c r="W1105" s="169">
        <v>24</v>
      </c>
      <c r="X1105" s="170">
        <f t="shared" si="307"/>
        <v>1296.8658762669484</v>
      </c>
    </row>
    <row r="1106" spans="1:24" s="442" customFormat="1" ht="15.75" customHeight="1" x14ac:dyDescent="0.2">
      <c r="A1106" s="215">
        <f t="shared" si="308"/>
        <v>1079</v>
      </c>
      <c r="B1106" s="216">
        <f t="shared" si="311"/>
        <v>80.260190999999992</v>
      </c>
      <c r="C1106" s="454">
        <v>17880</v>
      </c>
      <c r="D1106" s="217">
        <f t="shared" si="296"/>
        <v>2673.30537501462</v>
      </c>
      <c r="E1106" s="212">
        <f t="shared" si="299"/>
        <v>908.92382750497086</v>
      </c>
      <c r="F1106" s="168">
        <f t="shared" si="300"/>
        <v>53.466107500292402</v>
      </c>
      <c r="G1106" s="169">
        <v>68</v>
      </c>
      <c r="H1106" s="170">
        <f t="shared" si="301"/>
        <v>3703.6953100198834</v>
      </c>
      <c r="I1106" s="215">
        <f t="shared" si="309"/>
        <v>1079</v>
      </c>
      <c r="J1106" s="216">
        <f t="shared" si="312"/>
        <v>123.47721692307691</v>
      </c>
      <c r="K1106" s="454">
        <v>17880</v>
      </c>
      <c r="L1106" s="217">
        <f t="shared" si="297"/>
        <v>1737.6484937595028</v>
      </c>
      <c r="M1106" s="214">
        <f t="shared" si="302"/>
        <v>590.80048787823102</v>
      </c>
      <c r="N1106" s="212">
        <f t="shared" si="303"/>
        <v>34.752969875190054</v>
      </c>
      <c r="O1106" s="169">
        <v>44</v>
      </c>
      <c r="P1106" s="170">
        <f t="shared" si="304"/>
        <v>2407.2019515129236</v>
      </c>
      <c r="Q1106" s="215">
        <f t="shared" si="310"/>
        <v>1079</v>
      </c>
      <c r="R1106" s="216">
        <f t="shared" si="313"/>
        <v>229.31483142857141</v>
      </c>
      <c r="S1106" s="454">
        <v>17880</v>
      </c>
      <c r="T1106" s="217">
        <f t="shared" si="298"/>
        <v>935.6568812551169</v>
      </c>
      <c r="U1106" s="214">
        <f t="shared" si="305"/>
        <v>318.12333962673978</v>
      </c>
      <c r="V1106" s="212">
        <f t="shared" si="306"/>
        <v>18.713137625102338</v>
      </c>
      <c r="W1106" s="169">
        <v>24</v>
      </c>
      <c r="X1106" s="170">
        <f t="shared" si="307"/>
        <v>1296.4933585069589</v>
      </c>
    </row>
    <row r="1107" spans="1:24" s="442" customFormat="1" ht="15.75" customHeight="1" x14ac:dyDescent="0.2">
      <c r="A1107" s="218">
        <f t="shared" si="308"/>
        <v>1080</v>
      </c>
      <c r="B1107" s="216">
        <f t="shared" si="311"/>
        <v>80.283680000000004</v>
      </c>
      <c r="C1107" s="454">
        <v>17880</v>
      </c>
      <c r="D1107" s="217">
        <f t="shared" si="296"/>
        <v>2672.5232326171395</v>
      </c>
      <c r="E1107" s="212">
        <f t="shared" si="299"/>
        <v>908.65789908982742</v>
      </c>
      <c r="F1107" s="168">
        <f t="shared" si="300"/>
        <v>53.450464652342788</v>
      </c>
      <c r="G1107" s="169">
        <v>68</v>
      </c>
      <c r="H1107" s="170">
        <f t="shared" si="301"/>
        <v>3702.6315963593097</v>
      </c>
      <c r="I1107" s="218">
        <f t="shared" si="309"/>
        <v>1080</v>
      </c>
      <c r="J1107" s="216">
        <f t="shared" si="312"/>
        <v>123.51335384615385</v>
      </c>
      <c r="K1107" s="454">
        <v>17880</v>
      </c>
      <c r="L1107" s="217">
        <f t="shared" si="297"/>
        <v>1737.1401012011409</v>
      </c>
      <c r="M1107" s="214">
        <f t="shared" si="302"/>
        <v>590.62763440838796</v>
      </c>
      <c r="N1107" s="212">
        <f t="shared" si="303"/>
        <v>34.742802024022815</v>
      </c>
      <c r="O1107" s="169">
        <v>44</v>
      </c>
      <c r="P1107" s="170">
        <f t="shared" si="304"/>
        <v>2406.5105376335514</v>
      </c>
      <c r="Q1107" s="218">
        <f t="shared" si="310"/>
        <v>1080</v>
      </c>
      <c r="R1107" s="216">
        <f t="shared" si="313"/>
        <v>229.38194285714289</v>
      </c>
      <c r="S1107" s="454">
        <v>17880</v>
      </c>
      <c r="T1107" s="217">
        <f t="shared" si="298"/>
        <v>935.38313141599872</v>
      </c>
      <c r="U1107" s="214">
        <f t="shared" si="305"/>
        <v>318.03026468143958</v>
      </c>
      <c r="V1107" s="212">
        <f t="shared" si="306"/>
        <v>18.707662628319977</v>
      </c>
      <c r="W1107" s="169">
        <v>24</v>
      </c>
      <c r="X1107" s="170">
        <f t="shared" si="307"/>
        <v>1296.1210587257581</v>
      </c>
    </row>
    <row r="1108" spans="1:24" s="442" customFormat="1" ht="15.75" customHeight="1" x14ac:dyDescent="0.2">
      <c r="A1108" s="215">
        <f t="shared" si="308"/>
        <v>1081</v>
      </c>
      <c r="B1108" s="216">
        <f t="shared" si="311"/>
        <v>80.307169000000002</v>
      </c>
      <c r="C1108" s="454">
        <v>17880</v>
      </c>
      <c r="D1108" s="217">
        <f t="shared" si="296"/>
        <v>2671.7415477564646</v>
      </c>
      <c r="E1108" s="212">
        <f t="shared" si="299"/>
        <v>908.392126237198</v>
      </c>
      <c r="F1108" s="168">
        <f t="shared" si="300"/>
        <v>53.434830955129293</v>
      </c>
      <c r="G1108" s="169">
        <v>68</v>
      </c>
      <c r="H1108" s="170">
        <f t="shared" si="301"/>
        <v>3701.5685049487915</v>
      </c>
      <c r="I1108" s="215">
        <f t="shared" si="309"/>
        <v>1081</v>
      </c>
      <c r="J1108" s="216">
        <f t="shared" si="312"/>
        <v>123.54949076923077</v>
      </c>
      <c r="K1108" s="454">
        <v>17880</v>
      </c>
      <c r="L1108" s="217">
        <f t="shared" si="297"/>
        <v>1736.6320060417022</v>
      </c>
      <c r="M1108" s="214">
        <f t="shared" si="302"/>
        <v>590.45488205417882</v>
      </c>
      <c r="N1108" s="212">
        <f t="shared" si="303"/>
        <v>34.732640120834041</v>
      </c>
      <c r="O1108" s="169">
        <v>44</v>
      </c>
      <c r="P1108" s="170">
        <f t="shared" si="304"/>
        <v>2405.8195282167148</v>
      </c>
      <c r="Q1108" s="215">
        <f t="shared" si="310"/>
        <v>1081</v>
      </c>
      <c r="R1108" s="216">
        <f t="shared" si="313"/>
        <v>229.44905428571431</v>
      </c>
      <c r="S1108" s="454">
        <v>17880</v>
      </c>
      <c r="T1108" s="217">
        <f t="shared" si="298"/>
        <v>935.10954171476271</v>
      </c>
      <c r="U1108" s="214">
        <f t="shared" si="305"/>
        <v>317.93724418301935</v>
      </c>
      <c r="V1108" s="212">
        <f t="shared" si="306"/>
        <v>18.702190834295255</v>
      </c>
      <c r="W1108" s="169">
        <v>24</v>
      </c>
      <c r="X1108" s="170">
        <f t="shared" si="307"/>
        <v>1295.7489767320772</v>
      </c>
    </row>
    <row r="1109" spans="1:24" s="442" customFormat="1" ht="15.75" customHeight="1" x14ac:dyDescent="0.2">
      <c r="A1109" s="215">
        <f t="shared" si="308"/>
        <v>1082</v>
      </c>
      <c r="B1109" s="216">
        <f t="shared" si="311"/>
        <v>80.330658</v>
      </c>
      <c r="C1109" s="454">
        <v>17880</v>
      </c>
      <c r="D1109" s="217">
        <f t="shared" si="296"/>
        <v>2670.960320031239</v>
      </c>
      <c r="E1109" s="212">
        <f t="shared" si="299"/>
        <v>908.12650881062132</v>
      </c>
      <c r="F1109" s="168">
        <f t="shared" si="300"/>
        <v>53.41920640062478</v>
      </c>
      <c r="G1109" s="169">
        <v>68</v>
      </c>
      <c r="H1109" s="170">
        <f t="shared" si="301"/>
        <v>3700.5060352424853</v>
      </c>
      <c r="I1109" s="215">
        <f t="shared" si="309"/>
        <v>1082</v>
      </c>
      <c r="J1109" s="216">
        <f t="shared" si="312"/>
        <v>123.58562769230768</v>
      </c>
      <c r="K1109" s="454">
        <v>17880</v>
      </c>
      <c r="L1109" s="217">
        <f t="shared" si="297"/>
        <v>1736.1242080203056</v>
      </c>
      <c r="M1109" s="214">
        <f t="shared" si="302"/>
        <v>590.28223072690389</v>
      </c>
      <c r="N1109" s="212">
        <f t="shared" si="303"/>
        <v>34.722484160406111</v>
      </c>
      <c r="O1109" s="169">
        <v>44</v>
      </c>
      <c r="P1109" s="170">
        <f t="shared" si="304"/>
        <v>2405.1289229076156</v>
      </c>
      <c r="Q1109" s="215">
        <f t="shared" si="310"/>
        <v>1082</v>
      </c>
      <c r="R1109" s="216">
        <f t="shared" si="313"/>
        <v>229.51616571428573</v>
      </c>
      <c r="S1109" s="454">
        <v>17880</v>
      </c>
      <c r="T1109" s="217">
        <f t="shared" si="298"/>
        <v>934.83611201093345</v>
      </c>
      <c r="U1109" s="214">
        <f t="shared" si="305"/>
        <v>317.84427808371737</v>
      </c>
      <c r="V1109" s="212">
        <f t="shared" si="306"/>
        <v>18.696722240218669</v>
      </c>
      <c r="W1109" s="169">
        <v>24</v>
      </c>
      <c r="X1109" s="170">
        <f t="shared" si="307"/>
        <v>1295.3771123348695</v>
      </c>
    </row>
    <row r="1110" spans="1:24" s="442" customFormat="1" ht="15.75" customHeight="1" x14ac:dyDescent="0.2">
      <c r="A1110" s="215">
        <f t="shared" si="308"/>
        <v>1083</v>
      </c>
      <c r="B1110" s="216">
        <f t="shared" si="311"/>
        <v>80.354146999999998</v>
      </c>
      <c r="C1110" s="454">
        <v>17880</v>
      </c>
      <c r="D1110" s="217">
        <f t="shared" si="296"/>
        <v>2670.1795490405743</v>
      </c>
      <c r="E1110" s="212">
        <f t="shared" si="299"/>
        <v>907.86104667379539</v>
      </c>
      <c r="F1110" s="168">
        <f t="shared" si="300"/>
        <v>53.403590980811487</v>
      </c>
      <c r="G1110" s="169">
        <v>68</v>
      </c>
      <c r="H1110" s="170">
        <f t="shared" si="301"/>
        <v>3699.4441866951811</v>
      </c>
      <c r="I1110" s="215">
        <f t="shared" si="309"/>
        <v>1083</v>
      </c>
      <c r="J1110" s="216">
        <f t="shared" si="312"/>
        <v>123.62176461538461</v>
      </c>
      <c r="K1110" s="454">
        <v>17880</v>
      </c>
      <c r="L1110" s="217">
        <f t="shared" si="297"/>
        <v>1735.6167068763734</v>
      </c>
      <c r="M1110" s="214">
        <f t="shared" si="302"/>
        <v>590.10968033796701</v>
      </c>
      <c r="N1110" s="212">
        <f t="shared" si="303"/>
        <v>34.712334137527471</v>
      </c>
      <c r="O1110" s="169">
        <v>44</v>
      </c>
      <c r="P1110" s="170">
        <f t="shared" si="304"/>
        <v>2404.4387213518676</v>
      </c>
      <c r="Q1110" s="215">
        <f t="shared" si="310"/>
        <v>1083</v>
      </c>
      <c r="R1110" s="216">
        <f t="shared" si="313"/>
        <v>229.58327714285716</v>
      </c>
      <c r="S1110" s="454">
        <v>17880</v>
      </c>
      <c r="T1110" s="217">
        <f t="shared" si="298"/>
        <v>934.5628421642009</v>
      </c>
      <c r="U1110" s="214">
        <f t="shared" si="305"/>
        <v>317.75136633582832</v>
      </c>
      <c r="V1110" s="212">
        <f t="shared" si="306"/>
        <v>18.69125684328402</v>
      </c>
      <c r="W1110" s="169">
        <v>24</v>
      </c>
      <c r="X1110" s="170">
        <f t="shared" si="307"/>
        <v>1295.0054653433133</v>
      </c>
    </row>
    <row r="1111" spans="1:24" s="442" customFormat="1" ht="15.75" customHeight="1" x14ac:dyDescent="0.2">
      <c r="A1111" s="215">
        <f t="shared" si="308"/>
        <v>1084</v>
      </c>
      <c r="B1111" s="216">
        <f t="shared" si="311"/>
        <v>80.377635999999995</v>
      </c>
      <c r="C1111" s="454">
        <v>17880</v>
      </c>
      <c r="D1111" s="217">
        <f t="shared" si="296"/>
        <v>2669.3992343840519</v>
      </c>
      <c r="E1111" s="212">
        <f t="shared" si="299"/>
        <v>907.59573969057772</v>
      </c>
      <c r="F1111" s="168">
        <f t="shared" si="300"/>
        <v>53.38798468768104</v>
      </c>
      <c r="G1111" s="169">
        <v>68</v>
      </c>
      <c r="H1111" s="170">
        <f t="shared" si="301"/>
        <v>3698.3829587623109</v>
      </c>
      <c r="I1111" s="215">
        <f t="shared" si="309"/>
        <v>1084</v>
      </c>
      <c r="J1111" s="216">
        <f t="shared" si="312"/>
        <v>123.65790153846153</v>
      </c>
      <c r="K1111" s="454">
        <v>17880</v>
      </c>
      <c r="L1111" s="217">
        <f t="shared" si="297"/>
        <v>1735.1095023496337</v>
      </c>
      <c r="M1111" s="214">
        <f t="shared" si="302"/>
        <v>589.93723079887548</v>
      </c>
      <c r="N1111" s="212">
        <f t="shared" si="303"/>
        <v>34.702190046992676</v>
      </c>
      <c r="O1111" s="169">
        <v>44</v>
      </c>
      <c r="P1111" s="170">
        <f t="shared" si="304"/>
        <v>2403.7489231955019</v>
      </c>
      <c r="Q1111" s="215">
        <f t="shared" si="310"/>
        <v>1084</v>
      </c>
      <c r="R1111" s="216">
        <f t="shared" si="313"/>
        <v>229.65038857142858</v>
      </c>
      <c r="S1111" s="454">
        <v>17880</v>
      </c>
      <c r="T1111" s="217">
        <f t="shared" si="298"/>
        <v>934.28973203441808</v>
      </c>
      <c r="U1111" s="214">
        <f t="shared" si="305"/>
        <v>317.65850889170218</v>
      </c>
      <c r="V1111" s="212">
        <f t="shared" si="306"/>
        <v>18.685794640688361</v>
      </c>
      <c r="W1111" s="169">
        <v>24</v>
      </c>
      <c r="X1111" s="170">
        <f t="shared" si="307"/>
        <v>1294.6340355668085</v>
      </c>
    </row>
    <row r="1112" spans="1:24" s="442" customFormat="1" ht="15.75" customHeight="1" x14ac:dyDescent="0.2">
      <c r="A1112" s="215">
        <f t="shared" si="308"/>
        <v>1085</v>
      </c>
      <c r="B1112" s="216">
        <f t="shared" si="311"/>
        <v>80.401125000000008</v>
      </c>
      <c r="C1112" s="454">
        <v>17880</v>
      </c>
      <c r="D1112" s="217">
        <f t="shared" si="296"/>
        <v>2668.6193756617213</v>
      </c>
      <c r="E1112" s="212">
        <f t="shared" si="299"/>
        <v>907.33058772498532</v>
      </c>
      <c r="F1112" s="168">
        <f t="shared" si="300"/>
        <v>53.372387513234429</v>
      </c>
      <c r="G1112" s="169">
        <v>68</v>
      </c>
      <c r="H1112" s="170">
        <f t="shared" si="301"/>
        <v>3697.3223508999413</v>
      </c>
      <c r="I1112" s="215">
        <f t="shared" si="309"/>
        <v>1085</v>
      </c>
      <c r="J1112" s="216">
        <f t="shared" si="312"/>
        <v>123.69403846153847</v>
      </c>
      <c r="K1112" s="454">
        <v>17880</v>
      </c>
      <c r="L1112" s="217">
        <f t="shared" si="297"/>
        <v>1734.6025941801188</v>
      </c>
      <c r="M1112" s="214">
        <f t="shared" si="302"/>
        <v>589.7648820212404</v>
      </c>
      <c r="N1112" s="212">
        <f t="shared" si="303"/>
        <v>34.692051883602375</v>
      </c>
      <c r="O1112" s="169">
        <v>44</v>
      </c>
      <c r="P1112" s="170">
        <f t="shared" si="304"/>
        <v>2403.0595280849616</v>
      </c>
      <c r="Q1112" s="215">
        <f t="shared" si="310"/>
        <v>1085</v>
      </c>
      <c r="R1112" s="216">
        <f t="shared" si="313"/>
        <v>229.71750000000003</v>
      </c>
      <c r="S1112" s="454">
        <v>17880</v>
      </c>
      <c r="T1112" s="217">
        <f t="shared" si="298"/>
        <v>934.01678148160227</v>
      </c>
      <c r="U1112" s="214">
        <f t="shared" si="305"/>
        <v>317.56570570374481</v>
      </c>
      <c r="V1112" s="212">
        <f t="shared" si="306"/>
        <v>18.680335629632047</v>
      </c>
      <c r="W1112" s="169">
        <v>24</v>
      </c>
      <c r="X1112" s="170">
        <f t="shared" si="307"/>
        <v>1294.262822814979</v>
      </c>
    </row>
    <row r="1113" spans="1:24" s="442" customFormat="1" ht="15.75" customHeight="1" x14ac:dyDescent="0.2">
      <c r="A1113" s="215">
        <f t="shared" si="308"/>
        <v>1086</v>
      </c>
      <c r="B1113" s="216">
        <f t="shared" si="311"/>
        <v>80.424613999999991</v>
      </c>
      <c r="C1113" s="454">
        <v>17880</v>
      </c>
      <c r="D1113" s="217">
        <f t="shared" si="296"/>
        <v>2667.8399724740984</v>
      </c>
      <c r="E1113" s="212">
        <f t="shared" si="299"/>
        <v>907.06559064119358</v>
      </c>
      <c r="F1113" s="168">
        <f t="shared" si="300"/>
        <v>53.356799449481969</v>
      </c>
      <c r="G1113" s="169">
        <v>68</v>
      </c>
      <c r="H1113" s="170">
        <f t="shared" si="301"/>
        <v>3696.2623625647739</v>
      </c>
      <c r="I1113" s="215">
        <f t="shared" si="309"/>
        <v>1086</v>
      </c>
      <c r="J1113" s="216">
        <f t="shared" si="312"/>
        <v>123.73017538461536</v>
      </c>
      <c r="K1113" s="454">
        <v>17880</v>
      </c>
      <c r="L1113" s="217">
        <f t="shared" si="297"/>
        <v>1734.0959821081644</v>
      </c>
      <c r="M1113" s="214">
        <f t="shared" si="302"/>
        <v>589.59263391677598</v>
      </c>
      <c r="N1113" s="212">
        <f t="shared" si="303"/>
        <v>34.681919642163287</v>
      </c>
      <c r="O1113" s="169">
        <v>44</v>
      </c>
      <c r="P1113" s="170">
        <f t="shared" si="304"/>
        <v>2402.3705356671039</v>
      </c>
      <c r="Q1113" s="215">
        <f t="shared" si="310"/>
        <v>1086</v>
      </c>
      <c r="R1113" s="216">
        <f t="shared" si="313"/>
        <v>229.78461142857142</v>
      </c>
      <c r="S1113" s="454">
        <v>17880</v>
      </c>
      <c r="T1113" s="217">
        <f t="shared" si="298"/>
        <v>933.74399036593445</v>
      </c>
      <c r="U1113" s="214">
        <f t="shared" si="305"/>
        <v>317.47295672441771</v>
      </c>
      <c r="V1113" s="212">
        <f t="shared" si="306"/>
        <v>18.674879807318689</v>
      </c>
      <c r="W1113" s="169">
        <v>24</v>
      </c>
      <c r="X1113" s="170">
        <f t="shared" si="307"/>
        <v>1293.8918268976709</v>
      </c>
    </row>
    <row r="1114" spans="1:24" s="442" customFormat="1" ht="15.75" customHeight="1" x14ac:dyDescent="0.2">
      <c r="A1114" s="215">
        <f t="shared" si="308"/>
        <v>1087</v>
      </c>
      <c r="B1114" s="216">
        <f t="shared" si="311"/>
        <v>80.448103000000003</v>
      </c>
      <c r="C1114" s="454">
        <v>17880</v>
      </c>
      <c r="D1114" s="217">
        <f t="shared" si="296"/>
        <v>2667.0610244221671</v>
      </c>
      <c r="E1114" s="212">
        <f t="shared" si="299"/>
        <v>906.80074830353692</v>
      </c>
      <c r="F1114" s="168">
        <f t="shared" si="300"/>
        <v>53.341220488443341</v>
      </c>
      <c r="G1114" s="169">
        <v>68</v>
      </c>
      <c r="H1114" s="170">
        <f t="shared" si="301"/>
        <v>3695.2029932141477</v>
      </c>
      <c r="I1114" s="215">
        <f t="shared" si="309"/>
        <v>1087</v>
      </c>
      <c r="J1114" s="216">
        <f t="shared" si="312"/>
        <v>123.7663123076923</v>
      </c>
      <c r="K1114" s="454">
        <v>17880</v>
      </c>
      <c r="L1114" s="217">
        <f t="shared" si="297"/>
        <v>1733.5896658744086</v>
      </c>
      <c r="M1114" s="214">
        <f t="shared" si="302"/>
        <v>589.42048639729899</v>
      </c>
      <c r="N1114" s="212">
        <f t="shared" si="303"/>
        <v>34.671793317488174</v>
      </c>
      <c r="O1114" s="169">
        <v>44</v>
      </c>
      <c r="P1114" s="170">
        <f t="shared" si="304"/>
        <v>2401.6819455891959</v>
      </c>
      <c r="Q1114" s="215">
        <f t="shared" si="310"/>
        <v>1087</v>
      </c>
      <c r="R1114" s="216">
        <f t="shared" si="313"/>
        <v>229.85172285714287</v>
      </c>
      <c r="S1114" s="454">
        <v>17880</v>
      </c>
      <c r="T1114" s="217">
        <f t="shared" si="298"/>
        <v>933.47135854775831</v>
      </c>
      <c r="U1114" s="214">
        <f t="shared" si="305"/>
        <v>317.38026190623788</v>
      </c>
      <c r="V1114" s="212">
        <f t="shared" si="306"/>
        <v>18.669427170955167</v>
      </c>
      <c r="W1114" s="169">
        <v>24</v>
      </c>
      <c r="X1114" s="170">
        <f t="shared" si="307"/>
        <v>1293.5210476249515</v>
      </c>
    </row>
    <row r="1115" spans="1:24" s="442" customFormat="1" ht="15.75" customHeight="1" x14ac:dyDescent="0.2">
      <c r="A1115" s="215">
        <f t="shared" si="308"/>
        <v>1088</v>
      </c>
      <c r="B1115" s="216">
        <f t="shared" si="311"/>
        <v>80.471592000000001</v>
      </c>
      <c r="C1115" s="454">
        <v>17880</v>
      </c>
      <c r="D1115" s="217">
        <f t="shared" si="296"/>
        <v>2666.2825311073752</v>
      </c>
      <c r="E1115" s="212">
        <f t="shared" si="299"/>
        <v>906.53606057650768</v>
      </c>
      <c r="F1115" s="168">
        <f t="shared" si="300"/>
        <v>53.325650622147506</v>
      </c>
      <c r="G1115" s="169">
        <v>68</v>
      </c>
      <c r="H1115" s="170">
        <f t="shared" si="301"/>
        <v>3694.1442423060303</v>
      </c>
      <c r="I1115" s="215">
        <f t="shared" si="309"/>
        <v>1088</v>
      </c>
      <c r="J1115" s="216">
        <f t="shared" si="312"/>
        <v>123.80244923076923</v>
      </c>
      <c r="K1115" s="454">
        <v>17880</v>
      </c>
      <c r="L1115" s="217">
        <f t="shared" si="297"/>
        <v>1733.0836452197939</v>
      </c>
      <c r="M1115" s="214">
        <f t="shared" si="302"/>
        <v>589.24843937472997</v>
      </c>
      <c r="N1115" s="212">
        <f t="shared" si="303"/>
        <v>34.661672904395878</v>
      </c>
      <c r="O1115" s="169">
        <v>44</v>
      </c>
      <c r="P1115" s="170">
        <f t="shared" si="304"/>
        <v>2400.9937574989194</v>
      </c>
      <c r="Q1115" s="215">
        <f t="shared" si="310"/>
        <v>1088</v>
      </c>
      <c r="R1115" s="216">
        <f t="shared" si="313"/>
        <v>229.9188342857143</v>
      </c>
      <c r="S1115" s="454">
        <v>17880</v>
      </c>
      <c r="T1115" s="217">
        <f t="shared" si="298"/>
        <v>933.19888588758124</v>
      </c>
      <c r="U1115" s="214">
        <f t="shared" si="305"/>
        <v>317.28762120177765</v>
      </c>
      <c r="V1115" s="212">
        <f t="shared" si="306"/>
        <v>18.663977717751624</v>
      </c>
      <c r="W1115" s="169">
        <v>24</v>
      </c>
      <c r="X1115" s="170">
        <f t="shared" si="307"/>
        <v>1293.1504848071104</v>
      </c>
    </row>
    <row r="1116" spans="1:24" s="442" customFormat="1" ht="15.75" customHeight="1" x14ac:dyDescent="0.2">
      <c r="A1116" s="215">
        <f t="shared" si="308"/>
        <v>1089</v>
      </c>
      <c r="B1116" s="216">
        <f t="shared" si="311"/>
        <v>80.495080999999999</v>
      </c>
      <c r="C1116" s="454">
        <v>17880</v>
      </c>
      <c r="D1116" s="217">
        <f t="shared" ref="D1116:D1177" si="314">12*1/B1116*C1116</f>
        <v>2665.5044921316371</v>
      </c>
      <c r="E1116" s="212">
        <f t="shared" si="299"/>
        <v>906.27152732475668</v>
      </c>
      <c r="F1116" s="168">
        <f t="shared" si="300"/>
        <v>53.310089842632742</v>
      </c>
      <c r="G1116" s="169">
        <v>68</v>
      </c>
      <c r="H1116" s="170">
        <f t="shared" si="301"/>
        <v>3693.0861092990267</v>
      </c>
      <c r="I1116" s="215">
        <f t="shared" si="309"/>
        <v>1089</v>
      </c>
      <c r="J1116" s="216">
        <f t="shared" si="312"/>
        <v>123.83858615384615</v>
      </c>
      <c r="K1116" s="454">
        <v>17880</v>
      </c>
      <c r="L1116" s="217">
        <f t="shared" ref="L1116:L1177" si="315">12*1/J1116*K1116</f>
        <v>1732.5779198855644</v>
      </c>
      <c r="M1116" s="214">
        <f t="shared" si="302"/>
        <v>589.07649276109191</v>
      </c>
      <c r="N1116" s="212">
        <f t="shared" si="303"/>
        <v>34.651558397711291</v>
      </c>
      <c r="O1116" s="169">
        <v>44</v>
      </c>
      <c r="P1116" s="170">
        <f t="shared" si="304"/>
        <v>2400.3059710443672</v>
      </c>
      <c r="Q1116" s="215">
        <f t="shared" si="310"/>
        <v>1089</v>
      </c>
      <c r="R1116" s="216">
        <f t="shared" si="313"/>
        <v>229.98594571428572</v>
      </c>
      <c r="S1116" s="454">
        <v>17880</v>
      </c>
      <c r="T1116" s="217">
        <f t="shared" ref="T1116:T1177" si="316">12*1/R1116*S1116</f>
        <v>932.92657224607296</v>
      </c>
      <c r="U1116" s="214">
        <f t="shared" si="305"/>
        <v>317.19503456366482</v>
      </c>
      <c r="V1116" s="212">
        <f t="shared" si="306"/>
        <v>18.658531444921461</v>
      </c>
      <c r="W1116" s="169">
        <v>24</v>
      </c>
      <c r="X1116" s="170">
        <f t="shared" si="307"/>
        <v>1292.7801382546593</v>
      </c>
    </row>
    <row r="1117" spans="1:24" s="442" customFormat="1" ht="15.75" customHeight="1" x14ac:dyDescent="0.2">
      <c r="A1117" s="218">
        <f t="shared" si="308"/>
        <v>1090</v>
      </c>
      <c r="B1117" s="216">
        <f t="shared" si="311"/>
        <v>80.518569999999997</v>
      </c>
      <c r="C1117" s="454">
        <v>17880</v>
      </c>
      <c r="D1117" s="217">
        <f t="shared" si="314"/>
        <v>2664.7269070973316</v>
      </c>
      <c r="E1117" s="212">
        <f t="shared" ref="E1117:E1177" si="317">D1117*34%</f>
        <v>906.00714841309286</v>
      </c>
      <c r="F1117" s="168">
        <f t="shared" ref="F1117:F1177" si="318">D1117*2%</f>
        <v>53.294538141946632</v>
      </c>
      <c r="G1117" s="169">
        <v>68</v>
      </c>
      <c r="H1117" s="170">
        <f t="shared" ref="H1117:H1177" si="319">SUM(D1117:G1117)</f>
        <v>3692.0285936523715</v>
      </c>
      <c r="I1117" s="218">
        <f t="shared" si="309"/>
        <v>1090</v>
      </c>
      <c r="J1117" s="216">
        <f t="shared" si="312"/>
        <v>123.87472307692306</v>
      </c>
      <c r="K1117" s="454">
        <v>17880</v>
      </c>
      <c r="L1117" s="217">
        <f t="shared" si="315"/>
        <v>1732.0724896132658</v>
      </c>
      <c r="M1117" s="214">
        <f t="shared" ref="M1117:M1177" si="320">L1117*34%</f>
        <v>588.90464646851046</v>
      </c>
      <c r="N1117" s="212">
        <f t="shared" ref="N1117:N1177" si="321">L1117*2%</f>
        <v>34.64144979226532</v>
      </c>
      <c r="O1117" s="169">
        <v>44</v>
      </c>
      <c r="P1117" s="170">
        <f t="shared" ref="P1117:P1177" si="322">SUM(L1117:O1117)</f>
        <v>2399.6185858740414</v>
      </c>
      <c r="Q1117" s="218">
        <f t="shared" si="310"/>
        <v>1090</v>
      </c>
      <c r="R1117" s="216">
        <f t="shared" si="313"/>
        <v>230.05305714285714</v>
      </c>
      <c r="S1117" s="454">
        <v>17880</v>
      </c>
      <c r="T1117" s="217">
        <f t="shared" si="316"/>
        <v>932.65441748406613</v>
      </c>
      <c r="U1117" s="214">
        <f t="shared" ref="U1117:U1177" si="323">T1117*34%</f>
        <v>317.10250194458251</v>
      </c>
      <c r="V1117" s="212">
        <f t="shared" ref="V1117:V1177" si="324">T1117*2%</f>
        <v>18.653088349681322</v>
      </c>
      <c r="W1117" s="169">
        <v>24</v>
      </c>
      <c r="X1117" s="170">
        <f t="shared" ref="X1117:X1177" si="325">SUM(T1117:W1117)</f>
        <v>1292.4100077783301</v>
      </c>
    </row>
    <row r="1118" spans="1:24" s="442" customFormat="1" ht="15.75" customHeight="1" x14ac:dyDescent="0.2">
      <c r="A1118" s="215">
        <f t="shared" si="308"/>
        <v>1091</v>
      </c>
      <c r="B1118" s="216">
        <f t="shared" si="311"/>
        <v>80.542058999999995</v>
      </c>
      <c r="C1118" s="454">
        <v>17880</v>
      </c>
      <c r="D1118" s="217">
        <f t="shared" si="314"/>
        <v>2663.9497756073015</v>
      </c>
      <c r="E1118" s="212">
        <f t="shared" si="317"/>
        <v>905.74292370648254</v>
      </c>
      <c r="F1118" s="168">
        <f t="shared" si="318"/>
        <v>53.278995512146032</v>
      </c>
      <c r="G1118" s="169">
        <v>68</v>
      </c>
      <c r="H1118" s="170">
        <f t="shared" si="319"/>
        <v>3690.9716948259302</v>
      </c>
      <c r="I1118" s="215">
        <f t="shared" si="309"/>
        <v>1091</v>
      </c>
      <c r="J1118" s="216">
        <f t="shared" si="312"/>
        <v>123.91085999999999</v>
      </c>
      <c r="K1118" s="454">
        <v>17880</v>
      </c>
      <c r="L1118" s="217">
        <f t="shared" si="315"/>
        <v>1731.5673541447459</v>
      </c>
      <c r="M1118" s="214">
        <f t="shared" si="320"/>
        <v>588.73290040921358</v>
      </c>
      <c r="N1118" s="212">
        <f t="shared" si="321"/>
        <v>34.631347082894919</v>
      </c>
      <c r="O1118" s="169">
        <v>44</v>
      </c>
      <c r="P1118" s="170">
        <f t="shared" si="322"/>
        <v>2398.9316016368543</v>
      </c>
      <c r="Q1118" s="215">
        <f t="shared" si="310"/>
        <v>1091</v>
      </c>
      <c r="R1118" s="216">
        <f t="shared" si="313"/>
        <v>230.12016857142856</v>
      </c>
      <c r="S1118" s="454">
        <v>17880</v>
      </c>
      <c r="T1118" s="217">
        <f t="shared" si="316"/>
        <v>932.38242146255539</v>
      </c>
      <c r="U1118" s="214">
        <f t="shared" si="323"/>
        <v>317.01002329726884</v>
      </c>
      <c r="V1118" s="212">
        <f t="shared" si="324"/>
        <v>18.64764842925111</v>
      </c>
      <c r="W1118" s="169">
        <v>24</v>
      </c>
      <c r="X1118" s="170">
        <f t="shared" si="325"/>
        <v>1292.0400931890754</v>
      </c>
    </row>
    <row r="1119" spans="1:24" s="442" customFormat="1" ht="15.75" customHeight="1" x14ac:dyDescent="0.2">
      <c r="A1119" s="215">
        <f t="shared" si="308"/>
        <v>1092</v>
      </c>
      <c r="B1119" s="216">
        <f t="shared" si="311"/>
        <v>80.565548000000007</v>
      </c>
      <c r="C1119" s="454">
        <v>17880</v>
      </c>
      <c r="D1119" s="217">
        <f t="shared" si="314"/>
        <v>2663.1730972648502</v>
      </c>
      <c r="E1119" s="212">
        <f t="shared" si="317"/>
        <v>905.47885307004913</v>
      </c>
      <c r="F1119" s="168">
        <f t="shared" si="318"/>
        <v>53.263461945297003</v>
      </c>
      <c r="G1119" s="169">
        <v>68</v>
      </c>
      <c r="H1119" s="170">
        <f t="shared" si="319"/>
        <v>3689.9154122801961</v>
      </c>
      <c r="I1119" s="215">
        <f t="shared" si="309"/>
        <v>1092</v>
      </c>
      <c r="J1119" s="216">
        <f t="shared" si="312"/>
        <v>123.94699692307692</v>
      </c>
      <c r="K1119" s="454">
        <v>17880</v>
      </c>
      <c r="L1119" s="217">
        <f t="shared" si="315"/>
        <v>1731.062513222153</v>
      </c>
      <c r="M1119" s="214">
        <f t="shared" si="320"/>
        <v>588.56125449553213</v>
      </c>
      <c r="N1119" s="212">
        <f t="shared" si="321"/>
        <v>34.621250264443063</v>
      </c>
      <c r="O1119" s="169">
        <v>44</v>
      </c>
      <c r="P1119" s="170">
        <f t="shared" si="322"/>
        <v>2398.245017982128</v>
      </c>
      <c r="Q1119" s="215">
        <f t="shared" si="310"/>
        <v>1092</v>
      </c>
      <c r="R1119" s="216">
        <f t="shared" si="313"/>
        <v>230.18728000000004</v>
      </c>
      <c r="S1119" s="454">
        <v>17880</v>
      </c>
      <c r="T1119" s="217">
        <f t="shared" si="316"/>
        <v>932.11058404269761</v>
      </c>
      <c r="U1119" s="214">
        <f t="shared" si="323"/>
        <v>316.91759857451723</v>
      </c>
      <c r="V1119" s="212">
        <f t="shared" si="324"/>
        <v>18.642211680853954</v>
      </c>
      <c r="W1119" s="169">
        <v>24</v>
      </c>
      <c r="X1119" s="170">
        <f t="shared" si="325"/>
        <v>1291.6703942980689</v>
      </c>
    </row>
    <row r="1120" spans="1:24" s="442" customFormat="1" ht="15.75" customHeight="1" x14ac:dyDescent="0.2">
      <c r="A1120" s="215">
        <f t="shared" si="308"/>
        <v>1093</v>
      </c>
      <c r="B1120" s="216">
        <f t="shared" si="311"/>
        <v>80.58903699999999</v>
      </c>
      <c r="C1120" s="454">
        <v>17880</v>
      </c>
      <c r="D1120" s="217">
        <f t="shared" si="314"/>
        <v>2662.3968716737495</v>
      </c>
      <c r="E1120" s="212">
        <f t="shared" si="317"/>
        <v>905.21493636907485</v>
      </c>
      <c r="F1120" s="168">
        <f t="shared" si="318"/>
        <v>53.247937433474988</v>
      </c>
      <c r="G1120" s="169">
        <v>68</v>
      </c>
      <c r="H1120" s="170">
        <f t="shared" si="319"/>
        <v>3688.8597454762989</v>
      </c>
      <c r="I1120" s="215">
        <f t="shared" si="309"/>
        <v>1093</v>
      </c>
      <c r="J1120" s="216">
        <f t="shared" si="312"/>
        <v>123.98313384615383</v>
      </c>
      <c r="K1120" s="454">
        <v>17880</v>
      </c>
      <c r="L1120" s="217">
        <f t="shared" si="315"/>
        <v>1730.557966587937</v>
      </c>
      <c r="M1120" s="214">
        <f t="shared" si="320"/>
        <v>588.38970863989857</v>
      </c>
      <c r="N1120" s="212">
        <f t="shared" si="321"/>
        <v>34.611159331758742</v>
      </c>
      <c r="O1120" s="169">
        <v>44</v>
      </c>
      <c r="P1120" s="170">
        <f t="shared" si="322"/>
        <v>2397.5588345595943</v>
      </c>
      <c r="Q1120" s="215">
        <f t="shared" si="310"/>
        <v>1093</v>
      </c>
      <c r="R1120" s="216">
        <f t="shared" si="313"/>
        <v>230.25439142857141</v>
      </c>
      <c r="S1120" s="454">
        <v>17880</v>
      </c>
      <c r="T1120" s="217">
        <f t="shared" si="316"/>
        <v>931.83890508581226</v>
      </c>
      <c r="U1120" s="214">
        <f t="shared" si="323"/>
        <v>316.82522772917616</v>
      </c>
      <c r="V1120" s="212">
        <f t="shared" si="324"/>
        <v>18.636778101716246</v>
      </c>
      <c r="W1120" s="169">
        <v>24</v>
      </c>
      <c r="X1120" s="170">
        <f t="shared" si="325"/>
        <v>1291.3009109167049</v>
      </c>
    </row>
    <row r="1121" spans="1:24" s="442" customFormat="1" ht="15.75" customHeight="1" x14ac:dyDescent="0.2">
      <c r="A1121" s="215">
        <f t="shared" si="308"/>
        <v>1094</v>
      </c>
      <c r="B1121" s="216">
        <f t="shared" si="311"/>
        <v>80.612526000000003</v>
      </c>
      <c r="C1121" s="454">
        <v>17880</v>
      </c>
      <c r="D1121" s="217">
        <f t="shared" si="314"/>
        <v>2661.6210984382251</v>
      </c>
      <c r="E1121" s="212">
        <f t="shared" si="317"/>
        <v>904.95117346899656</v>
      </c>
      <c r="F1121" s="168">
        <f t="shared" si="318"/>
        <v>53.232421968764505</v>
      </c>
      <c r="G1121" s="169">
        <v>68</v>
      </c>
      <c r="H1121" s="170">
        <f t="shared" si="319"/>
        <v>3687.8046938759862</v>
      </c>
      <c r="I1121" s="215">
        <f t="shared" si="309"/>
        <v>1094</v>
      </c>
      <c r="J1121" s="216">
        <f t="shared" si="312"/>
        <v>124.01927076923077</v>
      </c>
      <c r="K1121" s="454">
        <v>17880</v>
      </c>
      <c r="L1121" s="217">
        <f t="shared" si="315"/>
        <v>1730.0537139848464</v>
      </c>
      <c r="M1121" s="214">
        <f t="shared" si="320"/>
        <v>588.21826275484784</v>
      </c>
      <c r="N1121" s="212">
        <f t="shared" si="321"/>
        <v>34.601074279696931</v>
      </c>
      <c r="O1121" s="169">
        <v>44</v>
      </c>
      <c r="P1121" s="170">
        <f t="shared" si="322"/>
        <v>2396.8730510193914</v>
      </c>
      <c r="Q1121" s="215">
        <f t="shared" si="310"/>
        <v>1094</v>
      </c>
      <c r="R1121" s="216">
        <f t="shared" si="313"/>
        <v>230.32150285714289</v>
      </c>
      <c r="S1121" s="454">
        <v>17880</v>
      </c>
      <c r="T1121" s="217">
        <f t="shared" si="316"/>
        <v>931.56738445337874</v>
      </c>
      <c r="U1121" s="214">
        <f t="shared" si="323"/>
        <v>316.73291071414877</v>
      </c>
      <c r="V1121" s="212">
        <f t="shared" si="324"/>
        <v>18.631347689067574</v>
      </c>
      <c r="W1121" s="169">
        <v>24</v>
      </c>
      <c r="X1121" s="170">
        <f t="shared" si="325"/>
        <v>1290.9316428565951</v>
      </c>
    </row>
    <row r="1122" spans="1:24" s="442" customFormat="1" ht="15.75" customHeight="1" x14ac:dyDescent="0.2">
      <c r="A1122" s="215">
        <f t="shared" si="308"/>
        <v>1095</v>
      </c>
      <c r="B1122" s="216">
        <f t="shared" si="311"/>
        <v>80.636015</v>
      </c>
      <c r="C1122" s="454">
        <v>17880</v>
      </c>
      <c r="D1122" s="217">
        <f t="shared" si="314"/>
        <v>2660.845777162971</v>
      </c>
      <c r="E1122" s="212">
        <f t="shared" si="317"/>
        <v>904.68756423541015</v>
      </c>
      <c r="F1122" s="168">
        <f t="shared" si="318"/>
        <v>53.216915543259418</v>
      </c>
      <c r="G1122" s="169">
        <v>68</v>
      </c>
      <c r="H1122" s="170">
        <f t="shared" si="319"/>
        <v>3686.7502569416406</v>
      </c>
      <c r="I1122" s="215">
        <f t="shared" si="309"/>
        <v>1095</v>
      </c>
      <c r="J1122" s="216">
        <f t="shared" si="312"/>
        <v>124.05540769230768</v>
      </c>
      <c r="K1122" s="454">
        <v>17880</v>
      </c>
      <c r="L1122" s="217">
        <f t="shared" si="315"/>
        <v>1729.5497551559313</v>
      </c>
      <c r="M1122" s="214">
        <f t="shared" si="320"/>
        <v>588.04691675301672</v>
      </c>
      <c r="N1122" s="212">
        <f t="shared" si="321"/>
        <v>34.59099510311863</v>
      </c>
      <c r="O1122" s="169">
        <v>44</v>
      </c>
      <c r="P1122" s="170">
        <f t="shared" si="322"/>
        <v>2396.1876670120664</v>
      </c>
      <c r="Q1122" s="215">
        <f t="shared" si="310"/>
        <v>1095</v>
      </c>
      <c r="R1122" s="216">
        <f t="shared" si="313"/>
        <v>230.38861428571431</v>
      </c>
      <c r="S1122" s="454">
        <v>17880</v>
      </c>
      <c r="T1122" s="217">
        <f t="shared" si="316"/>
        <v>931.29602200703982</v>
      </c>
      <c r="U1122" s="214">
        <f t="shared" si="323"/>
        <v>316.64064748239355</v>
      </c>
      <c r="V1122" s="212">
        <f t="shared" si="324"/>
        <v>18.625920440140796</v>
      </c>
      <c r="W1122" s="169">
        <v>24</v>
      </c>
      <c r="X1122" s="170">
        <f t="shared" si="325"/>
        <v>1290.5625899295742</v>
      </c>
    </row>
    <row r="1123" spans="1:24" s="442" customFormat="1" ht="15.75" customHeight="1" x14ac:dyDescent="0.2">
      <c r="A1123" s="215">
        <f t="shared" si="308"/>
        <v>1096</v>
      </c>
      <c r="B1123" s="216">
        <f t="shared" si="311"/>
        <v>80.659503999999998</v>
      </c>
      <c r="C1123" s="454">
        <v>17880</v>
      </c>
      <c r="D1123" s="217">
        <f t="shared" si="314"/>
        <v>2660.0709074531383</v>
      </c>
      <c r="E1123" s="212">
        <f t="shared" si="317"/>
        <v>904.42410853406705</v>
      </c>
      <c r="F1123" s="168">
        <f t="shared" si="318"/>
        <v>53.201418149062768</v>
      </c>
      <c r="G1123" s="169">
        <v>68</v>
      </c>
      <c r="H1123" s="170">
        <f t="shared" si="319"/>
        <v>3685.6964341362677</v>
      </c>
      <c r="I1123" s="215">
        <f t="shared" si="309"/>
        <v>1096</v>
      </c>
      <c r="J1123" s="216">
        <f t="shared" si="312"/>
        <v>124.09154461538461</v>
      </c>
      <c r="K1123" s="454">
        <v>17880</v>
      </c>
      <c r="L1123" s="217">
        <f t="shared" si="315"/>
        <v>1729.0460898445399</v>
      </c>
      <c r="M1123" s="214">
        <f t="shared" si="320"/>
        <v>587.87567054714361</v>
      </c>
      <c r="N1123" s="212">
        <f t="shared" si="321"/>
        <v>34.580921796890799</v>
      </c>
      <c r="O1123" s="169">
        <v>44</v>
      </c>
      <c r="P1123" s="170">
        <f t="shared" si="322"/>
        <v>2395.5026821885745</v>
      </c>
      <c r="Q1123" s="215">
        <f t="shared" si="310"/>
        <v>1096</v>
      </c>
      <c r="R1123" s="216">
        <f t="shared" si="313"/>
        <v>230.45572571428573</v>
      </c>
      <c r="S1123" s="454">
        <v>17880</v>
      </c>
      <c r="T1123" s="217">
        <f t="shared" si="316"/>
        <v>931.02481760859814</v>
      </c>
      <c r="U1123" s="214">
        <f t="shared" si="323"/>
        <v>316.54843798692337</v>
      </c>
      <c r="V1123" s="212">
        <f t="shared" si="324"/>
        <v>18.620496352171962</v>
      </c>
      <c r="W1123" s="169">
        <v>24</v>
      </c>
      <c r="X1123" s="170">
        <f t="shared" si="325"/>
        <v>1290.1937519476935</v>
      </c>
    </row>
    <row r="1124" spans="1:24" s="442" customFormat="1" ht="15.75" customHeight="1" x14ac:dyDescent="0.2">
      <c r="A1124" s="215">
        <f t="shared" si="308"/>
        <v>1097</v>
      </c>
      <c r="B1124" s="216">
        <f t="shared" si="311"/>
        <v>80.682992999999996</v>
      </c>
      <c r="C1124" s="454">
        <v>17880</v>
      </c>
      <c r="D1124" s="217">
        <f t="shared" si="314"/>
        <v>2659.2964889143368</v>
      </c>
      <c r="E1124" s="212">
        <f t="shared" si="317"/>
        <v>904.16080623087453</v>
      </c>
      <c r="F1124" s="168">
        <f t="shared" si="318"/>
        <v>53.185929778286734</v>
      </c>
      <c r="G1124" s="169">
        <v>68</v>
      </c>
      <c r="H1124" s="170">
        <f t="shared" si="319"/>
        <v>3684.6432249234981</v>
      </c>
      <c r="I1124" s="215">
        <f t="shared" si="309"/>
        <v>1097</v>
      </c>
      <c r="J1124" s="216">
        <f t="shared" si="312"/>
        <v>124.12768153846153</v>
      </c>
      <c r="K1124" s="454">
        <v>17880</v>
      </c>
      <c r="L1124" s="217">
        <f t="shared" si="315"/>
        <v>1728.5427177943191</v>
      </c>
      <c r="M1124" s="214">
        <f t="shared" si="320"/>
        <v>587.70452405006847</v>
      </c>
      <c r="N1124" s="212">
        <f t="shared" si="321"/>
        <v>34.570854355886382</v>
      </c>
      <c r="O1124" s="169">
        <v>44</v>
      </c>
      <c r="P1124" s="170">
        <f t="shared" si="322"/>
        <v>2394.8180962002739</v>
      </c>
      <c r="Q1124" s="215">
        <f t="shared" si="310"/>
        <v>1097</v>
      </c>
      <c r="R1124" s="216">
        <f t="shared" si="313"/>
        <v>230.52283714285716</v>
      </c>
      <c r="S1124" s="454">
        <v>17880</v>
      </c>
      <c r="T1124" s="217">
        <f t="shared" si="316"/>
        <v>930.75377112001775</v>
      </c>
      <c r="U1124" s="214">
        <f t="shared" si="323"/>
        <v>316.45628218080606</v>
      </c>
      <c r="V1124" s="212">
        <f t="shared" si="324"/>
        <v>18.615075422400356</v>
      </c>
      <c r="W1124" s="169">
        <v>24</v>
      </c>
      <c r="X1124" s="170">
        <f t="shared" si="325"/>
        <v>1289.8251287232242</v>
      </c>
    </row>
    <row r="1125" spans="1:24" s="442" customFormat="1" ht="15.75" customHeight="1" x14ac:dyDescent="0.2">
      <c r="A1125" s="215">
        <f t="shared" si="308"/>
        <v>1098</v>
      </c>
      <c r="B1125" s="216">
        <f t="shared" si="311"/>
        <v>80.706481999999994</v>
      </c>
      <c r="C1125" s="454">
        <v>17880</v>
      </c>
      <c r="D1125" s="217">
        <f t="shared" si="314"/>
        <v>2658.5225211526381</v>
      </c>
      <c r="E1125" s="212">
        <f t="shared" si="317"/>
        <v>903.897657191897</v>
      </c>
      <c r="F1125" s="168">
        <f t="shared" si="318"/>
        <v>53.170450423052763</v>
      </c>
      <c r="G1125" s="169">
        <v>68</v>
      </c>
      <c r="H1125" s="170">
        <f t="shared" si="319"/>
        <v>3683.590628767588</v>
      </c>
      <c r="I1125" s="215">
        <f t="shared" si="309"/>
        <v>1098</v>
      </c>
      <c r="J1125" s="216">
        <f t="shared" si="312"/>
        <v>124.16381846153845</v>
      </c>
      <c r="K1125" s="454">
        <v>17880</v>
      </c>
      <c r="L1125" s="217">
        <f t="shared" si="315"/>
        <v>1728.0396387492149</v>
      </c>
      <c r="M1125" s="214">
        <f t="shared" si="320"/>
        <v>587.53347717473309</v>
      </c>
      <c r="N1125" s="212">
        <f t="shared" si="321"/>
        <v>34.5607927749843</v>
      </c>
      <c r="O1125" s="169">
        <v>44</v>
      </c>
      <c r="P1125" s="170">
        <f t="shared" si="322"/>
        <v>2394.1339086989324</v>
      </c>
      <c r="Q1125" s="215">
        <f t="shared" si="310"/>
        <v>1098</v>
      </c>
      <c r="R1125" s="216">
        <f t="shared" si="313"/>
        <v>230.58994857142858</v>
      </c>
      <c r="S1125" s="454">
        <v>17880</v>
      </c>
      <c r="T1125" s="217">
        <f t="shared" si="316"/>
        <v>930.48288240342333</v>
      </c>
      <c r="U1125" s="214">
        <f t="shared" si="323"/>
        <v>316.36418001716396</v>
      </c>
      <c r="V1125" s="212">
        <f t="shared" si="324"/>
        <v>18.609657648068467</v>
      </c>
      <c r="W1125" s="169">
        <v>24</v>
      </c>
      <c r="X1125" s="170">
        <f t="shared" si="325"/>
        <v>1289.4567200686556</v>
      </c>
    </row>
    <row r="1126" spans="1:24" s="442" customFormat="1" ht="15.75" customHeight="1" x14ac:dyDescent="0.2">
      <c r="A1126" s="215">
        <f t="shared" si="308"/>
        <v>1099</v>
      </c>
      <c r="B1126" s="216">
        <f t="shared" si="311"/>
        <v>80.729971000000006</v>
      </c>
      <c r="C1126" s="454">
        <v>17880</v>
      </c>
      <c r="D1126" s="217">
        <f t="shared" si="314"/>
        <v>2657.7490037745706</v>
      </c>
      <c r="E1126" s="212">
        <f t="shared" si="317"/>
        <v>903.63466128335403</v>
      </c>
      <c r="F1126" s="168">
        <f t="shared" si="318"/>
        <v>53.154980075491416</v>
      </c>
      <c r="G1126" s="169">
        <v>68</v>
      </c>
      <c r="H1126" s="170">
        <f t="shared" si="319"/>
        <v>3682.5386451334161</v>
      </c>
      <c r="I1126" s="215">
        <f t="shared" si="309"/>
        <v>1099</v>
      </c>
      <c r="J1126" s="216">
        <f t="shared" si="312"/>
        <v>124.19995538461539</v>
      </c>
      <c r="K1126" s="454">
        <v>17880</v>
      </c>
      <c r="L1126" s="217">
        <f t="shared" si="315"/>
        <v>1727.5368524534711</v>
      </c>
      <c r="M1126" s="214">
        <f t="shared" si="320"/>
        <v>587.36252983418024</v>
      </c>
      <c r="N1126" s="212">
        <f t="shared" si="321"/>
        <v>34.550737049069419</v>
      </c>
      <c r="O1126" s="169">
        <v>44</v>
      </c>
      <c r="P1126" s="170">
        <f t="shared" si="322"/>
        <v>2393.4501193367209</v>
      </c>
      <c r="Q1126" s="215">
        <f t="shared" si="310"/>
        <v>1099</v>
      </c>
      <c r="R1126" s="216">
        <f t="shared" si="313"/>
        <v>230.65706000000003</v>
      </c>
      <c r="S1126" s="454">
        <v>17880</v>
      </c>
      <c r="T1126" s="217">
        <f t="shared" si="316"/>
        <v>930.21215132109967</v>
      </c>
      <c r="U1126" s="214">
        <f t="shared" si="323"/>
        <v>316.27213144917391</v>
      </c>
      <c r="V1126" s="212">
        <f t="shared" si="324"/>
        <v>18.604243026421994</v>
      </c>
      <c r="W1126" s="169">
        <v>24</v>
      </c>
      <c r="X1126" s="170">
        <f t="shared" si="325"/>
        <v>1289.0885257966956</v>
      </c>
    </row>
    <row r="1127" spans="1:24" s="442" customFormat="1" ht="15.75" customHeight="1" x14ac:dyDescent="0.2">
      <c r="A1127" s="218">
        <f t="shared" si="308"/>
        <v>1100</v>
      </c>
      <c r="B1127" s="216">
        <f t="shared" si="311"/>
        <v>80.75345999999999</v>
      </c>
      <c r="C1127" s="454">
        <v>17880</v>
      </c>
      <c r="D1127" s="217">
        <f t="shared" si="314"/>
        <v>2656.9759363871226</v>
      </c>
      <c r="E1127" s="212">
        <f t="shared" si="317"/>
        <v>903.37181837162177</v>
      </c>
      <c r="F1127" s="168">
        <f t="shared" si="318"/>
        <v>53.139518727742455</v>
      </c>
      <c r="G1127" s="169">
        <v>68</v>
      </c>
      <c r="H1127" s="170">
        <f t="shared" si="319"/>
        <v>3681.4872734864871</v>
      </c>
      <c r="I1127" s="218">
        <f t="shared" si="309"/>
        <v>1100</v>
      </c>
      <c r="J1127" s="216">
        <f t="shared" si="312"/>
        <v>124.23609230769229</v>
      </c>
      <c r="K1127" s="454">
        <v>17880</v>
      </c>
      <c r="L1127" s="217">
        <f t="shared" si="315"/>
        <v>1727.0343586516296</v>
      </c>
      <c r="M1127" s="214">
        <f t="shared" si="320"/>
        <v>587.19168194155407</v>
      </c>
      <c r="N1127" s="212">
        <f t="shared" si="321"/>
        <v>34.540687173032595</v>
      </c>
      <c r="O1127" s="169">
        <v>44</v>
      </c>
      <c r="P1127" s="170">
        <f t="shared" si="322"/>
        <v>2392.7667277662163</v>
      </c>
      <c r="Q1127" s="218">
        <f t="shared" si="310"/>
        <v>1100</v>
      </c>
      <c r="R1127" s="216">
        <f t="shared" si="313"/>
        <v>230.72417142857142</v>
      </c>
      <c r="S1127" s="454">
        <v>17880</v>
      </c>
      <c r="T1127" s="217">
        <f t="shared" si="316"/>
        <v>929.94157773549273</v>
      </c>
      <c r="U1127" s="214">
        <f t="shared" si="323"/>
        <v>316.18013643006753</v>
      </c>
      <c r="V1127" s="212">
        <f t="shared" si="324"/>
        <v>18.598831554709854</v>
      </c>
      <c r="W1127" s="169">
        <v>24</v>
      </c>
      <c r="X1127" s="170">
        <f t="shared" si="325"/>
        <v>1288.7205457202701</v>
      </c>
    </row>
    <row r="1128" spans="1:24" s="442" customFormat="1" ht="15.75" customHeight="1" x14ac:dyDescent="0.2">
      <c r="A1128" s="215">
        <f t="shared" si="308"/>
        <v>1101</v>
      </c>
      <c r="B1128" s="236">
        <f t="shared" si="311"/>
        <v>80.776949000000002</v>
      </c>
      <c r="C1128" s="454">
        <v>17880</v>
      </c>
      <c r="D1128" s="217">
        <f t="shared" si="314"/>
        <v>2656.2033185977348</v>
      </c>
      <c r="E1128" s="212">
        <f t="shared" si="317"/>
        <v>903.10912832322992</v>
      </c>
      <c r="F1128" s="168">
        <f t="shared" si="318"/>
        <v>53.124066371954697</v>
      </c>
      <c r="G1128" s="169">
        <v>68</v>
      </c>
      <c r="H1128" s="170">
        <f t="shared" si="319"/>
        <v>3680.4365132929192</v>
      </c>
      <c r="I1128" s="215">
        <f t="shared" si="309"/>
        <v>1101</v>
      </c>
      <c r="J1128" s="216">
        <f t="shared" si="312"/>
        <v>124.27222923076923</v>
      </c>
      <c r="K1128" s="454">
        <v>17880</v>
      </c>
      <c r="L1128" s="217">
        <f t="shared" si="315"/>
        <v>1726.532157088528</v>
      </c>
      <c r="M1128" s="214">
        <f t="shared" si="320"/>
        <v>587.02093341009959</v>
      </c>
      <c r="N1128" s="212">
        <f t="shared" si="321"/>
        <v>34.530643141770561</v>
      </c>
      <c r="O1128" s="169">
        <v>44</v>
      </c>
      <c r="P1128" s="170">
        <f t="shared" si="322"/>
        <v>2392.0837336403983</v>
      </c>
      <c r="Q1128" s="215">
        <f t="shared" si="310"/>
        <v>1101</v>
      </c>
      <c r="R1128" s="216">
        <f t="shared" si="313"/>
        <v>230.79128285714287</v>
      </c>
      <c r="S1128" s="454">
        <v>17880</v>
      </c>
      <c r="T1128" s="217">
        <f t="shared" si="316"/>
        <v>929.6711615092072</v>
      </c>
      <c r="U1128" s="214">
        <f t="shared" si="323"/>
        <v>316.08819491313045</v>
      </c>
      <c r="V1128" s="212">
        <f t="shared" si="324"/>
        <v>18.593423230184143</v>
      </c>
      <c r="W1128" s="169">
        <v>24</v>
      </c>
      <c r="X1128" s="170">
        <f t="shared" si="325"/>
        <v>1288.3527796525216</v>
      </c>
    </row>
    <row r="1129" spans="1:24" s="442" customFormat="1" ht="15.75" customHeight="1" x14ac:dyDescent="0.2">
      <c r="A1129" s="215">
        <f t="shared" si="308"/>
        <v>1102</v>
      </c>
      <c r="B1129" s="236">
        <f t="shared" si="311"/>
        <v>80.800438</v>
      </c>
      <c r="C1129" s="454">
        <v>17880</v>
      </c>
      <c r="D1129" s="217">
        <f t="shared" si="314"/>
        <v>2655.4311500143108</v>
      </c>
      <c r="E1129" s="212">
        <f t="shared" si="317"/>
        <v>902.84659100486579</v>
      </c>
      <c r="F1129" s="168">
        <f t="shared" si="318"/>
        <v>53.108623000286215</v>
      </c>
      <c r="G1129" s="169">
        <v>68</v>
      </c>
      <c r="H1129" s="170">
        <f t="shared" si="319"/>
        <v>3679.3863640194627</v>
      </c>
      <c r="I1129" s="215">
        <f t="shared" si="309"/>
        <v>1102</v>
      </c>
      <c r="J1129" s="216">
        <f t="shared" si="312"/>
        <v>124.30836615384615</v>
      </c>
      <c r="K1129" s="454">
        <v>17880</v>
      </c>
      <c r="L1129" s="217">
        <f t="shared" si="315"/>
        <v>1726.0302475093019</v>
      </c>
      <c r="M1129" s="214">
        <f t="shared" si="320"/>
        <v>586.85028415316265</v>
      </c>
      <c r="N1129" s="212">
        <f t="shared" si="321"/>
        <v>34.520604950186041</v>
      </c>
      <c r="O1129" s="169">
        <v>44</v>
      </c>
      <c r="P1129" s="170">
        <f t="shared" si="322"/>
        <v>2391.401136612651</v>
      </c>
      <c r="Q1129" s="215">
        <f t="shared" si="310"/>
        <v>1102</v>
      </c>
      <c r="R1129" s="216">
        <f t="shared" si="313"/>
        <v>230.8583942857143</v>
      </c>
      <c r="S1129" s="454">
        <v>17880</v>
      </c>
      <c r="T1129" s="217">
        <f t="shared" si="316"/>
        <v>929.40090250500873</v>
      </c>
      <c r="U1129" s="214">
        <f t="shared" si="323"/>
        <v>315.99630685170297</v>
      </c>
      <c r="V1129" s="212">
        <f t="shared" si="324"/>
        <v>18.588018050100175</v>
      </c>
      <c r="W1129" s="169">
        <v>24</v>
      </c>
      <c r="X1129" s="170">
        <f t="shared" si="325"/>
        <v>1287.9852274068119</v>
      </c>
    </row>
    <row r="1130" spans="1:24" s="442" customFormat="1" ht="15.75" customHeight="1" x14ac:dyDescent="0.2">
      <c r="A1130" s="215">
        <f t="shared" si="308"/>
        <v>1103</v>
      </c>
      <c r="B1130" s="236">
        <f t="shared" si="311"/>
        <v>80.823926999999998</v>
      </c>
      <c r="C1130" s="454">
        <v>17880</v>
      </c>
      <c r="D1130" s="217">
        <f t="shared" si="314"/>
        <v>2654.6594302452049</v>
      </c>
      <c r="E1130" s="212">
        <f t="shared" si="317"/>
        <v>902.58420628336978</v>
      </c>
      <c r="F1130" s="168">
        <f t="shared" si="318"/>
        <v>53.0931886049041</v>
      </c>
      <c r="G1130" s="169">
        <v>68</v>
      </c>
      <c r="H1130" s="170">
        <f t="shared" si="319"/>
        <v>3678.3368251334791</v>
      </c>
      <c r="I1130" s="215">
        <f t="shared" si="309"/>
        <v>1103</v>
      </c>
      <c r="J1130" s="216">
        <f t="shared" si="312"/>
        <v>124.34450307692308</v>
      </c>
      <c r="K1130" s="454">
        <v>17880</v>
      </c>
      <c r="L1130" s="217">
        <f t="shared" si="315"/>
        <v>1725.5286296593829</v>
      </c>
      <c r="M1130" s="214">
        <f t="shared" si="320"/>
        <v>586.67973408419027</v>
      </c>
      <c r="N1130" s="212">
        <f t="shared" si="321"/>
        <v>34.510572593187661</v>
      </c>
      <c r="O1130" s="169">
        <v>44</v>
      </c>
      <c r="P1130" s="170">
        <f t="shared" si="322"/>
        <v>2390.7189363367606</v>
      </c>
      <c r="Q1130" s="215">
        <f t="shared" si="310"/>
        <v>1103</v>
      </c>
      <c r="R1130" s="216">
        <f t="shared" si="313"/>
        <v>230.92550571428572</v>
      </c>
      <c r="S1130" s="454">
        <v>17880</v>
      </c>
      <c r="T1130" s="217">
        <f t="shared" si="316"/>
        <v>929.13080058582159</v>
      </c>
      <c r="U1130" s="214">
        <f t="shared" si="323"/>
        <v>315.90447219917934</v>
      </c>
      <c r="V1130" s="212">
        <f t="shared" si="324"/>
        <v>18.582616011716432</v>
      </c>
      <c r="W1130" s="169">
        <v>24</v>
      </c>
      <c r="X1130" s="170">
        <f t="shared" si="325"/>
        <v>1287.6178887967174</v>
      </c>
    </row>
    <row r="1131" spans="1:24" s="442" customFormat="1" ht="15.75" customHeight="1" x14ac:dyDescent="0.2">
      <c r="A1131" s="215">
        <f t="shared" si="308"/>
        <v>1104</v>
      </c>
      <c r="B1131" s="236">
        <f t="shared" si="311"/>
        <v>80.847415999999996</v>
      </c>
      <c r="C1131" s="454">
        <v>17880</v>
      </c>
      <c r="D1131" s="217">
        <f t="shared" si="314"/>
        <v>2653.8881588992281</v>
      </c>
      <c r="E1131" s="212">
        <f t="shared" si="317"/>
        <v>902.32197402573763</v>
      </c>
      <c r="F1131" s="168">
        <f t="shared" si="318"/>
        <v>53.077763177984565</v>
      </c>
      <c r="G1131" s="169">
        <v>68</v>
      </c>
      <c r="H1131" s="170">
        <f t="shared" si="319"/>
        <v>3677.2878961029505</v>
      </c>
      <c r="I1131" s="215">
        <f t="shared" si="309"/>
        <v>1104</v>
      </c>
      <c r="J1131" s="216">
        <f t="shared" si="312"/>
        <v>124.38063999999999</v>
      </c>
      <c r="K1131" s="454">
        <v>17880</v>
      </c>
      <c r="L1131" s="217">
        <f t="shared" si="315"/>
        <v>1725.0273032844984</v>
      </c>
      <c r="M1131" s="214">
        <f t="shared" si="320"/>
        <v>586.50928311672953</v>
      </c>
      <c r="N1131" s="212">
        <f t="shared" si="321"/>
        <v>34.500546065689967</v>
      </c>
      <c r="O1131" s="169">
        <v>44</v>
      </c>
      <c r="P1131" s="170">
        <f t="shared" si="322"/>
        <v>2390.0371324669177</v>
      </c>
      <c r="Q1131" s="215">
        <f t="shared" si="310"/>
        <v>1104</v>
      </c>
      <c r="R1131" s="216">
        <f t="shared" si="313"/>
        <v>230.99261714285714</v>
      </c>
      <c r="S1131" s="454">
        <v>17880</v>
      </c>
      <c r="T1131" s="217">
        <f t="shared" si="316"/>
        <v>928.86085561472976</v>
      </c>
      <c r="U1131" s="214">
        <f t="shared" si="323"/>
        <v>315.81269090900815</v>
      </c>
      <c r="V1131" s="212">
        <f t="shared" si="324"/>
        <v>18.577217112294594</v>
      </c>
      <c r="W1131" s="169">
        <v>24</v>
      </c>
      <c r="X1131" s="170">
        <f t="shared" si="325"/>
        <v>1287.2507636360326</v>
      </c>
    </row>
    <row r="1132" spans="1:24" s="442" customFormat="1" ht="15.75" customHeight="1" x14ac:dyDescent="0.2">
      <c r="A1132" s="215">
        <f t="shared" si="308"/>
        <v>1105</v>
      </c>
      <c r="B1132" s="236">
        <f t="shared" si="311"/>
        <v>80.870904999999993</v>
      </c>
      <c r="C1132" s="454">
        <v>17880</v>
      </c>
      <c r="D1132" s="217">
        <f t="shared" si="314"/>
        <v>2653.1173355856472</v>
      </c>
      <c r="E1132" s="212">
        <f t="shared" si="317"/>
        <v>902.05989409912013</v>
      </c>
      <c r="F1132" s="168">
        <f t="shared" si="318"/>
        <v>53.062346711712948</v>
      </c>
      <c r="G1132" s="169">
        <v>68</v>
      </c>
      <c r="H1132" s="170">
        <f t="shared" si="319"/>
        <v>3676.2395763964805</v>
      </c>
      <c r="I1132" s="215">
        <f t="shared" si="309"/>
        <v>1105</v>
      </c>
      <c r="J1132" s="216">
        <f t="shared" si="312"/>
        <v>124.41677692307691</v>
      </c>
      <c r="K1132" s="454">
        <v>17880</v>
      </c>
      <c r="L1132" s="217">
        <f t="shared" si="315"/>
        <v>1724.5262681306708</v>
      </c>
      <c r="M1132" s="214">
        <f t="shared" si="320"/>
        <v>586.33893116442812</v>
      </c>
      <c r="N1132" s="212">
        <f t="shared" si="321"/>
        <v>34.490525362613418</v>
      </c>
      <c r="O1132" s="169">
        <v>44</v>
      </c>
      <c r="P1132" s="170">
        <f t="shared" si="322"/>
        <v>2389.3557246577125</v>
      </c>
      <c r="Q1132" s="215">
        <f t="shared" si="310"/>
        <v>1105</v>
      </c>
      <c r="R1132" s="216">
        <f t="shared" si="313"/>
        <v>231.05972857142856</v>
      </c>
      <c r="S1132" s="454">
        <v>17880</v>
      </c>
      <c r="T1132" s="217">
        <f t="shared" si="316"/>
        <v>928.5910674549765</v>
      </c>
      <c r="U1132" s="214">
        <f t="shared" si="323"/>
        <v>315.72096293469201</v>
      </c>
      <c r="V1132" s="212">
        <f t="shared" si="324"/>
        <v>18.57182134909953</v>
      </c>
      <c r="W1132" s="169">
        <v>24</v>
      </c>
      <c r="X1132" s="170">
        <f t="shared" si="325"/>
        <v>1286.883851738768</v>
      </c>
    </row>
    <row r="1133" spans="1:24" s="442" customFormat="1" ht="15.75" customHeight="1" x14ac:dyDescent="0.2">
      <c r="A1133" s="215">
        <f t="shared" si="308"/>
        <v>1106</v>
      </c>
      <c r="B1133" s="236">
        <f t="shared" si="311"/>
        <v>80.894394000000005</v>
      </c>
      <c r="C1133" s="454">
        <v>17880</v>
      </c>
      <c r="D1133" s="217">
        <f t="shared" si="314"/>
        <v>2652.3469599141813</v>
      </c>
      <c r="E1133" s="212">
        <f t="shared" si="317"/>
        <v>901.79796637082165</v>
      </c>
      <c r="F1133" s="168">
        <f t="shared" si="318"/>
        <v>53.046939198283624</v>
      </c>
      <c r="G1133" s="169">
        <v>68</v>
      </c>
      <c r="H1133" s="170">
        <f t="shared" si="319"/>
        <v>3675.1918654832866</v>
      </c>
      <c r="I1133" s="215">
        <f t="shared" si="309"/>
        <v>1106</v>
      </c>
      <c r="J1133" s="216">
        <f t="shared" si="312"/>
        <v>124.45291384615385</v>
      </c>
      <c r="K1133" s="454">
        <v>17880</v>
      </c>
      <c r="L1133" s="217">
        <f t="shared" si="315"/>
        <v>1724.0255239442179</v>
      </c>
      <c r="M1133" s="214">
        <f t="shared" si="320"/>
        <v>586.16867814103409</v>
      </c>
      <c r="N1133" s="212">
        <f t="shared" si="321"/>
        <v>34.480510478884355</v>
      </c>
      <c r="O1133" s="169">
        <v>44</v>
      </c>
      <c r="P1133" s="170">
        <f t="shared" si="322"/>
        <v>2388.6747125641364</v>
      </c>
      <c r="Q1133" s="215">
        <f t="shared" si="310"/>
        <v>1106</v>
      </c>
      <c r="R1133" s="216">
        <f t="shared" si="313"/>
        <v>231.12684000000004</v>
      </c>
      <c r="S1133" s="454">
        <v>17880</v>
      </c>
      <c r="T1133" s="217">
        <f t="shared" si="316"/>
        <v>928.32143596996332</v>
      </c>
      <c r="U1133" s="214">
        <f t="shared" si="323"/>
        <v>315.62928822978756</v>
      </c>
      <c r="V1133" s="212">
        <f t="shared" si="324"/>
        <v>18.566428719399266</v>
      </c>
      <c r="W1133" s="169">
        <v>24</v>
      </c>
      <c r="X1133" s="170">
        <f t="shared" si="325"/>
        <v>1286.51715291915</v>
      </c>
    </row>
    <row r="1134" spans="1:24" s="442" customFormat="1" ht="15.75" customHeight="1" x14ac:dyDescent="0.2">
      <c r="A1134" s="215">
        <f t="shared" si="308"/>
        <v>1107</v>
      </c>
      <c r="B1134" s="236">
        <f t="shared" si="311"/>
        <v>80.917883000000003</v>
      </c>
      <c r="C1134" s="454">
        <v>17880</v>
      </c>
      <c r="D1134" s="217">
        <f t="shared" si="314"/>
        <v>2651.5770314950032</v>
      </c>
      <c r="E1134" s="212">
        <f t="shared" si="317"/>
        <v>901.53619070830121</v>
      </c>
      <c r="F1134" s="168">
        <f t="shared" si="318"/>
        <v>53.031540629900064</v>
      </c>
      <c r="G1134" s="169">
        <v>68</v>
      </c>
      <c r="H1134" s="170">
        <f t="shared" si="319"/>
        <v>3674.1447628332044</v>
      </c>
      <c r="I1134" s="215">
        <f t="shared" si="309"/>
        <v>1107</v>
      </c>
      <c r="J1134" s="216">
        <f t="shared" si="312"/>
        <v>124.48905076923077</v>
      </c>
      <c r="K1134" s="454">
        <v>17880</v>
      </c>
      <c r="L1134" s="217">
        <f t="shared" si="315"/>
        <v>1723.5250704717521</v>
      </c>
      <c r="M1134" s="214">
        <f t="shared" si="320"/>
        <v>585.9985239603958</v>
      </c>
      <c r="N1134" s="212">
        <f t="shared" si="321"/>
        <v>34.470501409435045</v>
      </c>
      <c r="O1134" s="169">
        <v>44</v>
      </c>
      <c r="P1134" s="170">
        <f t="shared" si="322"/>
        <v>2387.9940958415832</v>
      </c>
      <c r="Q1134" s="215">
        <f t="shared" si="310"/>
        <v>1107</v>
      </c>
      <c r="R1134" s="216">
        <f t="shared" si="313"/>
        <v>231.19395142857147</v>
      </c>
      <c r="S1134" s="454">
        <v>17880</v>
      </c>
      <c r="T1134" s="217">
        <f t="shared" si="316"/>
        <v>928.05196102325101</v>
      </c>
      <c r="U1134" s="214">
        <f t="shared" si="323"/>
        <v>315.53766674790535</v>
      </c>
      <c r="V1134" s="212">
        <f t="shared" si="324"/>
        <v>18.56103922046502</v>
      </c>
      <c r="W1134" s="169">
        <v>24</v>
      </c>
      <c r="X1134" s="170">
        <f t="shared" si="325"/>
        <v>1286.1506669916214</v>
      </c>
    </row>
    <row r="1135" spans="1:24" s="442" customFormat="1" ht="15.75" customHeight="1" x14ac:dyDescent="0.2">
      <c r="A1135" s="215">
        <f t="shared" si="308"/>
        <v>1108</v>
      </c>
      <c r="B1135" s="236">
        <f t="shared" si="311"/>
        <v>80.941372000000001</v>
      </c>
      <c r="C1135" s="454">
        <v>17880</v>
      </c>
      <c r="D1135" s="217">
        <f t="shared" si="314"/>
        <v>2650.8075499387382</v>
      </c>
      <c r="E1135" s="212">
        <f t="shared" si="317"/>
        <v>901.27456697917103</v>
      </c>
      <c r="F1135" s="168">
        <f t="shared" si="318"/>
        <v>53.016150998774769</v>
      </c>
      <c r="G1135" s="169">
        <v>68</v>
      </c>
      <c r="H1135" s="170">
        <f t="shared" si="319"/>
        <v>3673.0982679166841</v>
      </c>
      <c r="I1135" s="215">
        <f t="shared" si="309"/>
        <v>1108</v>
      </c>
      <c r="J1135" s="216">
        <f t="shared" si="312"/>
        <v>124.5251876923077</v>
      </c>
      <c r="K1135" s="454">
        <v>17880</v>
      </c>
      <c r="L1135" s="217">
        <f t="shared" si="315"/>
        <v>1723.02490746018</v>
      </c>
      <c r="M1135" s="214">
        <f t="shared" si="320"/>
        <v>585.82846853646129</v>
      </c>
      <c r="N1135" s="212">
        <f t="shared" si="321"/>
        <v>34.460498149203602</v>
      </c>
      <c r="O1135" s="169">
        <v>44</v>
      </c>
      <c r="P1135" s="170">
        <f t="shared" si="322"/>
        <v>2387.3138741458447</v>
      </c>
      <c r="Q1135" s="215">
        <f t="shared" si="310"/>
        <v>1108</v>
      </c>
      <c r="R1135" s="216">
        <f t="shared" si="313"/>
        <v>231.26106285714289</v>
      </c>
      <c r="S1135" s="454">
        <v>17880</v>
      </c>
      <c r="T1135" s="217">
        <f t="shared" si="316"/>
        <v>927.78264247855827</v>
      </c>
      <c r="U1135" s="214">
        <f t="shared" si="323"/>
        <v>315.44609844270985</v>
      </c>
      <c r="V1135" s="212">
        <f t="shared" si="324"/>
        <v>18.555652849571167</v>
      </c>
      <c r="W1135" s="169">
        <v>24</v>
      </c>
      <c r="X1135" s="170">
        <f t="shared" si="325"/>
        <v>1285.7843937708392</v>
      </c>
    </row>
    <row r="1136" spans="1:24" s="442" customFormat="1" ht="15.75" customHeight="1" x14ac:dyDescent="0.2">
      <c r="A1136" s="215">
        <f t="shared" si="308"/>
        <v>1109</v>
      </c>
      <c r="B1136" s="236">
        <f t="shared" si="311"/>
        <v>80.964860999999999</v>
      </c>
      <c r="C1136" s="454">
        <v>17880</v>
      </c>
      <c r="D1136" s="217">
        <f t="shared" si="314"/>
        <v>2650.0385148564637</v>
      </c>
      <c r="E1136" s="212">
        <f t="shared" si="317"/>
        <v>901.01309505119775</v>
      </c>
      <c r="F1136" s="168">
        <f t="shared" si="318"/>
        <v>53.000770297129279</v>
      </c>
      <c r="G1136" s="169">
        <v>68</v>
      </c>
      <c r="H1136" s="170">
        <f t="shared" si="319"/>
        <v>3672.0523802047906</v>
      </c>
      <c r="I1136" s="215">
        <f t="shared" si="309"/>
        <v>1109</v>
      </c>
      <c r="J1136" s="216">
        <f t="shared" si="312"/>
        <v>124.56132461538461</v>
      </c>
      <c r="K1136" s="454">
        <v>17880</v>
      </c>
      <c r="L1136" s="217">
        <f t="shared" si="315"/>
        <v>1722.5250346567013</v>
      </c>
      <c r="M1136" s="214">
        <f t="shared" si="320"/>
        <v>585.65851178327853</v>
      </c>
      <c r="N1136" s="212">
        <f t="shared" si="321"/>
        <v>34.450500693134025</v>
      </c>
      <c r="O1136" s="169">
        <v>44</v>
      </c>
      <c r="P1136" s="170">
        <f t="shared" si="322"/>
        <v>2386.6340471331141</v>
      </c>
      <c r="Q1136" s="215">
        <f t="shared" si="310"/>
        <v>1109</v>
      </c>
      <c r="R1136" s="216">
        <f t="shared" si="313"/>
        <v>231.32817428571431</v>
      </c>
      <c r="S1136" s="454">
        <v>17880</v>
      </c>
      <c r="T1136" s="217">
        <f t="shared" si="316"/>
        <v>927.51348019976217</v>
      </c>
      <c r="U1136" s="214">
        <f t="shared" si="323"/>
        <v>315.35458326791917</v>
      </c>
      <c r="V1136" s="212">
        <f t="shared" si="324"/>
        <v>18.550269603995243</v>
      </c>
      <c r="W1136" s="169">
        <v>24</v>
      </c>
      <c r="X1136" s="170">
        <f t="shared" si="325"/>
        <v>1285.4183330716767</v>
      </c>
    </row>
    <row r="1137" spans="1:24" s="442" customFormat="1" ht="15.75" customHeight="1" x14ac:dyDescent="0.2">
      <c r="A1137" s="218">
        <f t="shared" si="308"/>
        <v>1110</v>
      </c>
      <c r="B1137" s="216">
        <f t="shared" si="311"/>
        <v>80.988349999999997</v>
      </c>
      <c r="C1137" s="454">
        <v>17880</v>
      </c>
      <c r="D1137" s="217">
        <f t="shared" si="314"/>
        <v>2649.2699258597067</v>
      </c>
      <c r="E1137" s="212">
        <f t="shared" si="317"/>
        <v>900.75177479230035</v>
      </c>
      <c r="F1137" s="168">
        <f t="shared" si="318"/>
        <v>52.985398517194135</v>
      </c>
      <c r="G1137" s="169">
        <v>68</v>
      </c>
      <c r="H1137" s="170">
        <f t="shared" si="319"/>
        <v>3671.007099169201</v>
      </c>
      <c r="I1137" s="218">
        <f t="shared" si="309"/>
        <v>1110</v>
      </c>
      <c r="J1137" s="216">
        <f t="shared" si="312"/>
        <v>124.59746153846153</v>
      </c>
      <c r="K1137" s="454">
        <v>17880</v>
      </c>
      <c r="L1137" s="217">
        <f t="shared" si="315"/>
        <v>1722.0254518088097</v>
      </c>
      <c r="M1137" s="214">
        <f t="shared" si="320"/>
        <v>585.48865361499531</v>
      </c>
      <c r="N1137" s="212">
        <f t="shared" si="321"/>
        <v>34.440509036176195</v>
      </c>
      <c r="O1137" s="169">
        <v>44</v>
      </c>
      <c r="P1137" s="170">
        <f t="shared" si="322"/>
        <v>2385.9546144599813</v>
      </c>
      <c r="Q1137" s="218">
        <f t="shared" si="310"/>
        <v>1110</v>
      </c>
      <c r="R1137" s="216">
        <f t="shared" si="313"/>
        <v>231.39528571428573</v>
      </c>
      <c r="S1137" s="454">
        <v>17880</v>
      </c>
      <c r="T1137" s="217">
        <f t="shared" si="316"/>
        <v>927.24447405089745</v>
      </c>
      <c r="U1137" s="214">
        <f t="shared" si="323"/>
        <v>315.26312117730515</v>
      </c>
      <c r="V1137" s="212">
        <f t="shared" si="324"/>
        <v>18.54488948101795</v>
      </c>
      <c r="W1137" s="169">
        <v>24</v>
      </c>
      <c r="X1137" s="170">
        <f t="shared" si="325"/>
        <v>1285.0524847092206</v>
      </c>
    </row>
    <row r="1138" spans="1:24" s="442" customFormat="1" ht="15.75" customHeight="1" x14ac:dyDescent="0.2">
      <c r="A1138" s="215">
        <f t="shared" si="308"/>
        <v>1111</v>
      </c>
      <c r="B1138" s="216">
        <f t="shared" si="311"/>
        <v>81.011838999999995</v>
      </c>
      <c r="C1138" s="454">
        <v>17880</v>
      </c>
      <c r="D1138" s="217">
        <f t="shared" si="314"/>
        <v>2648.5017825604482</v>
      </c>
      <c r="E1138" s="212">
        <f t="shared" si="317"/>
        <v>900.49060607055242</v>
      </c>
      <c r="F1138" s="168">
        <f t="shared" si="318"/>
        <v>52.970035651208967</v>
      </c>
      <c r="G1138" s="169">
        <v>68</v>
      </c>
      <c r="H1138" s="170">
        <f t="shared" si="319"/>
        <v>3669.9624242822097</v>
      </c>
      <c r="I1138" s="215">
        <f t="shared" si="309"/>
        <v>1111</v>
      </c>
      <c r="J1138" s="216">
        <f t="shared" si="312"/>
        <v>124.63359846153845</v>
      </c>
      <c r="K1138" s="454">
        <v>17880</v>
      </c>
      <c r="L1138" s="217">
        <f t="shared" si="315"/>
        <v>1721.5261586642912</v>
      </c>
      <c r="M1138" s="214">
        <f t="shared" si="320"/>
        <v>585.31889394585903</v>
      </c>
      <c r="N1138" s="212">
        <f t="shared" si="321"/>
        <v>34.430523173285827</v>
      </c>
      <c r="O1138" s="169">
        <v>44</v>
      </c>
      <c r="P1138" s="170">
        <f t="shared" si="322"/>
        <v>2385.2755757834361</v>
      </c>
      <c r="Q1138" s="215">
        <f t="shared" si="310"/>
        <v>1111</v>
      </c>
      <c r="R1138" s="216">
        <f t="shared" si="313"/>
        <v>231.46239714285716</v>
      </c>
      <c r="S1138" s="454">
        <v>17880</v>
      </c>
      <c r="T1138" s="217">
        <f t="shared" si="316"/>
        <v>926.97562389615666</v>
      </c>
      <c r="U1138" s="214">
        <f t="shared" si="323"/>
        <v>315.17171212469327</v>
      </c>
      <c r="V1138" s="212">
        <f t="shared" si="324"/>
        <v>18.539512477923132</v>
      </c>
      <c r="W1138" s="169">
        <v>24</v>
      </c>
      <c r="X1138" s="170">
        <f t="shared" si="325"/>
        <v>1284.6868484987731</v>
      </c>
    </row>
    <row r="1139" spans="1:24" s="442" customFormat="1" ht="15.75" customHeight="1" x14ac:dyDescent="0.2">
      <c r="A1139" s="215">
        <f t="shared" si="308"/>
        <v>1112</v>
      </c>
      <c r="B1139" s="216">
        <f t="shared" si="311"/>
        <v>81.035327999999993</v>
      </c>
      <c r="C1139" s="454">
        <v>17880</v>
      </c>
      <c r="D1139" s="217">
        <f t="shared" si="314"/>
        <v>2647.7340845711146</v>
      </c>
      <c r="E1139" s="212">
        <f t="shared" si="317"/>
        <v>900.22958875417908</v>
      </c>
      <c r="F1139" s="168">
        <f t="shared" si="318"/>
        <v>52.954681691422294</v>
      </c>
      <c r="G1139" s="169">
        <v>68</v>
      </c>
      <c r="H1139" s="170">
        <f t="shared" si="319"/>
        <v>3668.9183550167159</v>
      </c>
      <c r="I1139" s="215">
        <f t="shared" si="309"/>
        <v>1112</v>
      </c>
      <c r="J1139" s="216">
        <f t="shared" si="312"/>
        <v>124.66973538461536</v>
      </c>
      <c r="K1139" s="454">
        <v>17880</v>
      </c>
      <c r="L1139" s="217">
        <f t="shared" si="315"/>
        <v>1721.0271549712247</v>
      </c>
      <c r="M1139" s="214">
        <f t="shared" si="320"/>
        <v>585.14923269021642</v>
      </c>
      <c r="N1139" s="212">
        <f t="shared" si="321"/>
        <v>34.420543099424492</v>
      </c>
      <c r="O1139" s="169">
        <v>44</v>
      </c>
      <c r="P1139" s="170">
        <f t="shared" si="322"/>
        <v>2384.5969307608657</v>
      </c>
      <c r="Q1139" s="215">
        <f t="shared" si="310"/>
        <v>1112</v>
      </c>
      <c r="R1139" s="216">
        <f t="shared" si="313"/>
        <v>231.52950857142858</v>
      </c>
      <c r="S1139" s="454">
        <v>17880</v>
      </c>
      <c r="T1139" s="217">
        <f t="shared" si="316"/>
        <v>926.70692959988992</v>
      </c>
      <c r="U1139" s="214">
        <f t="shared" si="323"/>
        <v>315.0803560639626</v>
      </c>
      <c r="V1139" s="212">
        <f t="shared" si="324"/>
        <v>18.534138591997799</v>
      </c>
      <c r="W1139" s="169">
        <v>24</v>
      </c>
      <c r="X1139" s="170">
        <f t="shared" si="325"/>
        <v>1284.3214242558504</v>
      </c>
    </row>
    <row r="1140" spans="1:24" s="442" customFormat="1" ht="15.75" customHeight="1" x14ac:dyDescent="0.2">
      <c r="A1140" s="215">
        <f t="shared" si="308"/>
        <v>1113</v>
      </c>
      <c r="B1140" s="216">
        <f t="shared" si="311"/>
        <v>81.058817000000005</v>
      </c>
      <c r="C1140" s="454">
        <v>17880</v>
      </c>
      <c r="D1140" s="217">
        <f t="shared" si="314"/>
        <v>2646.9668315045847</v>
      </c>
      <c r="E1140" s="212">
        <f t="shared" si="317"/>
        <v>899.96872271155883</v>
      </c>
      <c r="F1140" s="168">
        <f t="shared" si="318"/>
        <v>52.939336630091695</v>
      </c>
      <c r="G1140" s="169">
        <v>68</v>
      </c>
      <c r="H1140" s="170">
        <f t="shared" si="319"/>
        <v>3667.8748908462348</v>
      </c>
      <c r="I1140" s="215">
        <f t="shared" si="309"/>
        <v>1113</v>
      </c>
      <c r="J1140" s="216">
        <f t="shared" si="312"/>
        <v>124.70587230769232</v>
      </c>
      <c r="K1140" s="454">
        <v>17880</v>
      </c>
      <c r="L1140" s="217">
        <f t="shared" si="315"/>
        <v>1720.5284404779802</v>
      </c>
      <c r="M1140" s="214">
        <f t="shared" si="320"/>
        <v>584.97966976251337</v>
      </c>
      <c r="N1140" s="212">
        <f t="shared" si="321"/>
        <v>34.410568809559607</v>
      </c>
      <c r="O1140" s="169">
        <v>44</v>
      </c>
      <c r="P1140" s="170">
        <f t="shared" si="322"/>
        <v>2383.9186790500535</v>
      </c>
      <c r="Q1140" s="215">
        <f t="shared" si="310"/>
        <v>1113</v>
      </c>
      <c r="R1140" s="216">
        <f t="shared" si="313"/>
        <v>231.59662000000003</v>
      </c>
      <c r="S1140" s="454">
        <v>17880</v>
      </c>
      <c r="T1140" s="217">
        <f t="shared" si="316"/>
        <v>926.43839102660468</v>
      </c>
      <c r="U1140" s="214">
        <f t="shared" si="323"/>
        <v>314.98905294904563</v>
      </c>
      <c r="V1140" s="212">
        <f t="shared" si="324"/>
        <v>18.528767820532092</v>
      </c>
      <c r="W1140" s="169">
        <v>24</v>
      </c>
      <c r="X1140" s="170">
        <f t="shared" si="325"/>
        <v>1283.9562117961823</v>
      </c>
    </row>
    <row r="1141" spans="1:24" s="442" customFormat="1" ht="15.75" customHeight="1" x14ac:dyDescent="0.2">
      <c r="A1141" s="215">
        <f t="shared" si="308"/>
        <v>1114</v>
      </c>
      <c r="B1141" s="216">
        <f t="shared" si="311"/>
        <v>81.082306000000003</v>
      </c>
      <c r="C1141" s="454">
        <v>17880</v>
      </c>
      <c r="D1141" s="217">
        <f t="shared" si="314"/>
        <v>2646.2000229741861</v>
      </c>
      <c r="E1141" s="212">
        <f t="shared" si="317"/>
        <v>899.7080078112233</v>
      </c>
      <c r="F1141" s="168">
        <f t="shared" si="318"/>
        <v>52.924000459483722</v>
      </c>
      <c r="G1141" s="169">
        <v>68</v>
      </c>
      <c r="H1141" s="170">
        <f t="shared" si="319"/>
        <v>3666.8320312448927</v>
      </c>
      <c r="I1141" s="215">
        <f t="shared" si="309"/>
        <v>1114</v>
      </c>
      <c r="J1141" s="216">
        <f t="shared" si="312"/>
        <v>124.74200923076923</v>
      </c>
      <c r="K1141" s="454">
        <v>17880</v>
      </c>
      <c r="L1141" s="217">
        <f t="shared" si="315"/>
        <v>1720.0300149332211</v>
      </c>
      <c r="M1141" s="214">
        <f t="shared" si="320"/>
        <v>584.81020507729522</v>
      </c>
      <c r="N1141" s="212">
        <f t="shared" si="321"/>
        <v>34.400600298664422</v>
      </c>
      <c r="O1141" s="169">
        <v>44</v>
      </c>
      <c r="P1141" s="170">
        <f t="shared" si="322"/>
        <v>2383.2408203091809</v>
      </c>
      <c r="Q1141" s="215">
        <f t="shared" si="310"/>
        <v>1114</v>
      </c>
      <c r="R1141" s="216">
        <f t="shared" si="313"/>
        <v>231.66373142857145</v>
      </c>
      <c r="S1141" s="454">
        <v>17880</v>
      </c>
      <c r="T1141" s="217">
        <f t="shared" si="316"/>
        <v>926.17000804096517</v>
      </c>
      <c r="U1141" s="214">
        <f t="shared" si="323"/>
        <v>314.89780273392819</v>
      </c>
      <c r="V1141" s="212">
        <f t="shared" si="324"/>
        <v>18.523400160819303</v>
      </c>
      <c r="W1141" s="169">
        <v>24</v>
      </c>
      <c r="X1141" s="170">
        <f t="shared" si="325"/>
        <v>1283.5912109357128</v>
      </c>
    </row>
    <row r="1142" spans="1:24" s="442" customFormat="1" ht="15.75" customHeight="1" x14ac:dyDescent="0.2">
      <c r="A1142" s="215">
        <f t="shared" si="308"/>
        <v>1115</v>
      </c>
      <c r="B1142" s="216">
        <f t="shared" si="311"/>
        <v>81.105795000000001</v>
      </c>
      <c r="C1142" s="454">
        <v>17880</v>
      </c>
      <c r="D1142" s="217">
        <f t="shared" si="314"/>
        <v>2645.4336585936926</v>
      </c>
      <c r="E1142" s="212">
        <f t="shared" si="317"/>
        <v>899.44744392185555</v>
      </c>
      <c r="F1142" s="168">
        <f t="shared" si="318"/>
        <v>52.908673171873851</v>
      </c>
      <c r="G1142" s="169">
        <v>68</v>
      </c>
      <c r="H1142" s="170">
        <f t="shared" si="319"/>
        <v>3665.7897756874222</v>
      </c>
      <c r="I1142" s="215">
        <f t="shared" si="309"/>
        <v>1115</v>
      </c>
      <c r="J1142" s="216">
        <f t="shared" si="312"/>
        <v>124.77814615384615</v>
      </c>
      <c r="K1142" s="454">
        <v>17880</v>
      </c>
      <c r="L1142" s="217">
        <f t="shared" si="315"/>
        <v>1719.5318780859</v>
      </c>
      <c r="M1142" s="214">
        <f t="shared" si="320"/>
        <v>584.64083854920602</v>
      </c>
      <c r="N1142" s="212">
        <f t="shared" si="321"/>
        <v>34.390637561718002</v>
      </c>
      <c r="O1142" s="169">
        <v>44</v>
      </c>
      <c r="P1142" s="170">
        <f t="shared" si="322"/>
        <v>2382.5633541968241</v>
      </c>
      <c r="Q1142" s="215">
        <f t="shared" si="310"/>
        <v>1115</v>
      </c>
      <c r="R1142" s="216">
        <f t="shared" si="313"/>
        <v>231.73084285714287</v>
      </c>
      <c r="S1142" s="454">
        <v>17880</v>
      </c>
      <c r="T1142" s="217">
        <f t="shared" si="316"/>
        <v>925.90178050779218</v>
      </c>
      <c r="U1142" s="214">
        <f t="shared" si="323"/>
        <v>314.80660537264936</v>
      </c>
      <c r="V1142" s="212">
        <f t="shared" si="324"/>
        <v>18.518035610155845</v>
      </c>
      <c r="W1142" s="169">
        <v>24</v>
      </c>
      <c r="X1142" s="170">
        <f t="shared" si="325"/>
        <v>1283.2264214905974</v>
      </c>
    </row>
    <row r="1143" spans="1:24" s="442" customFormat="1" ht="15.75" customHeight="1" x14ac:dyDescent="0.2">
      <c r="A1143" s="215">
        <f t="shared" si="308"/>
        <v>1116</v>
      </c>
      <c r="B1143" s="216">
        <f t="shared" si="311"/>
        <v>81.129283999999998</v>
      </c>
      <c r="C1143" s="454">
        <v>17880</v>
      </c>
      <c r="D1143" s="217">
        <f t="shared" si="314"/>
        <v>2644.6677379773255</v>
      </c>
      <c r="E1143" s="212">
        <f t="shared" si="317"/>
        <v>899.18703091229077</v>
      </c>
      <c r="F1143" s="168">
        <f t="shared" si="318"/>
        <v>52.893354759546511</v>
      </c>
      <c r="G1143" s="169">
        <v>68</v>
      </c>
      <c r="H1143" s="170">
        <f t="shared" si="319"/>
        <v>3664.7481236491626</v>
      </c>
      <c r="I1143" s="215">
        <f t="shared" si="309"/>
        <v>1116</v>
      </c>
      <c r="J1143" s="216">
        <f t="shared" si="312"/>
        <v>124.81428307692308</v>
      </c>
      <c r="K1143" s="454">
        <v>17880</v>
      </c>
      <c r="L1143" s="217">
        <f t="shared" si="315"/>
        <v>1719.0340296852612</v>
      </c>
      <c r="M1143" s="214">
        <f t="shared" si="320"/>
        <v>584.47157009298883</v>
      </c>
      <c r="N1143" s="212">
        <f t="shared" si="321"/>
        <v>34.380680593705222</v>
      </c>
      <c r="O1143" s="169">
        <v>44</v>
      </c>
      <c r="P1143" s="170">
        <f t="shared" si="322"/>
        <v>2381.8862803719553</v>
      </c>
      <c r="Q1143" s="215">
        <f t="shared" si="310"/>
        <v>1116</v>
      </c>
      <c r="R1143" s="216">
        <f t="shared" si="313"/>
        <v>231.7979542857143</v>
      </c>
      <c r="S1143" s="454">
        <v>17880</v>
      </c>
      <c r="T1143" s="217">
        <f t="shared" si="316"/>
        <v>925.63370829206372</v>
      </c>
      <c r="U1143" s="214">
        <f t="shared" si="323"/>
        <v>314.71546081930171</v>
      </c>
      <c r="V1143" s="212">
        <f t="shared" si="324"/>
        <v>18.512674165841275</v>
      </c>
      <c r="W1143" s="169">
        <v>24</v>
      </c>
      <c r="X1143" s="170">
        <f t="shared" si="325"/>
        <v>1282.8618432772066</v>
      </c>
    </row>
    <row r="1144" spans="1:24" s="442" customFormat="1" ht="15.75" customHeight="1" x14ac:dyDescent="0.2">
      <c r="A1144" s="215">
        <f t="shared" si="308"/>
        <v>1117</v>
      </c>
      <c r="B1144" s="216">
        <f t="shared" si="311"/>
        <v>81.152772999999996</v>
      </c>
      <c r="C1144" s="454">
        <v>17880</v>
      </c>
      <c r="D1144" s="217">
        <f t="shared" si="314"/>
        <v>2643.9022607397533</v>
      </c>
      <c r="E1144" s="212">
        <f t="shared" si="317"/>
        <v>898.92676865151623</v>
      </c>
      <c r="F1144" s="168">
        <f t="shared" si="318"/>
        <v>52.878045214795065</v>
      </c>
      <c r="G1144" s="169">
        <v>68</v>
      </c>
      <c r="H1144" s="170">
        <f t="shared" si="319"/>
        <v>3663.7070746060645</v>
      </c>
      <c r="I1144" s="215">
        <f t="shared" si="309"/>
        <v>1117</v>
      </c>
      <c r="J1144" s="216">
        <f t="shared" si="312"/>
        <v>124.85041999999999</v>
      </c>
      <c r="K1144" s="454">
        <v>17880</v>
      </c>
      <c r="L1144" s="217">
        <f t="shared" si="315"/>
        <v>1718.5364694808397</v>
      </c>
      <c r="M1144" s="214">
        <f t="shared" si="320"/>
        <v>584.3023996234856</v>
      </c>
      <c r="N1144" s="212">
        <f t="shared" si="321"/>
        <v>34.370729389616798</v>
      </c>
      <c r="O1144" s="169">
        <v>44</v>
      </c>
      <c r="P1144" s="170">
        <f t="shared" si="322"/>
        <v>2381.2095984939424</v>
      </c>
      <c r="Q1144" s="215">
        <f t="shared" si="310"/>
        <v>1117</v>
      </c>
      <c r="R1144" s="216">
        <f t="shared" si="313"/>
        <v>231.86506571428572</v>
      </c>
      <c r="S1144" s="454">
        <v>17880</v>
      </c>
      <c r="T1144" s="217">
        <f t="shared" si="316"/>
        <v>925.36579125891353</v>
      </c>
      <c r="U1144" s="214">
        <f t="shared" si="323"/>
        <v>314.62436902803063</v>
      </c>
      <c r="V1144" s="212">
        <f t="shared" si="324"/>
        <v>18.507315825178271</v>
      </c>
      <c r="W1144" s="169">
        <v>24</v>
      </c>
      <c r="X1144" s="170">
        <f t="shared" si="325"/>
        <v>1282.4974761121223</v>
      </c>
    </row>
    <row r="1145" spans="1:24" s="442" customFormat="1" ht="15.75" customHeight="1" x14ac:dyDescent="0.2">
      <c r="A1145" s="215">
        <f t="shared" si="308"/>
        <v>1118</v>
      </c>
      <c r="B1145" s="216">
        <f t="shared" si="311"/>
        <v>81.176261999999994</v>
      </c>
      <c r="C1145" s="454">
        <v>17880</v>
      </c>
      <c r="D1145" s="217">
        <f t="shared" si="314"/>
        <v>2643.137226496091</v>
      </c>
      <c r="E1145" s="212">
        <f t="shared" si="317"/>
        <v>898.666657008671</v>
      </c>
      <c r="F1145" s="168">
        <f t="shared" si="318"/>
        <v>52.862744529921819</v>
      </c>
      <c r="G1145" s="169">
        <v>68</v>
      </c>
      <c r="H1145" s="170">
        <f t="shared" si="319"/>
        <v>3662.6666280346835</v>
      </c>
      <c r="I1145" s="215">
        <f t="shared" si="309"/>
        <v>1118</v>
      </c>
      <c r="J1145" s="216">
        <f t="shared" si="312"/>
        <v>124.88655692307691</v>
      </c>
      <c r="K1145" s="454">
        <v>17880</v>
      </c>
      <c r="L1145" s="217">
        <f t="shared" si="315"/>
        <v>1718.0391972224591</v>
      </c>
      <c r="M1145" s="214">
        <f t="shared" si="320"/>
        <v>584.13332705563607</v>
      </c>
      <c r="N1145" s="212">
        <f t="shared" si="321"/>
        <v>34.360783944449182</v>
      </c>
      <c r="O1145" s="169">
        <v>44</v>
      </c>
      <c r="P1145" s="170">
        <f t="shared" si="322"/>
        <v>2380.5333082225443</v>
      </c>
      <c r="Q1145" s="215">
        <f t="shared" si="310"/>
        <v>1118</v>
      </c>
      <c r="R1145" s="216">
        <f t="shared" si="313"/>
        <v>231.93217714285714</v>
      </c>
      <c r="S1145" s="454">
        <v>17880</v>
      </c>
      <c r="T1145" s="217">
        <f t="shared" si="316"/>
        <v>925.09802927363171</v>
      </c>
      <c r="U1145" s="214">
        <f t="shared" si="323"/>
        <v>314.53332995303481</v>
      </c>
      <c r="V1145" s="212">
        <f t="shared" si="324"/>
        <v>18.501960585472634</v>
      </c>
      <c r="W1145" s="169">
        <v>24</v>
      </c>
      <c r="X1145" s="170">
        <f t="shared" si="325"/>
        <v>1282.1333198121392</v>
      </c>
    </row>
    <row r="1146" spans="1:24" s="442" customFormat="1" ht="15.75" customHeight="1" x14ac:dyDescent="0.2">
      <c r="A1146" s="215">
        <f t="shared" si="308"/>
        <v>1119</v>
      </c>
      <c r="B1146" s="216">
        <f t="shared" si="311"/>
        <v>81.199750999999992</v>
      </c>
      <c r="C1146" s="454">
        <v>17880</v>
      </c>
      <c r="D1146" s="217">
        <f t="shared" si="314"/>
        <v>2642.372634861898</v>
      </c>
      <c r="E1146" s="212">
        <f t="shared" si="317"/>
        <v>898.40669585304533</v>
      </c>
      <c r="F1146" s="168">
        <f t="shared" si="318"/>
        <v>52.847452697237962</v>
      </c>
      <c r="G1146" s="169">
        <v>68</v>
      </c>
      <c r="H1146" s="170">
        <f t="shared" si="319"/>
        <v>3661.6267834121813</v>
      </c>
      <c r="I1146" s="215">
        <f t="shared" si="309"/>
        <v>1119</v>
      </c>
      <c r="J1146" s="216">
        <f t="shared" si="312"/>
        <v>124.92269384615383</v>
      </c>
      <c r="K1146" s="454">
        <v>17880</v>
      </c>
      <c r="L1146" s="217">
        <f t="shared" si="315"/>
        <v>1717.5422126602334</v>
      </c>
      <c r="M1146" s="214">
        <f t="shared" si="320"/>
        <v>583.96435230447935</v>
      </c>
      <c r="N1146" s="212">
        <f t="shared" si="321"/>
        <v>34.35084425320467</v>
      </c>
      <c r="O1146" s="169">
        <v>44</v>
      </c>
      <c r="P1146" s="170">
        <f t="shared" si="322"/>
        <v>2379.8574092179174</v>
      </c>
      <c r="Q1146" s="215">
        <f t="shared" si="310"/>
        <v>1119</v>
      </c>
      <c r="R1146" s="216">
        <f t="shared" si="313"/>
        <v>231.99928857142856</v>
      </c>
      <c r="S1146" s="454">
        <v>17880</v>
      </c>
      <c r="T1146" s="217">
        <f t="shared" si="316"/>
        <v>924.83042220166419</v>
      </c>
      <c r="U1146" s="214">
        <f t="shared" si="323"/>
        <v>314.44234354856587</v>
      </c>
      <c r="V1146" s="212">
        <f t="shared" si="324"/>
        <v>18.496608444033285</v>
      </c>
      <c r="W1146" s="169">
        <v>24</v>
      </c>
      <c r="X1146" s="170">
        <f t="shared" si="325"/>
        <v>1281.7693741942633</v>
      </c>
    </row>
    <row r="1147" spans="1:24" s="442" customFormat="1" ht="15.75" customHeight="1" x14ac:dyDescent="0.2">
      <c r="A1147" s="218">
        <f t="shared" si="308"/>
        <v>1120</v>
      </c>
      <c r="B1147" s="216">
        <f t="shared" si="311"/>
        <v>81.223240000000004</v>
      </c>
      <c r="C1147" s="454">
        <v>17880</v>
      </c>
      <c r="D1147" s="217">
        <f t="shared" si="314"/>
        <v>2641.6084854531778</v>
      </c>
      <c r="E1147" s="212">
        <f t="shared" si="317"/>
        <v>898.14688505408049</v>
      </c>
      <c r="F1147" s="168">
        <f t="shared" si="318"/>
        <v>52.832169709063557</v>
      </c>
      <c r="G1147" s="169">
        <v>68</v>
      </c>
      <c r="H1147" s="170">
        <f t="shared" si="319"/>
        <v>3660.5875402163219</v>
      </c>
      <c r="I1147" s="218">
        <f t="shared" si="309"/>
        <v>1120</v>
      </c>
      <c r="J1147" s="216">
        <f t="shared" si="312"/>
        <v>124.95883076923077</v>
      </c>
      <c r="K1147" s="454">
        <v>17880</v>
      </c>
      <c r="L1147" s="217">
        <f t="shared" si="315"/>
        <v>1717.0455155445659</v>
      </c>
      <c r="M1147" s="214">
        <f t="shared" si="320"/>
        <v>583.79547528515241</v>
      </c>
      <c r="N1147" s="212">
        <f t="shared" si="321"/>
        <v>34.340910310891317</v>
      </c>
      <c r="O1147" s="169">
        <v>44</v>
      </c>
      <c r="P1147" s="170">
        <f t="shared" si="322"/>
        <v>2379.1819011406092</v>
      </c>
      <c r="Q1147" s="218">
        <f t="shared" si="310"/>
        <v>1120</v>
      </c>
      <c r="R1147" s="216">
        <f t="shared" si="313"/>
        <v>232.06640000000002</v>
      </c>
      <c r="S1147" s="454">
        <v>17880</v>
      </c>
      <c r="T1147" s="217">
        <f t="shared" si="316"/>
        <v>924.56296990861233</v>
      </c>
      <c r="U1147" s="214">
        <f t="shared" si="323"/>
        <v>314.35140976892819</v>
      </c>
      <c r="V1147" s="212">
        <f t="shared" si="324"/>
        <v>18.491259398172247</v>
      </c>
      <c r="W1147" s="169">
        <v>24</v>
      </c>
      <c r="X1147" s="170">
        <f t="shared" si="325"/>
        <v>1281.4056390757128</v>
      </c>
    </row>
    <row r="1148" spans="1:24" s="442" customFormat="1" ht="15.75" customHeight="1" x14ac:dyDescent="0.2">
      <c r="A1148" s="215">
        <f t="shared" si="308"/>
        <v>1121</v>
      </c>
      <c r="B1148" s="216">
        <f t="shared" si="311"/>
        <v>81.246729000000002</v>
      </c>
      <c r="C1148" s="454">
        <v>17880</v>
      </c>
      <c r="D1148" s="217">
        <f t="shared" si="314"/>
        <v>2640.8447778863811</v>
      </c>
      <c r="E1148" s="212">
        <f t="shared" si="317"/>
        <v>897.88722448136957</v>
      </c>
      <c r="F1148" s="168">
        <f t="shared" si="318"/>
        <v>52.816895557727619</v>
      </c>
      <c r="G1148" s="169">
        <v>68</v>
      </c>
      <c r="H1148" s="170">
        <f t="shared" si="319"/>
        <v>3659.5488979254783</v>
      </c>
      <c r="I1148" s="215">
        <f t="shared" si="309"/>
        <v>1121</v>
      </c>
      <c r="J1148" s="216">
        <f t="shared" si="312"/>
        <v>124.9949676923077</v>
      </c>
      <c r="K1148" s="454">
        <v>17880</v>
      </c>
      <c r="L1148" s="217">
        <f t="shared" si="315"/>
        <v>1716.5491056261476</v>
      </c>
      <c r="M1148" s="214">
        <f t="shared" si="320"/>
        <v>583.62669591289023</v>
      </c>
      <c r="N1148" s="212">
        <f t="shared" si="321"/>
        <v>34.330982112522953</v>
      </c>
      <c r="O1148" s="169">
        <v>44</v>
      </c>
      <c r="P1148" s="170">
        <f t="shared" si="322"/>
        <v>2378.5067836515609</v>
      </c>
      <c r="Q1148" s="215">
        <f t="shared" si="310"/>
        <v>1121</v>
      </c>
      <c r="R1148" s="216">
        <f t="shared" si="313"/>
        <v>232.13351142857144</v>
      </c>
      <c r="S1148" s="454">
        <v>17880</v>
      </c>
      <c r="T1148" s="217">
        <f t="shared" si="316"/>
        <v>924.29567226023335</v>
      </c>
      <c r="U1148" s="214">
        <f t="shared" si="323"/>
        <v>314.26052856847934</v>
      </c>
      <c r="V1148" s="212">
        <f t="shared" si="324"/>
        <v>18.485913445204666</v>
      </c>
      <c r="W1148" s="169">
        <v>24</v>
      </c>
      <c r="X1148" s="170">
        <f t="shared" si="325"/>
        <v>1281.0421142739174</v>
      </c>
    </row>
    <row r="1149" spans="1:24" s="442" customFormat="1" ht="15.75" customHeight="1" x14ac:dyDescent="0.2">
      <c r="A1149" s="215">
        <f t="shared" si="308"/>
        <v>1122</v>
      </c>
      <c r="B1149" s="216">
        <f t="shared" si="311"/>
        <v>81.270218</v>
      </c>
      <c r="C1149" s="454">
        <v>17880</v>
      </c>
      <c r="D1149" s="217">
        <f t="shared" si="314"/>
        <v>2640.0815117783982</v>
      </c>
      <c r="E1149" s="212">
        <f t="shared" si="317"/>
        <v>897.62771400465545</v>
      </c>
      <c r="F1149" s="168">
        <f t="shared" si="318"/>
        <v>52.801630235567963</v>
      </c>
      <c r="G1149" s="169">
        <v>68</v>
      </c>
      <c r="H1149" s="170">
        <f t="shared" si="319"/>
        <v>3658.5108560186218</v>
      </c>
      <c r="I1149" s="215">
        <f t="shared" si="309"/>
        <v>1122</v>
      </c>
      <c r="J1149" s="216">
        <f t="shared" si="312"/>
        <v>125.03110461538461</v>
      </c>
      <c r="K1149" s="454">
        <v>17880</v>
      </c>
      <c r="L1149" s="217">
        <f t="shared" si="315"/>
        <v>1716.0529826559589</v>
      </c>
      <c r="M1149" s="214">
        <f t="shared" si="320"/>
        <v>583.45801410302602</v>
      </c>
      <c r="N1149" s="212">
        <f t="shared" si="321"/>
        <v>34.321059653119178</v>
      </c>
      <c r="O1149" s="169">
        <v>44</v>
      </c>
      <c r="P1149" s="170">
        <f t="shared" si="322"/>
        <v>2377.8320564121045</v>
      </c>
      <c r="Q1149" s="215">
        <f t="shared" si="310"/>
        <v>1122</v>
      </c>
      <c r="R1149" s="216">
        <f t="shared" si="313"/>
        <v>232.20062285714286</v>
      </c>
      <c r="S1149" s="454">
        <v>17880</v>
      </c>
      <c r="T1149" s="217">
        <f t="shared" si="316"/>
        <v>924.02852912243941</v>
      </c>
      <c r="U1149" s="214">
        <f t="shared" si="323"/>
        <v>314.16969990162943</v>
      </c>
      <c r="V1149" s="212">
        <f t="shared" si="324"/>
        <v>18.480570582448788</v>
      </c>
      <c r="W1149" s="169">
        <v>24</v>
      </c>
      <c r="X1149" s="170">
        <f t="shared" si="325"/>
        <v>1280.6787996065177</v>
      </c>
    </row>
    <row r="1150" spans="1:24" s="442" customFormat="1" ht="15.75" customHeight="1" x14ac:dyDescent="0.2">
      <c r="A1150" s="215">
        <f t="shared" si="308"/>
        <v>1123</v>
      </c>
      <c r="B1150" s="216">
        <f t="shared" si="311"/>
        <v>81.293706999999998</v>
      </c>
      <c r="C1150" s="454">
        <v>17880</v>
      </c>
      <c r="D1150" s="217">
        <f t="shared" si="314"/>
        <v>2639.3186867465647</v>
      </c>
      <c r="E1150" s="212">
        <f t="shared" si="317"/>
        <v>897.36835349383205</v>
      </c>
      <c r="F1150" s="168">
        <f t="shared" si="318"/>
        <v>52.786373734931296</v>
      </c>
      <c r="G1150" s="169">
        <v>68</v>
      </c>
      <c r="H1150" s="170">
        <f t="shared" si="319"/>
        <v>3657.4734139753277</v>
      </c>
      <c r="I1150" s="215">
        <f t="shared" si="309"/>
        <v>1123</v>
      </c>
      <c r="J1150" s="216">
        <f t="shared" si="312"/>
        <v>125.06724153846153</v>
      </c>
      <c r="K1150" s="454">
        <v>17880</v>
      </c>
      <c r="L1150" s="217">
        <f t="shared" si="315"/>
        <v>1715.5571463852671</v>
      </c>
      <c r="M1150" s="214">
        <f t="shared" si="320"/>
        <v>583.28942977099086</v>
      </c>
      <c r="N1150" s="212">
        <f t="shared" si="321"/>
        <v>34.31114292770534</v>
      </c>
      <c r="O1150" s="169">
        <v>44</v>
      </c>
      <c r="P1150" s="170">
        <f t="shared" si="322"/>
        <v>2377.1577190839635</v>
      </c>
      <c r="Q1150" s="215">
        <f t="shared" si="310"/>
        <v>1123</v>
      </c>
      <c r="R1150" s="216">
        <f t="shared" si="313"/>
        <v>232.26773428571428</v>
      </c>
      <c r="S1150" s="454">
        <v>17880</v>
      </c>
      <c r="T1150" s="217">
        <f t="shared" si="316"/>
        <v>923.76154036129765</v>
      </c>
      <c r="U1150" s="214">
        <f t="shared" si="323"/>
        <v>314.07892372284124</v>
      </c>
      <c r="V1150" s="212">
        <f t="shared" si="324"/>
        <v>18.475230807225952</v>
      </c>
      <c r="W1150" s="169">
        <v>24</v>
      </c>
      <c r="X1150" s="170">
        <f t="shared" si="325"/>
        <v>1280.3156948913647</v>
      </c>
    </row>
    <row r="1151" spans="1:24" s="442" customFormat="1" ht="15.75" customHeight="1" x14ac:dyDescent="0.2">
      <c r="A1151" s="215">
        <f t="shared" si="308"/>
        <v>1124</v>
      </c>
      <c r="B1151" s="216">
        <f t="shared" si="311"/>
        <v>81.317195999999996</v>
      </c>
      <c r="C1151" s="454">
        <v>17880</v>
      </c>
      <c r="D1151" s="217">
        <f t="shared" si="314"/>
        <v>2638.5563024086568</v>
      </c>
      <c r="E1151" s="212">
        <f t="shared" si="317"/>
        <v>897.10914281894338</v>
      </c>
      <c r="F1151" s="168">
        <f t="shared" si="318"/>
        <v>52.771126048173137</v>
      </c>
      <c r="G1151" s="169">
        <v>68</v>
      </c>
      <c r="H1151" s="170">
        <f t="shared" si="319"/>
        <v>3656.4365712757735</v>
      </c>
      <c r="I1151" s="215">
        <f t="shared" si="309"/>
        <v>1124</v>
      </c>
      <c r="J1151" s="216">
        <f t="shared" si="312"/>
        <v>125.10337846153845</v>
      </c>
      <c r="K1151" s="454">
        <v>17880</v>
      </c>
      <c r="L1151" s="217">
        <f t="shared" si="315"/>
        <v>1715.0615965656268</v>
      </c>
      <c r="M1151" s="214">
        <f t="shared" si="320"/>
        <v>583.12094283231318</v>
      </c>
      <c r="N1151" s="212">
        <f t="shared" si="321"/>
        <v>34.301231931312536</v>
      </c>
      <c r="O1151" s="169">
        <v>44</v>
      </c>
      <c r="P1151" s="170">
        <f t="shared" si="322"/>
        <v>2376.4837713292522</v>
      </c>
      <c r="Q1151" s="215">
        <f t="shared" si="310"/>
        <v>1124</v>
      </c>
      <c r="R1151" s="216">
        <f t="shared" si="313"/>
        <v>232.33484571428571</v>
      </c>
      <c r="S1151" s="454">
        <v>17880</v>
      </c>
      <c r="T1151" s="217">
        <f t="shared" si="316"/>
        <v>923.49470584302981</v>
      </c>
      <c r="U1151" s="214">
        <f t="shared" si="323"/>
        <v>313.98819998663015</v>
      </c>
      <c r="V1151" s="212">
        <f t="shared" si="324"/>
        <v>18.469894116860598</v>
      </c>
      <c r="W1151" s="169">
        <v>24</v>
      </c>
      <c r="X1151" s="170">
        <f t="shared" si="325"/>
        <v>1279.9527999465206</v>
      </c>
    </row>
    <row r="1152" spans="1:24" s="442" customFormat="1" ht="15.75" customHeight="1" x14ac:dyDescent="0.2">
      <c r="A1152" s="215">
        <f t="shared" ref="A1152:A1177" si="326">1+A1151</f>
        <v>1125</v>
      </c>
      <c r="B1152" s="216">
        <f t="shared" si="311"/>
        <v>81.340684999999993</v>
      </c>
      <c r="C1152" s="454">
        <v>17880</v>
      </c>
      <c r="D1152" s="217">
        <f t="shared" si="314"/>
        <v>2637.7943583828933</v>
      </c>
      <c r="E1152" s="212">
        <f t="shared" si="317"/>
        <v>896.85008185018376</v>
      </c>
      <c r="F1152" s="168">
        <f t="shared" si="318"/>
        <v>52.755887167657868</v>
      </c>
      <c r="G1152" s="169">
        <v>68</v>
      </c>
      <c r="H1152" s="170">
        <f t="shared" si="319"/>
        <v>3655.400327400735</v>
      </c>
      <c r="I1152" s="215">
        <f t="shared" ref="I1152:I1177" si="327">1+I1151</f>
        <v>1125</v>
      </c>
      <c r="J1152" s="216">
        <f t="shared" si="312"/>
        <v>125.13951538461536</v>
      </c>
      <c r="K1152" s="454">
        <v>17880</v>
      </c>
      <c r="L1152" s="217">
        <f t="shared" si="315"/>
        <v>1714.5663329488805</v>
      </c>
      <c r="M1152" s="214">
        <f t="shared" si="320"/>
        <v>582.95255320261936</v>
      </c>
      <c r="N1152" s="212">
        <f t="shared" si="321"/>
        <v>34.29132665897761</v>
      </c>
      <c r="O1152" s="169">
        <v>44</v>
      </c>
      <c r="P1152" s="170">
        <f t="shared" si="322"/>
        <v>2375.8102128104774</v>
      </c>
      <c r="Q1152" s="215">
        <f t="shared" ref="Q1152:Q1177" si="328">1+Q1151</f>
        <v>1125</v>
      </c>
      <c r="R1152" s="216">
        <f t="shared" si="313"/>
        <v>232.40195714285713</v>
      </c>
      <c r="S1152" s="454">
        <v>17880</v>
      </c>
      <c r="T1152" s="217">
        <f t="shared" si="316"/>
        <v>923.22802543401258</v>
      </c>
      <c r="U1152" s="214">
        <f t="shared" si="323"/>
        <v>313.89752864756429</v>
      </c>
      <c r="V1152" s="212">
        <f t="shared" si="324"/>
        <v>18.46456050868025</v>
      </c>
      <c r="W1152" s="169">
        <v>24</v>
      </c>
      <c r="X1152" s="170">
        <f t="shared" si="325"/>
        <v>1279.5901145902571</v>
      </c>
    </row>
    <row r="1153" spans="1:24" s="442" customFormat="1" ht="15.75" customHeight="1" x14ac:dyDescent="0.2">
      <c r="A1153" s="215">
        <f t="shared" si="326"/>
        <v>1126</v>
      </c>
      <c r="B1153" s="216">
        <f t="shared" si="311"/>
        <v>81.364173999999991</v>
      </c>
      <c r="C1153" s="454">
        <v>17880</v>
      </c>
      <c r="D1153" s="217">
        <f t="shared" si="314"/>
        <v>2637.0328542879329</v>
      </c>
      <c r="E1153" s="212">
        <f t="shared" si="317"/>
        <v>896.59117045789719</v>
      </c>
      <c r="F1153" s="168">
        <f t="shared" si="318"/>
        <v>52.740657085758656</v>
      </c>
      <c r="G1153" s="169">
        <v>68</v>
      </c>
      <c r="H1153" s="170">
        <f t="shared" si="319"/>
        <v>3654.3646818315888</v>
      </c>
      <c r="I1153" s="215">
        <f t="shared" si="327"/>
        <v>1126</v>
      </c>
      <c r="J1153" s="216">
        <f t="shared" si="312"/>
        <v>125.17565230769229</v>
      </c>
      <c r="K1153" s="454">
        <v>17880</v>
      </c>
      <c r="L1153" s="217">
        <f t="shared" si="315"/>
        <v>1714.0713552871566</v>
      </c>
      <c r="M1153" s="214">
        <f t="shared" si="320"/>
        <v>582.78426079763324</v>
      </c>
      <c r="N1153" s="212">
        <f t="shared" si="321"/>
        <v>34.281427105743134</v>
      </c>
      <c r="O1153" s="169">
        <v>44</v>
      </c>
      <c r="P1153" s="170">
        <f t="shared" si="322"/>
        <v>2375.1370431905329</v>
      </c>
      <c r="Q1153" s="215">
        <f t="shared" si="328"/>
        <v>1126</v>
      </c>
      <c r="R1153" s="216">
        <f t="shared" si="313"/>
        <v>232.46906857142855</v>
      </c>
      <c r="S1153" s="454">
        <v>17880</v>
      </c>
      <c r="T1153" s="217">
        <f t="shared" si="316"/>
        <v>922.96149900077648</v>
      </c>
      <c r="U1153" s="214">
        <f t="shared" si="323"/>
        <v>313.80690966026401</v>
      </c>
      <c r="V1153" s="212">
        <f t="shared" si="324"/>
        <v>18.459229980015529</v>
      </c>
      <c r="W1153" s="169">
        <v>24</v>
      </c>
      <c r="X1153" s="170">
        <f t="shared" si="325"/>
        <v>1279.227638641056</v>
      </c>
    </row>
    <row r="1154" spans="1:24" s="442" customFormat="1" ht="15.75" customHeight="1" x14ac:dyDescent="0.2">
      <c r="A1154" s="215">
        <f t="shared" si="326"/>
        <v>1127</v>
      </c>
      <c r="B1154" s="216">
        <f t="shared" si="311"/>
        <v>81.387663000000003</v>
      </c>
      <c r="C1154" s="454">
        <v>17880</v>
      </c>
      <c r="D1154" s="217">
        <f t="shared" si="314"/>
        <v>2636.2717897428752</v>
      </c>
      <c r="E1154" s="212">
        <f t="shared" si="317"/>
        <v>896.33240851257767</v>
      </c>
      <c r="F1154" s="168">
        <f t="shared" si="318"/>
        <v>52.725435794857503</v>
      </c>
      <c r="G1154" s="169">
        <v>68</v>
      </c>
      <c r="H1154" s="170">
        <f t="shared" si="319"/>
        <v>3653.3296340503102</v>
      </c>
      <c r="I1154" s="215">
        <f t="shared" si="327"/>
        <v>1127</v>
      </c>
      <c r="J1154" s="216">
        <f t="shared" si="312"/>
        <v>125.21178923076923</v>
      </c>
      <c r="K1154" s="454">
        <v>17880</v>
      </c>
      <c r="L1154" s="217">
        <f t="shared" si="315"/>
        <v>1713.5766633328692</v>
      </c>
      <c r="M1154" s="214">
        <f t="shared" si="320"/>
        <v>582.61606553317552</v>
      </c>
      <c r="N1154" s="212">
        <f t="shared" si="321"/>
        <v>34.271533266657386</v>
      </c>
      <c r="O1154" s="169">
        <v>44</v>
      </c>
      <c r="P1154" s="170">
        <f t="shared" si="322"/>
        <v>2374.4642621327021</v>
      </c>
      <c r="Q1154" s="215">
        <f t="shared" si="328"/>
        <v>1127</v>
      </c>
      <c r="R1154" s="216">
        <f t="shared" si="313"/>
        <v>232.53618000000003</v>
      </c>
      <c r="S1154" s="454">
        <v>17880</v>
      </c>
      <c r="T1154" s="217">
        <f t="shared" si="316"/>
        <v>922.6951264100062</v>
      </c>
      <c r="U1154" s="214">
        <f t="shared" si="323"/>
        <v>313.71634297940216</v>
      </c>
      <c r="V1154" s="212">
        <f t="shared" si="324"/>
        <v>18.453902528200125</v>
      </c>
      <c r="W1154" s="169">
        <v>24</v>
      </c>
      <c r="X1154" s="170">
        <f t="shared" si="325"/>
        <v>1278.8653719176086</v>
      </c>
    </row>
    <row r="1155" spans="1:24" s="442" customFormat="1" ht="15.75" customHeight="1" x14ac:dyDescent="0.2">
      <c r="A1155" s="215">
        <f t="shared" si="326"/>
        <v>1128</v>
      </c>
      <c r="B1155" s="216">
        <f t="shared" si="311"/>
        <v>81.411152000000001</v>
      </c>
      <c r="C1155" s="454">
        <v>17880</v>
      </c>
      <c r="D1155" s="217">
        <f t="shared" si="314"/>
        <v>2635.5111643672603</v>
      </c>
      <c r="E1155" s="212">
        <f t="shared" si="317"/>
        <v>896.07379588486856</v>
      </c>
      <c r="F1155" s="168">
        <f t="shared" si="318"/>
        <v>52.710223287345208</v>
      </c>
      <c r="G1155" s="169">
        <v>68</v>
      </c>
      <c r="H1155" s="170">
        <f t="shared" si="319"/>
        <v>3652.2951835394742</v>
      </c>
      <c r="I1155" s="215">
        <f t="shared" si="327"/>
        <v>1128</v>
      </c>
      <c r="J1155" s="216">
        <f t="shared" si="312"/>
        <v>125.24792615384615</v>
      </c>
      <c r="K1155" s="454">
        <v>17880</v>
      </c>
      <c r="L1155" s="217">
        <f t="shared" si="315"/>
        <v>1713.0822568387191</v>
      </c>
      <c r="M1155" s="214">
        <f t="shared" si="320"/>
        <v>582.44796732516454</v>
      </c>
      <c r="N1155" s="212">
        <f t="shared" si="321"/>
        <v>34.261645136774384</v>
      </c>
      <c r="O1155" s="169">
        <v>44</v>
      </c>
      <c r="P1155" s="170">
        <f t="shared" si="322"/>
        <v>2373.7918693006582</v>
      </c>
      <c r="Q1155" s="215">
        <f t="shared" si="328"/>
        <v>1128</v>
      </c>
      <c r="R1155" s="216">
        <f t="shared" si="313"/>
        <v>232.60329142857145</v>
      </c>
      <c r="S1155" s="454">
        <v>17880</v>
      </c>
      <c r="T1155" s="217">
        <f t="shared" si="316"/>
        <v>922.428907528541</v>
      </c>
      <c r="U1155" s="214">
        <f t="shared" si="323"/>
        <v>313.62582855970396</v>
      </c>
      <c r="V1155" s="212">
        <f t="shared" si="324"/>
        <v>18.448578150570821</v>
      </c>
      <c r="W1155" s="169">
        <v>24</v>
      </c>
      <c r="X1155" s="170">
        <f t="shared" si="325"/>
        <v>1278.5033142388156</v>
      </c>
    </row>
    <row r="1156" spans="1:24" s="442" customFormat="1" ht="15.75" customHeight="1" x14ac:dyDescent="0.2">
      <c r="A1156" s="215">
        <f t="shared" si="326"/>
        <v>1129</v>
      </c>
      <c r="B1156" s="216">
        <f t="shared" si="311"/>
        <v>81.434640999999999</v>
      </c>
      <c r="C1156" s="454">
        <v>17880</v>
      </c>
      <c r="D1156" s="217">
        <f t="shared" si="314"/>
        <v>2634.7509777810651</v>
      </c>
      <c r="E1156" s="212">
        <f t="shared" si="317"/>
        <v>895.81533244556215</v>
      </c>
      <c r="F1156" s="168">
        <f t="shared" si="318"/>
        <v>52.6950195556213</v>
      </c>
      <c r="G1156" s="169">
        <v>68</v>
      </c>
      <c r="H1156" s="170">
        <f t="shared" si="319"/>
        <v>3651.2613297822486</v>
      </c>
      <c r="I1156" s="215">
        <f t="shared" si="327"/>
        <v>1129</v>
      </c>
      <c r="J1156" s="216">
        <f t="shared" si="312"/>
        <v>125.28406307692308</v>
      </c>
      <c r="K1156" s="454">
        <v>17880</v>
      </c>
      <c r="L1156" s="217">
        <f t="shared" si="315"/>
        <v>1712.5881355576923</v>
      </c>
      <c r="M1156" s="214">
        <f t="shared" si="320"/>
        <v>582.27996608961541</v>
      </c>
      <c r="N1156" s="212">
        <f t="shared" si="321"/>
        <v>34.251762711153845</v>
      </c>
      <c r="O1156" s="169">
        <v>44</v>
      </c>
      <c r="P1156" s="170">
        <f t="shared" si="322"/>
        <v>2373.1198643584617</v>
      </c>
      <c r="Q1156" s="215">
        <f t="shared" si="328"/>
        <v>1129</v>
      </c>
      <c r="R1156" s="216">
        <f t="shared" si="313"/>
        <v>232.67040285714288</v>
      </c>
      <c r="S1156" s="454">
        <v>17880</v>
      </c>
      <c r="T1156" s="217">
        <f t="shared" si="316"/>
        <v>922.16284222337265</v>
      </c>
      <c r="U1156" s="214">
        <f t="shared" si="323"/>
        <v>313.53536635594673</v>
      </c>
      <c r="V1156" s="212">
        <f t="shared" si="324"/>
        <v>18.443256844467452</v>
      </c>
      <c r="W1156" s="169">
        <v>24</v>
      </c>
      <c r="X1156" s="170">
        <f t="shared" si="325"/>
        <v>1278.1414654237867</v>
      </c>
    </row>
    <row r="1157" spans="1:24" s="442" customFormat="1" ht="15.75" customHeight="1" x14ac:dyDescent="0.2">
      <c r="A1157" s="218">
        <f t="shared" si="326"/>
        <v>1130</v>
      </c>
      <c r="B1157" s="216">
        <f t="shared" si="311"/>
        <v>81.458129999999997</v>
      </c>
      <c r="C1157" s="454">
        <v>17880</v>
      </c>
      <c r="D1157" s="217">
        <f t="shared" si="314"/>
        <v>2633.9912296047059</v>
      </c>
      <c r="E1157" s="212">
        <f t="shared" si="317"/>
        <v>895.55701806560012</v>
      </c>
      <c r="F1157" s="168">
        <f t="shared" si="318"/>
        <v>52.679824592094121</v>
      </c>
      <c r="G1157" s="169">
        <v>68</v>
      </c>
      <c r="H1157" s="170">
        <f t="shared" si="319"/>
        <v>3650.2280722624</v>
      </c>
      <c r="I1157" s="218">
        <f t="shared" si="327"/>
        <v>1130</v>
      </c>
      <c r="J1157" s="216">
        <f t="shared" si="312"/>
        <v>125.32019999999999</v>
      </c>
      <c r="K1157" s="454">
        <v>17880</v>
      </c>
      <c r="L1157" s="217">
        <f t="shared" si="315"/>
        <v>1712.0942992430591</v>
      </c>
      <c r="M1157" s="214">
        <f t="shared" si="320"/>
        <v>582.11206174264009</v>
      </c>
      <c r="N1157" s="212">
        <f t="shared" si="321"/>
        <v>34.241885984861185</v>
      </c>
      <c r="O1157" s="169">
        <v>44</v>
      </c>
      <c r="P1157" s="170">
        <f t="shared" si="322"/>
        <v>2372.4482469705604</v>
      </c>
      <c r="Q1157" s="218">
        <f t="shared" si="328"/>
        <v>1130</v>
      </c>
      <c r="R1157" s="216">
        <f t="shared" si="313"/>
        <v>232.7375142857143</v>
      </c>
      <c r="S1157" s="454">
        <v>17880</v>
      </c>
      <c r="T1157" s="217">
        <f t="shared" si="316"/>
        <v>921.89693036164715</v>
      </c>
      <c r="U1157" s="214">
        <f t="shared" si="323"/>
        <v>313.44495632296008</v>
      </c>
      <c r="V1157" s="212">
        <f t="shared" si="324"/>
        <v>18.437938607232944</v>
      </c>
      <c r="W1157" s="169">
        <v>24</v>
      </c>
      <c r="X1157" s="170">
        <f t="shared" si="325"/>
        <v>1277.7798252918403</v>
      </c>
    </row>
    <row r="1158" spans="1:24" s="442" customFormat="1" ht="15.75" customHeight="1" x14ac:dyDescent="0.2">
      <c r="A1158" s="215">
        <f t="shared" si="326"/>
        <v>1131</v>
      </c>
      <c r="B1158" s="216">
        <f t="shared" si="311"/>
        <v>81.481618999999995</v>
      </c>
      <c r="C1158" s="454">
        <v>17880</v>
      </c>
      <c r="D1158" s="217">
        <f t="shared" si="314"/>
        <v>2633.2319194590377</v>
      </c>
      <c r="E1158" s="212">
        <f t="shared" si="317"/>
        <v>895.29885261607285</v>
      </c>
      <c r="F1158" s="168">
        <f t="shared" si="318"/>
        <v>52.664638389180759</v>
      </c>
      <c r="G1158" s="169">
        <v>68</v>
      </c>
      <c r="H1158" s="170">
        <f t="shared" si="319"/>
        <v>3649.1954104642914</v>
      </c>
      <c r="I1158" s="215">
        <f t="shared" si="327"/>
        <v>1131</v>
      </c>
      <c r="J1158" s="216">
        <f t="shared" si="312"/>
        <v>125.35633692307691</v>
      </c>
      <c r="K1158" s="454">
        <v>17880</v>
      </c>
      <c r="L1158" s="217">
        <f t="shared" si="315"/>
        <v>1711.6007476483746</v>
      </c>
      <c r="M1158" s="214">
        <f t="shared" si="320"/>
        <v>581.9442542004474</v>
      </c>
      <c r="N1158" s="212">
        <f t="shared" si="321"/>
        <v>34.232014952967496</v>
      </c>
      <c r="O1158" s="169">
        <v>44</v>
      </c>
      <c r="P1158" s="170">
        <f t="shared" si="322"/>
        <v>2371.7770168017892</v>
      </c>
      <c r="Q1158" s="215">
        <f t="shared" si="328"/>
        <v>1131</v>
      </c>
      <c r="R1158" s="216">
        <f t="shared" si="313"/>
        <v>232.80462571428572</v>
      </c>
      <c r="S1158" s="454">
        <v>17880</v>
      </c>
      <c r="T1158" s="217">
        <f t="shared" si="316"/>
        <v>921.6311718106632</v>
      </c>
      <c r="U1158" s="214">
        <f t="shared" si="323"/>
        <v>313.3545984156255</v>
      </c>
      <c r="V1158" s="212">
        <f t="shared" si="324"/>
        <v>18.432623436213266</v>
      </c>
      <c r="W1158" s="169">
        <v>24</v>
      </c>
      <c r="X1158" s="170">
        <f t="shared" si="325"/>
        <v>1277.418393662502</v>
      </c>
    </row>
    <row r="1159" spans="1:24" s="442" customFormat="1" ht="15.75" customHeight="1" x14ac:dyDescent="0.2">
      <c r="A1159" s="215">
        <f t="shared" si="326"/>
        <v>1132</v>
      </c>
      <c r="B1159" s="216">
        <f t="shared" si="311"/>
        <v>81.505108000000007</v>
      </c>
      <c r="C1159" s="454">
        <v>17880</v>
      </c>
      <c r="D1159" s="217">
        <f t="shared" si="314"/>
        <v>2632.4730469653505</v>
      </c>
      <c r="E1159" s="212">
        <f t="shared" si="317"/>
        <v>895.0408359682192</v>
      </c>
      <c r="F1159" s="168">
        <f t="shared" si="318"/>
        <v>52.649460939307012</v>
      </c>
      <c r="G1159" s="169">
        <v>68</v>
      </c>
      <c r="H1159" s="170">
        <f t="shared" si="319"/>
        <v>3648.1633438728768</v>
      </c>
      <c r="I1159" s="215">
        <f t="shared" si="327"/>
        <v>1132</v>
      </c>
      <c r="J1159" s="216">
        <f t="shared" si="312"/>
        <v>125.39247384615385</v>
      </c>
      <c r="K1159" s="454">
        <v>17880</v>
      </c>
      <c r="L1159" s="217">
        <f t="shared" si="315"/>
        <v>1711.1074805274779</v>
      </c>
      <c r="M1159" s="214">
        <f t="shared" si="320"/>
        <v>581.77654337934257</v>
      </c>
      <c r="N1159" s="212">
        <f t="shared" si="321"/>
        <v>34.222149610549558</v>
      </c>
      <c r="O1159" s="169">
        <v>44</v>
      </c>
      <c r="P1159" s="170">
        <f t="shared" si="322"/>
        <v>2371.1061735173698</v>
      </c>
      <c r="Q1159" s="215">
        <f t="shared" si="328"/>
        <v>1132</v>
      </c>
      <c r="R1159" s="216">
        <f t="shared" si="313"/>
        <v>232.87173714285717</v>
      </c>
      <c r="S1159" s="454">
        <v>17880</v>
      </c>
      <c r="T1159" s="217">
        <f t="shared" si="316"/>
        <v>921.36556643787264</v>
      </c>
      <c r="U1159" s="214">
        <f t="shared" si="323"/>
        <v>313.26429258887674</v>
      </c>
      <c r="V1159" s="212">
        <f t="shared" si="324"/>
        <v>18.427311328757455</v>
      </c>
      <c r="W1159" s="169">
        <v>24</v>
      </c>
      <c r="X1159" s="170">
        <f t="shared" si="325"/>
        <v>1277.0571703555067</v>
      </c>
    </row>
    <row r="1160" spans="1:24" s="442" customFormat="1" ht="15.75" customHeight="1" x14ac:dyDescent="0.2">
      <c r="A1160" s="215">
        <f t="shared" si="326"/>
        <v>1133</v>
      </c>
      <c r="B1160" s="216">
        <f t="shared" si="311"/>
        <v>81.528596999999991</v>
      </c>
      <c r="C1160" s="454">
        <v>17880</v>
      </c>
      <c r="D1160" s="217">
        <f t="shared" si="314"/>
        <v>2631.7146117453735</v>
      </c>
      <c r="E1160" s="212">
        <f t="shared" si="317"/>
        <v>894.78296799342706</v>
      </c>
      <c r="F1160" s="168">
        <f t="shared" si="318"/>
        <v>52.63429223490747</v>
      </c>
      <c r="G1160" s="169">
        <v>68</v>
      </c>
      <c r="H1160" s="170">
        <f t="shared" si="319"/>
        <v>3647.1318719737083</v>
      </c>
      <c r="I1160" s="215">
        <f t="shared" si="327"/>
        <v>1133</v>
      </c>
      <c r="J1160" s="216">
        <f t="shared" si="312"/>
        <v>125.42861076923074</v>
      </c>
      <c r="K1160" s="454">
        <v>17880</v>
      </c>
      <c r="L1160" s="217">
        <f t="shared" si="315"/>
        <v>1710.6144976344931</v>
      </c>
      <c r="M1160" s="214">
        <f t="shared" si="320"/>
        <v>581.60892919572768</v>
      </c>
      <c r="N1160" s="212">
        <f t="shared" si="321"/>
        <v>34.212289952689865</v>
      </c>
      <c r="O1160" s="169">
        <v>44</v>
      </c>
      <c r="P1160" s="170">
        <f t="shared" si="322"/>
        <v>2370.4357167829107</v>
      </c>
      <c r="Q1160" s="215">
        <f t="shared" si="328"/>
        <v>1133</v>
      </c>
      <c r="R1160" s="216">
        <f t="shared" si="313"/>
        <v>232.93884857142857</v>
      </c>
      <c r="S1160" s="454">
        <v>17880</v>
      </c>
      <c r="T1160" s="217">
        <f t="shared" si="316"/>
        <v>921.10011411088067</v>
      </c>
      <c r="U1160" s="214">
        <f t="shared" si="323"/>
        <v>313.17403879769944</v>
      </c>
      <c r="V1160" s="212">
        <f t="shared" si="324"/>
        <v>18.422002282217615</v>
      </c>
      <c r="W1160" s="169">
        <v>24</v>
      </c>
      <c r="X1160" s="170">
        <f t="shared" si="325"/>
        <v>1276.6961551907978</v>
      </c>
    </row>
    <row r="1161" spans="1:24" s="442" customFormat="1" ht="15.75" customHeight="1" x14ac:dyDescent="0.2">
      <c r="A1161" s="215">
        <f t="shared" si="326"/>
        <v>1134</v>
      </c>
      <c r="B1161" s="216">
        <f t="shared" si="311"/>
        <v>81.552086000000003</v>
      </c>
      <c r="C1161" s="454">
        <v>17880</v>
      </c>
      <c r="D1161" s="217">
        <f t="shared" si="314"/>
        <v>2630.9566134212678</v>
      </c>
      <c r="E1161" s="212">
        <f t="shared" si="317"/>
        <v>894.52524856323112</v>
      </c>
      <c r="F1161" s="168">
        <f t="shared" si="318"/>
        <v>52.619132268425354</v>
      </c>
      <c r="G1161" s="169">
        <v>68</v>
      </c>
      <c r="H1161" s="170">
        <f t="shared" si="319"/>
        <v>3646.1009942529245</v>
      </c>
      <c r="I1161" s="215">
        <f t="shared" si="327"/>
        <v>1134</v>
      </c>
      <c r="J1161" s="216">
        <f t="shared" si="312"/>
        <v>125.4647476923077</v>
      </c>
      <c r="K1161" s="454">
        <v>17880</v>
      </c>
      <c r="L1161" s="217">
        <f t="shared" si="315"/>
        <v>1710.121798723824</v>
      </c>
      <c r="M1161" s="214">
        <f t="shared" si="320"/>
        <v>581.44141156610021</v>
      </c>
      <c r="N1161" s="212">
        <f t="shared" si="321"/>
        <v>34.202435974476479</v>
      </c>
      <c r="O1161" s="169">
        <v>44</v>
      </c>
      <c r="P1161" s="170">
        <f t="shared" si="322"/>
        <v>2369.7656462644009</v>
      </c>
      <c r="Q1161" s="215">
        <f t="shared" si="328"/>
        <v>1134</v>
      </c>
      <c r="R1161" s="216">
        <f t="shared" si="313"/>
        <v>233.00596000000002</v>
      </c>
      <c r="S1161" s="454">
        <v>17880</v>
      </c>
      <c r="T1161" s="217">
        <f t="shared" si="316"/>
        <v>920.83481469744379</v>
      </c>
      <c r="U1161" s="214">
        <f t="shared" si="323"/>
        <v>313.0838369971309</v>
      </c>
      <c r="V1161" s="212">
        <f t="shared" si="324"/>
        <v>18.416696293948878</v>
      </c>
      <c r="W1161" s="169">
        <v>24</v>
      </c>
      <c r="X1161" s="170">
        <f t="shared" si="325"/>
        <v>1276.3353479885236</v>
      </c>
    </row>
    <row r="1162" spans="1:24" s="442" customFormat="1" ht="15.75" customHeight="1" x14ac:dyDescent="0.2">
      <c r="A1162" s="215">
        <f t="shared" si="326"/>
        <v>1135</v>
      </c>
      <c r="B1162" s="216">
        <f t="shared" si="311"/>
        <v>81.575575000000001</v>
      </c>
      <c r="C1162" s="454">
        <v>17880</v>
      </c>
      <c r="D1162" s="217">
        <f t="shared" si="314"/>
        <v>2630.1990516156338</v>
      </c>
      <c r="E1162" s="212">
        <f t="shared" si="317"/>
        <v>894.26767754931552</v>
      </c>
      <c r="F1162" s="168">
        <f t="shared" si="318"/>
        <v>52.603981032312674</v>
      </c>
      <c r="G1162" s="169">
        <v>68</v>
      </c>
      <c r="H1162" s="170">
        <f t="shared" si="319"/>
        <v>3645.0707101972621</v>
      </c>
      <c r="I1162" s="215">
        <f t="shared" si="327"/>
        <v>1135</v>
      </c>
      <c r="J1162" s="216">
        <f t="shared" si="312"/>
        <v>125.50088461538461</v>
      </c>
      <c r="K1162" s="454">
        <v>17880</v>
      </c>
      <c r="L1162" s="217">
        <f t="shared" si="315"/>
        <v>1709.6293835501622</v>
      </c>
      <c r="M1162" s="214">
        <f t="shared" si="320"/>
        <v>581.27399040705518</v>
      </c>
      <c r="N1162" s="212">
        <f t="shared" si="321"/>
        <v>34.192587671003245</v>
      </c>
      <c r="O1162" s="169">
        <v>44</v>
      </c>
      <c r="P1162" s="170">
        <f t="shared" si="322"/>
        <v>2369.0959616282207</v>
      </c>
      <c r="Q1162" s="215">
        <f t="shared" si="328"/>
        <v>1135</v>
      </c>
      <c r="R1162" s="216">
        <f t="shared" si="313"/>
        <v>233.07307142857144</v>
      </c>
      <c r="S1162" s="454">
        <v>17880</v>
      </c>
      <c r="T1162" s="217">
        <f t="shared" si="316"/>
        <v>920.56966806547177</v>
      </c>
      <c r="U1162" s="214">
        <f t="shared" si="323"/>
        <v>312.9936871422604</v>
      </c>
      <c r="V1162" s="212">
        <f t="shared" si="324"/>
        <v>18.411393361309436</v>
      </c>
      <c r="W1162" s="169">
        <v>24</v>
      </c>
      <c r="X1162" s="170">
        <f t="shared" si="325"/>
        <v>1275.9747485690416</v>
      </c>
    </row>
    <row r="1163" spans="1:24" s="442" customFormat="1" ht="15.75" customHeight="1" x14ac:dyDescent="0.2">
      <c r="A1163" s="215">
        <f t="shared" si="326"/>
        <v>1136</v>
      </c>
      <c r="B1163" s="216">
        <f t="shared" si="311"/>
        <v>81.599063999999998</v>
      </c>
      <c r="C1163" s="454">
        <v>17880</v>
      </c>
      <c r="D1163" s="217">
        <f t="shared" si="314"/>
        <v>2629.4419259515034</v>
      </c>
      <c r="E1163" s="212">
        <f t="shared" si="317"/>
        <v>894.01025482351122</v>
      </c>
      <c r="F1163" s="168">
        <f t="shared" si="318"/>
        <v>52.58883851903007</v>
      </c>
      <c r="G1163" s="169">
        <v>68</v>
      </c>
      <c r="H1163" s="170">
        <f t="shared" si="319"/>
        <v>3644.0410192940449</v>
      </c>
      <c r="I1163" s="215">
        <f t="shared" si="327"/>
        <v>1136</v>
      </c>
      <c r="J1163" s="216">
        <f t="shared" si="312"/>
        <v>125.53702153846153</v>
      </c>
      <c r="K1163" s="454">
        <v>17880</v>
      </c>
      <c r="L1163" s="217">
        <f t="shared" si="315"/>
        <v>1709.1372518684773</v>
      </c>
      <c r="M1163" s="214">
        <f t="shared" si="320"/>
        <v>581.1066656352823</v>
      </c>
      <c r="N1163" s="212">
        <f t="shared" si="321"/>
        <v>34.182745037369543</v>
      </c>
      <c r="O1163" s="169">
        <v>44</v>
      </c>
      <c r="P1163" s="170">
        <f t="shared" si="322"/>
        <v>2368.4266625411292</v>
      </c>
      <c r="Q1163" s="215">
        <f t="shared" si="328"/>
        <v>1136</v>
      </c>
      <c r="R1163" s="216">
        <f t="shared" si="313"/>
        <v>233.14018285714286</v>
      </c>
      <c r="S1163" s="454">
        <v>17880</v>
      </c>
      <c r="T1163" s="217">
        <f t="shared" si="316"/>
        <v>920.30467408302627</v>
      </c>
      <c r="U1163" s="214">
        <f t="shared" si="323"/>
        <v>312.90358918822898</v>
      </c>
      <c r="V1163" s="212">
        <f t="shared" si="324"/>
        <v>18.406093481660527</v>
      </c>
      <c r="W1163" s="169">
        <v>24</v>
      </c>
      <c r="X1163" s="170">
        <f t="shared" si="325"/>
        <v>1275.6143567529157</v>
      </c>
    </row>
    <row r="1164" spans="1:24" s="442" customFormat="1" ht="15.75" customHeight="1" x14ac:dyDescent="0.2">
      <c r="A1164" s="215">
        <f t="shared" si="326"/>
        <v>1137</v>
      </c>
      <c r="B1164" s="216">
        <f t="shared" si="311"/>
        <v>81.622552999999996</v>
      </c>
      <c r="C1164" s="454">
        <v>17880</v>
      </c>
      <c r="D1164" s="217">
        <f t="shared" si="314"/>
        <v>2628.6852360523444</v>
      </c>
      <c r="E1164" s="212">
        <f t="shared" si="317"/>
        <v>893.75298025779716</v>
      </c>
      <c r="F1164" s="168">
        <f t="shared" si="318"/>
        <v>52.573704721046887</v>
      </c>
      <c r="G1164" s="169">
        <v>68</v>
      </c>
      <c r="H1164" s="170">
        <f t="shared" si="319"/>
        <v>3643.0119210311886</v>
      </c>
      <c r="I1164" s="215">
        <f t="shared" si="327"/>
        <v>1137</v>
      </c>
      <c r="J1164" s="216">
        <f t="shared" si="312"/>
        <v>125.57315846153845</v>
      </c>
      <c r="K1164" s="454">
        <v>17880</v>
      </c>
      <c r="L1164" s="217">
        <f t="shared" si="315"/>
        <v>1708.645403434024</v>
      </c>
      <c r="M1164" s="214">
        <f t="shared" si="320"/>
        <v>580.93943716756826</v>
      </c>
      <c r="N1164" s="212">
        <f t="shared" si="321"/>
        <v>34.172908068680485</v>
      </c>
      <c r="O1164" s="169">
        <v>44</v>
      </c>
      <c r="P1164" s="170">
        <f t="shared" si="322"/>
        <v>2367.7577486702726</v>
      </c>
      <c r="Q1164" s="215">
        <f t="shared" si="328"/>
        <v>1137</v>
      </c>
      <c r="R1164" s="216">
        <f t="shared" si="313"/>
        <v>233.20729428571428</v>
      </c>
      <c r="S1164" s="454">
        <v>17880</v>
      </c>
      <c r="T1164" s="217">
        <f t="shared" si="316"/>
        <v>920.03983261832059</v>
      </c>
      <c r="U1164" s="214">
        <f t="shared" si="323"/>
        <v>312.81354309022902</v>
      </c>
      <c r="V1164" s="212">
        <f t="shared" si="324"/>
        <v>18.400796652366413</v>
      </c>
      <c r="W1164" s="169">
        <v>24</v>
      </c>
      <c r="X1164" s="170">
        <f t="shared" si="325"/>
        <v>1275.2541723609161</v>
      </c>
    </row>
    <row r="1165" spans="1:24" s="442" customFormat="1" ht="15.75" customHeight="1" x14ac:dyDescent="0.2">
      <c r="A1165" s="215">
        <f t="shared" si="326"/>
        <v>1138</v>
      </c>
      <c r="B1165" s="216">
        <f t="shared" si="311"/>
        <v>81.646041999999994</v>
      </c>
      <c r="C1165" s="454">
        <v>17880</v>
      </c>
      <c r="D1165" s="217">
        <f t="shared" si="314"/>
        <v>2627.928981542057</v>
      </c>
      <c r="E1165" s="212">
        <f t="shared" si="317"/>
        <v>893.49585372429942</v>
      </c>
      <c r="F1165" s="168">
        <f t="shared" si="318"/>
        <v>52.558579630841145</v>
      </c>
      <c r="G1165" s="169">
        <v>68</v>
      </c>
      <c r="H1165" s="170">
        <f t="shared" si="319"/>
        <v>3641.9834148971972</v>
      </c>
      <c r="I1165" s="215">
        <f t="shared" si="327"/>
        <v>1138</v>
      </c>
      <c r="J1165" s="216">
        <f t="shared" si="312"/>
        <v>125.60929538461536</v>
      </c>
      <c r="K1165" s="454">
        <v>17880</v>
      </c>
      <c r="L1165" s="217">
        <f t="shared" si="315"/>
        <v>1708.1538380023374</v>
      </c>
      <c r="M1165" s="214">
        <f t="shared" si="320"/>
        <v>580.7723049207948</v>
      </c>
      <c r="N1165" s="212">
        <f t="shared" si="321"/>
        <v>34.163076760046749</v>
      </c>
      <c r="O1165" s="169">
        <v>44</v>
      </c>
      <c r="P1165" s="170">
        <f t="shared" si="322"/>
        <v>2367.0892196831787</v>
      </c>
      <c r="Q1165" s="215">
        <f t="shared" si="328"/>
        <v>1138</v>
      </c>
      <c r="R1165" s="216">
        <f t="shared" si="313"/>
        <v>233.27440571428571</v>
      </c>
      <c r="S1165" s="454">
        <v>17880</v>
      </c>
      <c r="T1165" s="217">
        <f t="shared" si="316"/>
        <v>919.77514353971992</v>
      </c>
      <c r="U1165" s="214">
        <f t="shared" si="323"/>
        <v>312.7235488035048</v>
      </c>
      <c r="V1165" s="212">
        <f t="shared" si="324"/>
        <v>18.395502870794399</v>
      </c>
      <c r="W1165" s="169">
        <v>24</v>
      </c>
      <c r="X1165" s="170">
        <f t="shared" si="325"/>
        <v>1274.8941952140192</v>
      </c>
    </row>
    <row r="1166" spans="1:24" s="442" customFormat="1" ht="15.75" customHeight="1" x14ac:dyDescent="0.2">
      <c r="A1166" s="215">
        <f t="shared" si="326"/>
        <v>1139</v>
      </c>
      <c r="B1166" s="216">
        <f t="shared" si="311"/>
        <v>81.669531000000006</v>
      </c>
      <c r="C1166" s="454">
        <v>17880</v>
      </c>
      <c r="D1166" s="217">
        <f t="shared" si="314"/>
        <v>2627.1731620449737</v>
      </c>
      <c r="E1166" s="212">
        <f t="shared" si="317"/>
        <v>893.23887509529106</v>
      </c>
      <c r="F1166" s="168">
        <f t="shared" si="318"/>
        <v>52.543463240899477</v>
      </c>
      <c r="G1166" s="169">
        <v>68</v>
      </c>
      <c r="H1166" s="170">
        <f t="shared" si="319"/>
        <v>3640.9555003811643</v>
      </c>
      <c r="I1166" s="215">
        <f t="shared" si="327"/>
        <v>1139</v>
      </c>
      <c r="J1166" s="216">
        <f t="shared" si="312"/>
        <v>125.64543230769232</v>
      </c>
      <c r="K1166" s="454">
        <v>17880</v>
      </c>
      <c r="L1166" s="217">
        <f t="shared" si="315"/>
        <v>1707.6625553292329</v>
      </c>
      <c r="M1166" s="214">
        <f t="shared" si="320"/>
        <v>580.60526881193925</v>
      </c>
      <c r="N1166" s="212">
        <f t="shared" si="321"/>
        <v>34.153251106584655</v>
      </c>
      <c r="O1166" s="169">
        <v>44</v>
      </c>
      <c r="P1166" s="170">
        <f t="shared" si="322"/>
        <v>2366.421075247757</v>
      </c>
      <c r="Q1166" s="215">
        <f t="shared" si="328"/>
        <v>1139</v>
      </c>
      <c r="R1166" s="216">
        <f t="shared" si="313"/>
        <v>233.34151714285719</v>
      </c>
      <c r="S1166" s="454">
        <v>17880</v>
      </c>
      <c r="T1166" s="217">
        <f t="shared" si="316"/>
        <v>919.51060671574055</v>
      </c>
      <c r="U1166" s="214">
        <f t="shared" si="323"/>
        <v>312.63360628335181</v>
      </c>
      <c r="V1166" s="212">
        <f t="shared" si="324"/>
        <v>18.390212134314812</v>
      </c>
      <c r="W1166" s="169">
        <v>24</v>
      </c>
      <c r="X1166" s="170">
        <f t="shared" si="325"/>
        <v>1274.5344251334072</v>
      </c>
    </row>
    <row r="1167" spans="1:24" s="442" customFormat="1" ht="15.75" customHeight="1" x14ac:dyDescent="0.2">
      <c r="A1167" s="218">
        <f t="shared" si="326"/>
        <v>1140</v>
      </c>
      <c r="B1167" s="216">
        <f t="shared" si="311"/>
        <v>81.69301999999999</v>
      </c>
      <c r="C1167" s="454">
        <v>17880</v>
      </c>
      <c r="D1167" s="217">
        <f t="shared" si="314"/>
        <v>2626.4177771858604</v>
      </c>
      <c r="E1167" s="212">
        <f t="shared" si="317"/>
        <v>892.9820442431926</v>
      </c>
      <c r="F1167" s="168">
        <f t="shared" si="318"/>
        <v>52.528355543717211</v>
      </c>
      <c r="G1167" s="169">
        <v>68</v>
      </c>
      <c r="H1167" s="170">
        <f t="shared" si="319"/>
        <v>3639.9281769727704</v>
      </c>
      <c r="I1167" s="218">
        <f t="shared" si="327"/>
        <v>1140</v>
      </c>
      <c r="J1167" s="216">
        <f t="shared" si="312"/>
        <v>125.68156923076921</v>
      </c>
      <c r="K1167" s="454">
        <v>17880</v>
      </c>
      <c r="L1167" s="217">
        <f t="shared" si="315"/>
        <v>1707.1715551708094</v>
      </c>
      <c r="M1167" s="214">
        <f t="shared" si="320"/>
        <v>580.43832875807527</v>
      </c>
      <c r="N1167" s="212">
        <f t="shared" si="321"/>
        <v>34.143431103416191</v>
      </c>
      <c r="O1167" s="169">
        <v>44</v>
      </c>
      <c r="P1167" s="170">
        <f t="shared" si="322"/>
        <v>2365.7533150323011</v>
      </c>
      <c r="Q1167" s="218">
        <f t="shared" si="328"/>
        <v>1140</v>
      </c>
      <c r="R1167" s="216">
        <f t="shared" si="313"/>
        <v>233.40862857142855</v>
      </c>
      <c r="S1167" s="454">
        <v>17880</v>
      </c>
      <c r="T1167" s="217">
        <f t="shared" si="316"/>
        <v>919.2462220150511</v>
      </c>
      <c r="U1167" s="214">
        <f t="shared" si="323"/>
        <v>312.54371548511739</v>
      </c>
      <c r="V1167" s="212">
        <f t="shared" si="324"/>
        <v>18.384924440301024</v>
      </c>
      <c r="W1167" s="169">
        <v>24</v>
      </c>
      <c r="X1167" s="170">
        <f t="shared" si="325"/>
        <v>1274.1748619404696</v>
      </c>
    </row>
    <row r="1168" spans="1:24" s="442" customFormat="1" ht="15.75" customHeight="1" x14ac:dyDescent="0.2">
      <c r="A1168" s="215">
        <f t="shared" si="326"/>
        <v>1141</v>
      </c>
      <c r="B1168" s="216">
        <f t="shared" ref="B1168:B1177" si="329">0.023489*A1168+54.91556</f>
        <v>81.716509000000002</v>
      </c>
      <c r="C1168" s="454">
        <v>17880</v>
      </c>
      <c r="D1168" s="217">
        <f t="shared" si="314"/>
        <v>2625.6628265899121</v>
      </c>
      <c r="E1168" s="212">
        <f t="shared" si="317"/>
        <v>892.72536104057019</v>
      </c>
      <c r="F1168" s="168">
        <f t="shared" si="318"/>
        <v>52.513256531798241</v>
      </c>
      <c r="G1168" s="169">
        <v>68</v>
      </c>
      <c r="H1168" s="170">
        <f t="shared" si="319"/>
        <v>3638.9014441622803</v>
      </c>
      <c r="I1168" s="215">
        <f t="shared" si="327"/>
        <v>1141</v>
      </c>
      <c r="J1168" s="216">
        <f t="shared" ref="J1168:J1177" si="330">(0.023489*I1168+54.91556)/0.65</f>
        <v>125.71770615384615</v>
      </c>
      <c r="K1168" s="454">
        <v>17880</v>
      </c>
      <c r="L1168" s="217">
        <f t="shared" si="315"/>
        <v>1706.680837283443</v>
      </c>
      <c r="M1168" s="214">
        <f t="shared" si="320"/>
        <v>580.27148467637062</v>
      </c>
      <c r="N1168" s="212">
        <f t="shared" si="321"/>
        <v>34.13361674566886</v>
      </c>
      <c r="O1168" s="169">
        <v>44</v>
      </c>
      <c r="P1168" s="170">
        <f t="shared" si="322"/>
        <v>2365.0859387054825</v>
      </c>
      <c r="Q1168" s="215">
        <f t="shared" si="328"/>
        <v>1141</v>
      </c>
      <c r="R1168" s="216">
        <f t="shared" ref="R1168:R1177" si="331">(0.023489*Q1168+54.91556)/0.35</f>
        <v>233.47574000000003</v>
      </c>
      <c r="S1168" s="454">
        <v>17880</v>
      </c>
      <c r="T1168" s="217">
        <f t="shared" si="316"/>
        <v>918.98198930646913</v>
      </c>
      <c r="U1168" s="214">
        <f t="shared" si="323"/>
        <v>312.45387636419952</v>
      </c>
      <c r="V1168" s="212">
        <f t="shared" si="324"/>
        <v>18.379639786129385</v>
      </c>
      <c r="W1168" s="169">
        <v>24</v>
      </c>
      <c r="X1168" s="170">
        <f t="shared" si="325"/>
        <v>1273.8155054567981</v>
      </c>
    </row>
    <row r="1169" spans="1:24" s="442" customFormat="1" ht="15.75" customHeight="1" x14ac:dyDescent="0.2">
      <c r="A1169" s="215">
        <f t="shared" si="326"/>
        <v>1142</v>
      </c>
      <c r="B1169" s="216">
        <f t="shared" si="329"/>
        <v>81.739998</v>
      </c>
      <c r="C1169" s="454">
        <v>17880</v>
      </c>
      <c r="D1169" s="217">
        <f t="shared" si="314"/>
        <v>2624.9083098827577</v>
      </c>
      <c r="E1169" s="212">
        <f t="shared" si="317"/>
        <v>892.46882536013766</v>
      </c>
      <c r="F1169" s="168">
        <f t="shared" si="318"/>
        <v>52.498166197655159</v>
      </c>
      <c r="G1169" s="169">
        <v>68</v>
      </c>
      <c r="H1169" s="170">
        <f t="shared" si="319"/>
        <v>3637.8753014405506</v>
      </c>
      <c r="I1169" s="215">
        <f t="shared" si="327"/>
        <v>1142</v>
      </c>
      <c r="J1169" s="216">
        <f t="shared" si="330"/>
        <v>125.75384307692308</v>
      </c>
      <c r="K1169" s="454">
        <v>17880</v>
      </c>
      <c r="L1169" s="217">
        <f t="shared" si="315"/>
        <v>1706.1904014237925</v>
      </c>
      <c r="M1169" s="214">
        <f t="shared" si="320"/>
        <v>580.10473648408947</v>
      </c>
      <c r="N1169" s="212">
        <f t="shared" si="321"/>
        <v>34.12380802847585</v>
      </c>
      <c r="O1169" s="169">
        <v>44</v>
      </c>
      <c r="P1169" s="170">
        <f t="shared" si="322"/>
        <v>2364.4189459363579</v>
      </c>
      <c r="Q1169" s="215">
        <f t="shared" si="328"/>
        <v>1142</v>
      </c>
      <c r="R1169" s="216">
        <f t="shared" si="331"/>
        <v>233.54285142857145</v>
      </c>
      <c r="S1169" s="454">
        <v>17880</v>
      </c>
      <c r="T1169" s="217">
        <f t="shared" si="316"/>
        <v>918.7179084589651</v>
      </c>
      <c r="U1169" s="214">
        <f t="shared" si="323"/>
        <v>312.36408887604813</v>
      </c>
      <c r="V1169" s="212">
        <f t="shared" si="324"/>
        <v>18.374358169179303</v>
      </c>
      <c r="W1169" s="169">
        <v>24</v>
      </c>
      <c r="X1169" s="170">
        <f t="shared" si="325"/>
        <v>1273.4563555041925</v>
      </c>
    </row>
    <row r="1170" spans="1:24" s="442" customFormat="1" ht="15.75" customHeight="1" x14ac:dyDescent="0.2">
      <c r="A1170" s="215">
        <f t="shared" si="326"/>
        <v>1143</v>
      </c>
      <c r="B1170" s="216">
        <f t="shared" si="329"/>
        <v>81.763486999999998</v>
      </c>
      <c r="C1170" s="454">
        <v>17880</v>
      </c>
      <c r="D1170" s="217">
        <f t="shared" si="314"/>
        <v>2624.1542266904544</v>
      </c>
      <c r="E1170" s="212">
        <f t="shared" si="317"/>
        <v>892.21243707475458</v>
      </c>
      <c r="F1170" s="168">
        <f t="shared" si="318"/>
        <v>52.483084533809091</v>
      </c>
      <c r="G1170" s="169">
        <v>68</v>
      </c>
      <c r="H1170" s="170">
        <f t="shared" si="319"/>
        <v>3636.8497482990183</v>
      </c>
      <c r="I1170" s="215">
        <f t="shared" si="327"/>
        <v>1143</v>
      </c>
      <c r="J1170" s="216">
        <f t="shared" si="330"/>
        <v>125.78997999999999</v>
      </c>
      <c r="K1170" s="454">
        <v>17880</v>
      </c>
      <c r="L1170" s="217">
        <f t="shared" si="315"/>
        <v>1705.7002473487953</v>
      </c>
      <c r="M1170" s="214">
        <f t="shared" si="320"/>
        <v>579.93808409859048</v>
      </c>
      <c r="N1170" s="212">
        <f t="shared" si="321"/>
        <v>34.114004946975903</v>
      </c>
      <c r="O1170" s="169">
        <v>44</v>
      </c>
      <c r="P1170" s="170">
        <f t="shared" si="322"/>
        <v>2363.7523363943619</v>
      </c>
      <c r="Q1170" s="215">
        <f t="shared" si="328"/>
        <v>1143</v>
      </c>
      <c r="R1170" s="216">
        <f t="shared" si="331"/>
        <v>233.60996285714288</v>
      </c>
      <c r="S1170" s="454">
        <v>17880</v>
      </c>
      <c r="T1170" s="217">
        <f t="shared" si="316"/>
        <v>918.45397934165885</v>
      </c>
      <c r="U1170" s="214">
        <f t="shared" si="323"/>
        <v>312.27435297616404</v>
      </c>
      <c r="V1170" s="212">
        <f t="shared" si="324"/>
        <v>18.369079586833177</v>
      </c>
      <c r="W1170" s="169">
        <v>24</v>
      </c>
      <c r="X1170" s="170">
        <f t="shared" si="325"/>
        <v>1273.0974119046559</v>
      </c>
    </row>
    <row r="1171" spans="1:24" s="442" customFormat="1" ht="15.75" customHeight="1" x14ac:dyDescent="0.2">
      <c r="A1171" s="215">
        <f t="shared" si="326"/>
        <v>1144</v>
      </c>
      <c r="B1171" s="216">
        <f t="shared" si="329"/>
        <v>81.786975999999996</v>
      </c>
      <c r="C1171" s="454">
        <v>17880</v>
      </c>
      <c r="D1171" s="217">
        <f t="shared" si="314"/>
        <v>2623.4005766394885</v>
      </c>
      <c r="E1171" s="212">
        <f t="shared" si="317"/>
        <v>891.95619605742615</v>
      </c>
      <c r="F1171" s="168">
        <f t="shared" si="318"/>
        <v>52.468011532789774</v>
      </c>
      <c r="G1171" s="169">
        <v>68</v>
      </c>
      <c r="H1171" s="170">
        <f t="shared" si="319"/>
        <v>3635.8247842297042</v>
      </c>
      <c r="I1171" s="215">
        <f t="shared" si="327"/>
        <v>1144</v>
      </c>
      <c r="J1171" s="216">
        <f t="shared" si="330"/>
        <v>125.82611692307691</v>
      </c>
      <c r="K1171" s="454">
        <v>17880</v>
      </c>
      <c r="L1171" s="217">
        <f t="shared" si="315"/>
        <v>1705.2103748156678</v>
      </c>
      <c r="M1171" s="214">
        <f t="shared" si="320"/>
        <v>579.77152743732711</v>
      </c>
      <c r="N1171" s="212">
        <f t="shared" si="321"/>
        <v>34.104207496313357</v>
      </c>
      <c r="O1171" s="169">
        <v>44</v>
      </c>
      <c r="P1171" s="170">
        <f t="shared" si="322"/>
        <v>2363.0861097493084</v>
      </c>
      <c r="Q1171" s="215">
        <f t="shared" si="328"/>
        <v>1144</v>
      </c>
      <c r="R1171" s="216">
        <f t="shared" si="331"/>
        <v>233.6770742857143</v>
      </c>
      <c r="S1171" s="454">
        <v>17880</v>
      </c>
      <c r="T1171" s="217">
        <f t="shared" si="316"/>
        <v>918.19020182382087</v>
      </c>
      <c r="U1171" s="214">
        <f t="shared" si="323"/>
        <v>312.1846686200991</v>
      </c>
      <c r="V1171" s="212">
        <f t="shared" si="324"/>
        <v>18.363804036476417</v>
      </c>
      <c r="W1171" s="169">
        <v>24</v>
      </c>
      <c r="X1171" s="170">
        <f t="shared" si="325"/>
        <v>1272.7386744803964</v>
      </c>
    </row>
    <row r="1172" spans="1:24" s="442" customFormat="1" ht="15.75" customHeight="1" x14ac:dyDescent="0.2">
      <c r="A1172" s="215">
        <f t="shared" si="326"/>
        <v>1145</v>
      </c>
      <c r="B1172" s="216">
        <f t="shared" si="329"/>
        <v>81.810464999999994</v>
      </c>
      <c r="C1172" s="454">
        <v>17880</v>
      </c>
      <c r="D1172" s="217">
        <f t="shared" si="314"/>
        <v>2622.6473593567766</v>
      </c>
      <c r="E1172" s="212">
        <f t="shared" si="317"/>
        <v>891.70010218130415</v>
      </c>
      <c r="F1172" s="168">
        <f t="shared" si="318"/>
        <v>52.452947187135536</v>
      </c>
      <c r="G1172" s="169">
        <v>68</v>
      </c>
      <c r="H1172" s="170">
        <f t="shared" si="319"/>
        <v>3634.8004087252166</v>
      </c>
      <c r="I1172" s="215">
        <f t="shared" si="327"/>
        <v>1145</v>
      </c>
      <c r="J1172" s="216">
        <f t="shared" si="330"/>
        <v>125.86225384615383</v>
      </c>
      <c r="K1172" s="454">
        <v>17880</v>
      </c>
      <c r="L1172" s="217">
        <f t="shared" si="315"/>
        <v>1704.7207835819049</v>
      </c>
      <c r="M1172" s="214">
        <f t="shared" si="320"/>
        <v>579.60506641784775</v>
      </c>
      <c r="N1172" s="212">
        <f t="shared" si="321"/>
        <v>34.094415671638096</v>
      </c>
      <c r="O1172" s="169">
        <v>44</v>
      </c>
      <c r="P1172" s="170">
        <f t="shared" si="322"/>
        <v>2362.420265671391</v>
      </c>
      <c r="Q1172" s="215">
        <f t="shared" si="328"/>
        <v>1145</v>
      </c>
      <c r="R1172" s="216">
        <f t="shared" si="331"/>
        <v>233.74418571428572</v>
      </c>
      <c r="S1172" s="454">
        <v>17880</v>
      </c>
      <c r="T1172" s="217">
        <f t="shared" si="316"/>
        <v>917.92657577487182</v>
      </c>
      <c r="U1172" s="214">
        <f t="shared" si="323"/>
        <v>312.09503576345645</v>
      </c>
      <c r="V1172" s="212">
        <f t="shared" si="324"/>
        <v>18.358531515497436</v>
      </c>
      <c r="W1172" s="169">
        <v>24</v>
      </c>
      <c r="X1172" s="170">
        <f t="shared" si="325"/>
        <v>1272.3801430538256</v>
      </c>
    </row>
    <row r="1173" spans="1:24" s="442" customFormat="1" ht="15.75" customHeight="1" x14ac:dyDescent="0.2">
      <c r="A1173" s="215">
        <f t="shared" si="326"/>
        <v>1146</v>
      </c>
      <c r="B1173" s="216">
        <f t="shared" si="329"/>
        <v>81.833954000000006</v>
      </c>
      <c r="C1173" s="454">
        <v>17880</v>
      </c>
      <c r="D1173" s="217">
        <f t="shared" si="314"/>
        <v>2621.8945744696634</v>
      </c>
      <c r="E1173" s="212">
        <f t="shared" si="317"/>
        <v>891.44415531968559</v>
      </c>
      <c r="F1173" s="168">
        <f t="shared" si="318"/>
        <v>52.437891489393273</v>
      </c>
      <c r="G1173" s="169">
        <v>68</v>
      </c>
      <c r="H1173" s="170">
        <f t="shared" si="319"/>
        <v>3633.7766212787424</v>
      </c>
      <c r="I1173" s="215">
        <f t="shared" si="327"/>
        <v>1146</v>
      </c>
      <c r="J1173" s="216">
        <f t="shared" si="330"/>
        <v>125.89839076923077</v>
      </c>
      <c r="K1173" s="454">
        <v>17880</v>
      </c>
      <c r="L1173" s="217">
        <f t="shared" si="315"/>
        <v>1704.2314734052811</v>
      </c>
      <c r="M1173" s="214">
        <f t="shared" si="320"/>
        <v>579.43870095779562</v>
      </c>
      <c r="N1173" s="212">
        <f t="shared" si="321"/>
        <v>34.084629468105625</v>
      </c>
      <c r="O1173" s="169">
        <v>44</v>
      </c>
      <c r="P1173" s="170">
        <f t="shared" si="322"/>
        <v>2361.754803831182</v>
      </c>
      <c r="Q1173" s="215">
        <f t="shared" si="328"/>
        <v>1146</v>
      </c>
      <c r="R1173" s="216">
        <f t="shared" si="331"/>
        <v>233.81129714285717</v>
      </c>
      <c r="S1173" s="454">
        <v>17880</v>
      </c>
      <c r="T1173" s="217">
        <f t="shared" si="316"/>
        <v>917.66310106438198</v>
      </c>
      <c r="U1173" s="214">
        <f t="shared" si="323"/>
        <v>312.00545436188992</v>
      </c>
      <c r="V1173" s="212">
        <f t="shared" si="324"/>
        <v>18.353262021287641</v>
      </c>
      <c r="W1173" s="169">
        <v>24</v>
      </c>
      <c r="X1173" s="170">
        <f t="shared" si="325"/>
        <v>1272.0218174475597</v>
      </c>
    </row>
    <row r="1174" spans="1:24" s="442" customFormat="1" ht="15.75" customHeight="1" x14ac:dyDescent="0.2">
      <c r="A1174" s="215">
        <f t="shared" si="326"/>
        <v>1147</v>
      </c>
      <c r="B1174" s="216">
        <f t="shared" si="329"/>
        <v>81.857443000000004</v>
      </c>
      <c r="C1174" s="454">
        <v>17880</v>
      </c>
      <c r="D1174" s="217">
        <f t="shared" si="314"/>
        <v>2621.14222160592</v>
      </c>
      <c r="E1174" s="212">
        <f t="shared" si="317"/>
        <v>891.18835534601283</v>
      </c>
      <c r="F1174" s="168">
        <f t="shared" si="318"/>
        <v>52.422844432118403</v>
      </c>
      <c r="G1174" s="169">
        <v>68</v>
      </c>
      <c r="H1174" s="170">
        <f t="shared" si="319"/>
        <v>3632.7534213840513</v>
      </c>
      <c r="I1174" s="215">
        <f t="shared" si="327"/>
        <v>1147</v>
      </c>
      <c r="J1174" s="216">
        <f t="shared" si="330"/>
        <v>125.9345276923077</v>
      </c>
      <c r="K1174" s="454">
        <v>17880</v>
      </c>
      <c r="L1174" s="217">
        <f t="shared" si="315"/>
        <v>1703.7424440438483</v>
      </c>
      <c r="M1174" s="214">
        <f t="shared" si="320"/>
        <v>579.2724309749085</v>
      </c>
      <c r="N1174" s="212">
        <f t="shared" si="321"/>
        <v>34.074848880876964</v>
      </c>
      <c r="O1174" s="169">
        <v>44</v>
      </c>
      <c r="P1174" s="170">
        <f t="shared" si="322"/>
        <v>2361.0897238996336</v>
      </c>
      <c r="Q1174" s="215">
        <f t="shared" si="328"/>
        <v>1147</v>
      </c>
      <c r="R1174" s="216">
        <f t="shared" si="331"/>
        <v>233.87840857142859</v>
      </c>
      <c r="S1174" s="454">
        <v>17880</v>
      </c>
      <c r="T1174" s="217">
        <f t="shared" si="316"/>
        <v>917.39977756207202</v>
      </c>
      <c r="U1174" s="214">
        <f t="shared" si="323"/>
        <v>311.9159243711045</v>
      </c>
      <c r="V1174" s="212">
        <f t="shared" si="324"/>
        <v>18.347995551241439</v>
      </c>
      <c r="W1174" s="169">
        <v>24</v>
      </c>
      <c r="X1174" s="170">
        <f t="shared" si="325"/>
        <v>1271.663697484418</v>
      </c>
    </row>
    <row r="1175" spans="1:24" s="442" customFormat="1" ht="15.75" customHeight="1" x14ac:dyDescent="0.2">
      <c r="A1175" s="215">
        <f t="shared" si="326"/>
        <v>1148</v>
      </c>
      <c r="B1175" s="216">
        <f t="shared" si="329"/>
        <v>81.880932000000001</v>
      </c>
      <c r="C1175" s="454">
        <v>17880</v>
      </c>
      <c r="D1175" s="217">
        <f t="shared" si="314"/>
        <v>2620.3903003937471</v>
      </c>
      <c r="E1175" s="212">
        <f t="shared" si="317"/>
        <v>890.93270213387405</v>
      </c>
      <c r="F1175" s="168">
        <f t="shared" si="318"/>
        <v>52.407806007874946</v>
      </c>
      <c r="G1175" s="169">
        <v>68</v>
      </c>
      <c r="H1175" s="170">
        <f t="shared" si="319"/>
        <v>3631.7308085354962</v>
      </c>
      <c r="I1175" s="215">
        <f t="shared" si="327"/>
        <v>1148</v>
      </c>
      <c r="J1175" s="216">
        <f t="shared" si="330"/>
        <v>125.97066461538461</v>
      </c>
      <c r="K1175" s="454">
        <v>17880</v>
      </c>
      <c r="L1175" s="217">
        <f t="shared" si="315"/>
        <v>1703.2536952559358</v>
      </c>
      <c r="M1175" s="214">
        <f t="shared" si="320"/>
        <v>579.10625638701822</v>
      </c>
      <c r="N1175" s="212">
        <f t="shared" si="321"/>
        <v>34.065073905118716</v>
      </c>
      <c r="O1175" s="169">
        <v>44</v>
      </c>
      <c r="P1175" s="170">
        <f t="shared" si="322"/>
        <v>2360.4250255480729</v>
      </c>
      <c r="Q1175" s="215">
        <f t="shared" si="328"/>
        <v>1148</v>
      </c>
      <c r="R1175" s="216">
        <f t="shared" si="331"/>
        <v>233.94552000000002</v>
      </c>
      <c r="S1175" s="454">
        <v>17880</v>
      </c>
      <c r="T1175" s="217">
        <f t="shared" si="316"/>
        <v>917.13660513781156</v>
      </c>
      <c r="U1175" s="214">
        <f t="shared" si="323"/>
        <v>311.82644574685594</v>
      </c>
      <c r="V1175" s="212">
        <f t="shared" si="324"/>
        <v>18.34273210275623</v>
      </c>
      <c r="W1175" s="169">
        <v>24</v>
      </c>
      <c r="X1175" s="170">
        <f t="shared" si="325"/>
        <v>1271.3057829874238</v>
      </c>
    </row>
    <row r="1176" spans="1:24" s="442" customFormat="1" ht="15.75" customHeight="1" x14ac:dyDescent="0.2">
      <c r="A1176" s="215">
        <f t="shared" si="326"/>
        <v>1149</v>
      </c>
      <c r="B1176" s="216">
        <f t="shared" si="329"/>
        <v>81.904420999999999</v>
      </c>
      <c r="C1176" s="454">
        <v>17880</v>
      </c>
      <c r="D1176" s="217">
        <f t="shared" si="314"/>
        <v>2619.6388104617695</v>
      </c>
      <c r="E1176" s="212">
        <f t="shared" si="317"/>
        <v>890.67719555700171</v>
      </c>
      <c r="F1176" s="168">
        <f t="shared" si="318"/>
        <v>52.392776209235393</v>
      </c>
      <c r="G1176" s="169">
        <v>68</v>
      </c>
      <c r="H1176" s="170">
        <f t="shared" si="319"/>
        <v>3630.7087822280064</v>
      </c>
      <c r="I1176" s="215">
        <f t="shared" si="327"/>
        <v>1149</v>
      </c>
      <c r="J1176" s="216">
        <f t="shared" si="330"/>
        <v>126.00680153846153</v>
      </c>
      <c r="K1176" s="454">
        <v>17880</v>
      </c>
      <c r="L1176" s="217">
        <f t="shared" si="315"/>
        <v>1702.7652268001507</v>
      </c>
      <c r="M1176" s="214">
        <f t="shared" si="320"/>
        <v>578.94017711205129</v>
      </c>
      <c r="N1176" s="212">
        <f t="shared" si="321"/>
        <v>34.055304536003014</v>
      </c>
      <c r="O1176" s="169">
        <v>44</v>
      </c>
      <c r="P1176" s="170">
        <f t="shared" si="322"/>
        <v>2359.7607084482052</v>
      </c>
      <c r="Q1176" s="215">
        <f t="shared" si="328"/>
        <v>1149</v>
      </c>
      <c r="R1176" s="216">
        <f t="shared" si="331"/>
        <v>234.01263142857144</v>
      </c>
      <c r="S1176" s="454">
        <v>17880</v>
      </c>
      <c r="T1176" s="217">
        <f t="shared" si="316"/>
        <v>916.87358366161948</v>
      </c>
      <c r="U1176" s="214">
        <f t="shared" si="323"/>
        <v>311.73701844495065</v>
      </c>
      <c r="V1176" s="212">
        <f t="shared" si="324"/>
        <v>18.33747167323239</v>
      </c>
      <c r="W1176" s="169">
        <v>24</v>
      </c>
      <c r="X1176" s="170">
        <f t="shared" si="325"/>
        <v>1270.9480737798026</v>
      </c>
    </row>
    <row r="1177" spans="1:24" s="442" customFormat="1" ht="15.75" customHeight="1" thickBot="1" x14ac:dyDescent="0.25">
      <c r="A1177" s="227">
        <f t="shared" si="326"/>
        <v>1150</v>
      </c>
      <c r="B1177" s="220">
        <f t="shared" si="329"/>
        <v>81.927909999999997</v>
      </c>
      <c r="C1177" s="455">
        <v>17880</v>
      </c>
      <c r="D1177" s="221">
        <f t="shared" si="314"/>
        <v>2618.8877514390397</v>
      </c>
      <c r="E1177" s="222">
        <f t="shared" si="317"/>
        <v>890.42183548927358</v>
      </c>
      <c r="F1177" s="186">
        <f t="shared" si="318"/>
        <v>52.377755028780797</v>
      </c>
      <c r="G1177" s="232">
        <v>68</v>
      </c>
      <c r="H1177" s="96">
        <f t="shared" si="319"/>
        <v>3629.6873419570943</v>
      </c>
      <c r="I1177" s="227">
        <f t="shared" si="327"/>
        <v>1150</v>
      </c>
      <c r="J1177" s="220">
        <f t="shared" si="330"/>
        <v>126.04293846153845</v>
      </c>
      <c r="K1177" s="455">
        <v>17880</v>
      </c>
      <c r="L1177" s="221">
        <f t="shared" si="315"/>
        <v>1702.2770384353757</v>
      </c>
      <c r="M1177" s="223">
        <f t="shared" si="320"/>
        <v>578.77419306802778</v>
      </c>
      <c r="N1177" s="231">
        <f t="shared" si="321"/>
        <v>34.045540768707518</v>
      </c>
      <c r="O1177" s="232">
        <v>44</v>
      </c>
      <c r="P1177" s="96">
        <f t="shared" si="322"/>
        <v>2359.0967722721111</v>
      </c>
      <c r="Q1177" s="227">
        <f t="shared" si="328"/>
        <v>1150</v>
      </c>
      <c r="R1177" s="220">
        <f t="shared" si="331"/>
        <v>234.07974285714286</v>
      </c>
      <c r="S1177" s="455">
        <v>17880</v>
      </c>
      <c r="T1177" s="221">
        <f t="shared" si="316"/>
        <v>916.61071300366382</v>
      </c>
      <c r="U1177" s="223">
        <f t="shared" si="323"/>
        <v>311.64764242124573</v>
      </c>
      <c r="V1177" s="231">
        <f t="shared" si="324"/>
        <v>18.332214260073275</v>
      </c>
      <c r="W1177" s="232">
        <v>24</v>
      </c>
      <c r="X1177" s="96">
        <f t="shared" si="325"/>
        <v>1270.5905696849827</v>
      </c>
    </row>
    <row r="1178" spans="1:24" x14ac:dyDescent="0.2">
      <c r="G1178" s="459"/>
      <c r="H1178" s="31"/>
      <c r="O1178" s="459"/>
      <c r="P1178" s="31"/>
      <c r="W1178" s="459"/>
      <c r="X1178" s="31"/>
    </row>
    <row r="1179" spans="1:24" x14ac:dyDescent="0.2">
      <c r="G1179" s="459"/>
      <c r="H1179" s="31"/>
      <c r="O1179" s="459"/>
      <c r="P1179" s="31"/>
      <c r="W1179" s="459"/>
      <c r="X1179" s="31"/>
    </row>
    <row r="1180" spans="1:24" x14ac:dyDescent="0.2">
      <c r="G1180" s="459"/>
      <c r="H1180" s="31"/>
      <c r="O1180" s="459"/>
      <c r="P1180" s="31"/>
      <c r="W1180" s="459"/>
      <c r="X1180" s="31"/>
    </row>
    <row r="1181" spans="1:24" x14ac:dyDescent="0.2">
      <c r="G1181" s="459"/>
      <c r="H1181" s="31"/>
      <c r="O1181" s="459"/>
      <c r="P1181" s="31"/>
      <c r="W1181" s="459"/>
      <c r="X1181" s="31"/>
    </row>
    <row r="1182" spans="1:24" x14ac:dyDescent="0.2">
      <c r="G1182" s="459"/>
      <c r="H1182" s="31"/>
      <c r="O1182" s="459"/>
      <c r="P1182" s="31"/>
      <c r="W1182" s="459"/>
      <c r="X1182" s="31"/>
    </row>
    <row r="1183" spans="1:24" x14ac:dyDescent="0.2">
      <c r="G1183" s="459"/>
      <c r="H1183" s="31"/>
      <c r="O1183" s="459"/>
      <c r="P1183" s="31"/>
      <c r="W1183" s="459"/>
      <c r="X1183" s="31"/>
    </row>
    <row r="1184" spans="1:24" x14ac:dyDescent="0.2">
      <c r="G1184" s="459"/>
      <c r="H1184" s="31"/>
      <c r="O1184" s="459"/>
      <c r="P1184" s="31"/>
      <c r="W1184" s="459"/>
      <c r="X1184" s="31"/>
    </row>
    <row r="1185" spans="7:24" x14ac:dyDescent="0.2">
      <c r="G1185" s="459"/>
      <c r="H1185" s="31"/>
      <c r="O1185" s="459"/>
      <c r="P1185" s="31"/>
      <c r="W1185" s="459"/>
      <c r="X1185" s="31"/>
    </row>
    <row r="1186" spans="7:24" x14ac:dyDescent="0.2">
      <c r="G1186" s="459"/>
      <c r="H1186" s="31"/>
      <c r="O1186" s="459"/>
      <c r="P1186" s="31"/>
      <c r="W1186" s="459"/>
      <c r="X1186" s="31"/>
    </row>
    <row r="1187" spans="7:24" x14ac:dyDescent="0.2">
      <c r="G1187" s="459"/>
      <c r="H1187" s="31"/>
      <c r="O1187" s="459"/>
      <c r="P1187" s="31"/>
      <c r="W1187" s="459"/>
      <c r="X1187" s="31"/>
    </row>
    <row r="1188" spans="7:24" x14ac:dyDescent="0.2">
      <c r="G1188" s="459"/>
      <c r="H1188" s="31"/>
      <c r="O1188" s="459"/>
      <c r="P1188" s="31"/>
      <c r="W1188" s="459"/>
      <c r="X1188" s="31"/>
    </row>
    <row r="1189" spans="7:24" x14ac:dyDescent="0.2">
      <c r="G1189" s="459"/>
      <c r="H1189" s="31"/>
      <c r="O1189" s="459"/>
      <c r="P1189" s="31"/>
      <c r="W1189" s="459"/>
      <c r="X1189" s="31"/>
    </row>
    <row r="1190" spans="7:24" x14ac:dyDescent="0.2">
      <c r="G1190" s="459"/>
      <c r="H1190" s="31"/>
      <c r="O1190" s="459"/>
      <c r="P1190" s="31"/>
      <c r="W1190" s="459"/>
      <c r="X1190" s="31"/>
    </row>
    <row r="1191" spans="7:24" x14ac:dyDescent="0.2">
      <c r="G1191" s="459"/>
      <c r="H1191" s="31"/>
      <c r="O1191" s="459"/>
      <c r="P1191" s="31"/>
      <c r="W1191" s="459"/>
      <c r="X1191" s="31"/>
    </row>
    <row r="1192" spans="7:24" x14ac:dyDescent="0.2">
      <c r="G1192" s="459"/>
      <c r="H1192" s="31"/>
      <c r="O1192" s="459"/>
      <c r="P1192" s="31"/>
      <c r="W1192" s="459"/>
      <c r="X1192" s="31"/>
    </row>
    <row r="1193" spans="7:24" x14ac:dyDescent="0.2">
      <c r="G1193" s="459"/>
      <c r="H1193" s="31"/>
      <c r="O1193" s="459"/>
      <c r="P1193" s="31"/>
      <c r="W1193" s="459"/>
      <c r="X1193" s="31"/>
    </row>
    <row r="1194" spans="7:24" x14ac:dyDescent="0.2">
      <c r="G1194" s="459"/>
      <c r="H1194" s="31"/>
      <c r="O1194" s="459"/>
      <c r="P1194" s="31"/>
      <c r="W1194" s="459"/>
      <c r="X1194" s="31"/>
    </row>
    <row r="1195" spans="7:24" x14ac:dyDescent="0.2">
      <c r="G1195" s="459"/>
      <c r="H1195" s="31"/>
      <c r="O1195" s="459"/>
      <c r="P1195" s="31"/>
      <c r="W1195" s="459"/>
      <c r="X1195" s="31"/>
    </row>
    <row r="1196" spans="7:24" x14ac:dyDescent="0.2">
      <c r="G1196" s="459"/>
      <c r="H1196" s="31"/>
      <c r="O1196" s="459"/>
      <c r="P1196" s="31"/>
      <c r="W1196" s="459"/>
      <c r="X1196" s="31"/>
    </row>
    <row r="1197" spans="7:24" x14ac:dyDescent="0.2">
      <c r="G1197" s="459"/>
      <c r="H1197" s="31"/>
      <c r="O1197" s="459"/>
      <c r="P1197" s="31"/>
      <c r="W1197" s="459"/>
      <c r="X1197" s="31"/>
    </row>
    <row r="1198" spans="7:24" x14ac:dyDescent="0.2">
      <c r="G1198" s="459"/>
      <c r="H1198" s="31"/>
      <c r="O1198" s="459"/>
      <c r="P1198" s="31"/>
      <c r="W1198" s="459"/>
      <c r="X1198" s="31"/>
    </row>
    <row r="1199" spans="7:24" x14ac:dyDescent="0.2">
      <c r="G1199" s="459"/>
      <c r="H1199" s="31"/>
      <c r="O1199" s="459"/>
      <c r="P1199" s="31"/>
      <c r="W1199" s="459"/>
      <c r="X1199" s="31"/>
    </row>
    <row r="1200" spans="7:24" x14ac:dyDescent="0.2">
      <c r="G1200" s="459"/>
      <c r="H1200" s="31"/>
      <c r="O1200" s="459"/>
      <c r="P1200" s="31"/>
      <c r="W1200" s="459"/>
      <c r="X1200" s="31"/>
    </row>
    <row r="1201" spans="7:24" x14ac:dyDescent="0.2">
      <c r="G1201" s="459"/>
      <c r="H1201" s="31"/>
      <c r="O1201" s="459"/>
      <c r="P1201" s="31"/>
      <c r="W1201" s="459"/>
      <c r="X1201" s="31"/>
    </row>
    <row r="1202" spans="7:24" x14ac:dyDescent="0.2">
      <c r="G1202" s="459"/>
      <c r="H1202" s="31"/>
      <c r="O1202" s="459"/>
      <c r="P1202" s="31"/>
      <c r="W1202" s="459"/>
      <c r="X1202" s="31"/>
    </row>
    <row r="1203" spans="7:24" x14ac:dyDescent="0.2">
      <c r="G1203" s="459"/>
      <c r="H1203" s="31"/>
      <c r="O1203" s="459"/>
      <c r="P1203" s="31"/>
      <c r="W1203" s="459"/>
      <c r="X1203" s="31"/>
    </row>
    <row r="1204" spans="7:24" x14ac:dyDescent="0.2">
      <c r="G1204" s="459"/>
      <c r="H1204" s="31"/>
      <c r="O1204" s="459"/>
      <c r="P1204" s="31"/>
      <c r="W1204" s="459"/>
      <c r="X1204" s="31"/>
    </row>
    <row r="1205" spans="7:24" x14ac:dyDescent="0.2">
      <c r="G1205" s="459"/>
      <c r="H1205" s="31"/>
      <c r="O1205" s="459"/>
      <c r="P1205" s="31"/>
      <c r="W1205" s="459"/>
      <c r="X1205" s="31"/>
    </row>
    <row r="1206" spans="7:24" x14ac:dyDescent="0.2">
      <c r="G1206" s="459"/>
      <c r="H1206" s="31"/>
      <c r="O1206" s="459"/>
      <c r="P1206" s="31"/>
      <c r="W1206" s="459"/>
      <c r="X1206" s="31"/>
    </row>
    <row r="1207" spans="7:24" x14ac:dyDescent="0.2">
      <c r="G1207" s="459"/>
      <c r="H1207" s="31"/>
      <c r="O1207" s="459"/>
      <c r="P1207" s="31"/>
      <c r="W1207" s="459"/>
      <c r="X1207" s="31"/>
    </row>
    <row r="1208" spans="7:24" x14ac:dyDescent="0.2">
      <c r="G1208" s="459"/>
      <c r="H1208" s="31"/>
      <c r="O1208" s="459"/>
      <c r="P1208" s="31"/>
      <c r="W1208" s="459"/>
      <c r="X1208" s="31"/>
    </row>
    <row r="1209" spans="7:24" x14ac:dyDescent="0.2">
      <c r="G1209" s="459"/>
      <c r="H1209" s="31"/>
      <c r="O1209" s="459"/>
      <c r="P1209" s="31"/>
      <c r="W1209" s="459"/>
      <c r="X1209" s="31"/>
    </row>
    <row r="1210" spans="7:24" x14ac:dyDescent="0.2">
      <c r="G1210" s="459"/>
      <c r="H1210" s="31"/>
      <c r="O1210" s="459"/>
      <c r="P1210" s="31"/>
      <c r="W1210" s="459"/>
      <c r="X1210" s="31"/>
    </row>
    <row r="1211" spans="7:24" x14ac:dyDescent="0.2">
      <c r="G1211" s="459"/>
      <c r="H1211" s="31"/>
      <c r="O1211" s="459"/>
      <c r="P1211" s="31"/>
      <c r="W1211" s="459"/>
      <c r="X1211" s="31"/>
    </row>
    <row r="1212" spans="7:24" x14ac:dyDescent="0.2">
      <c r="G1212" s="459"/>
      <c r="H1212" s="31"/>
      <c r="O1212" s="459"/>
      <c r="P1212" s="31"/>
      <c r="W1212" s="459"/>
      <c r="X1212" s="31"/>
    </row>
    <row r="1213" spans="7:24" x14ac:dyDescent="0.2">
      <c r="G1213" s="459"/>
      <c r="H1213" s="31"/>
      <c r="O1213" s="459"/>
      <c r="P1213" s="31"/>
      <c r="W1213" s="459"/>
      <c r="X1213" s="31"/>
    </row>
    <row r="1214" spans="7:24" x14ac:dyDescent="0.2">
      <c r="G1214" s="459"/>
      <c r="H1214" s="31"/>
      <c r="O1214" s="459"/>
      <c r="P1214" s="31"/>
      <c r="W1214" s="459"/>
      <c r="X1214" s="31"/>
    </row>
    <row r="1215" spans="7:24" x14ac:dyDescent="0.2">
      <c r="G1215" s="459"/>
      <c r="H1215" s="31"/>
      <c r="O1215" s="459"/>
      <c r="P1215" s="31"/>
      <c r="W1215" s="459"/>
      <c r="X1215" s="31"/>
    </row>
    <row r="1216" spans="7:24" x14ac:dyDescent="0.2">
      <c r="G1216" s="459"/>
      <c r="H1216" s="31"/>
      <c r="O1216" s="459"/>
      <c r="P1216" s="31"/>
      <c r="W1216" s="459"/>
      <c r="X1216" s="31"/>
    </row>
    <row r="1217" spans="7:24" x14ac:dyDescent="0.2">
      <c r="G1217" s="459"/>
      <c r="H1217" s="31"/>
      <c r="O1217" s="459"/>
      <c r="P1217" s="31"/>
      <c r="W1217" s="459"/>
      <c r="X1217" s="31"/>
    </row>
    <row r="1218" spans="7:24" x14ac:dyDescent="0.2">
      <c r="G1218" s="459"/>
      <c r="H1218" s="31"/>
      <c r="O1218" s="459"/>
      <c r="P1218" s="31"/>
      <c r="W1218" s="459"/>
      <c r="X1218" s="31"/>
    </row>
    <row r="1219" spans="7:24" x14ac:dyDescent="0.2">
      <c r="G1219" s="459"/>
      <c r="H1219" s="31"/>
      <c r="O1219" s="459"/>
      <c r="P1219" s="31"/>
      <c r="W1219" s="459"/>
      <c r="X1219" s="31"/>
    </row>
    <row r="1220" spans="7:24" x14ac:dyDescent="0.2">
      <c r="G1220" s="459"/>
      <c r="H1220" s="31"/>
      <c r="O1220" s="459"/>
      <c r="P1220" s="31"/>
      <c r="W1220" s="459"/>
      <c r="X1220" s="31"/>
    </row>
    <row r="1221" spans="7:24" x14ac:dyDescent="0.2">
      <c r="G1221" s="459"/>
      <c r="H1221" s="31"/>
      <c r="O1221" s="459"/>
      <c r="P1221" s="31"/>
      <c r="W1221" s="459"/>
      <c r="X1221" s="31"/>
    </row>
    <row r="1222" spans="7:24" x14ac:dyDescent="0.2">
      <c r="G1222" s="459"/>
      <c r="H1222" s="31"/>
      <c r="O1222" s="459"/>
      <c r="P1222" s="31"/>
      <c r="W1222" s="459"/>
      <c r="X1222" s="31"/>
    </row>
    <row r="1223" spans="7:24" x14ac:dyDescent="0.2">
      <c r="G1223" s="459"/>
      <c r="H1223" s="31"/>
      <c r="O1223" s="459"/>
      <c r="P1223" s="31"/>
      <c r="W1223" s="459"/>
      <c r="X1223" s="31"/>
    </row>
    <row r="1224" spans="7:24" x14ac:dyDescent="0.2">
      <c r="G1224" s="459"/>
      <c r="H1224" s="31"/>
      <c r="O1224" s="459"/>
      <c r="P1224" s="31"/>
      <c r="W1224" s="459"/>
      <c r="X1224" s="31"/>
    </row>
    <row r="1225" spans="7:24" x14ac:dyDescent="0.2">
      <c r="G1225" s="459"/>
      <c r="H1225" s="31"/>
      <c r="O1225" s="459"/>
      <c r="P1225" s="31"/>
      <c r="W1225" s="459"/>
      <c r="X1225" s="31"/>
    </row>
    <row r="1226" spans="7:24" x14ac:dyDescent="0.2">
      <c r="G1226" s="459"/>
      <c r="H1226" s="31"/>
      <c r="O1226" s="459"/>
      <c r="P1226" s="31"/>
      <c r="W1226" s="459"/>
      <c r="X1226" s="31"/>
    </row>
    <row r="1227" spans="7:24" x14ac:dyDescent="0.2">
      <c r="G1227" s="459"/>
      <c r="H1227" s="31"/>
      <c r="O1227" s="459"/>
      <c r="P1227" s="31"/>
      <c r="W1227" s="459"/>
      <c r="X1227" s="31"/>
    </row>
    <row r="1228" spans="7:24" x14ac:dyDescent="0.2">
      <c r="G1228" s="459"/>
      <c r="H1228" s="31"/>
      <c r="O1228" s="459"/>
      <c r="P1228" s="31"/>
      <c r="W1228" s="459"/>
      <c r="X1228" s="31"/>
    </row>
    <row r="1229" spans="7:24" x14ac:dyDescent="0.2">
      <c r="G1229" s="459"/>
      <c r="H1229" s="31"/>
      <c r="O1229" s="459"/>
      <c r="P1229" s="31"/>
      <c r="W1229" s="459"/>
      <c r="X1229" s="31"/>
    </row>
    <row r="1230" spans="7:24" x14ac:dyDescent="0.2">
      <c r="G1230" s="459"/>
      <c r="H1230" s="31"/>
      <c r="O1230" s="459"/>
      <c r="P1230" s="31"/>
      <c r="W1230" s="459"/>
      <c r="X1230" s="31"/>
    </row>
    <row r="1231" spans="7:24" x14ac:dyDescent="0.2">
      <c r="G1231" s="459"/>
      <c r="H1231" s="31"/>
      <c r="O1231" s="459"/>
      <c r="P1231" s="31"/>
      <c r="W1231" s="459"/>
      <c r="X1231" s="31"/>
    </row>
    <row r="1232" spans="7:24" x14ac:dyDescent="0.2">
      <c r="G1232" s="459"/>
      <c r="H1232" s="31"/>
      <c r="O1232" s="459"/>
      <c r="P1232" s="31"/>
      <c r="W1232" s="459"/>
      <c r="X1232" s="31"/>
    </row>
    <row r="1233" spans="7:24" x14ac:dyDescent="0.2">
      <c r="G1233" s="459"/>
      <c r="H1233" s="31"/>
      <c r="O1233" s="459"/>
      <c r="W1233" s="459"/>
      <c r="X1233" s="31"/>
    </row>
    <row r="1234" spans="7:24" x14ac:dyDescent="0.2">
      <c r="G1234" s="459"/>
      <c r="H1234" s="31"/>
      <c r="O1234" s="459"/>
      <c r="W1234" s="459"/>
      <c r="X1234" s="31"/>
    </row>
    <row r="1235" spans="7:24" x14ac:dyDescent="0.2">
      <c r="G1235" s="459"/>
      <c r="H1235" s="31"/>
      <c r="O1235" s="459"/>
      <c r="W1235" s="459"/>
      <c r="X1235" s="31"/>
    </row>
    <row r="1236" spans="7:24" x14ac:dyDescent="0.2">
      <c r="G1236" s="459"/>
      <c r="H1236" s="31"/>
      <c r="O1236" s="459"/>
      <c r="W1236" s="459"/>
      <c r="X1236" s="31"/>
    </row>
    <row r="1237" spans="7:24" x14ac:dyDescent="0.2">
      <c r="G1237" s="459"/>
      <c r="H1237" s="31"/>
      <c r="O1237" s="459"/>
      <c r="W1237" s="459"/>
      <c r="X1237" s="31"/>
    </row>
    <row r="1238" spans="7:24" x14ac:dyDescent="0.2">
      <c r="G1238" s="459"/>
      <c r="H1238" s="31"/>
      <c r="O1238" s="459"/>
      <c r="W1238" s="459"/>
      <c r="X1238" s="31"/>
    </row>
    <row r="1239" spans="7:24" x14ac:dyDescent="0.2">
      <c r="G1239" s="459"/>
      <c r="H1239" s="31"/>
      <c r="O1239" s="459"/>
      <c r="W1239" s="459"/>
      <c r="X1239" s="31"/>
    </row>
    <row r="1240" spans="7:24" x14ac:dyDescent="0.2">
      <c r="G1240" s="459"/>
      <c r="H1240" s="31"/>
      <c r="O1240" s="459"/>
      <c r="W1240" s="459"/>
      <c r="X1240" s="31"/>
    </row>
    <row r="1241" spans="7:24" x14ac:dyDescent="0.2">
      <c r="G1241" s="459"/>
      <c r="H1241" s="31"/>
      <c r="O1241" s="459"/>
      <c r="W1241" s="459"/>
    </row>
    <row r="1242" spans="7:24" x14ac:dyDescent="0.2">
      <c r="G1242" s="459"/>
      <c r="H1242" s="31"/>
      <c r="O1242" s="459"/>
      <c r="W1242" s="459"/>
    </row>
    <row r="1243" spans="7:24" x14ac:dyDescent="0.2">
      <c r="G1243" s="459"/>
      <c r="H1243" s="31"/>
      <c r="O1243" s="459"/>
      <c r="W1243" s="459"/>
    </row>
    <row r="1244" spans="7:24" x14ac:dyDescent="0.2">
      <c r="G1244" s="459"/>
      <c r="H1244" s="31"/>
      <c r="O1244" s="459"/>
      <c r="W1244" s="459"/>
    </row>
    <row r="1245" spans="7:24" x14ac:dyDescent="0.2">
      <c r="G1245" s="459"/>
      <c r="H1245" s="31"/>
      <c r="O1245" s="459"/>
      <c r="W1245" s="459"/>
    </row>
    <row r="1246" spans="7:24" x14ac:dyDescent="0.2">
      <c r="G1246" s="459"/>
      <c r="O1246" s="459"/>
      <c r="W1246" s="459"/>
    </row>
    <row r="1247" spans="7:24" x14ac:dyDescent="0.2">
      <c r="G1247" s="459"/>
      <c r="O1247" s="459"/>
      <c r="W1247" s="459"/>
    </row>
    <row r="1248" spans="7:24" x14ac:dyDescent="0.2">
      <c r="G1248" s="459"/>
      <c r="O1248" s="459"/>
      <c r="W1248" s="459"/>
    </row>
    <row r="1249" spans="7:23" x14ac:dyDescent="0.2">
      <c r="G1249" s="459"/>
      <c r="O1249" s="459"/>
      <c r="W1249" s="459"/>
    </row>
    <row r="1250" spans="7:23" x14ac:dyDescent="0.2">
      <c r="G1250" s="459"/>
      <c r="O1250" s="459"/>
      <c r="W1250" s="459"/>
    </row>
    <row r="1251" spans="7:23" x14ac:dyDescent="0.2">
      <c r="G1251" s="459"/>
      <c r="O1251" s="459"/>
      <c r="W1251" s="459"/>
    </row>
    <row r="1252" spans="7:23" x14ac:dyDescent="0.2">
      <c r="G1252" s="459"/>
      <c r="O1252" s="459"/>
      <c r="W1252" s="459"/>
    </row>
    <row r="1253" spans="7:23" x14ac:dyDescent="0.2">
      <c r="G1253" s="459"/>
      <c r="O1253" s="459"/>
      <c r="W1253" s="459"/>
    </row>
    <row r="1254" spans="7:23" x14ac:dyDescent="0.2">
      <c r="G1254" s="459"/>
      <c r="O1254" s="459"/>
      <c r="W1254" s="459"/>
    </row>
    <row r="1255" spans="7:23" x14ac:dyDescent="0.2">
      <c r="G1255" s="459"/>
      <c r="O1255" s="459"/>
      <c r="W1255" s="459"/>
    </row>
    <row r="1256" spans="7:23" x14ac:dyDescent="0.2">
      <c r="G1256" s="459"/>
      <c r="O1256" s="459"/>
      <c r="W1256" s="459"/>
    </row>
    <row r="1257" spans="7:23" x14ac:dyDescent="0.2">
      <c r="G1257" s="459"/>
      <c r="O1257" s="459"/>
      <c r="W1257" s="459"/>
    </row>
    <row r="1258" spans="7:23" x14ac:dyDescent="0.2">
      <c r="G1258" s="459"/>
      <c r="O1258" s="459"/>
      <c r="W1258" s="459"/>
    </row>
    <row r="1259" spans="7:23" x14ac:dyDescent="0.2">
      <c r="G1259" s="459"/>
      <c r="O1259" s="459"/>
      <c r="W1259" s="459"/>
    </row>
    <row r="1260" spans="7:23" x14ac:dyDescent="0.2">
      <c r="G1260" s="459"/>
      <c r="O1260" s="459"/>
      <c r="W1260" s="459"/>
    </row>
    <row r="1261" spans="7:23" x14ac:dyDescent="0.2">
      <c r="G1261" s="459"/>
      <c r="O1261" s="459"/>
      <c r="W1261" s="459"/>
    </row>
    <row r="1262" spans="7:23" x14ac:dyDescent="0.2">
      <c r="G1262" s="459"/>
      <c r="O1262" s="459"/>
      <c r="W1262" s="459"/>
    </row>
    <row r="1263" spans="7:23" x14ac:dyDescent="0.2">
      <c r="G1263" s="459"/>
      <c r="O1263" s="459"/>
      <c r="W1263" s="459"/>
    </row>
    <row r="1264" spans="7:23" x14ac:dyDescent="0.2">
      <c r="G1264" s="459"/>
      <c r="O1264" s="459"/>
      <c r="W1264" s="459"/>
    </row>
    <row r="1265" spans="7:23" x14ac:dyDescent="0.2">
      <c r="G1265" s="459"/>
      <c r="O1265" s="459"/>
      <c r="W1265" s="459"/>
    </row>
    <row r="1266" spans="7:23" x14ac:dyDescent="0.2">
      <c r="G1266" s="459"/>
      <c r="O1266" s="459"/>
      <c r="W1266" s="459"/>
    </row>
    <row r="1267" spans="7:23" x14ac:dyDescent="0.2">
      <c r="G1267" s="459"/>
      <c r="O1267" s="459"/>
      <c r="W1267" s="459"/>
    </row>
    <row r="1268" spans="7:23" x14ac:dyDescent="0.2">
      <c r="G1268" s="459"/>
      <c r="O1268" s="459"/>
      <c r="W1268" s="459"/>
    </row>
    <row r="1269" spans="7:23" x14ac:dyDescent="0.2">
      <c r="G1269" s="459"/>
      <c r="O1269" s="459"/>
      <c r="W1269" s="459"/>
    </row>
    <row r="1270" spans="7:23" x14ac:dyDescent="0.2">
      <c r="G1270" s="459"/>
      <c r="O1270" s="459"/>
      <c r="W1270" s="459"/>
    </row>
    <row r="1271" spans="7:23" x14ac:dyDescent="0.2">
      <c r="G1271" s="459"/>
      <c r="O1271" s="459"/>
      <c r="W1271" s="459"/>
    </row>
    <row r="1272" spans="7:23" x14ac:dyDescent="0.2">
      <c r="G1272" s="459"/>
      <c r="O1272" s="459"/>
      <c r="W1272" s="459"/>
    </row>
    <row r="1273" spans="7:23" x14ac:dyDescent="0.2">
      <c r="G1273" s="459"/>
      <c r="O1273" s="459"/>
      <c r="W1273" s="459"/>
    </row>
    <row r="1274" spans="7:23" x14ac:dyDescent="0.2">
      <c r="G1274" s="459"/>
      <c r="O1274" s="459"/>
      <c r="W1274" s="459"/>
    </row>
    <row r="1275" spans="7:23" x14ac:dyDescent="0.2">
      <c r="G1275" s="459"/>
      <c r="O1275" s="459"/>
      <c r="W1275" s="459"/>
    </row>
    <row r="1276" spans="7:23" x14ac:dyDescent="0.2">
      <c r="G1276" s="459"/>
      <c r="O1276" s="459"/>
      <c r="W1276" s="459"/>
    </row>
    <row r="1277" spans="7:23" x14ac:dyDescent="0.2">
      <c r="G1277" s="459"/>
      <c r="O1277" s="459"/>
      <c r="W1277" s="459"/>
    </row>
    <row r="1278" spans="7:23" x14ac:dyDescent="0.2">
      <c r="G1278" s="459"/>
      <c r="O1278" s="459"/>
      <c r="W1278" s="459"/>
    </row>
    <row r="1279" spans="7:23" x14ac:dyDescent="0.2">
      <c r="G1279" s="459"/>
      <c r="O1279" s="459"/>
      <c r="W1279" s="459"/>
    </row>
    <row r="1280" spans="7:23" x14ac:dyDescent="0.2">
      <c r="G1280" s="459"/>
      <c r="O1280" s="459"/>
      <c r="W1280" s="459"/>
    </row>
    <row r="1281" spans="7:23" x14ac:dyDescent="0.2">
      <c r="G1281" s="459"/>
      <c r="O1281" s="459"/>
      <c r="W1281" s="459"/>
    </row>
    <row r="1282" spans="7:23" x14ac:dyDescent="0.2">
      <c r="G1282" s="459"/>
      <c r="O1282" s="459"/>
      <c r="W1282" s="459"/>
    </row>
    <row r="1283" spans="7:23" x14ac:dyDescent="0.2">
      <c r="G1283" s="459"/>
      <c r="O1283" s="459"/>
      <c r="W1283" s="459"/>
    </row>
    <row r="1284" spans="7:23" x14ac:dyDescent="0.2">
      <c r="G1284" s="459"/>
      <c r="O1284" s="459"/>
      <c r="W1284" s="459"/>
    </row>
    <row r="1285" spans="7:23" x14ac:dyDescent="0.2">
      <c r="G1285" s="459"/>
      <c r="O1285" s="459"/>
      <c r="W1285" s="459"/>
    </row>
    <row r="1286" spans="7:23" x14ac:dyDescent="0.2">
      <c r="G1286" s="459"/>
      <c r="O1286" s="459"/>
      <c r="W1286" s="459"/>
    </row>
    <row r="1287" spans="7:23" x14ac:dyDescent="0.2">
      <c r="G1287" s="459"/>
      <c r="O1287" s="459"/>
      <c r="W1287" s="459"/>
    </row>
    <row r="1288" spans="7:23" x14ac:dyDescent="0.2">
      <c r="G1288" s="459"/>
      <c r="O1288" s="459"/>
      <c r="W1288" s="459"/>
    </row>
    <row r="1289" spans="7:23" x14ac:dyDescent="0.2">
      <c r="G1289" s="459"/>
      <c r="O1289" s="459"/>
      <c r="W1289" s="459"/>
    </row>
    <row r="1290" spans="7:23" x14ac:dyDescent="0.2">
      <c r="G1290" s="459"/>
      <c r="O1290" s="459"/>
      <c r="W1290" s="459"/>
    </row>
    <row r="1291" spans="7:23" x14ac:dyDescent="0.2">
      <c r="G1291" s="459"/>
      <c r="O1291" s="459"/>
      <c r="W1291" s="459"/>
    </row>
    <row r="1292" spans="7:23" x14ac:dyDescent="0.2">
      <c r="G1292" s="459"/>
      <c r="O1292" s="459"/>
      <c r="W1292" s="459"/>
    </row>
    <row r="1293" spans="7:23" x14ac:dyDescent="0.2">
      <c r="G1293" s="459"/>
      <c r="O1293" s="459"/>
      <c r="W1293" s="459"/>
    </row>
    <row r="1294" spans="7:23" x14ac:dyDescent="0.2">
      <c r="G1294" s="459"/>
      <c r="O1294" s="459"/>
      <c r="W1294" s="459"/>
    </row>
    <row r="1295" spans="7:23" x14ac:dyDescent="0.2">
      <c r="G1295" s="459"/>
      <c r="O1295" s="459"/>
      <c r="W1295" s="459"/>
    </row>
    <row r="1296" spans="7:23" x14ac:dyDescent="0.2">
      <c r="G1296" s="459"/>
      <c r="O1296" s="459"/>
      <c r="W1296" s="459"/>
    </row>
    <row r="1297" spans="7:23" x14ac:dyDescent="0.2">
      <c r="G1297" s="459"/>
      <c r="O1297" s="459"/>
      <c r="W1297" s="459"/>
    </row>
    <row r="1298" spans="7:23" x14ac:dyDescent="0.2">
      <c r="G1298" s="459"/>
      <c r="O1298" s="459"/>
      <c r="W1298" s="459"/>
    </row>
    <row r="1299" spans="7:23" x14ac:dyDescent="0.2">
      <c r="G1299" s="459"/>
      <c r="O1299" s="459"/>
      <c r="W1299" s="459"/>
    </row>
    <row r="1300" spans="7:23" x14ac:dyDescent="0.2">
      <c r="G1300" s="459"/>
      <c r="O1300" s="459"/>
      <c r="W1300" s="459"/>
    </row>
    <row r="1301" spans="7:23" x14ac:dyDescent="0.2">
      <c r="G1301" s="459"/>
      <c r="O1301" s="459"/>
      <c r="W1301" s="459"/>
    </row>
    <row r="1302" spans="7:23" x14ac:dyDescent="0.2">
      <c r="G1302" s="459"/>
      <c r="O1302" s="459"/>
      <c r="W1302" s="459"/>
    </row>
    <row r="1303" spans="7:23" x14ac:dyDescent="0.2">
      <c r="G1303" s="459"/>
      <c r="O1303" s="459"/>
      <c r="W1303" s="459"/>
    </row>
    <row r="1304" spans="7:23" x14ac:dyDescent="0.2">
      <c r="G1304" s="459"/>
      <c r="O1304" s="459"/>
      <c r="W1304" s="459"/>
    </row>
    <row r="1305" spans="7:23" x14ac:dyDescent="0.2">
      <c r="G1305" s="459"/>
      <c r="O1305" s="459"/>
      <c r="W1305" s="459"/>
    </row>
    <row r="1306" spans="7:23" x14ac:dyDescent="0.2">
      <c r="G1306" s="459"/>
      <c r="O1306" s="459"/>
      <c r="W1306" s="459"/>
    </row>
    <row r="1307" spans="7:23" x14ac:dyDescent="0.2">
      <c r="G1307" s="459"/>
      <c r="O1307" s="459"/>
      <c r="W1307" s="459"/>
    </row>
    <row r="1308" spans="7:23" x14ac:dyDescent="0.2">
      <c r="G1308" s="459"/>
      <c r="O1308" s="459"/>
      <c r="W1308" s="459"/>
    </row>
    <row r="1309" spans="7:23" x14ac:dyDescent="0.2">
      <c r="G1309" s="459"/>
      <c r="O1309" s="459"/>
      <c r="W1309" s="459"/>
    </row>
    <row r="1310" spans="7:23" x14ac:dyDescent="0.2">
      <c r="G1310" s="459"/>
      <c r="O1310" s="459"/>
      <c r="W1310" s="459"/>
    </row>
    <row r="1311" spans="7:23" x14ac:dyDescent="0.2">
      <c r="G1311" s="459"/>
      <c r="O1311" s="459"/>
      <c r="W1311" s="459"/>
    </row>
    <row r="1318" spans="7:23" x14ac:dyDescent="0.2">
      <c r="G1318" s="459"/>
      <c r="O1318" s="459"/>
      <c r="W1318" s="459"/>
    </row>
    <row r="1319" spans="7:23" x14ac:dyDescent="0.2">
      <c r="G1319" s="459"/>
      <c r="O1319" s="459"/>
      <c r="W1319" s="459"/>
    </row>
    <row r="1320" spans="7:23" x14ac:dyDescent="0.2">
      <c r="G1320" s="459"/>
      <c r="O1320" s="459"/>
      <c r="W1320" s="459"/>
    </row>
    <row r="1321" spans="7:23" x14ac:dyDescent="0.2">
      <c r="G1321" s="459"/>
      <c r="O1321" s="459"/>
      <c r="W1321" s="459"/>
    </row>
    <row r="1322" spans="7:23" x14ac:dyDescent="0.2">
      <c r="G1322" s="459"/>
      <c r="O1322" s="459"/>
      <c r="W1322" s="459"/>
    </row>
    <row r="1323" spans="7:23" x14ac:dyDescent="0.2">
      <c r="G1323" s="459"/>
      <c r="O1323" s="459"/>
      <c r="W1323" s="459"/>
    </row>
    <row r="1324" spans="7:23" x14ac:dyDescent="0.2">
      <c r="G1324" s="459"/>
      <c r="O1324" s="459"/>
      <c r="W1324" s="459"/>
    </row>
    <row r="1325" spans="7:23" x14ac:dyDescent="0.2">
      <c r="G1325" s="459"/>
      <c r="O1325" s="459"/>
      <c r="W1325" s="459"/>
    </row>
    <row r="1326" spans="7:23" x14ac:dyDescent="0.2">
      <c r="G1326" s="459"/>
      <c r="O1326" s="459"/>
      <c r="W1326" s="459"/>
    </row>
    <row r="1327" spans="7:23" x14ac:dyDescent="0.2">
      <c r="G1327" s="459"/>
      <c r="O1327" s="459"/>
      <c r="W1327" s="459"/>
    </row>
  </sheetData>
  <mergeCells count="37">
    <mergeCell ref="N26:N27"/>
    <mergeCell ref="O26:O27"/>
    <mergeCell ref="K10:K11"/>
    <mergeCell ref="A10:D11"/>
    <mergeCell ref="A13:D13"/>
    <mergeCell ref="A12:D12"/>
    <mergeCell ref="I10:I11"/>
    <mergeCell ref="F10:F11"/>
    <mergeCell ref="H10:H11"/>
    <mergeCell ref="J10:J11"/>
    <mergeCell ref="G10:G11"/>
    <mergeCell ref="E10:E11"/>
    <mergeCell ref="A25:H25"/>
    <mergeCell ref="G26:G27"/>
    <mergeCell ref="F26:F27"/>
    <mergeCell ref="C26:C27"/>
    <mergeCell ref="A26:A27"/>
    <mergeCell ref="B26:B27"/>
    <mergeCell ref="D26:D27"/>
    <mergeCell ref="E26:E27"/>
    <mergeCell ref="H26:H27"/>
    <mergeCell ref="I25:P25"/>
    <mergeCell ref="Q25:X25"/>
    <mergeCell ref="X26:X27"/>
    <mergeCell ref="T26:T27"/>
    <mergeCell ref="U26:U27"/>
    <mergeCell ref="V26:V27"/>
    <mergeCell ref="P26:P27"/>
    <mergeCell ref="Q26:Q27"/>
    <mergeCell ref="R26:R27"/>
    <mergeCell ref="W26:W27"/>
    <mergeCell ref="S26:S27"/>
    <mergeCell ref="J26:J27"/>
    <mergeCell ref="L26:L27"/>
    <mergeCell ref="K26:K27"/>
    <mergeCell ref="I26:I27"/>
    <mergeCell ref="M26:M27"/>
  </mergeCells>
  <phoneticPr fontId="0" type="noConversion"/>
  <pageMargins left="0.39370078740157483" right="0.39370078740157483" top="0.59055118110236227" bottom="0.78740157480314965" header="0.51181102362204722" footer="0.51181102362204722"/>
  <pageSetup paperSize="9" scale="65" orientation="landscape" horizontalDpi="300" verticalDpi="300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</vt:i4>
      </vt:variant>
      <vt:variant>
        <vt:lpstr>Pojmenované oblasti</vt:lpstr>
      </vt:variant>
      <vt:variant>
        <vt:i4>12</vt:i4>
      </vt:variant>
    </vt:vector>
  </HeadingPairs>
  <TitlesOfParts>
    <vt:vector size="36" baseType="lpstr">
      <vt:lpstr>MŠ</vt:lpstr>
      <vt:lpstr>ZŠ 1-5</vt:lpstr>
      <vt:lpstr>ZŠ 1-9</vt:lpstr>
      <vt:lpstr>ŠD</vt:lpstr>
      <vt:lpstr>Přípl.postižení</vt:lpstr>
      <vt:lpstr>Individ.integrace</vt:lpstr>
      <vt:lpstr>NFN</vt:lpstr>
      <vt:lpstr>ŠJ - MŠ</vt:lpstr>
      <vt:lpstr>ŠJ - ZŠ a SOŠ</vt:lpstr>
      <vt:lpstr>ZUŠ</vt:lpstr>
      <vt:lpstr>DDM</vt:lpstr>
      <vt:lpstr>DM </vt:lpstr>
      <vt:lpstr>PPP, DD</vt:lpstr>
      <vt:lpstr>Obory typu C</vt:lpstr>
      <vt:lpstr>Obory typu E</vt:lpstr>
      <vt:lpstr>Obory typu H</vt:lpstr>
      <vt:lpstr>Obory typu J</vt:lpstr>
      <vt:lpstr>Obory typu K</vt:lpstr>
      <vt:lpstr>Obory typu L0</vt:lpstr>
      <vt:lpstr>Obory typu L5</vt:lpstr>
      <vt:lpstr>Obory typu M</vt:lpstr>
      <vt:lpstr>Obory typu N</vt:lpstr>
      <vt:lpstr>Obory typu P</vt:lpstr>
      <vt:lpstr>List1</vt:lpstr>
      <vt:lpstr>'DM '!Názvy_tisku</vt:lpstr>
      <vt:lpstr>MŠ!Názvy_tisku</vt:lpstr>
      <vt:lpstr>'Obory typu E'!Názvy_tisku</vt:lpstr>
      <vt:lpstr>'Obory typu H'!Názvy_tisku</vt:lpstr>
      <vt:lpstr>'Obory typu L0'!Názvy_tisku</vt:lpstr>
      <vt:lpstr>'Obory typu M'!Názvy_tisku</vt:lpstr>
      <vt:lpstr>'Obory typu N'!Názvy_tisku</vt:lpstr>
      <vt:lpstr>ŠD!Názvy_tisku</vt:lpstr>
      <vt:lpstr>'ŠJ - MŠ'!Názvy_tisku</vt:lpstr>
      <vt:lpstr>'ŠJ - ZŠ a SOŠ'!Názvy_tisku</vt:lpstr>
      <vt:lpstr>'ZŠ 1-5'!Názvy_tisku</vt:lpstr>
      <vt:lpstr>'ZŠ 1-9'!Názvy_tisku</vt:lpstr>
    </vt:vector>
  </TitlesOfParts>
  <Company>MHMP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sku957</dc:creator>
  <cp:lastModifiedBy>Menclová Petra (MHMP, ROZ)</cp:lastModifiedBy>
  <cp:lastPrinted>2018-02-23T10:58:57Z</cp:lastPrinted>
  <dcterms:created xsi:type="dcterms:W3CDTF">2007-02-20T08:36:25Z</dcterms:created>
  <dcterms:modified xsi:type="dcterms:W3CDTF">2018-02-28T09:08:59Z</dcterms:modified>
</cp:coreProperties>
</file>