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-105" yWindow="-105" windowWidth="23250" windowHeight="12570"/>
  </bookViews>
  <sheets>
    <sheet name="2021" sheetId="23" r:id="rId1"/>
  </sheets>
  <definedNames>
    <definedName name="_xlnm.Print_Area" localSheetId="0">'2021'!$A$3:$I$37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23" l="1"/>
  <c r="G29" i="23"/>
  <c r="G31" i="23"/>
  <c r="G30" i="23"/>
  <c r="G23" i="23"/>
  <c r="G22" i="23"/>
  <c r="G28" i="23"/>
  <c r="G27" i="23"/>
  <c r="G26" i="23"/>
  <c r="G25" i="23"/>
  <c r="G24" i="23"/>
  <c r="G21" i="23"/>
  <c r="G20" i="23"/>
  <c r="G19" i="23"/>
  <c r="G18" i="23"/>
  <c r="G17" i="23"/>
  <c r="G16" i="23"/>
  <c r="G15" i="23"/>
  <c r="G14" i="23"/>
  <c r="G13" i="23"/>
  <c r="G12" i="23"/>
  <c r="G32" i="23"/>
  <c r="H20" i="23" l="1"/>
  <c r="H32" i="23"/>
  <c r="H31" i="23"/>
  <c r="H30" i="23"/>
  <c r="H29" i="23"/>
  <c r="H28" i="23"/>
  <c r="H27" i="23"/>
  <c r="H26" i="23"/>
  <c r="H25" i="23"/>
  <c r="H24" i="23"/>
  <c r="H23" i="23"/>
  <c r="H22" i="23"/>
  <c r="H21" i="23"/>
  <c r="H19" i="23"/>
  <c r="H18" i="23"/>
  <c r="H17" i="23"/>
  <c r="H16" i="23"/>
  <c r="H15" i="23"/>
  <c r="H14" i="23"/>
  <c r="H13" i="23"/>
  <c r="H12" i="23"/>
  <c r="H11" i="23"/>
</calcChain>
</file>

<file path=xl/sharedStrings.xml><?xml version="1.0" encoding="utf-8"?>
<sst xmlns="http://schemas.openxmlformats.org/spreadsheetml/2006/main" count="69" uniqueCount="68">
  <si>
    <t xml:space="preserve">Výsledek </t>
  </si>
  <si>
    <t>Zbývá k</t>
  </si>
  <si>
    <t xml:space="preserve">K vypořádání </t>
  </si>
  <si>
    <t>hospodaření</t>
  </si>
  <si>
    <t>vypořádání</t>
  </si>
  <si>
    <t>z min. let</t>
  </si>
  <si>
    <t xml:space="preserve">         a</t>
  </si>
  <si>
    <t>e</t>
  </si>
  <si>
    <t>VAS</t>
  </si>
  <si>
    <t>Solid</t>
  </si>
  <si>
    <t>Urbia</t>
  </si>
  <si>
    <t>TSK</t>
  </si>
  <si>
    <t>Acton (po PPS)</t>
  </si>
  <si>
    <t>Acton (pozemky)</t>
  </si>
  <si>
    <t>d</t>
  </si>
  <si>
    <t>Kolektory Praha</t>
  </si>
  <si>
    <t>c</t>
  </si>
  <si>
    <t>K odvodu</t>
  </si>
  <si>
    <t xml:space="preserve">celkem </t>
  </si>
  <si>
    <t>Ponecháno k</t>
  </si>
  <si>
    <t>vypořádání za</t>
  </si>
  <si>
    <t>Z toho</t>
  </si>
  <si>
    <t>b</t>
  </si>
  <si>
    <t>f</t>
  </si>
  <si>
    <t>Acton (Štěrboholy)</t>
  </si>
  <si>
    <t>Zápočet investic na</t>
  </si>
  <si>
    <t xml:space="preserve"> nájemném-částka</t>
  </si>
  <si>
    <t>snížení vybraného</t>
  </si>
  <si>
    <t>h=g-i</t>
  </si>
  <si>
    <t>Centra (Liga bez Revytu)</t>
  </si>
  <si>
    <t>Centra (Liga po Revytu)</t>
  </si>
  <si>
    <t>Centra (bez Ligy)</t>
  </si>
  <si>
    <t>Liga servis (neb.domy)</t>
  </si>
  <si>
    <t>Liga servis (škol. byty)</t>
  </si>
  <si>
    <t>Liga servis (Strahov)</t>
  </si>
  <si>
    <t>i</t>
  </si>
  <si>
    <t xml:space="preserve"> nájemného pro HMP</t>
  </si>
  <si>
    <t>Výstaviště Praha</t>
  </si>
  <si>
    <t xml:space="preserve">od MHMP </t>
  </si>
  <si>
    <t>Technologie hl.m. Prahy</t>
  </si>
  <si>
    <t xml:space="preserve">Q- Facility (Veronské nám. 597)      </t>
  </si>
  <si>
    <t>Q- Facility (Hlavatého 662)</t>
  </si>
  <si>
    <t xml:space="preserve">zálohy  </t>
  </si>
  <si>
    <t xml:space="preserve">Přijaté </t>
  </si>
  <si>
    <t>(+/-)</t>
  </si>
  <si>
    <t>jinde nezahrnuté (+/-)</t>
  </si>
  <si>
    <t>částku k vypořádání</t>
  </si>
  <si>
    <t xml:space="preserve">zvyšující (snižující) </t>
  </si>
  <si>
    <t xml:space="preserve">Ostatní položky </t>
  </si>
  <si>
    <t>Trade Centre Praha (obch. činnost)</t>
  </si>
  <si>
    <t>Trade Centre Praha (HD činnost.)</t>
  </si>
  <si>
    <t>Trade Centre Praha (VH činnost)</t>
  </si>
  <si>
    <t xml:space="preserve"> v Kč</t>
  </si>
  <si>
    <t>finanční vypořádání je zde sníženo o částku převedených pohledávek na společnost Trade Centre Praha (VH činnost) v souvislosti s objekty předanými do správy této společností</t>
  </si>
  <si>
    <t>za rok 2021</t>
  </si>
  <si>
    <t>v  roce 2021</t>
  </si>
  <si>
    <t>rok 2022</t>
  </si>
  <si>
    <t>Q- Facility (stř. SNEO))</t>
  </si>
  <si>
    <t>Správce</t>
  </si>
  <si>
    <t>g=b+c+d+e+f</t>
  </si>
  <si>
    <t>Solid - sloupec "f"</t>
  </si>
  <si>
    <t>Trade Centre Praha  (VH činnost) - sl. "f"</t>
  </si>
  <si>
    <t>středisko SNEO převzala  k. 1.10 2021 spol. Q-Facility od společnosti Acton</t>
  </si>
  <si>
    <t>Pozn.</t>
  </si>
  <si>
    <t>Q.Facility (stř. SNEO) - sloupec "a"</t>
  </si>
  <si>
    <t>finanční vypořádání je zde zvýšeno o částku převedených pohledávek od společnosti Solid v souvislosti s objekty převzatými do správy od této společností</t>
  </si>
  <si>
    <t xml:space="preserve">Tabulka k finančnímu vypořádání podnikatelské činnosti vlastního hl. m. Prahy za rok 2021   </t>
  </si>
  <si>
    <t>Příloha č. 5 k usnesení Zastupitelstva HMP č. 38/64 ze dne 16. 6.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</si>
</sst>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b/>
      <sz val="8"/>
      <color indexed="10"/>
      <name val="Arial CE"/>
      <charset val="238"/>
    </font>
    <font>
      <sz val="10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b/>
      <u/>
      <sz val="11"/>
      <color indexed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8"/>
      <color indexed="10"/>
      <name val="Times New Roman CE"/>
      <family val="1"/>
      <charset val="238"/>
    </font>
    <font>
      <b/>
      <sz val="7"/>
      <name val="Arial CE"/>
      <family val="2"/>
      <charset val="238"/>
    </font>
    <font>
      <b/>
      <sz val="10"/>
      <color indexed="10"/>
      <name val="Arial CE"/>
      <charset val="238"/>
    </font>
    <font>
      <sz val="8"/>
      <color rgb="FFFF0000"/>
      <name val="Arial CE"/>
      <family val="2"/>
      <charset val="238"/>
    </font>
    <font>
      <sz val="6"/>
      <name val="Arial CE"/>
      <family val="2"/>
      <charset val="238"/>
    </font>
    <font>
      <sz val="8"/>
      <color theme="3" tint="0.39997558519241921"/>
      <name val="Arial CE"/>
      <family val="2"/>
      <charset val="238"/>
    </font>
    <font>
      <sz val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7"/>
      <color theme="3" tint="0.39997558519241921"/>
      <name val="Arial CE"/>
      <family val="2"/>
      <charset val="238"/>
    </font>
    <font>
      <sz val="8"/>
      <color theme="3" tint="0.39997558519241921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sz val="9"/>
      <name val="Times New Roman CE"/>
      <family val="1"/>
      <charset val="238"/>
    </font>
    <font>
      <i/>
      <u/>
      <sz val="12"/>
      <name val="Arial CE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2" fontId="0" fillId="0" borderId="0" xfId="0" applyNumberFormat="1"/>
    <xf numFmtId="2" fontId="3" fillId="0" borderId="0" xfId="0" applyNumberFormat="1" applyFont="1" applyBorder="1"/>
    <xf numFmtId="2" fontId="3" fillId="0" borderId="0" xfId="0" applyNumberFormat="1" applyFont="1"/>
    <xf numFmtId="0" fontId="3" fillId="0" borderId="0" xfId="0" applyFont="1" applyFill="1"/>
    <xf numFmtId="2" fontId="3" fillId="0" borderId="0" xfId="0" applyNumberFormat="1" applyFont="1" applyFill="1"/>
    <xf numFmtId="2" fontId="2" fillId="0" borderId="0" xfId="0" applyNumberFormat="1" applyFont="1" applyFill="1"/>
    <xf numFmtId="0" fontId="0" fillId="0" borderId="0" xfId="0" applyFill="1"/>
    <xf numFmtId="0" fontId="3" fillId="0" borderId="0" xfId="0" applyFont="1" applyFill="1" applyBorder="1"/>
    <xf numFmtId="0" fontId="0" fillId="0" borderId="0" xfId="0" applyFill="1" applyBorder="1"/>
    <xf numFmtId="2" fontId="0" fillId="0" borderId="0" xfId="0" applyNumberFormat="1" applyFill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/>
    <xf numFmtId="4" fontId="0" fillId="0" borderId="0" xfId="0" applyNumberFormat="1"/>
    <xf numFmtId="0" fontId="9" fillId="0" borderId="0" xfId="0" applyFont="1" applyFill="1"/>
    <xf numFmtId="4" fontId="5" fillId="0" borderId="0" xfId="0" applyNumberFormat="1" applyFont="1"/>
    <xf numFmtId="0" fontId="10" fillId="0" borderId="0" xfId="0" applyFont="1" applyFill="1"/>
    <xf numFmtId="2" fontId="10" fillId="0" borderId="0" xfId="0" applyNumberFormat="1" applyFont="1" applyFill="1"/>
    <xf numFmtId="2" fontId="4" fillId="0" borderId="0" xfId="0" applyNumberFormat="1" applyFont="1" applyFill="1"/>
    <xf numFmtId="0" fontId="11" fillId="0" borderId="0" xfId="0" applyFont="1" applyFill="1"/>
    <xf numFmtId="0" fontId="8" fillId="0" borderId="0" xfId="0" applyFont="1" applyFill="1"/>
    <xf numFmtId="0" fontId="12" fillId="0" borderId="0" xfId="0" applyFont="1" applyFill="1"/>
    <xf numFmtId="4" fontId="10" fillId="0" borderId="0" xfId="0" applyNumberFormat="1" applyFont="1" applyFill="1"/>
    <xf numFmtId="4" fontId="8" fillId="0" borderId="0" xfId="0" applyNumberFormat="1" applyFont="1" applyFill="1"/>
    <xf numFmtId="0" fontId="13" fillId="0" borderId="0" xfId="0" applyFont="1" applyFill="1"/>
    <xf numFmtId="4" fontId="3" fillId="0" borderId="0" xfId="0" applyNumberFormat="1" applyFont="1" applyBorder="1"/>
    <xf numFmtId="4" fontId="14" fillId="0" borderId="0" xfId="0" applyNumberFormat="1" applyFont="1" applyFill="1"/>
    <xf numFmtId="2" fontId="4" fillId="0" borderId="0" xfId="0" applyNumberFormat="1" applyFont="1" applyFill="1" applyBorder="1"/>
    <xf numFmtId="4" fontId="3" fillId="0" borderId="0" xfId="0" applyNumberFormat="1" applyFont="1" applyFill="1"/>
    <xf numFmtId="4" fontId="5" fillId="0" borderId="0" xfId="0" applyNumberFormat="1" applyFont="1" applyFill="1" applyBorder="1"/>
    <xf numFmtId="4" fontId="4" fillId="0" borderId="0" xfId="0" applyNumberFormat="1" applyFont="1" applyBorder="1"/>
    <xf numFmtId="0" fontId="4" fillId="0" borderId="0" xfId="0" applyFont="1"/>
    <xf numFmtId="4" fontId="15" fillId="0" borderId="0" xfId="0" applyNumberFormat="1" applyFont="1" applyFill="1"/>
    <xf numFmtId="0" fontId="1" fillId="0" borderId="0" xfId="0" applyFont="1"/>
    <xf numFmtId="0" fontId="16" fillId="0" borderId="0" xfId="0" applyFont="1" applyFill="1"/>
    <xf numFmtId="4" fontId="5" fillId="0" borderId="0" xfId="0" applyNumberFormat="1" applyFont="1" applyFill="1"/>
    <xf numFmtId="4" fontId="17" fillId="0" borderId="0" xfId="0" applyNumberFormat="1" applyFont="1" applyFill="1" applyBorder="1"/>
    <xf numFmtId="4" fontId="18" fillId="0" borderId="0" xfId="0" applyNumberFormat="1" applyFont="1" applyFill="1" applyBorder="1"/>
    <xf numFmtId="0" fontId="20" fillId="0" borderId="7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0" fillId="0" borderId="4" xfId="0" applyFont="1" applyFill="1" applyBorder="1"/>
    <xf numFmtId="0" fontId="20" fillId="0" borderId="6" xfId="0" applyFont="1" applyFill="1" applyBorder="1" applyAlignment="1">
      <alignment horizontal="center"/>
    </xf>
    <xf numFmtId="3" fontId="20" fillId="0" borderId="6" xfId="0" applyNumberFormat="1" applyFont="1" applyFill="1" applyBorder="1" applyAlignment="1">
      <alignment horizontal="center"/>
    </xf>
    <xf numFmtId="3" fontId="20" fillId="0" borderId="8" xfId="0" applyNumberFormat="1" applyFont="1" applyFill="1" applyBorder="1" applyAlignment="1">
      <alignment horizontal="center"/>
    </xf>
    <xf numFmtId="0" fontId="21" fillId="0" borderId="0" xfId="0" applyFont="1" applyFill="1"/>
    <xf numFmtId="0" fontId="20" fillId="0" borderId="0" xfId="0" applyFont="1" applyFill="1" applyBorder="1"/>
    <xf numFmtId="0" fontId="23" fillId="0" borderId="0" xfId="0" applyFont="1" applyFill="1" applyBorder="1"/>
    <xf numFmtId="4" fontId="23" fillId="0" borderId="0" xfId="0" applyNumberFormat="1" applyFont="1" applyFill="1" applyBorder="1"/>
    <xf numFmtId="0" fontId="22" fillId="0" borderId="0" xfId="0" applyFont="1" applyFill="1" applyBorder="1"/>
    <xf numFmtId="4" fontId="22" fillId="0" borderId="0" xfId="0" applyNumberFormat="1" applyFont="1" applyFill="1" applyBorder="1"/>
    <xf numFmtId="4" fontId="19" fillId="0" borderId="0" xfId="0" applyNumberFormat="1" applyFont="1" applyFill="1"/>
    <xf numFmtId="4" fontId="19" fillId="0" borderId="0" xfId="0" applyNumberFormat="1" applyFont="1" applyFill="1" applyBorder="1"/>
    <xf numFmtId="4" fontId="3" fillId="0" borderId="0" xfId="0" applyNumberFormat="1" applyFont="1" applyFill="1" applyAlignment="1">
      <alignment horizontal="right"/>
    </xf>
    <xf numFmtId="0" fontId="20" fillId="0" borderId="5" xfId="0" applyFont="1" applyFill="1" applyBorder="1" applyAlignment="1">
      <alignment horizontal="center"/>
    </xf>
    <xf numFmtId="0" fontId="24" fillId="0" borderId="3" xfId="0" applyFont="1" applyFill="1" applyBorder="1"/>
    <xf numFmtId="0" fontId="25" fillId="0" borderId="11" xfId="0" applyFont="1" applyFill="1" applyBorder="1"/>
    <xf numFmtId="4" fontId="25" fillId="0" borderId="12" xfId="0" applyNumberFormat="1" applyFont="1" applyFill="1" applyBorder="1"/>
    <xf numFmtId="4" fontId="25" fillId="0" borderId="10" xfId="0" applyNumberFormat="1" applyFont="1" applyFill="1" applyBorder="1"/>
    <xf numFmtId="4" fontId="25" fillId="0" borderId="17" xfId="0" applyNumberFormat="1" applyFont="1" applyFill="1" applyBorder="1"/>
    <xf numFmtId="4" fontId="26" fillId="0" borderId="4" xfId="0" applyNumberFormat="1" applyFont="1" applyBorder="1"/>
    <xf numFmtId="0" fontId="25" fillId="0" borderId="9" xfId="0" applyFont="1" applyFill="1" applyBorder="1"/>
    <xf numFmtId="4" fontId="25" fillId="0" borderId="15" xfId="0" applyNumberFormat="1" applyFont="1" applyFill="1" applyBorder="1"/>
    <xf numFmtId="4" fontId="25" fillId="0" borderId="7" xfId="0" applyNumberFormat="1" applyFont="1" applyFill="1" applyBorder="1"/>
    <xf numFmtId="4" fontId="25" fillId="0" borderId="10" xfId="0" applyNumberFormat="1" applyFont="1" applyFill="1" applyBorder="1" applyAlignment="1">
      <alignment horizontal="right"/>
    </xf>
    <xf numFmtId="4" fontId="25" fillId="0" borderId="16" xfId="0" applyNumberFormat="1" applyFont="1" applyFill="1" applyBorder="1"/>
    <xf numFmtId="4" fontId="27" fillId="0" borderId="12" xfId="0" applyNumberFormat="1" applyFont="1" applyFill="1" applyBorder="1"/>
    <xf numFmtId="4" fontId="27" fillId="0" borderId="22" xfId="0" applyNumberFormat="1" applyFont="1" applyFill="1" applyBorder="1"/>
    <xf numFmtId="4" fontId="25" fillId="0" borderId="12" xfId="0" applyNumberFormat="1" applyFont="1" applyFill="1" applyBorder="1" applyAlignment="1">
      <alignment horizontal="right"/>
    </xf>
    <xf numFmtId="0" fontId="25" fillId="0" borderId="13" xfId="0" applyFont="1" applyFill="1" applyBorder="1"/>
    <xf numFmtId="4" fontId="25" fillId="0" borderId="14" xfId="0" applyNumberFormat="1" applyFont="1" applyFill="1" applyBorder="1"/>
    <xf numFmtId="4" fontId="25" fillId="0" borderId="14" xfId="0" applyNumberFormat="1" applyFont="1" applyFill="1" applyBorder="1" applyAlignment="1">
      <alignment horizontal="right"/>
    </xf>
    <xf numFmtId="4" fontId="25" fillId="0" borderId="19" xfId="0" applyNumberFormat="1" applyFont="1" applyFill="1" applyBorder="1"/>
    <xf numFmtId="4" fontId="25" fillId="0" borderId="18" xfId="0" applyNumberFormat="1" applyFont="1" applyFill="1" applyBorder="1"/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20" fillId="0" borderId="20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7"/>
  <sheetViews>
    <sheetView tabSelected="1" workbookViewId="0"/>
  </sheetViews>
  <sheetFormatPr defaultRowHeight="12.75" x14ac:dyDescent="0.2"/>
  <cols>
    <col min="1" max="1" width="24.7109375" customWidth="1"/>
    <col min="2" max="2" width="12.28515625" customWidth="1"/>
    <col min="3" max="3" width="13.140625" style="36" bestFit="1" customWidth="1"/>
    <col min="4" max="4" width="12.28515625" customWidth="1"/>
    <col min="5" max="6" width="13.7109375" customWidth="1"/>
    <col min="7" max="7" width="12.7109375" style="34" customWidth="1"/>
    <col min="8" max="8" width="13.140625" bestFit="1" customWidth="1"/>
    <col min="9" max="9" width="12.28515625" customWidth="1"/>
    <col min="10" max="10" width="10.85546875" customWidth="1"/>
  </cols>
  <sheetData>
    <row r="1" spans="1:54" ht="15.75" x14ac:dyDescent="0.25">
      <c r="A1" s="79" t="s">
        <v>67</v>
      </c>
      <c r="B1" s="78"/>
      <c r="C1" s="78"/>
      <c r="D1" s="78"/>
      <c r="E1" s="78"/>
      <c r="F1" s="78"/>
      <c r="G1" s="78"/>
      <c r="H1" s="78"/>
      <c r="I1" s="78"/>
    </row>
    <row r="3" spans="1:54" s="11" customFormat="1" ht="15.95" customHeight="1" x14ac:dyDescent="0.25">
      <c r="A3" s="47" t="s">
        <v>66</v>
      </c>
      <c r="D3" s="12"/>
      <c r="E3" s="12"/>
      <c r="F3" s="12"/>
      <c r="G3" s="35"/>
      <c r="H3" s="17"/>
    </row>
    <row r="4" spans="1:54" s="7" customFormat="1" ht="12" customHeight="1" x14ac:dyDescent="0.25">
      <c r="A4" s="22"/>
      <c r="B4" s="23"/>
      <c r="C4" s="11"/>
      <c r="D4" s="24"/>
      <c r="E4" s="24"/>
      <c r="F4" s="24"/>
      <c r="G4" s="12"/>
      <c r="H4" s="25"/>
      <c r="I4" s="26"/>
      <c r="J4" s="11"/>
    </row>
    <row r="5" spans="1:54" s="7" customFormat="1" ht="13.15" customHeight="1" thickBot="1" x14ac:dyDescent="0.25">
      <c r="A5" s="26"/>
      <c r="B5" s="23"/>
      <c r="C5" s="11"/>
      <c r="D5" s="27"/>
      <c r="E5" s="27"/>
      <c r="F5" s="27"/>
      <c r="G5" s="11"/>
      <c r="H5" s="25"/>
      <c r="I5" s="55" t="s">
        <v>52</v>
      </c>
      <c r="J5" s="11"/>
    </row>
    <row r="6" spans="1:54" s="7" customFormat="1" ht="13.15" customHeight="1" x14ac:dyDescent="0.2">
      <c r="A6" s="77" t="s">
        <v>58</v>
      </c>
      <c r="B6" s="41" t="s">
        <v>1</v>
      </c>
      <c r="C6" s="41" t="s">
        <v>0</v>
      </c>
      <c r="D6" s="41" t="s">
        <v>43</v>
      </c>
      <c r="E6" s="41" t="s">
        <v>25</v>
      </c>
      <c r="F6" s="41" t="s">
        <v>48</v>
      </c>
      <c r="G6" s="41" t="s">
        <v>2</v>
      </c>
      <c r="H6" s="80" t="s">
        <v>21</v>
      </c>
      <c r="I6" s="81"/>
      <c r="J6" s="4"/>
    </row>
    <row r="7" spans="1:54" s="7" customFormat="1" ht="13.15" customHeight="1" x14ac:dyDescent="0.2">
      <c r="A7" s="57"/>
      <c r="B7" s="42" t="s">
        <v>4</v>
      </c>
      <c r="C7" s="42" t="s">
        <v>3</v>
      </c>
      <c r="D7" s="42" t="s">
        <v>42</v>
      </c>
      <c r="E7" s="42" t="s">
        <v>26</v>
      </c>
      <c r="F7" s="42" t="s">
        <v>47</v>
      </c>
      <c r="G7" s="42" t="s">
        <v>18</v>
      </c>
      <c r="H7" s="42" t="s">
        <v>17</v>
      </c>
      <c r="I7" s="56" t="s">
        <v>19</v>
      </c>
      <c r="J7" s="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54" s="7" customFormat="1" ht="13.15" customHeight="1" x14ac:dyDescent="0.2">
      <c r="A8" s="57"/>
      <c r="B8" s="42" t="s">
        <v>5</v>
      </c>
      <c r="C8" s="42" t="s">
        <v>54</v>
      </c>
      <c r="D8" s="42" t="s">
        <v>38</v>
      </c>
      <c r="E8" s="42" t="s">
        <v>27</v>
      </c>
      <c r="F8" s="42" t="s">
        <v>46</v>
      </c>
      <c r="G8" s="43"/>
      <c r="H8" s="42" t="s">
        <v>54</v>
      </c>
      <c r="I8" s="56" t="s">
        <v>20</v>
      </c>
      <c r="J8" s="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54" s="7" customFormat="1" ht="13.15" customHeight="1" thickBot="1" x14ac:dyDescent="0.25">
      <c r="A9" s="57"/>
      <c r="B9" s="43"/>
      <c r="C9" s="42" t="s">
        <v>44</v>
      </c>
      <c r="D9" s="42" t="s">
        <v>55</v>
      </c>
      <c r="E9" s="42" t="s">
        <v>36</v>
      </c>
      <c r="F9" s="42" t="s">
        <v>45</v>
      </c>
      <c r="G9" s="43"/>
      <c r="H9" s="43"/>
      <c r="I9" s="56" t="s">
        <v>56</v>
      </c>
      <c r="J9" s="13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54" s="7" customFormat="1" ht="13.15" customHeight="1" thickBot="1" x14ac:dyDescent="0.25">
      <c r="A10" s="76" t="s">
        <v>6</v>
      </c>
      <c r="B10" s="44" t="s">
        <v>22</v>
      </c>
      <c r="C10" s="44" t="s">
        <v>16</v>
      </c>
      <c r="D10" s="44" t="s">
        <v>14</v>
      </c>
      <c r="E10" s="44" t="s">
        <v>7</v>
      </c>
      <c r="F10" s="44" t="s">
        <v>23</v>
      </c>
      <c r="G10" s="45" t="s">
        <v>59</v>
      </c>
      <c r="H10" s="45" t="s">
        <v>28</v>
      </c>
      <c r="I10" s="46" t="s">
        <v>35</v>
      </c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54" s="11" customFormat="1" ht="13.15" customHeight="1" x14ac:dyDescent="0.2">
      <c r="A11" s="63" t="s">
        <v>12</v>
      </c>
      <c r="B11" s="64">
        <v>9594044.8499999996</v>
      </c>
      <c r="C11" s="65">
        <v>8015295.5800000001</v>
      </c>
      <c r="D11" s="60">
        <v>13723556.890000001</v>
      </c>
      <c r="E11" s="60">
        <v>0</v>
      </c>
      <c r="F11" s="66">
        <v>0</v>
      </c>
      <c r="G11" s="60">
        <f>B11+C11+D11+E11+F11</f>
        <v>31332897.32</v>
      </c>
      <c r="H11" s="60">
        <f>G11-I11</f>
        <v>21458562.740000002</v>
      </c>
      <c r="I11" s="67">
        <v>9874334.5800000001</v>
      </c>
      <c r="J11" s="32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</row>
    <row r="12" spans="1:54" s="11" customFormat="1" ht="13.15" customHeight="1" x14ac:dyDescent="0.2">
      <c r="A12" s="58" t="s">
        <v>24</v>
      </c>
      <c r="B12" s="59">
        <v>4848273.1100000003</v>
      </c>
      <c r="C12" s="59">
        <v>212.78</v>
      </c>
      <c r="D12" s="59">
        <v>0</v>
      </c>
      <c r="E12" s="59">
        <v>0</v>
      </c>
      <c r="F12" s="59">
        <v>0</v>
      </c>
      <c r="G12" s="60">
        <f t="shared" ref="G12:G32" si="0">B12+C12+D12+E12+F12</f>
        <v>4848485.8900000006</v>
      </c>
      <c r="H12" s="60">
        <f t="shared" ref="H12:H19" si="1">G12-I12</f>
        <v>212.78000000026077</v>
      </c>
      <c r="I12" s="61">
        <v>4848273.1100000003</v>
      </c>
      <c r="J12" s="32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</row>
    <row r="13" spans="1:54" s="11" customFormat="1" ht="13.15" customHeight="1" x14ac:dyDescent="0.2">
      <c r="A13" s="58" t="s">
        <v>13</v>
      </c>
      <c r="B13" s="59">
        <v>-1442622.2199999988</v>
      </c>
      <c r="C13" s="59">
        <v>-87562426.930000007</v>
      </c>
      <c r="D13" s="59">
        <v>90000000</v>
      </c>
      <c r="E13" s="59">
        <v>0</v>
      </c>
      <c r="F13" s="59">
        <v>0</v>
      </c>
      <c r="G13" s="60">
        <f t="shared" si="0"/>
        <v>994950.84999999404</v>
      </c>
      <c r="H13" s="60">
        <f t="shared" si="1"/>
        <v>-5.9371814131736755E-9</v>
      </c>
      <c r="I13" s="61">
        <v>994950.85</v>
      </c>
      <c r="J13" s="32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</row>
    <row r="14" spans="1:54" s="11" customFormat="1" ht="13.15" customHeight="1" x14ac:dyDescent="0.2">
      <c r="A14" s="58" t="s">
        <v>8</v>
      </c>
      <c r="B14" s="59">
        <v>17586727.469999999</v>
      </c>
      <c r="C14" s="59">
        <v>11078229.300000001</v>
      </c>
      <c r="D14" s="59">
        <v>0</v>
      </c>
      <c r="E14" s="59">
        <v>0</v>
      </c>
      <c r="F14" s="59">
        <v>0</v>
      </c>
      <c r="G14" s="60">
        <f t="shared" si="0"/>
        <v>28664956.77</v>
      </c>
      <c r="H14" s="60">
        <f t="shared" si="1"/>
        <v>11008510.870000001</v>
      </c>
      <c r="I14" s="61">
        <v>17656445.899999999</v>
      </c>
      <c r="J14" s="32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</row>
    <row r="15" spans="1:54" s="11" customFormat="1" ht="13.15" customHeight="1" x14ac:dyDescent="0.2">
      <c r="A15" s="58" t="s">
        <v>31</v>
      </c>
      <c r="B15" s="68">
        <v>33622179.710000001</v>
      </c>
      <c r="C15" s="68">
        <v>21511287.579999998</v>
      </c>
      <c r="D15" s="59">
        <v>0</v>
      </c>
      <c r="E15" s="59">
        <v>0</v>
      </c>
      <c r="F15" s="59">
        <v>0</v>
      </c>
      <c r="G15" s="60">
        <f t="shared" si="0"/>
        <v>55133467.289999999</v>
      </c>
      <c r="H15" s="60">
        <f t="shared" si="1"/>
        <v>21654891.119999997</v>
      </c>
      <c r="I15" s="69">
        <v>33478576.170000002</v>
      </c>
      <c r="J15" s="32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</row>
    <row r="16" spans="1:54" s="11" customFormat="1" ht="13.15" customHeight="1" x14ac:dyDescent="0.2">
      <c r="A16" s="58" t="s">
        <v>29</v>
      </c>
      <c r="B16" s="59">
        <v>11640514.710000001</v>
      </c>
      <c r="C16" s="59">
        <v>25029639.210000001</v>
      </c>
      <c r="D16" s="59">
        <v>0</v>
      </c>
      <c r="E16" s="59">
        <v>0</v>
      </c>
      <c r="F16" s="59">
        <v>0</v>
      </c>
      <c r="G16" s="60">
        <f t="shared" si="0"/>
        <v>36670153.920000002</v>
      </c>
      <c r="H16" s="60">
        <f t="shared" si="1"/>
        <v>20958549.530000001</v>
      </c>
      <c r="I16" s="61">
        <v>15711604.390000001</v>
      </c>
      <c r="J16" s="32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</row>
    <row r="17" spans="1:54" s="11" customFormat="1" ht="13.15" customHeight="1" x14ac:dyDescent="0.2">
      <c r="A17" s="58" t="s">
        <v>30</v>
      </c>
      <c r="B17" s="59">
        <v>29972771.300000001</v>
      </c>
      <c r="C17" s="59">
        <v>14776257.279999999</v>
      </c>
      <c r="D17" s="59">
        <v>0</v>
      </c>
      <c r="E17" s="70">
        <v>0</v>
      </c>
      <c r="F17" s="59">
        <v>0</v>
      </c>
      <c r="G17" s="60">
        <f t="shared" si="0"/>
        <v>44749028.579999998</v>
      </c>
      <c r="H17" s="60">
        <f t="shared" si="1"/>
        <v>13581211.559999999</v>
      </c>
      <c r="I17" s="61">
        <v>31167817.02</v>
      </c>
      <c r="J17" s="32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</row>
    <row r="18" spans="1:54" s="11" customFormat="1" ht="13.15" customHeight="1" x14ac:dyDescent="0.2">
      <c r="A18" s="58" t="s">
        <v>40</v>
      </c>
      <c r="B18" s="59">
        <v>7936088.54</v>
      </c>
      <c r="C18" s="59">
        <v>-26149713.34</v>
      </c>
      <c r="D18" s="59">
        <v>30000000</v>
      </c>
      <c r="E18" s="59">
        <v>0</v>
      </c>
      <c r="F18" s="59">
        <v>0</v>
      </c>
      <c r="G18" s="60">
        <f t="shared" si="0"/>
        <v>11786375.199999999</v>
      </c>
      <c r="H18" s="60">
        <f t="shared" si="1"/>
        <v>0</v>
      </c>
      <c r="I18" s="61">
        <v>11786375.199999999</v>
      </c>
      <c r="J18" s="32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</row>
    <row r="19" spans="1:54" s="11" customFormat="1" ht="13.15" customHeight="1" x14ac:dyDescent="0.2">
      <c r="A19" s="58" t="s">
        <v>41</v>
      </c>
      <c r="B19" s="59">
        <v>25908507.530000001</v>
      </c>
      <c r="C19" s="59">
        <v>159727.38</v>
      </c>
      <c r="D19" s="59">
        <v>0</v>
      </c>
      <c r="E19" s="59">
        <v>0</v>
      </c>
      <c r="F19" s="59">
        <v>0</v>
      </c>
      <c r="G19" s="60">
        <f t="shared" si="0"/>
        <v>26068234.91</v>
      </c>
      <c r="H19" s="60">
        <f t="shared" si="1"/>
        <v>0</v>
      </c>
      <c r="I19" s="61">
        <v>26068234.91</v>
      </c>
      <c r="J19" s="32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</row>
    <row r="20" spans="1:54" s="11" customFormat="1" ht="13.15" customHeight="1" x14ac:dyDescent="0.2">
      <c r="A20" s="58" t="s">
        <v>57</v>
      </c>
      <c r="B20" s="59">
        <v>5182101.17</v>
      </c>
      <c r="C20" s="59">
        <v>11360469.800000001</v>
      </c>
      <c r="D20" s="59">
        <v>0</v>
      </c>
      <c r="E20" s="59">
        <v>0</v>
      </c>
      <c r="F20" s="59">
        <v>0</v>
      </c>
      <c r="G20" s="60">
        <f t="shared" si="0"/>
        <v>16542570.970000001</v>
      </c>
      <c r="H20" s="60">
        <f>G20-I20</f>
        <v>6668236.3900000006</v>
      </c>
      <c r="I20" s="61">
        <v>9874334.5800000001</v>
      </c>
      <c r="J20" s="32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</row>
    <row r="21" spans="1:54" s="11" customFormat="1" ht="13.15" customHeight="1" x14ac:dyDescent="0.2">
      <c r="A21" s="58" t="s">
        <v>32</v>
      </c>
      <c r="B21" s="59">
        <v>27947549.370000001</v>
      </c>
      <c r="C21" s="59">
        <v>-71322094.989999995</v>
      </c>
      <c r="D21" s="59">
        <v>95000000</v>
      </c>
      <c r="E21" s="59">
        <v>-572016</v>
      </c>
      <c r="F21" s="59">
        <v>0</v>
      </c>
      <c r="G21" s="60">
        <f t="shared" si="0"/>
        <v>51053438.38000001</v>
      </c>
      <c r="H21" s="60">
        <f t="shared" ref="H21:H32" si="2">G21-I21</f>
        <v>0</v>
      </c>
      <c r="I21" s="61">
        <v>51053438.380000003</v>
      </c>
      <c r="J21" s="32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</row>
    <row r="22" spans="1:54" s="11" customFormat="1" ht="13.15" customHeight="1" x14ac:dyDescent="0.2">
      <c r="A22" s="58" t="s">
        <v>33</v>
      </c>
      <c r="B22" s="59">
        <v>76976.929999999993</v>
      </c>
      <c r="C22" s="59">
        <v>223.82</v>
      </c>
      <c r="D22" s="59">
        <v>0</v>
      </c>
      <c r="E22" s="59">
        <v>0</v>
      </c>
      <c r="F22" s="59">
        <v>0</v>
      </c>
      <c r="G22" s="60">
        <f t="shared" si="0"/>
        <v>77200.75</v>
      </c>
      <c r="H22" s="60">
        <f t="shared" si="2"/>
        <v>0</v>
      </c>
      <c r="I22" s="61">
        <v>77200.75</v>
      </c>
      <c r="J22" s="32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</row>
    <row r="23" spans="1:54" s="11" customFormat="1" ht="13.15" customHeight="1" x14ac:dyDescent="0.2">
      <c r="A23" s="58" t="s">
        <v>34</v>
      </c>
      <c r="B23" s="59">
        <v>10684170.09</v>
      </c>
      <c r="C23" s="59">
        <v>-51172238.719999999</v>
      </c>
      <c r="D23" s="59">
        <v>57000000</v>
      </c>
      <c r="E23" s="59">
        <v>0</v>
      </c>
      <c r="F23" s="59">
        <v>0</v>
      </c>
      <c r="G23" s="60">
        <f t="shared" si="0"/>
        <v>16511931.370000005</v>
      </c>
      <c r="H23" s="60">
        <f t="shared" si="2"/>
        <v>0</v>
      </c>
      <c r="I23" s="61">
        <v>16511931.369999999</v>
      </c>
      <c r="J23" s="3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</row>
    <row r="24" spans="1:54" s="11" customFormat="1" ht="13.15" customHeight="1" x14ac:dyDescent="0.2">
      <c r="A24" s="58" t="s">
        <v>9</v>
      </c>
      <c r="B24" s="59">
        <v>150646396.47999999</v>
      </c>
      <c r="C24" s="59">
        <v>88066336.420000002</v>
      </c>
      <c r="D24" s="59">
        <v>0</v>
      </c>
      <c r="E24" s="59">
        <v>-1958979.8</v>
      </c>
      <c r="F24" s="59">
        <v>-26478248.050000001</v>
      </c>
      <c r="G24" s="60">
        <f t="shared" si="0"/>
        <v>210275505.04999995</v>
      </c>
      <c r="H24" s="60">
        <f t="shared" si="2"/>
        <v>121996819.53999995</v>
      </c>
      <c r="I24" s="61">
        <v>88278685.510000005</v>
      </c>
      <c r="J24" s="32"/>
      <c r="K24" s="21"/>
      <c r="L24" s="21"/>
      <c r="N24" s="21"/>
      <c r="O24" s="21"/>
      <c r="P24" s="5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</row>
    <row r="25" spans="1:54" s="11" customFormat="1" ht="13.15" customHeight="1" x14ac:dyDescent="0.2">
      <c r="A25" s="58" t="s">
        <v>10</v>
      </c>
      <c r="B25" s="59">
        <v>39214940.380000003</v>
      </c>
      <c r="C25" s="59">
        <v>-107692275.61</v>
      </c>
      <c r="D25" s="59">
        <v>100000000</v>
      </c>
      <c r="E25" s="59">
        <v>0</v>
      </c>
      <c r="F25" s="59">
        <v>0</v>
      </c>
      <c r="G25" s="60">
        <f t="shared" si="0"/>
        <v>31522664.770000011</v>
      </c>
      <c r="H25" s="60">
        <f t="shared" si="2"/>
        <v>0</v>
      </c>
      <c r="I25" s="61">
        <v>31522664.77</v>
      </c>
      <c r="J25" s="32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</row>
    <row r="26" spans="1:54" s="11" customFormat="1" ht="13.15" customHeight="1" x14ac:dyDescent="0.2">
      <c r="A26" s="58" t="s">
        <v>11</v>
      </c>
      <c r="B26" s="59">
        <v>0</v>
      </c>
      <c r="C26" s="59">
        <v>1074275667.0699999</v>
      </c>
      <c r="D26" s="59">
        <v>0</v>
      </c>
      <c r="E26" s="59">
        <v>0</v>
      </c>
      <c r="F26" s="59">
        <v>0</v>
      </c>
      <c r="G26" s="60">
        <f t="shared" si="0"/>
        <v>1074275667.0699999</v>
      </c>
      <c r="H26" s="60">
        <f t="shared" si="2"/>
        <v>1074275667.0699999</v>
      </c>
      <c r="I26" s="61">
        <v>0</v>
      </c>
      <c r="J26" s="40"/>
      <c r="K26" s="21"/>
      <c r="L26" s="5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</row>
    <row r="27" spans="1:54" s="11" customFormat="1" ht="13.15" customHeight="1" x14ac:dyDescent="0.2">
      <c r="A27" s="58" t="s">
        <v>39</v>
      </c>
      <c r="B27" s="59">
        <v>0</v>
      </c>
      <c r="C27" s="59">
        <v>35130102.969999999</v>
      </c>
      <c r="D27" s="59">
        <v>0</v>
      </c>
      <c r="E27" s="59">
        <v>0</v>
      </c>
      <c r="F27" s="59">
        <v>0</v>
      </c>
      <c r="G27" s="60">
        <f t="shared" si="0"/>
        <v>35130102.969999999</v>
      </c>
      <c r="H27" s="60">
        <f t="shared" si="2"/>
        <v>35130102.969999999</v>
      </c>
      <c r="I27" s="61">
        <v>0</v>
      </c>
      <c r="J27" s="32"/>
      <c r="K27" s="21"/>
      <c r="L27" s="5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</row>
    <row r="28" spans="1:54" s="11" customFormat="1" ht="13.15" customHeight="1" x14ac:dyDescent="0.2">
      <c r="A28" s="58" t="s">
        <v>37</v>
      </c>
      <c r="B28" s="59">
        <v>-29084287.739999998</v>
      </c>
      <c r="C28" s="59">
        <v>-71423373.959999993</v>
      </c>
      <c r="D28" s="59">
        <v>120000000</v>
      </c>
      <c r="E28" s="62">
        <v>-9980882</v>
      </c>
      <c r="F28" s="59">
        <v>0</v>
      </c>
      <c r="G28" s="60">
        <f t="shared" si="0"/>
        <v>9511456.3000000119</v>
      </c>
      <c r="H28" s="60">
        <f t="shared" si="2"/>
        <v>0</v>
      </c>
      <c r="I28" s="61">
        <v>9511456.3000000007</v>
      </c>
      <c r="J28" s="32"/>
      <c r="K28" s="21"/>
      <c r="L28" s="5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</row>
    <row r="29" spans="1:54" s="11" customFormat="1" ht="13.15" customHeight="1" x14ac:dyDescent="0.2">
      <c r="A29" s="58" t="s">
        <v>15</v>
      </c>
      <c r="B29" s="59">
        <v>70800</v>
      </c>
      <c r="C29" s="59">
        <v>99075076.010000005</v>
      </c>
      <c r="D29" s="59">
        <v>0</v>
      </c>
      <c r="E29" s="59">
        <v>0</v>
      </c>
      <c r="F29" s="59">
        <v>0</v>
      </c>
      <c r="G29" s="60">
        <f t="shared" si="0"/>
        <v>99145876.010000005</v>
      </c>
      <c r="H29" s="60">
        <f t="shared" si="2"/>
        <v>99075076.010000005</v>
      </c>
      <c r="I29" s="61">
        <v>70800</v>
      </c>
      <c r="J29" s="32"/>
      <c r="K29" s="21"/>
      <c r="L29" s="5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</row>
    <row r="30" spans="1:54" s="11" customFormat="1" ht="13.15" customHeight="1" x14ac:dyDescent="0.2">
      <c r="A30" s="58" t="s">
        <v>49</v>
      </c>
      <c r="B30" s="59">
        <v>11147406.359999999</v>
      </c>
      <c r="C30" s="59">
        <v>35720696.82</v>
      </c>
      <c r="D30" s="70">
        <v>0</v>
      </c>
      <c r="E30" s="70">
        <v>0</v>
      </c>
      <c r="F30" s="70">
        <v>0</v>
      </c>
      <c r="G30" s="60">
        <f t="shared" si="0"/>
        <v>46868103.18</v>
      </c>
      <c r="H30" s="60">
        <f t="shared" si="2"/>
        <v>36599704.390000001</v>
      </c>
      <c r="I30" s="61">
        <v>10268398.789999999</v>
      </c>
      <c r="J30" s="32"/>
      <c r="K30" s="21"/>
      <c r="L30" s="5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</row>
    <row r="31" spans="1:54" s="11" customFormat="1" ht="13.15" customHeight="1" x14ac:dyDescent="0.2">
      <c r="A31" s="58" t="s">
        <v>50</v>
      </c>
      <c r="B31" s="59">
        <v>9029430</v>
      </c>
      <c r="C31" s="59">
        <v>-85708842.620000005</v>
      </c>
      <c r="D31" s="70">
        <v>82000000</v>
      </c>
      <c r="E31" s="70">
        <v>0</v>
      </c>
      <c r="F31" s="70">
        <v>0</v>
      </c>
      <c r="G31" s="60">
        <f t="shared" si="0"/>
        <v>5320587.3799999952</v>
      </c>
      <c r="H31" s="60">
        <f t="shared" si="2"/>
        <v>0</v>
      </c>
      <c r="I31" s="61">
        <v>5320587.38</v>
      </c>
      <c r="J31" s="32"/>
      <c r="K31" s="21"/>
      <c r="L31" s="5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</row>
    <row r="32" spans="1:54" s="11" customFormat="1" ht="13.15" customHeight="1" thickBot="1" x14ac:dyDescent="0.25">
      <c r="A32" s="71" t="s">
        <v>51</v>
      </c>
      <c r="B32" s="72">
        <v>32578222.829999998</v>
      </c>
      <c r="C32" s="72">
        <v>3723141.1</v>
      </c>
      <c r="D32" s="73">
        <v>0</v>
      </c>
      <c r="E32" s="73">
        <v>-382787</v>
      </c>
      <c r="F32" s="73">
        <v>26478248.050000001</v>
      </c>
      <c r="G32" s="74">
        <f t="shared" si="0"/>
        <v>62396824.980000004</v>
      </c>
      <c r="H32" s="74">
        <f t="shared" si="2"/>
        <v>8966608.9800000042</v>
      </c>
      <c r="I32" s="75">
        <v>53430216</v>
      </c>
      <c r="J32" s="32"/>
      <c r="K32" s="21"/>
      <c r="L32" s="5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</row>
    <row r="33" spans="1:54" s="7" customFormat="1" ht="13.15" customHeight="1" x14ac:dyDescent="0.2">
      <c r="A33" s="49"/>
      <c r="B33" s="50"/>
      <c r="C33" s="50"/>
      <c r="D33" s="50"/>
      <c r="E33" s="50"/>
      <c r="F33" s="50"/>
      <c r="G33" s="50"/>
      <c r="H33" s="50"/>
      <c r="I33" s="50"/>
      <c r="J33" s="5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</row>
    <row r="34" spans="1:54" s="7" customFormat="1" ht="12" customHeight="1" x14ac:dyDescent="0.2">
      <c r="A34" s="48" t="s">
        <v>63</v>
      </c>
      <c r="B34" s="53"/>
      <c r="C34" s="50"/>
      <c r="D34" s="50"/>
      <c r="E34" s="50"/>
      <c r="F34" s="50"/>
      <c r="G34" s="50"/>
      <c r="H34" s="50"/>
      <c r="I34" s="50"/>
      <c r="J34" s="5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1:54" s="7" customFormat="1" ht="12" customHeight="1" x14ac:dyDescent="0.2">
      <c r="A35" s="48" t="s">
        <v>64</v>
      </c>
      <c r="B35" s="38" t="s">
        <v>62</v>
      </c>
      <c r="C35" s="50"/>
      <c r="D35" s="50"/>
      <c r="E35" s="50"/>
      <c r="F35" s="50"/>
      <c r="G35" s="50"/>
      <c r="H35" s="50"/>
      <c r="I35" s="50"/>
      <c r="J35" s="5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</row>
    <row r="36" spans="1:54" s="7" customFormat="1" ht="12" customHeight="1" x14ac:dyDescent="0.2">
      <c r="A36" s="51" t="s">
        <v>60</v>
      </c>
      <c r="B36" s="52" t="s">
        <v>53</v>
      </c>
      <c r="C36" s="14"/>
      <c r="D36" s="14"/>
      <c r="E36" s="14"/>
      <c r="F36" s="14"/>
      <c r="G36" s="14"/>
      <c r="H36" s="14"/>
      <c r="I36" s="54"/>
      <c r="J36" s="5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</row>
    <row r="37" spans="1:54" s="11" customFormat="1" ht="12" customHeight="1" x14ac:dyDescent="0.2">
      <c r="A37" s="51" t="s">
        <v>61</v>
      </c>
      <c r="B37" s="52" t="s">
        <v>65</v>
      </c>
      <c r="C37" s="14"/>
      <c r="D37" s="14"/>
      <c r="E37" s="14"/>
      <c r="F37" s="14"/>
      <c r="G37" s="14"/>
      <c r="H37" s="14"/>
      <c r="I37" s="54"/>
      <c r="J37" s="5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</row>
    <row r="38" spans="1:54" s="11" customFormat="1" ht="12" customHeight="1" x14ac:dyDescent="0.2">
      <c r="A38" s="8"/>
      <c r="B38" s="14"/>
      <c r="C38" s="14"/>
      <c r="D38" s="14"/>
      <c r="E38" s="14"/>
      <c r="F38" s="14"/>
      <c r="G38" s="14"/>
      <c r="H38" s="39"/>
      <c r="I38" s="14"/>
      <c r="J38" s="5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</row>
    <row r="39" spans="1:54" s="11" customFormat="1" ht="12" customHeight="1" x14ac:dyDescent="0.2">
      <c r="A39" s="8"/>
      <c r="B39" s="14"/>
      <c r="C39" s="14"/>
      <c r="D39" s="14"/>
      <c r="E39" s="14"/>
      <c r="F39" s="14"/>
      <c r="G39" s="14"/>
      <c r="H39" s="14"/>
      <c r="I39" s="14"/>
      <c r="J39" s="5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</row>
    <row r="40" spans="1:54" s="11" customFormat="1" ht="12" customHeight="1" x14ac:dyDescent="0.2">
      <c r="A40" s="8"/>
      <c r="B40" s="14"/>
      <c r="C40" s="14"/>
      <c r="D40" s="14"/>
      <c r="E40" s="14"/>
      <c r="F40" s="14"/>
      <c r="G40" s="14"/>
      <c r="H40" s="14"/>
      <c r="I40" s="14"/>
      <c r="J40" s="5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</row>
    <row r="41" spans="1:54" s="11" customFormat="1" ht="12" customHeight="1" x14ac:dyDescent="0.2">
      <c r="A41" s="8"/>
      <c r="B41" s="14"/>
      <c r="C41" s="14"/>
      <c r="D41" s="14"/>
      <c r="E41" s="14"/>
      <c r="F41" s="14"/>
      <c r="G41" s="14"/>
      <c r="H41" s="14"/>
      <c r="I41" s="14"/>
      <c r="J41" s="5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</row>
    <row r="42" spans="1:54" s="11" customFormat="1" ht="12" customHeight="1" x14ac:dyDescent="0.2">
      <c r="A42" s="8"/>
      <c r="B42" s="14"/>
      <c r="C42" s="14"/>
      <c r="D42" s="14"/>
      <c r="E42" s="14"/>
      <c r="F42" s="14"/>
      <c r="G42" s="14"/>
      <c r="H42" s="14"/>
      <c r="I42" s="14"/>
      <c r="J42" s="5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</row>
    <row r="43" spans="1:54" s="7" customFormat="1" ht="12" customHeight="1" x14ac:dyDescent="0.2">
      <c r="A43" s="19"/>
      <c r="B43" s="20"/>
      <c r="C43" s="5"/>
      <c r="D43" s="5"/>
      <c r="E43" s="5"/>
      <c r="F43" s="5"/>
      <c r="G43" s="5"/>
      <c r="H43" s="5"/>
      <c r="I43" s="20"/>
      <c r="J43" s="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</row>
    <row r="44" spans="1:54" s="7" customFormat="1" ht="12" customHeight="1" x14ac:dyDescent="0.2">
      <c r="A44" s="37"/>
      <c r="B44" s="20"/>
      <c r="C44" s="5"/>
      <c r="D44" s="5"/>
      <c r="E44" s="5"/>
      <c r="F44" s="5"/>
      <c r="G44" s="5"/>
      <c r="H44" s="5"/>
      <c r="I44" s="20"/>
      <c r="J44" s="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</row>
    <row r="45" spans="1:54" s="7" customFormat="1" ht="12" customHeight="1" x14ac:dyDescent="0.2">
      <c r="A45" s="37"/>
      <c r="B45" s="20"/>
      <c r="C45" s="5"/>
      <c r="D45" s="20"/>
      <c r="E45" s="20"/>
      <c r="F45" s="20"/>
      <c r="G45" s="5"/>
      <c r="H45" s="20"/>
      <c r="I45" s="20"/>
      <c r="J45" s="6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</row>
    <row r="46" spans="1:54" s="7" customFormat="1" ht="12" customHeight="1" x14ac:dyDescent="0.2">
      <c r="A46" s="19"/>
      <c r="B46" s="29"/>
      <c r="C46" s="5"/>
      <c r="D46" s="20"/>
      <c r="E46" s="20"/>
      <c r="F46" s="20"/>
      <c r="G46" s="31"/>
      <c r="H46" s="25"/>
      <c r="I46" s="20"/>
      <c r="J46" s="6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</row>
    <row r="47" spans="1:54" x14ac:dyDescent="0.2">
      <c r="A47" s="1"/>
      <c r="D47" s="15"/>
      <c r="E47" s="15"/>
      <c r="F47" s="15"/>
      <c r="G47" s="33"/>
      <c r="H47" s="16"/>
    </row>
    <row r="48" spans="1:54" x14ac:dyDescent="0.2">
      <c r="A48" s="1"/>
      <c r="D48" s="15"/>
      <c r="E48" s="15"/>
      <c r="F48" s="15"/>
      <c r="G48" s="28"/>
      <c r="H48" s="16"/>
    </row>
    <row r="49" spans="1:54" x14ac:dyDescent="0.2">
      <c r="A49" s="1"/>
      <c r="G49" s="2"/>
      <c r="H49" s="3"/>
    </row>
    <row r="50" spans="1:54" x14ac:dyDescent="0.2">
      <c r="H50" s="3"/>
    </row>
    <row r="51" spans="1:54" x14ac:dyDescent="0.2">
      <c r="D51" s="15"/>
      <c r="E51" s="15"/>
      <c r="F51" s="15"/>
      <c r="H51" s="1"/>
    </row>
    <row r="52" spans="1:54" x14ac:dyDescent="0.2">
      <c r="A52" s="1"/>
      <c r="D52" s="18"/>
      <c r="E52" s="18"/>
      <c r="F52" s="18"/>
      <c r="H52" s="15"/>
    </row>
    <row r="53" spans="1:54" s="34" customFormat="1" x14ac:dyDescent="0.2">
      <c r="A53"/>
      <c r="B53"/>
      <c r="C53" s="36"/>
      <c r="D53" s="18"/>
      <c r="E53" s="18"/>
      <c r="F53" s="18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1:54" s="34" customFormat="1" x14ac:dyDescent="0.2">
      <c r="A54"/>
      <c r="B54"/>
      <c r="C54" s="36"/>
      <c r="D54" s="18"/>
      <c r="E54" s="18"/>
      <c r="F54" s="18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1:54" s="34" customFormat="1" x14ac:dyDescent="0.2">
      <c r="A55"/>
      <c r="B55"/>
      <c r="C55" s="36"/>
      <c r="D55" s="18"/>
      <c r="E55" s="18"/>
      <c r="F55" s="18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1:54" s="34" customFormat="1" x14ac:dyDescent="0.2">
      <c r="A56"/>
      <c r="B56"/>
      <c r="C56" s="36"/>
      <c r="D56" s="18"/>
      <c r="E56" s="18"/>
      <c r="F56" s="18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1:54" s="34" customFormat="1" x14ac:dyDescent="0.2">
      <c r="A57"/>
      <c r="B57"/>
      <c r="C57" s="36"/>
      <c r="D57" s="16"/>
      <c r="E57" s="16"/>
      <c r="F57" s="16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</sheetData>
  <mergeCells count="1">
    <mergeCell ref="H6:I6"/>
  </mergeCells>
  <printOptions horizontalCentered="1"/>
  <pageMargins left="0.78740157480314965" right="0.78740157480314965" top="0.78740157480314965" bottom="0.78740157480314965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2021</vt:lpstr>
      <vt:lpstr>'2021'!Oblast_tisku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Třešňák Petr (MHMP, SVM)</dc:creator>
  <cp:lastModifiedBy>Černoch Michail (MHMP, OVO)</cp:lastModifiedBy>
  <cp:lastPrinted>2022-02-17T13:09:47Z</cp:lastPrinted>
  <dcterms:created xsi:type="dcterms:W3CDTF">1997-01-22T06:32:01Z</dcterms:created>
  <dcterms:modified xsi:type="dcterms:W3CDTF">2022-06-17T03:47:17Z</dcterms:modified>
</cp:coreProperties>
</file>