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C:\Users\m000xm12248\AppData\Local\Temp\"/>
    </mc:Choice>
  </mc:AlternateContent>
  <bookViews>
    <workbookView xWindow="-120" yWindow="-60" windowWidth="19440" windowHeight="11100"/>
  </bookViews>
  <sheets>
    <sheet name="sumář" sheetId="29" r:id="rId1"/>
    <sheet name="gymnázia" sheetId="40" r:id="rId2"/>
    <sheet name="SOŠ" sheetId="38" r:id="rId3"/>
    <sheet name="VOŠ" sheetId="39" r:id="rId4"/>
    <sheet name="Spec." sheetId="31" r:id="rId5"/>
    <sheet name="SOU" sheetId="32" r:id="rId6"/>
    <sheet name="PPP, DM a DD" sheetId="33" r:id="rId7"/>
    <sheet name="ZUŠ" sheetId="36" r:id="rId8"/>
    <sheet name="DDM a ŠJ" sheetId="41" r:id="rId9"/>
    <sheet name="Limit na platy" sheetId="42" r:id="rId10"/>
  </sheets>
  <definedNames>
    <definedName name="_xlnm.Print_Titles" localSheetId="1">gymnázia!$A:$A</definedName>
    <definedName name="_xlnm.Print_Titles" localSheetId="2">SOŠ!$A:$A</definedName>
    <definedName name="_xlnm.Print_Titles" localSheetId="5">SOU!$A:$A</definedName>
    <definedName name="_xlnm.Print_Titles" localSheetId="4">Spec.!$A:$B,Spec.!$2:$4</definedName>
    <definedName name="_xlnm.Print_Titles" localSheetId="0">sumář!$A:$A</definedName>
    <definedName name="_xlnm.Print_Titles" localSheetId="3">VOŠ!$A:$A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32" l="1"/>
  <c r="J26" i="32"/>
  <c r="J25" i="32"/>
  <c r="J24" i="32"/>
  <c r="J23" i="32"/>
  <c r="J22" i="32"/>
  <c r="J21" i="32"/>
  <c r="J20" i="32"/>
  <c r="J19" i="32"/>
  <c r="J18" i="32"/>
  <c r="J17" i="32"/>
  <c r="J16" i="32"/>
  <c r="J15" i="32"/>
  <c r="J14" i="32"/>
  <c r="J13" i="32"/>
  <c r="J12" i="32"/>
  <c r="J11" i="32"/>
  <c r="J10" i="32"/>
  <c r="J9" i="32"/>
  <c r="J8" i="32"/>
  <c r="J7" i="32"/>
  <c r="J6" i="32"/>
  <c r="I20" i="33" l="1"/>
  <c r="I12" i="33" l="1"/>
  <c r="I11" i="33"/>
  <c r="I10" i="33"/>
  <c r="I9" i="33"/>
  <c r="I8" i="33"/>
  <c r="I7" i="33"/>
  <c r="I6" i="33"/>
  <c r="J42" i="31" l="1"/>
  <c r="J41" i="31"/>
  <c r="J40" i="31"/>
  <c r="J39" i="31"/>
  <c r="J38" i="31"/>
  <c r="J37" i="31"/>
  <c r="J36" i="31"/>
  <c r="J35" i="31"/>
  <c r="J34" i="31"/>
  <c r="J33" i="31"/>
  <c r="J32" i="31"/>
  <c r="J31" i="31"/>
  <c r="J30" i="31"/>
  <c r="J29" i="31"/>
  <c r="J28" i="31"/>
  <c r="J27" i="31"/>
  <c r="J26" i="31"/>
  <c r="J25" i="31"/>
  <c r="J24" i="31"/>
  <c r="J23" i="31"/>
  <c r="J22" i="31"/>
  <c r="J21" i="31"/>
  <c r="J20" i="31"/>
  <c r="J19" i="31"/>
  <c r="J18" i="31"/>
  <c r="J17" i="31"/>
  <c r="J16" i="31"/>
  <c r="J15" i="31"/>
  <c r="J14" i="31"/>
  <c r="J13" i="31"/>
  <c r="J12" i="31"/>
  <c r="J11" i="31"/>
  <c r="J10" i="31"/>
  <c r="J9" i="31"/>
  <c r="J8" i="31"/>
  <c r="J7" i="31"/>
  <c r="J6" i="31"/>
  <c r="J19" i="39" l="1"/>
  <c r="E42" i="40" l="1"/>
  <c r="B10" i="29" s="1"/>
  <c r="F42" i="40"/>
  <c r="C10" i="29" s="1"/>
  <c r="G42" i="40"/>
  <c r="D10" i="29" s="1"/>
  <c r="H42" i="40"/>
  <c r="E10" i="29" s="1"/>
  <c r="F32" i="38"/>
  <c r="B11" i="29" s="1"/>
  <c r="G32" i="38"/>
  <c r="C11" i="29" s="1"/>
  <c r="H32" i="38"/>
  <c r="D11" i="29" s="1"/>
  <c r="I32" i="38"/>
  <c r="E11" i="29" s="1"/>
  <c r="F21" i="39"/>
  <c r="B12" i="29" s="1"/>
  <c r="G21" i="39"/>
  <c r="C12" i="29" s="1"/>
  <c r="H21" i="39"/>
  <c r="D12" i="29" s="1"/>
  <c r="I21" i="39"/>
  <c r="E12" i="29" s="1"/>
  <c r="F43" i="31"/>
  <c r="B13" i="29" s="1"/>
  <c r="G43" i="31"/>
  <c r="C13" i="29" s="1"/>
  <c r="H43" i="31"/>
  <c r="D13" i="29" s="1"/>
  <c r="I43" i="31"/>
  <c r="E13" i="29" s="1"/>
  <c r="F28" i="32"/>
  <c r="B14" i="29" s="1"/>
  <c r="G28" i="32"/>
  <c r="C14" i="29" s="1"/>
  <c r="H28" i="32"/>
  <c r="D14" i="29" s="1"/>
  <c r="I28" i="32"/>
  <c r="E14" i="29" s="1"/>
  <c r="E13" i="33"/>
  <c r="B15" i="29" s="1"/>
  <c r="F13" i="33"/>
  <c r="C15" i="29" s="1"/>
  <c r="G13" i="33"/>
  <c r="D15" i="29" s="1"/>
  <c r="H13" i="33"/>
  <c r="E15" i="29" s="1"/>
  <c r="E23" i="33"/>
  <c r="B16" i="29" s="1"/>
  <c r="F23" i="33"/>
  <c r="C16" i="29" s="1"/>
  <c r="G23" i="33"/>
  <c r="D16" i="29" s="1"/>
  <c r="H23" i="33"/>
  <c r="E16" i="29" s="1"/>
  <c r="E32" i="33"/>
  <c r="B17" i="29" s="1"/>
  <c r="F32" i="33"/>
  <c r="C17" i="29" s="1"/>
  <c r="G32" i="33"/>
  <c r="D17" i="29" s="1"/>
  <c r="H32" i="33"/>
  <c r="E17" i="29" s="1"/>
  <c r="E31" i="36"/>
  <c r="B20" i="29" s="1"/>
  <c r="F31" i="36"/>
  <c r="C20" i="29" s="1"/>
  <c r="G31" i="36"/>
  <c r="D20" i="29" s="1"/>
  <c r="H31" i="36"/>
  <c r="E20" i="29" s="1"/>
  <c r="E19" i="41"/>
  <c r="B21" i="29" s="1"/>
  <c r="F19" i="41"/>
  <c r="C21" i="29" s="1"/>
  <c r="G19" i="41"/>
  <c r="D21" i="29" s="1"/>
  <c r="H19" i="41"/>
  <c r="E21" i="29" s="1"/>
  <c r="B19" i="29"/>
  <c r="F27" i="41"/>
  <c r="C19" i="29" s="1"/>
  <c r="G27" i="41"/>
  <c r="D19" i="29" s="1"/>
  <c r="H27" i="41"/>
  <c r="E19" i="29" s="1"/>
  <c r="I40" i="40"/>
  <c r="J7" i="39"/>
  <c r="J8" i="39"/>
  <c r="J9" i="39"/>
  <c r="J10" i="39"/>
  <c r="J11" i="39"/>
  <c r="J12" i="39"/>
  <c r="J13" i="39"/>
  <c r="J14" i="39"/>
  <c r="J15" i="39"/>
  <c r="J16" i="39"/>
  <c r="J17" i="39"/>
  <c r="J18" i="39"/>
  <c r="D27" i="41"/>
  <c r="G19" i="29" s="1"/>
  <c r="D19" i="41"/>
  <c r="G21" i="29" s="1"/>
  <c r="I26" i="41"/>
  <c r="I27" i="41" s="1"/>
  <c r="I18" i="41"/>
  <c r="I17" i="41"/>
  <c r="I16" i="41"/>
  <c r="I15" i="41"/>
  <c r="I14" i="41"/>
  <c r="I13" i="41"/>
  <c r="I12" i="41"/>
  <c r="I11" i="41"/>
  <c r="I10" i="41"/>
  <c r="I9" i="41"/>
  <c r="I8" i="41"/>
  <c r="I7" i="41"/>
  <c r="I6" i="41"/>
  <c r="E27" i="41"/>
  <c r="D31" i="36"/>
  <c r="G20" i="29" s="1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D32" i="33"/>
  <c r="G17" i="29" s="1"/>
  <c r="D23" i="33"/>
  <c r="G16" i="29" s="1"/>
  <c r="D13" i="33"/>
  <c r="G15" i="29" s="1"/>
  <c r="I30" i="33"/>
  <c r="I31" i="33"/>
  <c r="I21" i="33"/>
  <c r="I22" i="33"/>
  <c r="E28" i="32"/>
  <c r="G14" i="29" s="1"/>
  <c r="E43" i="31"/>
  <c r="G13" i="29" s="1"/>
  <c r="E21" i="39"/>
  <c r="G12" i="29" s="1"/>
  <c r="J6" i="39"/>
  <c r="J20" i="39"/>
  <c r="E32" i="38"/>
  <c r="G11" i="29" s="1"/>
  <c r="J6" i="38"/>
  <c r="J7" i="38"/>
  <c r="J8" i="38"/>
  <c r="J9" i="38"/>
  <c r="J10" i="38"/>
  <c r="J11" i="38"/>
  <c r="J12" i="38"/>
  <c r="J13" i="38"/>
  <c r="J14" i="38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D42" i="40"/>
  <c r="G10" i="29" s="1"/>
  <c r="I6" i="40"/>
  <c r="I7" i="40"/>
  <c r="I8" i="40"/>
  <c r="I9" i="40"/>
  <c r="I10" i="40"/>
  <c r="I11" i="40"/>
  <c r="I12" i="40"/>
  <c r="I13" i="40"/>
  <c r="I14" i="40"/>
  <c r="I15" i="40"/>
  <c r="I16" i="40"/>
  <c r="I17" i="40"/>
  <c r="I18" i="40"/>
  <c r="I19" i="40"/>
  <c r="I20" i="40"/>
  <c r="I21" i="40"/>
  <c r="I22" i="40"/>
  <c r="I23" i="40"/>
  <c r="I24" i="40"/>
  <c r="I25" i="40"/>
  <c r="I26" i="40"/>
  <c r="I27" i="40"/>
  <c r="I28" i="40"/>
  <c r="I29" i="40"/>
  <c r="I30" i="40"/>
  <c r="I31" i="40"/>
  <c r="I32" i="40"/>
  <c r="I33" i="40"/>
  <c r="I34" i="40"/>
  <c r="I35" i="40"/>
  <c r="I36" i="40"/>
  <c r="I37" i="40"/>
  <c r="I38" i="40"/>
  <c r="I39" i="40"/>
  <c r="I41" i="40"/>
  <c r="F18" i="29"/>
  <c r="F37" i="42"/>
  <c r="E37" i="42"/>
  <c r="J43" i="31" l="1"/>
  <c r="J28" i="32"/>
  <c r="I23" i="33"/>
  <c r="I32" i="33"/>
  <c r="J21" i="39"/>
  <c r="F20" i="29"/>
  <c r="F14" i="29"/>
  <c r="I13" i="33"/>
  <c r="F19" i="29"/>
  <c r="I19" i="41"/>
  <c r="I31" i="36"/>
  <c r="F16" i="29"/>
  <c r="F12" i="29"/>
  <c r="J32" i="38"/>
  <c r="F10" i="29"/>
  <c r="I42" i="40"/>
  <c r="E22" i="29"/>
  <c r="C22" i="29"/>
  <c r="D22" i="29"/>
  <c r="G22" i="29"/>
  <c r="F21" i="29"/>
  <c r="F17" i="29"/>
  <c r="F15" i="29"/>
  <c r="F13" i="29"/>
  <c r="F11" i="29"/>
  <c r="B22" i="29"/>
  <c r="F22" i="29" l="1"/>
</calcChain>
</file>

<file path=xl/sharedStrings.xml><?xml version="1.0" encoding="utf-8"?>
<sst xmlns="http://schemas.openxmlformats.org/spreadsheetml/2006/main" count="421" uniqueCount="264">
  <si>
    <t>platy</t>
  </si>
  <si>
    <t>odvody</t>
  </si>
  <si>
    <t>CELKEM</t>
  </si>
  <si>
    <t>Celkem</t>
  </si>
  <si>
    <t>Speciální školy</t>
  </si>
  <si>
    <t>Základní škola a Mateřská škola při Všeobecné fakultní nemocnici, Praha 2, Ke Karlovu 2</t>
  </si>
  <si>
    <t>Základní škola a Střední škola, Praha 4, Kupeckého 576</t>
  </si>
  <si>
    <t>Základní škola, Praha 4, Boleslavova 1</t>
  </si>
  <si>
    <t>Mateřská škola speciální, Praha 4, Na Lysinách 6</t>
  </si>
  <si>
    <t>00638625</t>
  </si>
  <si>
    <t>Mateřská škola speciální Sluníčko, Praha 5, Deylova 3</t>
  </si>
  <si>
    <t>Střední škola, Základní škola a Mateřská škola pro sluchově postižené, Praha 5, Výmolova 169</t>
  </si>
  <si>
    <t>Základní škola a Mateřská škola při FN Motol, Praha 5, V Úvalu 1</t>
  </si>
  <si>
    <t>Gymnázium pro zrakově postižené a Střední odborná škola pro zrakově postižené, Praha 5, Radlická 115</t>
  </si>
  <si>
    <t>Mateřská škola speciální, Praha 8, Štíbrova 1691</t>
  </si>
  <si>
    <t>Základní škola Tolerance, Praha 9, Mochovská 570</t>
  </si>
  <si>
    <t>Základní škola, Praha 10, Práčská 37</t>
  </si>
  <si>
    <t>Střední škola, Základní  škola a Mateřská škola, Praha 10, Chotouňská 476</t>
  </si>
  <si>
    <t>Základní škola logopedická a Mateřská škola logopedická, Praha 10, Moskevská 29</t>
  </si>
  <si>
    <t>Základní škola speciální, Praha 10, Starostrašnická 45</t>
  </si>
  <si>
    <t>§</t>
  </si>
  <si>
    <t>00549185</t>
  </si>
  <si>
    <t>Střední odborné učiliště, Praha 4, Ohradní 57</t>
  </si>
  <si>
    <t>00638846</t>
  </si>
  <si>
    <t>00069621</t>
  </si>
  <si>
    <t>00639494</t>
  </si>
  <si>
    <t>Střední odborné učiliště kadeřnické, Praha 8, Karlínské nám. 8/225</t>
  </si>
  <si>
    <t>00639028</t>
  </si>
  <si>
    <t>00639516</t>
  </si>
  <si>
    <t>00300268</t>
  </si>
  <si>
    <t>00638871</t>
  </si>
  <si>
    <t>00497070</t>
  </si>
  <si>
    <t>00639133</t>
  </si>
  <si>
    <t>Středisko praktického vyučování, Praha 5, Seydlerova 2451</t>
  </si>
  <si>
    <t>00639184</t>
  </si>
  <si>
    <t>Pedagog. psychologické poradny</t>
  </si>
  <si>
    <t>§ 3147</t>
  </si>
  <si>
    <t>Domovy mládeže</t>
  </si>
  <si>
    <t>Domov mládeže a školní jídelna, Praha 2, Neklanova 32</t>
  </si>
  <si>
    <t>Domov mládeže a školní jídelna, Praha 9, Lovosická 42</t>
  </si>
  <si>
    <t>00638706</t>
  </si>
  <si>
    <t>Dětské domovy</t>
  </si>
  <si>
    <t>00067563</t>
  </si>
  <si>
    <t>Základní umělecká škola, Praha 1, Biskupská 12</t>
  </si>
  <si>
    <t xml:space="preserve">Základní umělecká škola Ilji Hurníka, Praha 2, Slezská 21 </t>
  </si>
  <si>
    <t>Základní umělecká škola, Praha 3, Štítného 5</t>
  </si>
  <si>
    <t>Základní umělecká škola Jižní Město, Praha 4, Křtinská 673</t>
  </si>
  <si>
    <t>Základní umělecká škola Adolfa Voborského, Praha 4, Botevova 3114</t>
  </si>
  <si>
    <t>Základní umělecká škola, Praha 4 - Nusle, Lounských 4/129</t>
  </si>
  <si>
    <t>Základní umělecká škola Jana Hanuše, Praha 6, U Dělnického cvičiště 1/1100 B</t>
  </si>
  <si>
    <t>Základní umělecká škola, Praha 7, Šimáčkova 16</t>
  </si>
  <si>
    <t>Základní umělecká škola, Praha 8, Taussigova 1150</t>
  </si>
  <si>
    <t>Základní umělecká škola, Praha 8, Klapkova 25</t>
  </si>
  <si>
    <t>Základní umělecká škola, Praha 9, Ratibořická 30</t>
  </si>
  <si>
    <t>Základní umělecká škola, Praha 9, U Prosecké školy 92</t>
  </si>
  <si>
    <t>Základní umělecká škola, Praha 10, Bajkalská 11</t>
  </si>
  <si>
    <t>Základní umělecká škola, Praha 10, Olešská 2295</t>
  </si>
  <si>
    <t>Základní umělecká škola, Praha 10 - Hostivař, Trhanovské náměstí 8</t>
  </si>
  <si>
    <t>§ 3121</t>
  </si>
  <si>
    <t xml:space="preserve">Gymnázia </t>
  </si>
  <si>
    <t>Gymnázium Jiřího Gutha-Jarkovského, Praha 1, Truhlářská 22</t>
  </si>
  <si>
    <t>Gymnázium, Praha 2, Botičská 1</t>
  </si>
  <si>
    <t>Gymnázium Na Pražačce, Praha 3, Nad Ohradou 23</t>
  </si>
  <si>
    <t>00335533</t>
  </si>
  <si>
    <t xml:space="preserve">Gymnázium, Praha 4, Budějovická 680 </t>
  </si>
  <si>
    <t>00335479</t>
  </si>
  <si>
    <t>Gymnázium Opatov, Praha 4, Konstantinova 1500</t>
  </si>
  <si>
    <t>Gymnázium, Praha 4, Písnická 760</t>
  </si>
  <si>
    <t>Gymnázium, Praha 4, Postupická 3150</t>
  </si>
  <si>
    <t>Gymnázium, Praha 4, Na Vítězné pláni 1160</t>
  </si>
  <si>
    <t>00335487</t>
  </si>
  <si>
    <t>75151073</t>
  </si>
  <si>
    <t>Gymnázium Jaroslava Heyrovského, Praha 5, Mezi Školami 2475</t>
  </si>
  <si>
    <t>Gymnázium Oty Pavla, Praha 5, Loučanská 520</t>
  </si>
  <si>
    <t>Gymnázium, Praha 5, Nad Kavalírkou 1</t>
  </si>
  <si>
    <t>Gymnázium, Praha 5, Na Zatlance 11</t>
  </si>
  <si>
    <t>Gymnázium Jana Keplera, Praha 6, Parléřova 2</t>
  </si>
  <si>
    <t>Gymnázium, Praha 6, Arabská 14</t>
  </si>
  <si>
    <t>Gymnázium, Praha 6, Nad Alejí 1952</t>
  </si>
  <si>
    <t>Gymnázium, Praha 7, Nad Štolou 1</t>
  </si>
  <si>
    <t>Gymnázium, Praha 8, U Libeňského zámku 1</t>
  </si>
  <si>
    <t>Gymnázium, Praha 8, Ústavní 400</t>
  </si>
  <si>
    <t>Karlínské gymnázium, Praha 8, Pernerova 25</t>
  </si>
  <si>
    <t>Gymnázium, Praha 9, Litoměřická 726</t>
  </si>
  <si>
    <t>Gymnázium, Praha 9, Českolipská 373</t>
  </si>
  <si>
    <t>Gymnázium, Praha 9, Chodovická 2250</t>
  </si>
  <si>
    <t>Gymnázium, Praha 9, Špitálská 2</t>
  </si>
  <si>
    <t>Gymnázium, Praha 10, Přípotoční 1337</t>
  </si>
  <si>
    <t>Gymnázium, Praha 10, Omská 1300</t>
  </si>
  <si>
    <t>Gymnázium, Praha 10, Voděradská 2</t>
  </si>
  <si>
    <t>Akademické gymnázium, škola hlavního města Prahy, Praha 1, Štěpánská 22</t>
  </si>
  <si>
    <t>Střední odborné školy</t>
  </si>
  <si>
    <t>Masarykova střední škola chemická, Praha 1, Křemencova 12</t>
  </si>
  <si>
    <t>Pražská konzervatoř, Praha 1, Na Rejdišti 1</t>
  </si>
  <si>
    <t>Taneční konzervatoř hlavního města Prahy, Praha 1, Křížovnická 7</t>
  </si>
  <si>
    <t>Střední průmyslová škola elektrotechnická, Praha 2, Ječná 30</t>
  </si>
  <si>
    <t>Českoslovanská akademie obchodní, střední odborná škola, Praha 2, Resslova 5</t>
  </si>
  <si>
    <t>Obchodní akademie, Praha 3, Kubelíkova 37</t>
  </si>
  <si>
    <t>Střední průmyslová škola stavební Josefa Gočára, Praha 4, Družstevní ochoz 3</t>
  </si>
  <si>
    <t>Konzervatoř Duncan centre, Praha 4, Branická 41</t>
  </si>
  <si>
    <t>Smíchovská střední průmyslová škola, Praha 5, Preslova 25</t>
  </si>
  <si>
    <t>Střední průmyslová škola zeměměřická, Praha 9, Pod Táborem 300</t>
  </si>
  <si>
    <t>Obchodní akademie, Praha 10, Heroldovy sady 1</t>
  </si>
  <si>
    <t>Střední průmyslová škola elektrotechnická, Praha 10,  V Úžlabině 320</t>
  </si>
  <si>
    <t>Střední průmyslová škola, Praha 10, Na Třebešíně 2299</t>
  </si>
  <si>
    <t>Hotelová škola, Praha 10, Vršovická 43</t>
  </si>
  <si>
    <t>Vyšší odborné školy</t>
  </si>
  <si>
    <t>Vyšší odborná škola textilních řemesel a Střední umělecká škola textilních řemesel, Praha 1, U Půjčovny 9</t>
  </si>
  <si>
    <t>Vyšší odborná škola a Střední průmyslová škola dopravní, Praha 1, Masná 18</t>
  </si>
  <si>
    <t>Vyšší odborná škola a Střední průmyslová škola elektrotechnická Františka Křižíka, Praha 1, Na Příkopě 16</t>
  </si>
  <si>
    <t>Vyšší odborná škola grafická a Střední průmyslová škola grafická, Praha 1, Hellichova 22</t>
  </si>
  <si>
    <t>Vyšší odborná škola zdravotnická a Střední zdravotnická škola, Praha 1, Alšovo nábřeží 6</t>
  </si>
  <si>
    <t>00638749</t>
  </si>
  <si>
    <t>Vyšší odborná škola uměleckoprůmyslová a Střední uměleckoprůmyslová škola, Praha 3, Žižkovo náměstí 1</t>
  </si>
  <si>
    <t>Vyšší odborná škola a Střední umělecká škola Václava Hollara, Praha 3, Hollarovo náměstí 2</t>
  </si>
  <si>
    <t>00638722</t>
  </si>
  <si>
    <t>Vyšší odborná škola pedagogická a sociální, Střední odborná škola pedagogická a Gymnázium, Praha 6, Evropská 33</t>
  </si>
  <si>
    <t>Vyšší odborná škola oděvního návrhářství a Střední průmyslová škola oděvní, Praha 7, Jablonského 3</t>
  </si>
  <si>
    <t>Gymnázia</t>
  </si>
  <si>
    <t>Celkem PO HMP</t>
  </si>
  <si>
    <t>Malostranské gymnázium, Praha 1, Josefská 7</t>
  </si>
  <si>
    <t>IČ</t>
  </si>
  <si>
    <t>Základní umělecká škola, Praha 5, Štefánikova 19</t>
  </si>
  <si>
    <t>§ 3231</t>
  </si>
  <si>
    <t>§ 3421</t>
  </si>
  <si>
    <t>§ 3146</t>
  </si>
  <si>
    <t>Základní škola Zahrádka, Praha 3, U Zásobní zahrady 8</t>
  </si>
  <si>
    <t>Střední odborné učiliště</t>
  </si>
  <si>
    <t>Dům dětí a mládeže Praha 2</t>
  </si>
  <si>
    <t>Dům dětí a mládeže Praha 3 - Ulita</t>
  </si>
  <si>
    <t>Dům dětí a mládeže Jižní Město</t>
  </si>
  <si>
    <t>Dům dětí a mládeže Praha 5</t>
  </si>
  <si>
    <t>Dům dětí a mládeže Praha 6</t>
  </si>
  <si>
    <t>Dům dětí a mládeže Praha 7</t>
  </si>
  <si>
    <t>Dům dětí a mládeže Praha 9</t>
  </si>
  <si>
    <t>Dům dětí a mládeže Praha 10 - Dům UM</t>
  </si>
  <si>
    <t>Dům dětí a mládeže hlavního města Prahy</t>
  </si>
  <si>
    <t>Základní škola speciální a Praktická škola, Praha 6, Rooseveltova 8</t>
  </si>
  <si>
    <t>Dům dětí a mládeže Praha 8 - Spirála</t>
  </si>
  <si>
    <t>OON</t>
  </si>
  <si>
    <t>přímé ONIV</t>
  </si>
  <si>
    <t>přímé NIV celkem</t>
  </si>
  <si>
    <t>počet zam.</t>
  </si>
  <si>
    <t>Jazyková škola</t>
  </si>
  <si>
    <t>Přímé NIV celkem</t>
  </si>
  <si>
    <t>ONIV přímé</t>
  </si>
  <si>
    <t>Základní umělecké školy</t>
  </si>
  <si>
    <t>Základní umělecká škola, Praha 6, Nad Alejí 28/1879</t>
  </si>
  <si>
    <t>Školní jídelna</t>
  </si>
  <si>
    <t>Školní jídelna, Praha 5-Smíchov, Štefánikova 11/235</t>
  </si>
  <si>
    <t>§ 3112, § 3114, § 3124</t>
  </si>
  <si>
    <t>Návrh závazných ukazatelů rozpočtu a počtu zaměstnanců škol a školských zařízení</t>
  </si>
  <si>
    <t xml:space="preserve">Název zařízení                                                                               </t>
  </si>
  <si>
    <t>Návrh limitu</t>
  </si>
  <si>
    <t>počtu zaměst.</t>
  </si>
  <si>
    <t>prostřed. na platy</t>
  </si>
  <si>
    <t>0064289</t>
  </si>
  <si>
    <t>§ 3122, § 3126, § 3150</t>
  </si>
  <si>
    <t>Domy dětí a mládeže</t>
  </si>
  <si>
    <t>Základní škola a Mateřská škola při Thomayerově nemocnici, Praha 4, Vídeňská 800</t>
  </si>
  <si>
    <t>Vyšší odborná škola stavební a Střední průmyslová škola stavební, Praha 1, Dušní 17</t>
  </si>
  <si>
    <t>Gymnázium, Střední odborná škola, Základní škola a Mateřská škola pro sluchově postižené, Praha 2, Ječná 27</t>
  </si>
  <si>
    <t>Základní škola a Střední škola, Praha 2, Vinohradská 54</t>
  </si>
  <si>
    <t>Střední odborná učiliště</t>
  </si>
  <si>
    <t>Pedagogicko-psychologické poradny</t>
  </si>
  <si>
    <t>Domy dětí a mládeže a Školy v přírodě</t>
  </si>
  <si>
    <t>§ 3123, § 3125</t>
  </si>
  <si>
    <t>§ 3122, § 3126</t>
  </si>
  <si>
    <t>Střední odborná škola  pro administrativu Evropské Unie, Praha 9, Lipí 1911</t>
  </si>
  <si>
    <t>Střední škola - Centrum odborné přípravy technickohospodářské, Praha 9, Poděbradská 1/179</t>
  </si>
  <si>
    <t>Střední odborná škola, Praha 5, Drtinova 3/498</t>
  </si>
  <si>
    <t>Domov mládeže a školní jídelna,  Praha 6 - Dejvice, Studentská 10</t>
  </si>
  <si>
    <t xml:space="preserve">Dětský domov a Školní jídelna, Praha 9 - Klánovice, Smržovská 77 </t>
  </si>
  <si>
    <t>Základní umělecká škola Klementa Slavického, Praha 5 - Radotín, Zderazská 6</t>
  </si>
  <si>
    <t>Základní umělecká škola Marie Podvalové, Praha 9 - Čakovice, Cukrovarská 1</t>
  </si>
  <si>
    <t>Gymnázium Karla Sladkovského, Praha 3, Sladkovského náměstí 8</t>
  </si>
  <si>
    <t>Gymnázium Elišky Krásnohorské, Praha 4 - Michle, Ohradní 55</t>
  </si>
  <si>
    <t>Gymnázium Čakovice, Praha 9, nám. 25. března 100</t>
  </si>
  <si>
    <t>Střední průmyslová škola sdělovací techniky, Praha 1, Panská 3</t>
  </si>
  <si>
    <t>Českoslovanská akademie obchodní Dr. Edvarda Beneše, střední odborná škola, Praha 2, Resslova 8</t>
  </si>
  <si>
    <t>Střední průmyslová škola strojnická, škola hlavního města Prahy, Praha 1, Betlémská 4/287</t>
  </si>
  <si>
    <t>Vyšší odborná škola zdravotnická a Střední zdravotnická škola, Praha 4, 5. května 51</t>
  </si>
  <si>
    <t>Základní škola, Praha 4, Ružinovská 2017</t>
  </si>
  <si>
    <t>Základní škola, Praha 5, Pod Radnicí 5</t>
  </si>
  <si>
    <t>Základní škola při Psychiatrické nemocnici Bohnice, Praha 8, Ústavní 91</t>
  </si>
  <si>
    <t>Základní umělecká škola, Praha 9, Učňovská 1</t>
  </si>
  <si>
    <t>Základní umělecká škola Charlotty Masarykové</t>
  </si>
  <si>
    <t>Gymnázium Milady Horákové</t>
  </si>
  <si>
    <t>Gymnázium Christiana Dopplera</t>
  </si>
  <si>
    <t>Gymnázium a Hudební škola hlavního města Prahy, základní umělecká škola</t>
  </si>
  <si>
    <t>ORG</t>
  </si>
  <si>
    <t>Střední škola - Waldorfské lyceum</t>
  </si>
  <si>
    <t>Obchodní akademie Holešovice</t>
  </si>
  <si>
    <t>Obchodní akademie Hovorčovická</t>
  </si>
  <si>
    <t>Střední zdravotnická škola</t>
  </si>
  <si>
    <t>Hotelová škola Radlická</t>
  </si>
  <si>
    <t>Konzervatoř a Vyšší odborná škola Jaroslava Ježka</t>
  </si>
  <si>
    <t>Jedličkův ústav a Mateřská škola a Základní škola a Střední škola</t>
  </si>
  <si>
    <t>Základní škola a střední škola waldorfská</t>
  </si>
  <si>
    <t>Střední škola a Mateřská škola Aloyse Klara</t>
  </si>
  <si>
    <t>Základní škola pro žáky se specifickými poruchami chování</t>
  </si>
  <si>
    <t>Základní škola Vokovice</t>
  </si>
  <si>
    <t>Odborné učiliště Vyšehrad</t>
  </si>
  <si>
    <t>Střední odborné učiliště, Praha - Radotín</t>
  </si>
  <si>
    <t>Střední škola dostihového sportu a jezdectví</t>
  </si>
  <si>
    <t>Střední odborná škola civilního letectví, Praha - Ruzyně</t>
  </si>
  <si>
    <t>Střední odborné učiliště gastronomie  a podnikání</t>
  </si>
  <si>
    <t>Střední průmyslová škola na Proseku</t>
  </si>
  <si>
    <t>Střední škola automobilní a informatiky</t>
  </si>
  <si>
    <t xml:space="preserve">Střední odborné učiliště gastronomie </t>
  </si>
  <si>
    <t xml:space="preserve">Střední škola elektrotechniky a strojírenství </t>
  </si>
  <si>
    <t>Pedagogicko-psychologická poradna pro Prahu 1, 2 a 4</t>
  </si>
  <si>
    <t>Pedagogicko-psychologická poradna pro Prahu 3 a 9</t>
  </si>
  <si>
    <t>Pedagogicko-psychologická poradna pro Prahu 11 a 12</t>
  </si>
  <si>
    <t>Pedagogicko-psychologická poradna pro Prahu 5</t>
  </si>
  <si>
    <t>Pedagogicko-psychologická poradna pro Prahu 6</t>
  </si>
  <si>
    <t>Pedagogicko-psychologická poradna pro Prahu 7 a 8</t>
  </si>
  <si>
    <t>Pedagogicko-psychologická poradna pro Prahu 10</t>
  </si>
  <si>
    <t>Gymnázium prof. Jana Patočky, Praha 1, Jindřišská 36</t>
  </si>
  <si>
    <t>Karlínská obchodní akademie a vyšší odborná škola ekonomická</t>
  </si>
  <si>
    <t>Střední odborná škola a Střední odborné učiliště, Praha - Čakovice</t>
  </si>
  <si>
    <t>Základní umělecká škola, Praha 1, U Půjčovny 4</t>
  </si>
  <si>
    <t>Střední škola obchodní</t>
  </si>
  <si>
    <t>Vyšší odborná škola ekonomických studií a Střední průmyslová škola potravinářských technologií a Střední škola přírodovědná a veterinární, Praha 2, Podskalská 10</t>
  </si>
  <si>
    <t>Gymnázium Jana Nerudy, škola hlavního města Prahy, Praha 1, Hellichova 3</t>
  </si>
  <si>
    <t>Obchodní akademie Vinohradská</t>
  </si>
  <si>
    <t>Dům dětí a mládeže Praha 4 - Hobby centrum 4</t>
  </si>
  <si>
    <t>Obchodní akademie Bubeneč</t>
  </si>
  <si>
    <t>§ 3141</t>
  </si>
  <si>
    <t>§ 3133</t>
  </si>
  <si>
    <t>Obchodní akademie Dušní</t>
  </si>
  <si>
    <t>Základní škola a Střední škola, Praha 10, Vachkova 941</t>
  </si>
  <si>
    <t>Akademie řemesel Praha - Střední škola technická</t>
  </si>
  <si>
    <t>Základní škola Lužiny, Praha 5, Trávníčkova 1743</t>
  </si>
  <si>
    <t>Mateřská škola a Základní škola, Praha 9, Bártlova 83</t>
  </si>
  <si>
    <t>Základní škola LOPES Čimice, Praha 8, Libčická 399</t>
  </si>
  <si>
    <t>Fakultní základní umělecká škola Hudební a taneční fakulty AMU v Praze</t>
  </si>
  <si>
    <t>Základní umělecká škola Vadima Petrova</t>
  </si>
  <si>
    <t xml:space="preserve">Střední škola designu a umění, knižní kultury a ekonomiky Náhorní </t>
  </si>
  <si>
    <t>Střední odborná škola Jarov</t>
  </si>
  <si>
    <t>Dětský domov,  Praha 9 - Dolní Počernice, Národních hrdinů 1</t>
  </si>
  <si>
    <t>Základní škola a Mateřská škola při Nemocnici Na Bulovce</t>
  </si>
  <si>
    <t>Základní škola a Mateřská škola, Praha 8, Za Invalidovnou 1</t>
  </si>
  <si>
    <t>Mateřská škola speciální, Praha 8, Drahanská 7</t>
  </si>
  <si>
    <t>v tis. Kč</t>
  </si>
  <si>
    <t>Vyšší odborná škola informačních studií a Střední škola elektrotechniky, multimédií a informatiky</t>
  </si>
  <si>
    <t>Jahodovka - Vyšší odborná škola sociálně právní</t>
  </si>
  <si>
    <t>Střední odborná škola logistických služeb</t>
  </si>
  <si>
    <t>Základní škola pro žáky s poruchami zraku, Praha 2, nám. Míru 19</t>
  </si>
  <si>
    <t>Střední škola a vyšší odborná škola umělecká a řemeslná</t>
  </si>
  <si>
    <t>Dům dětí a mládeže Modřany</t>
  </si>
  <si>
    <t>Návrh na rok 2021</t>
  </si>
  <si>
    <t>zřizovaných hlavním městem Prahou na rok 2021</t>
  </si>
  <si>
    <t>Vyšší odborná škola ekonomických studií, Střední průmyslová škola potravinářských technologií a Střední škola přírodovědná a veterinární,  Praha 2, Podskalská 10</t>
  </si>
  <si>
    <t>Vyšší odborná škola informačních studií a Střední škola elektrotechniky, multimédií a informatiky (Praha 9 - Vysočany, Novovysočanská 48/280)</t>
  </si>
  <si>
    <t>Návrh limitu prostředků na platy a počtu zaměstnanců z prostředků HMP na rok 2021</t>
  </si>
  <si>
    <t>Základní škola pro zrakově postižené, Praha 2, nám. Míru 19</t>
  </si>
  <si>
    <t xml:space="preserve">Základní škola pro žáky se specifickými poruchami chování </t>
  </si>
  <si>
    <t xml:space="preserve">Základní škola a Mateřská škola při Nemocnici Na Bulovce </t>
  </si>
  <si>
    <t>Základní umělecká škola Popelka</t>
  </si>
  <si>
    <t>Základní škola pro žáky se specifickými poruchami učení, Praha 6 - Řepy, U Boroviček 3</t>
  </si>
  <si>
    <t>Základní škola a Střední škola Karla Herforta, Praha 1, Josefská 4</t>
  </si>
  <si>
    <t>Dům dětí a mládeže Praha 6 - Suchdol</t>
  </si>
  <si>
    <t>Příloha č. 6 k usnesení Zastupitelstva HMP č. 22/1 ze dne 17. 12.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</si>
</sst>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_-* #,##0.0\ _K_č_-;\-* #,##0.0\ _K_č_-;_-* &quot;-&quot;?\ _K_č_-;_-@_-"/>
  </numFmts>
  <fonts count="16" x14ac:knownFonts="1">
    <font>
      <sz val="10"/>
      <name val="Arial CE"/>
      <charset val="238"/>
    </font>
    <font>
      <sz val="8"/>
      <name val="Arial CE"/>
      <charset val="238"/>
    </font>
    <font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u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u/>
      <sz val="12"/>
      <name val="Times New Roman"/>
      <family val="1"/>
      <charset val="238"/>
    </font>
    <font>
      <sz val="14"/>
      <name val="Calibri"/>
      <family val="2"/>
      <charset val="238"/>
      <scheme val="minor"/>
    </font>
    <font>
      <sz val="14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3" fontId="2" fillId="0" borderId="0" xfId="0" applyNumberFormat="1" applyFont="1"/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right" vertical="center"/>
    </xf>
    <xf numFmtId="0" fontId="2" fillId="0" borderId="14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165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vertical="center"/>
    </xf>
    <xf numFmtId="165" fontId="2" fillId="0" borderId="1" xfId="0" applyNumberFormat="1" applyFont="1" applyFill="1" applyBorder="1" applyAlignment="1">
      <alignment vertical="center" wrapText="1"/>
    </xf>
    <xf numFmtId="1" fontId="2" fillId="0" borderId="3" xfId="0" applyNumberFormat="1" applyFont="1" applyFill="1" applyBorder="1" applyAlignment="1">
      <alignment vertical="center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2" fillId="0" borderId="9" xfId="0" applyNumberFormat="1" applyFont="1" applyBorder="1" applyAlignment="1">
      <alignment vertical="center" wrapText="1"/>
    </xf>
    <xf numFmtId="1" fontId="2" fillId="0" borderId="4" xfId="0" applyNumberFormat="1" applyFont="1" applyBorder="1" applyAlignment="1">
      <alignment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vertical="center"/>
    </xf>
    <xf numFmtId="1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165" fontId="2" fillId="0" borderId="12" xfId="0" applyNumberFormat="1" applyFont="1" applyBorder="1" applyAlignment="1">
      <alignment vertical="center" wrapText="1"/>
    </xf>
    <xf numFmtId="1" fontId="2" fillId="0" borderId="13" xfId="0" applyNumberFormat="1" applyFont="1" applyBorder="1" applyAlignment="1">
      <alignment horizontal="right"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49" fontId="2" fillId="0" borderId="16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5" fontId="5" fillId="0" borderId="26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166" fontId="8" fillId="0" borderId="3" xfId="0" applyNumberFormat="1" applyFont="1" applyFill="1" applyBorder="1" applyAlignment="1">
      <alignment vertical="center"/>
    </xf>
    <xf numFmtId="166" fontId="8" fillId="0" borderId="6" xfId="0" applyNumberFormat="1" applyFont="1" applyFill="1" applyBorder="1" applyAlignment="1">
      <alignment vertical="center"/>
    </xf>
    <xf numFmtId="165" fontId="2" fillId="0" borderId="0" xfId="0" applyNumberFormat="1" applyFont="1" applyFill="1" applyBorder="1"/>
    <xf numFmtId="0" fontId="8" fillId="0" borderId="9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166" fontId="8" fillId="0" borderId="4" xfId="0" applyNumberFormat="1" applyFont="1" applyBorder="1" applyAlignment="1">
      <alignment vertical="center"/>
    </xf>
    <xf numFmtId="166" fontId="8" fillId="0" borderId="21" xfId="0" applyNumberFormat="1" applyFont="1" applyBorder="1" applyAlignment="1">
      <alignment vertical="center"/>
    </xf>
    <xf numFmtId="165" fontId="2" fillId="0" borderId="0" xfId="0" applyNumberFormat="1" applyFont="1" applyBorder="1"/>
    <xf numFmtId="0" fontId="2" fillId="0" borderId="0" xfId="0" applyFont="1" applyBorder="1"/>
    <xf numFmtId="0" fontId="8" fillId="0" borderId="1" xfId="0" applyFont="1" applyBorder="1" applyAlignment="1">
      <alignment vertical="center" wrapText="1"/>
    </xf>
    <xf numFmtId="0" fontId="8" fillId="0" borderId="5" xfId="0" applyFont="1" applyBorder="1"/>
    <xf numFmtId="0" fontId="8" fillId="0" borderId="5" xfId="0" applyFont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/>
    <xf numFmtId="0" fontId="8" fillId="0" borderId="15" xfId="0" applyFont="1" applyBorder="1" applyAlignment="1">
      <alignment horizontal="center" vertical="center"/>
    </xf>
    <xf numFmtId="0" fontId="8" fillId="0" borderId="12" xfId="0" applyFont="1" applyFill="1" applyBorder="1" applyAlignment="1">
      <alignment vertical="center" wrapText="1"/>
    </xf>
    <xf numFmtId="49" fontId="8" fillId="0" borderId="7" xfId="0" applyNumberFormat="1" applyFont="1" applyFill="1" applyBorder="1" applyAlignment="1">
      <alignment horizontal="right" vertical="center"/>
    </xf>
    <xf numFmtId="49" fontId="8" fillId="0" borderId="7" xfId="0" applyNumberFormat="1" applyFont="1" applyFill="1" applyBorder="1" applyAlignment="1">
      <alignment horizontal="center" vertical="center"/>
    </xf>
    <xf numFmtId="166" fontId="8" fillId="0" borderId="7" xfId="0" applyNumberFormat="1" applyFont="1" applyFill="1" applyBorder="1" applyAlignment="1">
      <alignment vertical="center"/>
    </xf>
    <xf numFmtId="166" fontId="8" fillId="0" borderId="8" xfId="0" applyNumberFormat="1" applyFont="1" applyFill="1" applyBorder="1" applyAlignment="1">
      <alignment vertical="center"/>
    </xf>
    <xf numFmtId="166" fontId="10" fillId="0" borderId="28" xfId="0" applyNumberFormat="1" applyFont="1" applyBorder="1" applyAlignment="1">
      <alignment vertical="center"/>
    </xf>
    <xf numFmtId="166" fontId="10" fillId="0" borderId="29" xfId="0" applyNumberFormat="1" applyFont="1" applyBorder="1" applyAlignment="1">
      <alignment vertical="center"/>
    </xf>
    <xf numFmtId="165" fontId="2" fillId="0" borderId="0" xfId="0" applyNumberFormat="1" applyFont="1"/>
    <xf numFmtId="165" fontId="8" fillId="0" borderId="0" xfId="0" applyNumberFormat="1" applyFont="1"/>
    <xf numFmtId="165" fontId="8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vertical="center"/>
    </xf>
    <xf numFmtId="3" fontId="2" fillId="0" borderId="7" xfId="0" applyNumberFormat="1" applyFont="1" applyFill="1" applyBorder="1" applyAlignment="1">
      <alignment vertical="center"/>
    </xf>
    <xf numFmtId="3" fontId="2" fillId="0" borderId="8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3" fontId="4" fillId="0" borderId="20" xfId="0" applyNumberFormat="1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3" fontId="2" fillId="0" borderId="21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3" fontId="2" fillId="0" borderId="20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4" fillId="0" borderId="21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4" fontId="2" fillId="0" borderId="6" xfId="0" applyNumberFormat="1" applyFont="1" applyFill="1" applyBorder="1" applyAlignment="1">
      <alignment vertical="center"/>
    </xf>
    <xf numFmtId="4" fontId="2" fillId="0" borderId="18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4" fontId="2" fillId="0" borderId="17" xfId="0" applyNumberFormat="1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vertical="center"/>
    </xf>
    <xf numFmtId="2" fontId="4" fillId="0" borderId="19" xfId="0" applyNumberFormat="1" applyFont="1" applyFill="1" applyBorder="1" applyAlignment="1">
      <alignment vertical="center"/>
    </xf>
    <xf numFmtId="2" fontId="2" fillId="0" borderId="7" xfId="0" applyNumberFormat="1" applyFont="1" applyFill="1" applyBorder="1" applyAlignment="1">
      <alignment vertical="center"/>
    </xf>
    <xf numFmtId="2" fontId="2" fillId="0" borderId="4" xfId="0" applyNumberFormat="1" applyFont="1" applyFill="1" applyBorder="1" applyAlignment="1">
      <alignment vertical="center"/>
    </xf>
    <xf numFmtId="2" fontId="2" fillId="2" borderId="3" xfId="0" applyNumberFormat="1" applyFont="1" applyFill="1" applyBorder="1" applyAlignment="1">
      <alignment vertical="center"/>
    </xf>
    <xf numFmtId="2" fontId="2" fillId="0" borderId="0" xfId="0" applyNumberFormat="1" applyFont="1"/>
    <xf numFmtId="2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4" fontId="4" fillId="0" borderId="19" xfId="0" applyNumberFormat="1" applyFont="1" applyFill="1" applyBorder="1" applyAlignment="1">
      <alignment vertical="center"/>
    </xf>
    <xf numFmtId="3" fontId="2" fillId="2" borderId="8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166" fontId="8" fillId="0" borderId="4" xfId="0" applyNumberFormat="1" applyFont="1" applyFill="1" applyBorder="1" applyAlignment="1">
      <alignment vertical="center"/>
    </xf>
    <xf numFmtId="166" fontId="8" fillId="0" borderId="21" xfId="0" applyNumberFormat="1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2" fillId="0" borderId="0" xfId="0" applyFont="1" applyAlignment="1"/>
    <xf numFmtId="0" fontId="11" fillId="0" borderId="0" xfId="0" applyFont="1"/>
    <xf numFmtId="0" fontId="0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0" fillId="0" borderId="0" xfId="0" applyFont="1" applyAlignment="1">
      <alignment vertical="center"/>
    </xf>
    <xf numFmtId="0" fontId="4" fillId="0" borderId="22" xfId="0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4" fillId="0" borderId="25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vertical="center"/>
    </xf>
    <xf numFmtId="165" fontId="0" fillId="0" borderId="0" xfId="0" applyNumberFormat="1" applyFont="1"/>
    <xf numFmtId="3" fontId="0" fillId="0" borderId="0" xfId="0" applyNumberFormat="1" applyFont="1"/>
    <xf numFmtId="0" fontId="13" fillId="0" borderId="0" xfId="0" applyFont="1"/>
    <xf numFmtId="0" fontId="15" fillId="0" borderId="0" xfId="0" applyFont="1"/>
    <xf numFmtId="0" fontId="4" fillId="0" borderId="2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/>
    <xf numFmtId="0" fontId="4" fillId="0" borderId="2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4" fillId="0" borderId="43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165" fontId="6" fillId="0" borderId="42" xfId="0" applyNumberFormat="1" applyFont="1" applyFill="1" applyBorder="1" applyAlignment="1">
      <alignment vertical="center" wrapText="1"/>
    </xf>
    <xf numFmtId="165" fontId="6" fillId="0" borderId="34" xfId="0" applyNumberFormat="1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5" fontId="6" fillId="0" borderId="34" xfId="0" applyNumberFormat="1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2" fillId="0" borderId="30" xfId="0" applyFont="1" applyBorder="1" applyAlignment="1"/>
    <xf numFmtId="0" fontId="2" fillId="0" borderId="41" xfId="0" applyFont="1" applyBorder="1" applyAlignment="1"/>
    <xf numFmtId="0" fontId="6" fillId="0" borderId="42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5" fillId="0" borderId="4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5" fontId="5" fillId="0" borderId="48" xfId="0" applyNumberFormat="1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165" fontId="5" fillId="0" borderId="39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31"/>
  <sheetViews>
    <sheetView tabSelected="1" zoomScaleNormal="100" workbookViewId="0"/>
  </sheetViews>
  <sheetFormatPr defaultRowHeight="12.75" x14ac:dyDescent="0.2"/>
  <cols>
    <col min="1" max="1" width="32" style="145" customWidth="1"/>
    <col min="2" max="3" width="15.7109375" style="145" customWidth="1"/>
    <col min="4" max="4" width="15.5703125" style="145" bestFit="1" customWidth="1"/>
    <col min="5" max="5" width="12.7109375" style="145" customWidth="1"/>
    <col min="6" max="6" width="15.7109375" style="145" customWidth="1"/>
    <col min="7" max="7" width="12.5703125" style="145" customWidth="1"/>
    <col min="8" max="8" width="11" style="145" customWidth="1"/>
    <col min="9" max="9" width="10.85546875" style="145" customWidth="1"/>
    <col min="10" max="16384" width="9.140625" style="145"/>
  </cols>
  <sheetData>
    <row r="1" spans="1:7" ht="15.75" x14ac:dyDescent="0.25">
      <c r="A1" s="156" t="s">
        <v>263</v>
      </c>
      <c r="B1" s="144"/>
      <c r="C1" s="1"/>
      <c r="D1" s="1"/>
      <c r="E1" s="1"/>
      <c r="F1" s="1"/>
      <c r="G1" s="1"/>
    </row>
    <row r="2" spans="1:7" ht="15.75" x14ac:dyDescent="0.25">
      <c r="A2" s="156"/>
      <c r="B2" s="144"/>
      <c r="C2" s="1"/>
      <c r="D2" s="1"/>
      <c r="E2" s="1"/>
      <c r="F2" s="1"/>
      <c r="G2" s="1"/>
    </row>
    <row r="3" spans="1:7" x14ac:dyDescent="0.2">
      <c r="A3" s="1"/>
      <c r="B3" s="1"/>
      <c r="C3" s="1"/>
      <c r="D3" s="1"/>
      <c r="E3" s="1"/>
      <c r="F3" s="1"/>
      <c r="G3" s="1"/>
    </row>
    <row r="4" spans="1:7" s="157" customFormat="1" ht="25.5" customHeight="1" x14ac:dyDescent="0.3">
      <c r="A4" s="160" t="s">
        <v>151</v>
      </c>
      <c r="B4" s="161"/>
      <c r="C4" s="161"/>
      <c r="D4" s="161"/>
      <c r="E4" s="161"/>
      <c r="F4" s="161"/>
      <c r="G4" s="161"/>
    </row>
    <row r="5" spans="1:7" s="157" customFormat="1" ht="25.5" customHeight="1" x14ac:dyDescent="0.3">
      <c r="A5" s="160" t="s">
        <v>252</v>
      </c>
      <c r="B5" s="161"/>
      <c r="C5" s="161"/>
      <c r="D5" s="161"/>
      <c r="E5" s="161"/>
      <c r="F5" s="161"/>
      <c r="G5" s="161"/>
    </row>
    <row r="6" spans="1:7" ht="13.5" customHeight="1" x14ac:dyDescent="0.2">
      <c r="A6" s="146"/>
      <c r="B6" s="146"/>
      <c r="C6" s="146"/>
      <c r="D6" s="146"/>
      <c r="E6" s="146"/>
      <c r="F6" s="143"/>
      <c r="G6" s="143"/>
    </row>
    <row r="7" spans="1:7" ht="13.5" thickBot="1" x14ac:dyDescent="0.25">
      <c r="A7" s="2"/>
      <c r="B7" s="2"/>
      <c r="C7" s="1"/>
      <c r="D7" s="1"/>
      <c r="E7" s="147"/>
      <c r="F7" s="1"/>
      <c r="G7" s="148" t="s">
        <v>244</v>
      </c>
    </row>
    <row r="8" spans="1:7" s="149" customFormat="1" ht="21" customHeight="1" x14ac:dyDescent="0.2">
      <c r="A8" s="166" t="s">
        <v>251</v>
      </c>
      <c r="B8" s="158" t="s">
        <v>0</v>
      </c>
      <c r="C8" s="158" t="s">
        <v>139</v>
      </c>
      <c r="D8" s="158" t="s">
        <v>1</v>
      </c>
      <c r="E8" s="158" t="s">
        <v>140</v>
      </c>
      <c r="F8" s="162" t="s">
        <v>141</v>
      </c>
      <c r="G8" s="164" t="s">
        <v>142</v>
      </c>
    </row>
    <row r="9" spans="1:7" s="149" customFormat="1" ht="29.25" customHeight="1" x14ac:dyDescent="0.2">
      <c r="A9" s="167"/>
      <c r="B9" s="159"/>
      <c r="C9" s="159"/>
      <c r="D9" s="159"/>
      <c r="E9" s="159"/>
      <c r="F9" s="163"/>
      <c r="G9" s="165"/>
    </row>
    <row r="10" spans="1:7" s="149" customFormat="1" ht="16.5" customHeight="1" x14ac:dyDescent="0.2">
      <c r="A10" s="3" t="s">
        <v>118</v>
      </c>
      <c r="B10" s="107">
        <f>gymnázia!E42</f>
        <v>1017574</v>
      </c>
      <c r="C10" s="107">
        <f>gymnázia!F42</f>
        <v>10616</v>
      </c>
      <c r="D10" s="107">
        <f>gymnázia!G42</f>
        <v>367880</v>
      </c>
      <c r="E10" s="107">
        <f>gymnázia!H42</f>
        <v>12864</v>
      </c>
      <c r="F10" s="118">
        <f t="shared" ref="F10:F21" si="0">B10+C10+D10+E10</f>
        <v>1408934</v>
      </c>
      <c r="G10" s="123">
        <f>gymnázia!D42</f>
        <v>2021.0799999999995</v>
      </c>
    </row>
    <row r="11" spans="1:7" s="149" customFormat="1" ht="16.5" customHeight="1" x14ac:dyDescent="0.2">
      <c r="A11" s="3" t="s">
        <v>91</v>
      </c>
      <c r="B11" s="119">
        <f>SOŠ!F32</f>
        <v>770988</v>
      </c>
      <c r="C11" s="119">
        <f>SOŠ!G32</f>
        <v>11087</v>
      </c>
      <c r="D11" s="119">
        <f>SOŠ!H32</f>
        <v>279761</v>
      </c>
      <c r="E11" s="119">
        <f>SOŠ!I32</f>
        <v>8163</v>
      </c>
      <c r="F11" s="120">
        <f t="shared" si="0"/>
        <v>1069999</v>
      </c>
      <c r="G11" s="124">
        <f>SOŠ!E32</f>
        <v>1535.34</v>
      </c>
    </row>
    <row r="12" spans="1:7" s="149" customFormat="1" ht="16.5" customHeight="1" x14ac:dyDescent="0.2">
      <c r="A12" s="3" t="s">
        <v>106</v>
      </c>
      <c r="B12" s="121">
        <f>VOŠ!F21</f>
        <v>499705</v>
      </c>
      <c r="C12" s="107">
        <f>VOŠ!G21</f>
        <v>16211</v>
      </c>
      <c r="D12" s="107">
        <f>VOŠ!H21</f>
        <v>184372</v>
      </c>
      <c r="E12" s="121">
        <f>VOŠ!I21</f>
        <v>6748</v>
      </c>
      <c r="F12" s="122">
        <f t="shared" si="0"/>
        <v>707036</v>
      </c>
      <c r="G12" s="125">
        <f>VOŠ!E21</f>
        <v>1004.5300000000002</v>
      </c>
    </row>
    <row r="13" spans="1:7" s="149" customFormat="1" ht="16.5" customHeight="1" x14ac:dyDescent="0.2">
      <c r="A13" s="3" t="s">
        <v>4</v>
      </c>
      <c r="B13" s="121">
        <f>Spec.!F43</f>
        <v>688256</v>
      </c>
      <c r="C13" s="121">
        <f>Spec.!G43</f>
        <v>3686</v>
      </c>
      <c r="D13" s="121">
        <f>Spec.!H43</f>
        <v>247643</v>
      </c>
      <c r="E13" s="121">
        <f>Spec.!I43</f>
        <v>6977</v>
      </c>
      <c r="F13" s="122">
        <f t="shared" si="0"/>
        <v>946562</v>
      </c>
      <c r="G13" s="125">
        <f>Spec.!E43</f>
        <v>1519.3300000000002</v>
      </c>
    </row>
    <row r="14" spans="1:7" s="149" customFormat="1" ht="16.5" customHeight="1" x14ac:dyDescent="0.2">
      <c r="A14" s="3" t="s">
        <v>163</v>
      </c>
      <c r="B14" s="121">
        <f>SOU!F28</f>
        <v>757591</v>
      </c>
      <c r="C14" s="121">
        <f>SOU!G28</f>
        <v>14683</v>
      </c>
      <c r="D14" s="121">
        <f>SOU!H28</f>
        <v>276180</v>
      </c>
      <c r="E14" s="121">
        <f>SOU!I28</f>
        <v>20731</v>
      </c>
      <c r="F14" s="122">
        <f t="shared" si="0"/>
        <v>1069185</v>
      </c>
      <c r="G14" s="125">
        <f>SOU!E28</f>
        <v>1639.0499999999997</v>
      </c>
    </row>
    <row r="15" spans="1:7" s="149" customFormat="1" ht="16.5" customHeight="1" x14ac:dyDescent="0.2">
      <c r="A15" s="3" t="s">
        <v>164</v>
      </c>
      <c r="B15" s="121">
        <f>'PPP, DM a DD'!E13</f>
        <v>79415</v>
      </c>
      <c r="C15" s="121">
        <f>'PPP, DM a DD'!F13</f>
        <v>777</v>
      </c>
      <c r="D15" s="121">
        <f>'PPP, DM a DD'!G13</f>
        <v>28693</v>
      </c>
      <c r="E15" s="121">
        <f>'PPP, DM a DD'!H13</f>
        <v>831</v>
      </c>
      <c r="F15" s="122">
        <f t="shared" si="0"/>
        <v>109716</v>
      </c>
      <c r="G15" s="125">
        <f>'PPP, DM a DD'!D13</f>
        <v>125.5</v>
      </c>
    </row>
    <row r="16" spans="1:7" s="149" customFormat="1" ht="16.5" customHeight="1" x14ac:dyDescent="0.2">
      <c r="A16" s="3" t="s">
        <v>37</v>
      </c>
      <c r="B16" s="121">
        <f>'PPP, DM a DD'!E23</f>
        <v>47144</v>
      </c>
      <c r="C16" s="121">
        <f>'PPP, DM a DD'!F23</f>
        <v>947</v>
      </c>
      <c r="D16" s="121">
        <f>'PPP, DM a DD'!G23</f>
        <v>17197</v>
      </c>
      <c r="E16" s="121">
        <f>'PPP, DM a DD'!H23</f>
        <v>356</v>
      </c>
      <c r="F16" s="122">
        <f t="shared" si="0"/>
        <v>65644</v>
      </c>
      <c r="G16" s="125">
        <f>'PPP, DM a DD'!D23</f>
        <v>98.31</v>
      </c>
    </row>
    <row r="17" spans="1:7" s="149" customFormat="1" ht="16.5" customHeight="1" x14ac:dyDescent="0.2">
      <c r="A17" s="3" t="s">
        <v>41</v>
      </c>
      <c r="B17" s="121">
        <f>'PPP, DM a DD'!E32</f>
        <v>39538</v>
      </c>
      <c r="C17" s="121">
        <f>'PPP, DM a DD'!F32</f>
        <v>1300</v>
      </c>
      <c r="D17" s="121">
        <f>'PPP, DM a DD'!G32</f>
        <v>14594</v>
      </c>
      <c r="E17" s="121">
        <f>'PPP, DM a DD'!H32</f>
        <v>161</v>
      </c>
      <c r="F17" s="122">
        <f t="shared" si="0"/>
        <v>55593</v>
      </c>
      <c r="G17" s="125">
        <f>'PPP, DM a DD'!D32</f>
        <v>79.64</v>
      </c>
    </row>
    <row r="18" spans="1:7" s="149" customFormat="1" ht="16.5" customHeight="1" x14ac:dyDescent="0.2">
      <c r="A18" s="4" t="s">
        <v>143</v>
      </c>
      <c r="B18" s="121">
        <v>0</v>
      </c>
      <c r="C18" s="121">
        <v>0</v>
      </c>
      <c r="D18" s="121">
        <v>0</v>
      </c>
      <c r="E18" s="121">
        <v>0</v>
      </c>
      <c r="F18" s="122">
        <f t="shared" si="0"/>
        <v>0</v>
      </c>
      <c r="G18" s="125">
        <v>0</v>
      </c>
    </row>
    <row r="19" spans="1:7" s="149" customFormat="1" ht="16.5" customHeight="1" x14ac:dyDescent="0.2">
      <c r="A19" s="3" t="s">
        <v>148</v>
      </c>
      <c r="B19" s="121">
        <f>'DDM a ŠJ'!E26</f>
        <v>3754</v>
      </c>
      <c r="C19" s="121">
        <f>'DDM a ŠJ'!F27</f>
        <v>30</v>
      </c>
      <c r="D19" s="121">
        <f>'DDM a ŠJ'!G27</f>
        <v>1354</v>
      </c>
      <c r="E19" s="121">
        <f>'DDM a ŠJ'!H27</f>
        <v>61</v>
      </c>
      <c r="F19" s="122">
        <f t="shared" si="0"/>
        <v>5199</v>
      </c>
      <c r="G19" s="125">
        <f>'DDM a ŠJ'!D27</f>
        <v>14.42</v>
      </c>
    </row>
    <row r="20" spans="1:7" s="149" customFormat="1" ht="16.5" customHeight="1" x14ac:dyDescent="0.2">
      <c r="A20" s="3" t="s">
        <v>146</v>
      </c>
      <c r="B20" s="121">
        <f>ZUŠ!E31</f>
        <v>439013</v>
      </c>
      <c r="C20" s="121">
        <f>ZUŠ!F31</f>
        <v>2355</v>
      </c>
      <c r="D20" s="121">
        <f>ZUŠ!G31</f>
        <v>157962</v>
      </c>
      <c r="E20" s="121">
        <f>ZUŠ!H31</f>
        <v>1252</v>
      </c>
      <c r="F20" s="122">
        <f t="shared" si="0"/>
        <v>600582</v>
      </c>
      <c r="G20" s="126">
        <f>ZUŠ!D31</f>
        <v>936.89999999999975</v>
      </c>
    </row>
    <row r="21" spans="1:7" s="149" customFormat="1" ht="16.5" customHeight="1" thickBot="1" x14ac:dyDescent="0.25">
      <c r="A21" s="5" t="s">
        <v>165</v>
      </c>
      <c r="B21" s="119">
        <f>'DDM a ŠJ'!E19</f>
        <v>134222</v>
      </c>
      <c r="C21" s="119">
        <f>'DDM a ŠJ'!F19</f>
        <v>11969</v>
      </c>
      <c r="D21" s="119">
        <f>'DDM a ŠJ'!G19</f>
        <v>52087</v>
      </c>
      <c r="E21" s="119">
        <f>'DDM a ŠJ'!H19</f>
        <v>1066</v>
      </c>
      <c r="F21" s="120">
        <f t="shared" si="0"/>
        <v>199344</v>
      </c>
      <c r="G21" s="124">
        <f>'DDM a ŠJ'!D19</f>
        <v>295.15000000000003</v>
      </c>
    </row>
    <row r="22" spans="1:7" s="149" customFormat="1" ht="20.25" customHeight="1" thickBot="1" x14ac:dyDescent="0.25">
      <c r="A22" s="150" t="s">
        <v>119</v>
      </c>
      <c r="B22" s="151">
        <f t="shared" ref="B22:G22" si="1">SUM(B10:B21)</f>
        <v>4477200</v>
      </c>
      <c r="C22" s="151">
        <f t="shared" si="1"/>
        <v>73661</v>
      </c>
      <c r="D22" s="151">
        <f t="shared" si="1"/>
        <v>1627723</v>
      </c>
      <c r="E22" s="151">
        <f t="shared" si="1"/>
        <v>59210</v>
      </c>
      <c r="F22" s="152">
        <f t="shared" si="1"/>
        <v>6237794</v>
      </c>
      <c r="G22" s="153">
        <f t="shared" si="1"/>
        <v>9269.2499999999982</v>
      </c>
    </row>
    <row r="23" spans="1:7" s="149" customFormat="1" x14ac:dyDescent="0.2"/>
    <row r="24" spans="1:7" x14ac:dyDescent="0.2">
      <c r="A24" s="104"/>
      <c r="B24" s="154"/>
      <c r="C24" s="154"/>
      <c r="D24" s="154"/>
      <c r="E24" s="154"/>
      <c r="F24" s="154"/>
    </row>
    <row r="26" spans="1:7" x14ac:dyDescent="0.2">
      <c r="B26" s="154"/>
      <c r="C26" s="154"/>
      <c r="D26" s="154"/>
      <c r="E26" s="154"/>
      <c r="F26" s="154"/>
    </row>
    <row r="27" spans="1:7" x14ac:dyDescent="0.2">
      <c r="F27" s="155"/>
    </row>
    <row r="29" spans="1:7" x14ac:dyDescent="0.2">
      <c r="F29" s="155"/>
    </row>
    <row r="31" spans="1:7" x14ac:dyDescent="0.2">
      <c r="F31" s="155"/>
    </row>
  </sheetData>
  <mergeCells count="9">
    <mergeCell ref="E8:E9"/>
    <mergeCell ref="A4:G4"/>
    <mergeCell ref="F8:F9"/>
    <mergeCell ref="G8:G9"/>
    <mergeCell ref="A8:A9"/>
    <mergeCell ref="B8:B9"/>
    <mergeCell ref="C8:C9"/>
    <mergeCell ref="A5:G5"/>
    <mergeCell ref="D8:D9"/>
  </mergeCells>
  <phoneticPr fontId="0" type="noConversion"/>
  <pageMargins left="0.98425196850393704" right="0.78740157480314965" top="0.98425196850393704" bottom="0.98425196850393704" header="0.51181102362204722" footer="0.51181102362204722"/>
  <pageSetup paperSize="9" scale="85" fitToHeight="0" pageOrder="overThenDown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2"/>
  <sheetViews>
    <sheetView zoomScale="80" workbookViewId="0">
      <selection activeCell="F1" sqref="F1"/>
    </sheetView>
  </sheetViews>
  <sheetFormatPr defaultRowHeight="12.75" x14ac:dyDescent="0.2"/>
  <cols>
    <col min="1" max="1" width="71" style="1" customWidth="1"/>
    <col min="2" max="2" width="11.85546875" style="1" hidden="1" customWidth="1"/>
    <col min="3" max="3" width="17.28515625" style="6" customWidth="1"/>
    <col min="4" max="4" width="11.85546875" style="1" customWidth="1"/>
    <col min="5" max="5" width="18.7109375" style="1" customWidth="1"/>
    <col min="6" max="6" width="22.42578125" style="1" customWidth="1"/>
    <col min="7" max="16384" width="9.140625" style="1"/>
  </cols>
  <sheetData>
    <row r="2" spans="1:9" ht="15.75" x14ac:dyDescent="0.25">
      <c r="A2" s="67"/>
      <c r="B2" s="67"/>
      <c r="C2" s="68"/>
      <c r="D2" s="67"/>
      <c r="E2" s="67"/>
      <c r="F2" s="67"/>
    </row>
    <row r="3" spans="1:9" ht="21" x14ac:dyDescent="0.35">
      <c r="A3" s="206" t="s">
        <v>255</v>
      </c>
      <c r="B3" s="206"/>
      <c r="C3" s="206"/>
      <c r="D3" s="206"/>
      <c r="E3" s="206"/>
      <c r="F3" s="206"/>
    </row>
    <row r="4" spans="1:9" ht="15.75" x14ac:dyDescent="0.25">
      <c r="A4" s="67"/>
      <c r="B4" s="67"/>
      <c r="C4" s="68"/>
      <c r="D4" s="67"/>
      <c r="E4" s="67"/>
      <c r="F4" s="67"/>
    </row>
    <row r="5" spans="1:9" ht="16.5" thickBot="1" x14ac:dyDescent="0.3">
      <c r="A5" s="67"/>
      <c r="B5" s="67"/>
      <c r="C5" s="68"/>
      <c r="D5" s="67"/>
      <c r="E5" s="67"/>
      <c r="F5" s="9" t="s">
        <v>244</v>
      </c>
    </row>
    <row r="6" spans="1:9" ht="15.75" x14ac:dyDescent="0.25">
      <c r="A6" s="207" t="s">
        <v>152</v>
      </c>
      <c r="B6" s="209" t="s">
        <v>121</v>
      </c>
      <c r="C6" s="209" t="s">
        <v>190</v>
      </c>
      <c r="D6" s="211" t="s">
        <v>20</v>
      </c>
      <c r="E6" s="69" t="s">
        <v>153</v>
      </c>
      <c r="F6" s="70" t="s">
        <v>153</v>
      </c>
    </row>
    <row r="7" spans="1:9" ht="16.5" thickBot="1" x14ac:dyDescent="0.3">
      <c r="A7" s="208"/>
      <c r="B7" s="210"/>
      <c r="C7" s="210"/>
      <c r="D7" s="212"/>
      <c r="E7" s="71" t="s">
        <v>154</v>
      </c>
      <c r="F7" s="72" t="s">
        <v>155</v>
      </c>
    </row>
    <row r="8" spans="1:9" ht="31.5" x14ac:dyDescent="0.2">
      <c r="A8" s="73" t="s">
        <v>189</v>
      </c>
      <c r="B8" s="74">
        <v>70874204</v>
      </c>
      <c r="C8" s="75">
        <v>91651000108</v>
      </c>
      <c r="D8" s="75">
        <v>3121</v>
      </c>
      <c r="E8" s="76">
        <v>92</v>
      </c>
      <c r="F8" s="77">
        <v>36438</v>
      </c>
      <c r="G8" s="78"/>
      <c r="H8" s="78"/>
      <c r="I8" s="78"/>
    </row>
    <row r="9" spans="1:9" ht="15.75" x14ac:dyDescent="0.2">
      <c r="A9" s="79" t="s">
        <v>104</v>
      </c>
      <c r="B9" s="137"/>
      <c r="C9" s="138">
        <v>91651000383</v>
      </c>
      <c r="D9" s="138">
        <v>3122</v>
      </c>
      <c r="E9" s="139">
        <v>0</v>
      </c>
      <c r="F9" s="140">
        <v>5000</v>
      </c>
      <c r="G9" s="78"/>
      <c r="H9" s="78"/>
      <c r="I9" s="78"/>
    </row>
    <row r="10" spans="1:9" ht="31.5" x14ac:dyDescent="0.2">
      <c r="A10" s="79" t="s">
        <v>107</v>
      </c>
      <c r="B10" s="137"/>
      <c r="C10" s="138">
        <v>91651000392</v>
      </c>
      <c r="D10" s="138">
        <v>3122</v>
      </c>
      <c r="E10" s="139">
        <v>0</v>
      </c>
      <c r="F10" s="140">
        <v>5500</v>
      </c>
      <c r="G10" s="78"/>
      <c r="H10" s="78"/>
      <c r="I10" s="78"/>
    </row>
    <row r="11" spans="1:9" ht="47.25" x14ac:dyDescent="0.2">
      <c r="A11" s="79" t="s">
        <v>253</v>
      </c>
      <c r="B11" s="137"/>
      <c r="C11" s="138">
        <v>91651000386</v>
      </c>
      <c r="D11" s="138">
        <v>3122</v>
      </c>
      <c r="E11" s="139">
        <v>0</v>
      </c>
      <c r="F11" s="140">
        <v>3000</v>
      </c>
      <c r="G11" s="78"/>
      <c r="H11" s="78"/>
      <c r="I11" s="78"/>
    </row>
    <row r="12" spans="1:9" ht="31.5" x14ac:dyDescent="0.2">
      <c r="A12" s="79" t="s">
        <v>254</v>
      </c>
      <c r="B12" s="137"/>
      <c r="C12" s="138">
        <v>91651000372</v>
      </c>
      <c r="D12" s="138">
        <v>3122</v>
      </c>
      <c r="E12" s="139">
        <v>0</v>
      </c>
      <c r="F12" s="140">
        <v>1500</v>
      </c>
      <c r="G12" s="78"/>
      <c r="H12" s="78"/>
      <c r="I12" s="78"/>
    </row>
    <row r="13" spans="1:9" ht="20.25" customHeight="1" x14ac:dyDescent="0.2">
      <c r="A13" s="79" t="s">
        <v>256</v>
      </c>
      <c r="B13" s="80"/>
      <c r="C13" s="81">
        <v>91651000338</v>
      </c>
      <c r="D13" s="81">
        <v>3114</v>
      </c>
      <c r="E13" s="82">
        <v>0</v>
      </c>
      <c r="F13" s="83">
        <v>500</v>
      </c>
      <c r="G13" s="84"/>
      <c r="H13" s="84"/>
      <c r="I13" s="85"/>
    </row>
    <row r="14" spans="1:9" ht="31.5" x14ac:dyDescent="0.2">
      <c r="A14" s="79" t="s">
        <v>11</v>
      </c>
      <c r="B14" s="141"/>
      <c r="C14" s="142">
        <v>91651000342</v>
      </c>
      <c r="D14" s="81">
        <v>3124</v>
      </c>
      <c r="E14" s="82">
        <v>0</v>
      </c>
      <c r="F14" s="83">
        <v>1500</v>
      </c>
      <c r="G14" s="84"/>
      <c r="H14" s="84"/>
      <c r="I14" s="85"/>
    </row>
    <row r="15" spans="1:9" ht="20.25" customHeight="1" x14ac:dyDescent="0.2">
      <c r="A15" s="79" t="s">
        <v>257</v>
      </c>
      <c r="B15" s="141"/>
      <c r="C15" s="142">
        <v>91651000346</v>
      </c>
      <c r="D15" s="81">
        <v>3114</v>
      </c>
      <c r="E15" s="82">
        <v>0</v>
      </c>
      <c r="F15" s="83">
        <v>1600</v>
      </c>
      <c r="G15" s="84"/>
      <c r="H15" s="84"/>
      <c r="I15" s="85"/>
    </row>
    <row r="16" spans="1:9" ht="20.25" customHeight="1" x14ac:dyDescent="0.2">
      <c r="A16" s="79" t="s">
        <v>258</v>
      </c>
      <c r="B16" s="141"/>
      <c r="C16" s="142">
        <v>91651000343</v>
      </c>
      <c r="D16" s="81">
        <v>3114</v>
      </c>
      <c r="E16" s="82">
        <v>0</v>
      </c>
      <c r="F16" s="83">
        <v>1000</v>
      </c>
      <c r="G16" s="84"/>
      <c r="H16" s="84"/>
      <c r="I16" s="85"/>
    </row>
    <row r="17" spans="1:9" ht="20.25" customHeight="1" x14ac:dyDescent="0.2">
      <c r="A17" s="79" t="s">
        <v>202</v>
      </c>
      <c r="B17" s="141">
        <v>60436735</v>
      </c>
      <c r="C17" s="142">
        <v>91651000306</v>
      </c>
      <c r="D17" s="81">
        <v>3123</v>
      </c>
      <c r="E17" s="82">
        <v>0</v>
      </c>
      <c r="F17" s="83">
        <v>500</v>
      </c>
      <c r="G17" s="84"/>
      <c r="H17" s="84"/>
      <c r="I17" s="85"/>
    </row>
    <row r="18" spans="1:9" ht="20.25" customHeight="1" x14ac:dyDescent="0.2">
      <c r="A18" s="79" t="s">
        <v>232</v>
      </c>
      <c r="B18" s="141">
        <v>14891522</v>
      </c>
      <c r="C18" s="142">
        <v>91651000369</v>
      </c>
      <c r="D18" s="81">
        <v>3123</v>
      </c>
      <c r="E18" s="82">
        <v>0</v>
      </c>
      <c r="F18" s="83">
        <v>10000</v>
      </c>
      <c r="G18" s="84"/>
      <c r="H18" s="84"/>
      <c r="I18" s="85"/>
    </row>
    <row r="19" spans="1:9" ht="20.25" customHeight="1" x14ac:dyDescent="0.2">
      <c r="A19" s="79" t="s">
        <v>22</v>
      </c>
      <c r="B19" s="141">
        <v>14891531</v>
      </c>
      <c r="C19" s="142">
        <v>91651000367</v>
      </c>
      <c r="D19" s="81">
        <v>3123</v>
      </c>
      <c r="E19" s="82">
        <v>0</v>
      </c>
      <c r="F19" s="83">
        <v>500</v>
      </c>
      <c r="G19" s="84"/>
      <c r="H19" s="84"/>
      <c r="I19" s="85"/>
    </row>
    <row r="20" spans="1:9" ht="20.25" customHeight="1" x14ac:dyDescent="0.2">
      <c r="A20" s="79" t="s">
        <v>249</v>
      </c>
      <c r="B20" s="141">
        <v>14891263</v>
      </c>
      <c r="C20" s="142">
        <v>91651000375</v>
      </c>
      <c r="D20" s="81">
        <v>3123</v>
      </c>
      <c r="E20" s="82">
        <v>0</v>
      </c>
      <c r="F20" s="83">
        <v>3000</v>
      </c>
      <c r="G20" s="84"/>
      <c r="H20" s="84"/>
      <c r="I20" s="85"/>
    </row>
    <row r="21" spans="1:9" ht="20.25" customHeight="1" x14ac:dyDescent="0.2">
      <c r="A21" s="79" t="s">
        <v>239</v>
      </c>
      <c r="B21" s="141" t="s">
        <v>29</v>
      </c>
      <c r="C21" s="142">
        <v>91651000366</v>
      </c>
      <c r="D21" s="81">
        <v>3123</v>
      </c>
      <c r="E21" s="82">
        <v>0</v>
      </c>
      <c r="F21" s="83">
        <v>600</v>
      </c>
      <c r="G21" s="84"/>
      <c r="H21" s="84"/>
      <c r="I21" s="85"/>
    </row>
    <row r="22" spans="1:9" ht="20.25" customHeight="1" x14ac:dyDescent="0.2">
      <c r="A22" s="79" t="s">
        <v>220</v>
      </c>
      <c r="B22" s="141" t="s">
        <v>30</v>
      </c>
      <c r="C22" s="142">
        <v>91651000191</v>
      </c>
      <c r="D22" s="81">
        <v>3123</v>
      </c>
      <c r="E22" s="82">
        <v>0</v>
      </c>
      <c r="F22" s="83">
        <v>800</v>
      </c>
      <c r="G22" s="84"/>
      <c r="H22" s="84"/>
      <c r="I22" s="85"/>
    </row>
    <row r="23" spans="1:9" ht="20.100000000000001" customHeight="1" x14ac:dyDescent="0.25">
      <c r="A23" s="86" t="s">
        <v>128</v>
      </c>
      <c r="B23" s="87">
        <v>45245924</v>
      </c>
      <c r="C23" s="88">
        <v>91651000150</v>
      </c>
      <c r="D23" s="75">
        <v>3421</v>
      </c>
      <c r="E23" s="76">
        <v>1</v>
      </c>
      <c r="F23" s="77">
        <v>300</v>
      </c>
      <c r="G23" s="78"/>
      <c r="I23" s="78"/>
    </row>
    <row r="24" spans="1:9" ht="20.100000000000001" customHeight="1" x14ac:dyDescent="0.25">
      <c r="A24" s="86" t="s">
        <v>129</v>
      </c>
      <c r="B24" s="87">
        <v>45241848</v>
      </c>
      <c r="C24" s="88">
        <v>91651000149</v>
      </c>
      <c r="D24" s="75">
        <v>3421</v>
      </c>
      <c r="E24" s="76">
        <v>1</v>
      </c>
      <c r="F24" s="77">
        <v>300</v>
      </c>
      <c r="G24" s="78"/>
      <c r="I24" s="78"/>
    </row>
    <row r="25" spans="1:9" ht="20.100000000000001" customHeight="1" x14ac:dyDescent="0.25">
      <c r="A25" s="86" t="s">
        <v>226</v>
      </c>
      <c r="B25" s="87">
        <v>45241651</v>
      </c>
      <c r="C25" s="88">
        <v>91651000159</v>
      </c>
      <c r="D25" s="75">
        <v>3421</v>
      </c>
      <c r="E25" s="76">
        <v>11</v>
      </c>
      <c r="F25" s="77">
        <v>4090</v>
      </c>
      <c r="G25" s="78"/>
      <c r="I25" s="78"/>
    </row>
    <row r="26" spans="1:9" ht="20.100000000000001" customHeight="1" x14ac:dyDescent="0.25">
      <c r="A26" s="86" t="s">
        <v>250</v>
      </c>
      <c r="B26" s="87">
        <v>45241295</v>
      </c>
      <c r="C26" s="88">
        <v>91651000157</v>
      </c>
      <c r="D26" s="75">
        <v>3421</v>
      </c>
      <c r="E26" s="76">
        <v>1</v>
      </c>
      <c r="F26" s="77">
        <v>300</v>
      </c>
      <c r="G26" s="78"/>
      <c r="I26" s="78"/>
    </row>
    <row r="27" spans="1:9" ht="20.100000000000001" customHeight="1" x14ac:dyDescent="0.25">
      <c r="A27" s="86" t="s">
        <v>130</v>
      </c>
      <c r="B27" s="87">
        <v>45241643</v>
      </c>
      <c r="C27" s="88">
        <v>91651000155</v>
      </c>
      <c r="D27" s="75">
        <v>3421</v>
      </c>
      <c r="E27" s="76">
        <v>1</v>
      </c>
      <c r="F27" s="77">
        <v>300</v>
      </c>
      <c r="G27" s="78"/>
      <c r="I27" s="78"/>
    </row>
    <row r="28" spans="1:9" ht="20.100000000000001" customHeight="1" x14ac:dyDescent="0.25">
      <c r="A28" s="86" t="s">
        <v>131</v>
      </c>
      <c r="B28" s="87">
        <v>45242941</v>
      </c>
      <c r="C28" s="88">
        <v>91651000154</v>
      </c>
      <c r="D28" s="75">
        <v>3421</v>
      </c>
      <c r="E28" s="76">
        <v>1</v>
      </c>
      <c r="F28" s="77">
        <v>300</v>
      </c>
      <c r="G28" s="78"/>
      <c r="I28" s="78"/>
    </row>
    <row r="29" spans="1:9" ht="20.100000000000001" customHeight="1" x14ac:dyDescent="0.25">
      <c r="A29" s="86" t="s">
        <v>132</v>
      </c>
      <c r="B29" s="87">
        <v>45241694</v>
      </c>
      <c r="C29" s="88">
        <v>91651000416</v>
      </c>
      <c r="D29" s="75">
        <v>3421</v>
      </c>
      <c r="E29" s="76">
        <v>1</v>
      </c>
      <c r="F29" s="77">
        <v>300</v>
      </c>
      <c r="G29" s="78"/>
      <c r="I29" s="78"/>
    </row>
    <row r="30" spans="1:9" ht="20.100000000000001" customHeight="1" x14ac:dyDescent="0.25">
      <c r="A30" s="86" t="s">
        <v>262</v>
      </c>
      <c r="B30" s="87">
        <v>45242950</v>
      </c>
      <c r="C30" s="88">
        <v>91651000152</v>
      </c>
      <c r="D30" s="75">
        <v>3421</v>
      </c>
      <c r="E30" s="76">
        <v>1</v>
      </c>
      <c r="F30" s="77">
        <v>300</v>
      </c>
      <c r="G30" s="78"/>
      <c r="I30" s="78"/>
    </row>
    <row r="31" spans="1:9" ht="20.100000000000001" customHeight="1" x14ac:dyDescent="0.25">
      <c r="A31" s="86" t="s">
        <v>133</v>
      </c>
      <c r="B31" s="87">
        <v>45242879</v>
      </c>
      <c r="C31" s="88">
        <v>91651000153</v>
      </c>
      <c r="D31" s="75">
        <v>3421</v>
      </c>
      <c r="E31" s="76">
        <v>1</v>
      </c>
      <c r="F31" s="77">
        <v>300</v>
      </c>
      <c r="G31" s="78"/>
      <c r="I31" s="78"/>
    </row>
    <row r="32" spans="1:9" ht="20.100000000000001" customHeight="1" x14ac:dyDescent="0.25">
      <c r="A32" s="86" t="s">
        <v>138</v>
      </c>
      <c r="B32" s="87">
        <v>49625055</v>
      </c>
      <c r="C32" s="88">
        <v>91651000151</v>
      </c>
      <c r="D32" s="75">
        <v>3421</v>
      </c>
      <c r="E32" s="76">
        <v>1</v>
      </c>
      <c r="F32" s="77">
        <v>300</v>
      </c>
      <c r="G32" s="78"/>
      <c r="I32" s="78"/>
    </row>
    <row r="33" spans="1:9" ht="20.100000000000001" customHeight="1" x14ac:dyDescent="0.25">
      <c r="A33" s="86" t="s">
        <v>134</v>
      </c>
      <c r="B33" s="87">
        <v>67365779</v>
      </c>
      <c r="C33" s="88">
        <v>91651000156</v>
      </c>
      <c r="D33" s="75">
        <v>3421</v>
      </c>
      <c r="E33" s="76">
        <v>1</v>
      </c>
      <c r="F33" s="77">
        <v>300</v>
      </c>
      <c r="G33" s="78"/>
      <c r="I33" s="78"/>
    </row>
    <row r="34" spans="1:9" ht="20.100000000000001" customHeight="1" x14ac:dyDescent="0.25">
      <c r="A34" s="86" t="s">
        <v>135</v>
      </c>
      <c r="B34" s="87">
        <v>45241945</v>
      </c>
      <c r="C34" s="88">
        <v>91651000158</v>
      </c>
      <c r="D34" s="75">
        <v>3421</v>
      </c>
      <c r="E34" s="76">
        <v>1</v>
      </c>
      <c r="F34" s="77">
        <v>300</v>
      </c>
      <c r="G34" s="78"/>
      <c r="I34" s="78"/>
    </row>
    <row r="35" spans="1:9" ht="20.100000000000001" customHeight="1" x14ac:dyDescent="0.25">
      <c r="A35" s="89" t="s">
        <v>136</v>
      </c>
      <c r="B35" s="90">
        <v>64289</v>
      </c>
      <c r="C35" s="91">
        <v>91651000212</v>
      </c>
      <c r="D35" s="75">
        <v>3421</v>
      </c>
      <c r="E35" s="76">
        <v>27.8</v>
      </c>
      <c r="F35" s="77">
        <v>13295</v>
      </c>
      <c r="G35" s="78"/>
      <c r="I35" s="78"/>
    </row>
    <row r="36" spans="1:9" ht="19.5" customHeight="1" thickBot="1" x14ac:dyDescent="0.25">
      <c r="A36" s="92" t="s">
        <v>136</v>
      </c>
      <c r="B36" s="93" t="s">
        <v>156</v>
      </c>
      <c r="C36" s="94">
        <v>91651000212</v>
      </c>
      <c r="D36" s="75">
        <v>3144</v>
      </c>
      <c r="E36" s="95">
        <v>43.5</v>
      </c>
      <c r="F36" s="96">
        <v>10034</v>
      </c>
      <c r="G36" s="78"/>
      <c r="I36" s="78"/>
    </row>
    <row r="37" spans="1:9" ht="19.5" thickBot="1" x14ac:dyDescent="0.25">
      <c r="A37" s="205" t="s">
        <v>3</v>
      </c>
      <c r="B37" s="195"/>
      <c r="C37" s="195"/>
      <c r="D37" s="170"/>
      <c r="E37" s="97">
        <f>SUM(E8:E36)</f>
        <v>185.3</v>
      </c>
      <c r="F37" s="98">
        <f>SUM(F8:F36)</f>
        <v>102157</v>
      </c>
      <c r="G37" s="99"/>
      <c r="H37" s="99"/>
    </row>
    <row r="38" spans="1:9" ht="15.75" x14ac:dyDescent="0.25">
      <c r="A38" s="67"/>
      <c r="B38" s="100"/>
      <c r="C38" s="101"/>
      <c r="D38" s="100"/>
      <c r="E38" s="100"/>
      <c r="F38" s="100"/>
      <c r="G38" s="99"/>
      <c r="H38" s="99"/>
    </row>
    <row r="39" spans="1:9" ht="15.75" x14ac:dyDescent="0.25">
      <c r="A39" s="67"/>
      <c r="B39" s="100"/>
      <c r="C39" s="101"/>
      <c r="D39" s="100"/>
      <c r="E39" s="100"/>
      <c r="F39" s="100"/>
      <c r="G39" s="99"/>
      <c r="H39" s="99"/>
    </row>
    <row r="40" spans="1:9" ht="15.75" x14ac:dyDescent="0.25">
      <c r="A40" s="67"/>
      <c r="B40" s="100"/>
      <c r="C40" s="101"/>
      <c r="D40" s="100"/>
      <c r="E40" s="100"/>
      <c r="F40" s="100"/>
      <c r="G40" s="99"/>
      <c r="H40" s="99"/>
    </row>
    <row r="41" spans="1:9" ht="15.75" x14ac:dyDescent="0.25">
      <c r="A41" s="67"/>
      <c r="B41" s="100"/>
      <c r="C41" s="101"/>
      <c r="D41" s="100"/>
      <c r="E41" s="100"/>
      <c r="F41" s="100"/>
      <c r="G41" s="99"/>
      <c r="H41" s="99"/>
    </row>
    <row r="42" spans="1:9" ht="15.75" x14ac:dyDescent="0.25">
      <c r="A42" s="67"/>
      <c r="B42" s="100"/>
      <c r="C42" s="101"/>
      <c r="D42" s="100"/>
      <c r="E42" s="100"/>
      <c r="F42" s="100"/>
      <c r="G42" s="99"/>
      <c r="H42" s="99"/>
    </row>
    <row r="43" spans="1:9" ht="15.75" x14ac:dyDescent="0.25">
      <c r="A43" s="67"/>
      <c r="B43" s="100"/>
      <c r="C43" s="101"/>
      <c r="D43" s="100"/>
      <c r="E43" s="100"/>
      <c r="F43" s="100"/>
      <c r="G43" s="99"/>
      <c r="H43" s="99"/>
    </row>
    <row r="44" spans="1:9" ht="15.75" x14ac:dyDescent="0.25">
      <c r="A44" s="67"/>
      <c r="B44" s="100"/>
      <c r="C44" s="101"/>
      <c r="D44" s="100"/>
      <c r="E44" s="100"/>
      <c r="F44" s="100"/>
      <c r="G44" s="99"/>
      <c r="H44" s="99"/>
    </row>
    <row r="45" spans="1:9" ht="15.75" x14ac:dyDescent="0.25">
      <c r="A45" s="67"/>
      <c r="B45" s="100"/>
      <c r="C45" s="101"/>
      <c r="D45" s="100"/>
      <c r="E45" s="100"/>
      <c r="F45" s="100"/>
      <c r="G45" s="99"/>
      <c r="H45" s="99"/>
    </row>
    <row r="46" spans="1:9" x14ac:dyDescent="0.2">
      <c r="B46" s="99"/>
      <c r="C46" s="102"/>
      <c r="D46" s="99"/>
      <c r="E46" s="99"/>
      <c r="F46" s="99"/>
      <c r="G46" s="99"/>
      <c r="H46" s="99"/>
    </row>
    <row r="47" spans="1:9" x14ac:dyDescent="0.2">
      <c r="B47" s="99"/>
      <c r="C47" s="102"/>
      <c r="D47" s="99"/>
      <c r="E47" s="99"/>
      <c r="F47" s="99"/>
      <c r="G47" s="99"/>
      <c r="H47" s="99"/>
    </row>
    <row r="48" spans="1:9" x14ac:dyDescent="0.2">
      <c r="B48" s="99"/>
      <c r="C48" s="102"/>
      <c r="D48" s="99"/>
      <c r="E48" s="99"/>
      <c r="F48" s="99"/>
      <c r="G48" s="99"/>
      <c r="H48" s="99"/>
    </row>
    <row r="49" spans="2:8" x14ac:dyDescent="0.2">
      <c r="B49" s="99"/>
      <c r="C49" s="102"/>
      <c r="D49" s="99"/>
      <c r="E49" s="99"/>
      <c r="F49" s="99"/>
      <c r="G49" s="99"/>
      <c r="H49" s="99"/>
    </row>
    <row r="50" spans="2:8" x14ac:dyDescent="0.2">
      <c r="B50" s="99"/>
      <c r="C50" s="102"/>
      <c r="D50" s="99"/>
      <c r="E50" s="99"/>
      <c r="F50" s="99"/>
      <c r="G50" s="99"/>
      <c r="H50" s="99"/>
    </row>
    <row r="51" spans="2:8" x14ac:dyDescent="0.2">
      <c r="B51" s="99"/>
      <c r="C51" s="102"/>
      <c r="D51" s="99"/>
      <c r="E51" s="99"/>
      <c r="F51" s="99"/>
      <c r="G51" s="99"/>
      <c r="H51" s="99"/>
    </row>
    <row r="52" spans="2:8" x14ac:dyDescent="0.2">
      <c r="B52" s="99"/>
      <c r="C52" s="102"/>
      <c r="D52" s="99"/>
      <c r="E52" s="99"/>
      <c r="F52" s="99"/>
      <c r="G52" s="99"/>
      <c r="H52" s="99"/>
    </row>
  </sheetData>
  <mergeCells count="6">
    <mergeCell ref="A37:D37"/>
    <mergeCell ref="A3:F3"/>
    <mergeCell ref="A6:A7"/>
    <mergeCell ref="B6:B7"/>
    <mergeCell ref="D6:D7"/>
    <mergeCell ref="C6:C7"/>
  </mergeCells>
  <phoneticPr fontId="1" type="noConversion"/>
  <pageMargins left="0.98425196850393704" right="0.59055118110236227" top="0.98425196850393704" bottom="0.98425196850393704" header="0.51181102362204722" footer="0.51181102362204722"/>
  <pageSetup paperSize="9" scale="85" firstPageNumber="13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opLeftCell="A13" zoomScaleNormal="100" workbookViewId="0">
      <selection activeCell="A20" sqref="A20"/>
    </sheetView>
  </sheetViews>
  <sheetFormatPr defaultRowHeight="12.75" x14ac:dyDescent="0.2"/>
  <cols>
    <col min="1" max="1" width="67.7109375" style="1" customWidth="1"/>
    <col min="2" max="2" width="10.28515625" style="1" hidden="1" customWidth="1"/>
    <col min="3" max="3" width="14" style="6" customWidth="1"/>
    <col min="4" max="4" width="9.28515625" style="7" customWidth="1"/>
    <col min="5" max="5" width="12" style="8" customWidth="1"/>
    <col min="6" max="6" width="10.5703125" style="8" bestFit="1" customWidth="1"/>
    <col min="7" max="7" width="11.5703125" style="8" customWidth="1"/>
    <col min="8" max="8" width="10.42578125" style="8" customWidth="1"/>
    <col min="9" max="9" width="11.5703125" style="8" customWidth="1"/>
    <col min="10" max="16384" width="9.140625" style="1"/>
  </cols>
  <sheetData>
    <row r="1" spans="1:9" ht="13.5" thickBot="1" x14ac:dyDescent="0.25">
      <c r="I1" s="9" t="s">
        <v>244</v>
      </c>
    </row>
    <row r="2" spans="1:9" s="10" customFormat="1" ht="15.75" customHeight="1" x14ac:dyDescent="0.2">
      <c r="A2" s="166" t="s">
        <v>251</v>
      </c>
      <c r="B2" s="175" t="s">
        <v>121</v>
      </c>
      <c r="C2" s="175" t="s">
        <v>190</v>
      </c>
      <c r="D2" s="178" t="s">
        <v>58</v>
      </c>
      <c r="E2" s="179"/>
      <c r="F2" s="179"/>
      <c r="G2" s="179"/>
      <c r="H2" s="179"/>
      <c r="I2" s="180"/>
    </row>
    <row r="3" spans="1:9" s="10" customFormat="1" ht="15.75" customHeight="1" x14ac:dyDescent="0.2">
      <c r="A3" s="173"/>
      <c r="B3" s="176"/>
      <c r="C3" s="176"/>
      <c r="D3" s="185" t="s">
        <v>142</v>
      </c>
      <c r="E3" s="187" t="s">
        <v>0</v>
      </c>
      <c r="F3" s="187" t="s">
        <v>139</v>
      </c>
      <c r="G3" s="185" t="s">
        <v>1</v>
      </c>
      <c r="H3" s="187" t="s">
        <v>145</v>
      </c>
      <c r="I3" s="171" t="s">
        <v>144</v>
      </c>
    </row>
    <row r="4" spans="1:9" s="10" customFormat="1" ht="41.25" customHeight="1" thickBot="1" x14ac:dyDescent="0.25">
      <c r="A4" s="174"/>
      <c r="B4" s="177"/>
      <c r="C4" s="177"/>
      <c r="D4" s="186"/>
      <c r="E4" s="188"/>
      <c r="F4" s="188"/>
      <c r="G4" s="186"/>
      <c r="H4" s="188"/>
      <c r="I4" s="172"/>
    </row>
    <row r="5" spans="1:9" s="10" customFormat="1" ht="20.25" customHeight="1" x14ac:dyDescent="0.2">
      <c r="A5" s="181" t="s">
        <v>59</v>
      </c>
      <c r="B5" s="182"/>
      <c r="C5" s="182"/>
      <c r="D5" s="182"/>
      <c r="E5" s="182"/>
      <c r="F5" s="182"/>
      <c r="G5" s="183"/>
      <c r="H5" s="183"/>
      <c r="I5" s="184"/>
    </row>
    <row r="6" spans="1:9" s="10" customFormat="1" ht="16.5" customHeight="1" x14ac:dyDescent="0.2">
      <c r="A6" s="11" t="s">
        <v>218</v>
      </c>
      <c r="B6" s="12">
        <v>60449004</v>
      </c>
      <c r="C6" s="13">
        <v>91651000278</v>
      </c>
      <c r="D6" s="127">
        <v>57.36</v>
      </c>
      <c r="E6" s="107">
        <v>29031</v>
      </c>
      <c r="F6" s="107">
        <v>310</v>
      </c>
      <c r="G6" s="107">
        <v>10498</v>
      </c>
      <c r="H6" s="107">
        <v>402</v>
      </c>
      <c r="I6" s="108">
        <f t="shared" ref="I6:I41" si="0">E6+F6+G6+H6</f>
        <v>40241</v>
      </c>
    </row>
    <row r="7" spans="1:9" s="10" customFormat="1" ht="16.5" customHeight="1" x14ac:dyDescent="0.2">
      <c r="A7" s="14" t="s">
        <v>120</v>
      </c>
      <c r="B7" s="12">
        <v>63109662</v>
      </c>
      <c r="C7" s="15">
        <v>91651000263</v>
      </c>
      <c r="D7" s="127">
        <v>46.15</v>
      </c>
      <c r="E7" s="107">
        <v>23254</v>
      </c>
      <c r="F7" s="107">
        <v>150</v>
      </c>
      <c r="G7" s="107">
        <v>8376</v>
      </c>
      <c r="H7" s="107">
        <v>318</v>
      </c>
      <c r="I7" s="108">
        <f t="shared" si="0"/>
        <v>32098</v>
      </c>
    </row>
    <row r="8" spans="1:9" s="10" customFormat="1" ht="16.5" customHeight="1" x14ac:dyDescent="0.2">
      <c r="A8" s="11" t="s">
        <v>60</v>
      </c>
      <c r="B8" s="12">
        <v>60446218</v>
      </c>
      <c r="C8" s="15">
        <v>91651000262</v>
      </c>
      <c r="D8" s="127">
        <v>49.9</v>
      </c>
      <c r="E8" s="107">
        <v>24133</v>
      </c>
      <c r="F8" s="107">
        <v>120</v>
      </c>
      <c r="G8" s="107">
        <v>8680</v>
      </c>
      <c r="H8" s="107">
        <v>303</v>
      </c>
      <c r="I8" s="108">
        <f t="shared" si="0"/>
        <v>33236</v>
      </c>
    </row>
    <row r="9" spans="1:9" s="10" customFormat="1" ht="16.5" customHeight="1" x14ac:dyDescent="0.2">
      <c r="A9" s="11" t="s">
        <v>61</v>
      </c>
      <c r="B9" s="12">
        <v>61388106</v>
      </c>
      <c r="C9" s="15">
        <v>91651000255</v>
      </c>
      <c r="D9" s="127">
        <v>42.97</v>
      </c>
      <c r="E9" s="107">
        <v>22307</v>
      </c>
      <c r="F9" s="107">
        <v>35</v>
      </c>
      <c r="G9" s="107">
        <v>7998</v>
      </c>
      <c r="H9" s="107">
        <v>277</v>
      </c>
      <c r="I9" s="108">
        <f t="shared" si="0"/>
        <v>30617</v>
      </c>
    </row>
    <row r="10" spans="1:9" s="10" customFormat="1" ht="16.5" customHeight="1" x14ac:dyDescent="0.2">
      <c r="A10" s="11" t="s">
        <v>62</v>
      </c>
      <c r="B10" s="12">
        <v>60461675</v>
      </c>
      <c r="C10" s="15">
        <v>91651000270</v>
      </c>
      <c r="D10" s="127">
        <v>53.66</v>
      </c>
      <c r="E10" s="107">
        <v>28476</v>
      </c>
      <c r="F10" s="107">
        <v>370</v>
      </c>
      <c r="G10" s="107">
        <v>10320</v>
      </c>
      <c r="H10" s="107">
        <v>363</v>
      </c>
      <c r="I10" s="108">
        <f t="shared" si="0"/>
        <v>39529</v>
      </c>
    </row>
    <row r="11" spans="1:9" s="10" customFormat="1" ht="16.5" customHeight="1" x14ac:dyDescent="0.2">
      <c r="A11" s="11" t="s">
        <v>175</v>
      </c>
      <c r="B11" s="12">
        <v>61385131</v>
      </c>
      <c r="C11" s="15">
        <v>91651000279</v>
      </c>
      <c r="D11" s="127">
        <v>54.59</v>
      </c>
      <c r="E11" s="107">
        <v>25296</v>
      </c>
      <c r="F11" s="107">
        <v>300</v>
      </c>
      <c r="G11" s="107">
        <v>9157</v>
      </c>
      <c r="H11" s="107">
        <v>319</v>
      </c>
      <c r="I11" s="108">
        <f t="shared" si="0"/>
        <v>35072</v>
      </c>
    </row>
    <row r="12" spans="1:9" s="10" customFormat="1" ht="16.5" customHeight="1" x14ac:dyDescent="0.2">
      <c r="A12" s="11" t="s">
        <v>176</v>
      </c>
      <c r="B12" s="16" t="s">
        <v>63</v>
      </c>
      <c r="C12" s="15">
        <v>91651000271</v>
      </c>
      <c r="D12" s="127">
        <v>48.79</v>
      </c>
      <c r="E12" s="107">
        <v>23748</v>
      </c>
      <c r="F12" s="107">
        <v>140</v>
      </c>
      <c r="G12" s="107">
        <v>8549</v>
      </c>
      <c r="H12" s="107">
        <v>322</v>
      </c>
      <c r="I12" s="108">
        <f t="shared" si="0"/>
        <v>32759</v>
      </c>
    </row>
    <row r="13" spans="1:9" s="10" customFormat="1" ht="16.5" customHeight="1" x14ac:dyDescent="0.2">
      <c r="A13" s="11" t="s">
        <v>64</v>
      </c>
      <c r="B13" s="16" t="s">
        <v>65</v>
      </c>
      <c r="C13" s="15">
        <v>91651000256</v>
      </c>
      <c r="D13" s="127">
        <v>76.489999999999995</v>
      </c>
      <c r="E13" s="107">
        <v>37144</v>
      </c>
      <c r="F13" s="107">
        <v>490</v>
      </c>
      <c r="G13" s="107">
        <v>13463</v>
      </c>
      <c r="H13" s="107">
        <v>481</v>
      </c>
      <c r="I13" s="108">
        <f t="shared" si="0"/>
        <v>51578</v>
      </c>
    </row>
    <row r="14" spans="1:9" s="10" customFormat="1" ht="16.5" customHeight="1" x14ac:dyDescent="0.2">
      <c r="A14" s="11" t="s">
        <v>66</v>
      </c>
      <c r="B14" s="12">
        <v>49366629</v>
      </c>
      <c r="C14" s="15">
        <v>91651000273</v>
      </c>
      <c r="D14" s="127">
        <v>64.180000000000007</v>
      </c>
      <c r="E14" s="107">
        <v>31729</v>
      </c>
      <c r="F14" s="107">
        <v>300</v>
      </c>
      <c r="G14" s="107">
        <v>11460</v>
      </c>
      <c r="H14" s="107">
        <v>459</v>
      </c>
      <c r="I14" s="108">
        <f t="shared" si="0"/>
        <v>43948</v>
      </c>
    </row>
    <row r="15" spans="1:9" s="10" customFormat="1" ht="16.5" customHeight="1" x14ac:dyDescent="0.2">
      <c r="A15" s="11" t="s">
        <v>67</v>
      </c>
      <c r="B15" s="12">
        <v>60444916</v>
      </c>
      <c r="C15" s="15">
        <v>91651000276</v>
      </c>
      <c r="D15" s="127">
        <v>35.380000000000003</v>
      </c>
      <c r="E15" s="107">
        <v>19198</v>
      </c>
      <c r="F15" s="107">
        <v>65</v>
      </c>
      <c r="G15" s="107">
        <v>6895</v>
      </c>
      <c r="H15" s="107">
        <v>231</v>
      </c>
      <c r="I15" s="108">
        <f t="shared" si="0"/>
        <v>26389</v>
      </c>
    </row>
    <row r="16" spans="1:9" s="10" customFormat="1" ht="16.5" customHeight="1" x14ac:dyDescent="0.2">
      <c r="A16" s="11" t="s">
        <v>68</v>
      </c>
      <c r="B16" s="12">
        <v>60459085</v>
      </c>
      <c r="C16" s="15">
        <v>91651000277</v>
      </c>
      <c r="D16" s="127">
        <v>56.63</v>
      </c>
      <c r="E16" s="107">
        <v>29965</v>
      </c>
      <c r="F16" s="107">
        <v>352</v>
      </c>
      <c r="G16" s="107">
        <v>10846</v>
      </c>
      <c r="H16" s="107">
        <v>387</v>
      </c>
      <c r="I16" s="108">
        <f t="shared" si="0"/>
        <v>41550</v>
      </c>
    </row>
    <row r="17" spans="1:9" s="10" customFormat="1" ht="16.5" customHeight="1" x14ac:dyDescent="0.2">
      <c r="A17" s="11" t="s">
        <v>69</v>
      </c>
      <c r="B17" s="16" t="s">
        <v>70</v>
      </c>
      <c r="C17" s="15">
        <v>91651000268</v>
      </c>
      <c r="D17" s="127">
        <v>75.790000000000006</v>
      </c>
      <c r="E17" s="107">
        <v>37825</v>
      </c>
      <c r="F17" s="107">
        <v>420</v>
      </c>
      <c r="G17" s="107">
        <v>13683</v>
      </c>
      <c r="H17" s="107">
        <v>488</v>
      </c>
      <c r="I17" s="108">
        <f t="shared" si="0"/>
        <v>52416</v>
      </c>
    </row>
    <row r="18" spans="1:9" s="10" customFormat="1" ht="16.5" customHeight="1" x14ac:dyDescent="0.2">
      <c r="A18" s="11" t="s">
        <v>187</v>
      </c>
      <c r="B18" s="16" t="s">
        <v>71</v>
      </c>
      <c r="C18" s="15">
        <v>91651000434</v>
      </c>
      <c r="D18" s="127">
        <v>23.34</v>
      </c>
      <c r="E18" s="107">
        <v>11368</v>
      </c>
      <c r="F18" s="107">
        <v>150</v>
      </c>
      <c r="G18" s="107">
        <v>4120</v>
      </c>
      <c r="H18" s="107">
        <v>133</v>
      </c>
      <c r="I18" s="108">
        <f t="shared" si="0"/>
        <v>15771</v>
      </c>
    </row>
    <row r="19" spans="1:9" s="10" customFormat="1" ht="16.5" customHeight="1" x14ac:dyDescent="0.2">
      <c r="A19" s="11" t="s">
        <v>72</v>
      </c>
      <c r="B19" s="12">
        <v>60446234</v>
      </c>
      <c r="C19" s="15">
        <v>91651000261</v>
      </c>
      <c r="D19" s="127">
        <v>77.11</v>
      </c>
      <c r="E19" s="107">
        <v>37270</v>
      </c>
      <c r="F19" s="107">
        <v>400</v>
      </c>
      <c r="G19" s="107">
        <v>13478</v>
      </c>
      <c r="H19" s="107">
        <v>474</v>
      </c>
      <c r="I19" s="108">
        <f t="shared" si="0"/>
        <v>51622</v>
      </c>
    </row>
    <row r="20" spans="1:9" s="10" customFormat="1" ht="16.5" customHeight="1" x14ac:dyDescent="0.2">
      <c r="A20" s="11" t="s">
        <v>73</v>
      </c>
      <c r="B20" s="12">
        <v>61384992</v>
      </c>
      <c r="C20" s="15">
        <v>91651000274</v>
      </c>
      <c r="D20" s="127">
        <v>31.06</v>
      </c>
      <c r="E20" s="107">
        <v>16435</v>
      </c>
      <c r="F20" s="107">
        <v>200</v>
      </c>
      <c r="G20" s="107">
        <v>5951</v>
      </c>
      <c r="H20" s="107">
        <v>197</v>
      </c>
      <c r="I20" s="108">
        <f t="shared" si="0"/>
        <v>22783</v>
      </c>
    </row>
    <row r="21" spans="1:9" s="10" customFormat="1" ht="16.5" customHeight="1" x14ac:dyDescent="0.2">
      <c r="A21" s="11" t="s">
        <v>188</v>
      </c>
      <c r="B21" s="12">
        <v>61385701</v>
      </c>
      <c r="C21" s="15">
        <v>91651000258</v>
      </c>
      <c r="D21" s="127">
        <v>53.4</v>
      </c>
      <c r="E21" s="107">
        <v>27321</v>
      </c>
      <c r="F21" s="107">
        <v>350</v>
      </c>
      <c r="G21" s="107">
        <v>9899</v>
      </c>
      <c r="H21" s="107">
        <v>369</v>
      </c>
      <c r="I21" s="108">
        <f t="shared" si="0"/>
        <v>37939</v>
      </c>
    </row>
    <row r="22" spans="1:9" s="10" customFormat="1" ht="16.5" customHeight="1" x14ac:dyDescent="0.2">
      <c r="A22" s="11" t="s">
        <v>74</v>
      </c>
      <c r="B22" s="12">
        <v>61385298</v>
      </c>
      <c r="C22" s="15">
        <v>91651000267</v>
      </c>
      <c r="D22" s="127">
        <v>58.98</v>
      </c>
      <c r="E22" s="107">
        <v>28906</v>
      </c>
      <c r="F22" s="107">
        <v>349</v>
      </c>
      <c r="G22" s="107">
        <v>10466</v>
      </c>
      <c r="H22" s="107">
        <v>387</v>
      </c>
      <c r="I22" s="108">
        <f t="shared" si="0"/>
        <v>40108</v>
      </c>
    </row>
    <row r="23" spans="1:9" s="10" customFormat="1" ht="16.5" customHeight="1" x14ac:dyDescent="0.2">
      <c r="A23" s="11" t="s">
        <v>75</v>
      </c>
      <c r="B23" s="12">
        <v>61385271</v>
      </c>
      <c r="C23" s="15">
        <v>91651000269</v>
      </c>
      <c r="D23" s="127">
        <v>54.67</v>
      </c>
      <c r="E23" s="107">
        <v>28037</v>
      </c>
      <c r="F23" s="107">
        <v>355</v>
      </c>
      <c r="G23" s="107">
        <v>10157</v>
      </c>
      <c r="H23" s="107">
        <v>343</v>
      </c>
      <c r="I23" s="108">
        <f t="shared" si="0"/>
        <v>38892</v>
      </c>
    </row>
    <row r="24" spans="1:9" s="10" customFormat="1" ht="16.5" customHeight="1" x14ac:dyDescent="0.2">
      <c r="A24" s="11" t="s">
        <v>76</v>
      </c>
      <c r="B24" s="12">
        <v>61388246</v>
      </c>
      <c r="C24" s="15">
        <v>91651000260</v>
      </c>
      <c r="D24" s="127">
        <v>59.43</v>
      </c>
      <c r="E24" s="107">
        <v>30714</v>
      </c>
      <c r="F24" s="107">
        <v>530</v>
      </c>
      <c r="G24" s="107">
        <v>11175</v>
      </c>
      <c r="H24" s="107">
        <v>401</v>
      </c>
      <c r="I24" s="108">
        <f t="shared" si="0"/>
        <v>42820</v>
      </c>
    </row>
    <row r="25" spans="1:9" s="10" customFormat="1" ht="16.5" customHeight="1" x14ac:dyDescent="0.2">
      <c r="A25" s="11" t="s">
        <v>77</v>
      </c>
      <c r="B25" s="12">
        <v>61386022</v>
      </c>
      <c r="C25" s="15">
        <v>91651000254</v>
      </c>
      <c r="D25" s="127">
        <v>67.349999999999994</v>
      </c>
      <c r="E25" s="107">
        <v>33617</v>
      </c>
      <c r="F25" s="107">
        <v>200</v>
      </c>
      <c r="G25" s="107">
        <v>12103</v>
      </c>
      <c r="H25" s="107">
        <v>438</v>
      </c>
      <c r="I25" s="108">
        <f t="shared" si="0"/>
        <v>46358</v>
      </c>
    </row>
    <row r="26" spans="1:9" s="10" customFormat="1" ht="16.5" customHeight="1" x14ac:dyDescent="0.2">
      <c r="A26" s="11" t="s">
        <v>78</v>
      </c>
      <c r="B26" s="12">
        <v>49625446</v>
      </c>
      <c r="C26" s="15">
        <v>91651000266</v>
      </c>
      <c r="D26" s="127">
        <v>64.08</v>
      </c>
      <c r="E26" s="107">
        <v>32895</v>
      </c>
      <c r="F26" s="107">
        <v>200</v>
      </c>
      <c r="G26" s="107">
        <v>11844</v>
      </c>
      <c r="H26" s="107">
        <v>403</v>
      </c>
      <c r="I26" s="108">
        <f t="shared" si="0"/>
        <v>45342</v>
      </c>
    </row>
    <row r="27" spans="1:9" s="10" customFormat="1" ht="16.5" customHeight="1" x14ac:dyDescent="0.2">
      <c r="A27" s="11" t="s">
        <v>79</v>
      </c>
      <c r="B27" s="12">
        <v>61385476</v>
      </c>
      <c r="C27" s="15">
        <v>91651000280</v>
      </c>
      <c r="D27" s="127">
        <v>98.22</v>
      </c>
      <c r="E27" s="107">
        <v>48188</v>
      </c>
      <c r="F27" s="107">
        <v>206</v>
      </c>
      <c r="G27" s="107">
        <v>17321</v>
      </c>
      <c r="H27" s="107">
        <v>657</v>
      </c>
      <c r="I27" s="108">
        <f t="shared" si="0"/>
        <v>66372</v>
      </c>
    </row>
    <row r="28" spans="1:9" s="10" customFormat="1" ht="16.5" customHeight="1" x14ac:dyDescent="0.2">
      <c r="A28" s="11" t="s">
        <v>80</v>
      </c>
      <c r="B28" s="12">
        <v>61387509</v>
      </c>
      <c r="C28" s="15">
        <v>91651000283</v>
      </c>
      <c r="D28" s="127">
        <v>39.53</v>
      </c>
      <c r="E28" s="107">
        <v>21887</v>
      </c>
      <c r="F28" s="107">
        <v>200</v>
      </c>
      <c r="G28" s="107">
        <v>7903</v>
      </c>
      <c r="H28" s="107">
        <v>265</v>
      </c>
      <c r="I28" s="108">
        <f t="shared" si="0"/>
        <v>30255</v>
      </c>
    </row>
    <row r="29" spans="1:9" s="10" customFormat="1" ht="16.5" customHeight="1" x14ac:dyDescent="0.2">
      <c r="A29" s="11" t="s">
        <v>81</v>
      </c>
      <c r="B29" s="12">
        <v>60460784</v>
      </c>
      <c r="C29" s="15">
        <v>91651000284</v>
      </c>
      <c r="D29" s="127">
        <v>62.5</v>
      </c>
      <c r="E29" s="107">
        <v>35635</v>
      </c>
      <c r="F29" s="107">
        <v>350</v>
      </c>
      <c r="G29" s="107">
        <v>12876</v>
      </c>
      <c r="H29" s="107">
        <v>454</v>
      </c>
      <c r="I29" s="108">
        <f t="shared" si="0"/>
        <v>49315</v>
      </c>
    </row>
    <row r="30" spans="1:9" s="10" customFormat="1" ht="16.5" customHeight="1" x14ac:dyDescent="0.2">
      <c r="A30" s="11" t="s">
        <v>82</v>
      </c>
      <c r="B30" s="12">
        <v>61389064</v>
      </c>
      <c r="C30" s="15">
        <v>91651000275</v>
      </c>
      <c r="D30" s="127">
        <v>37.56</v>
      </c>
      <c r="E30" s="107">
        <v>18432</v>
      </c>
      <c r="F30" s="107">
        <v>40</v>
      </c>
      <c r="G30" s="107">
        <v>6612</v>
      </c>
      <c r="H30" s="107">
        <v>207</v>
      </c>
      <c r="I30" s="108">
        <f t="shared" si="0"/>
        <v>25291</v>
      </c>
    </row>
    <row r="31" spans="1:9" s="10" customFormat="1" ht="16.5" customHeight="1" x14ac:dyDescent="0.2">
      <c r="A31" s="11" t="s">
        <v>83</v>
      </c>
      <c r="B31" s="12">
        <v>61387061</v>
      </c>
      <c r="C31" s="15">
        <v>91651000264</v>
      </c>
      <c r="D31" s="127">
        <v>69.27</v>
      </c>
      <c r="E31" s="107">
        <v>34748</v>
      </c>
      <c r="F31" s="107">
        <v>246</v>
      </c>
      <c r="G31" s="107">
        <v>12523</v>
      </c>
      <c r="H31" s="107">
        <v>434</v>
      </c>
      <c r="I31" s="108">
        <f t="shared" si="0"/>
        <v>47951</v>
      </c>
    </row>
    <row r="32" spans="1:9" s="10" customFormat="1" ht="16.5" customHeight="1" x14ac:dyDescent="0.2">
      <c r="A32" s="11" t="s">
        <v>84</v>
      </c>
      <c r="B32" s="12">
        <v>60445475</v>
      </c>
      <c r="C32" s="15">
        <v>91651000257</v>
      </c>
      <c r="D32" s="127">
        <v>63.64</v>
      </c>
      <c r="E32" s="107">
        <v>32115</v>
      </c>
      <c r="F32" s="107">
        <v>150</v>
      </c>
      <c r="G32" s="107">
        <v>11548</v>
      </c>
      <c r="H32" s="107">
        <v>446</v>
      </c>
      <c r="I32" s="108">
        <f t="shared" si="0"/>
        <v>44259</v>
      </c>
    </row>
    <row r="33" spans="1:9" s="10" customFormat="1" ht="16.5" customHeight="1" x14ac:dyDescent="0.2">
      <c r="A33" s="11" t="s">
        <v>85</v>
      </c>
      <c r="B33" s="12">
        <v>49371185</v>
      </c>
      <c r="C33" s="15">
        <v>91651000259</v>
      </c>
      <c r="D33" s="127">
        <v>48.66</v>
      </c>
      <c r="E33" s="107">
        <v>24656</v>
      </c>
      <c r="F33" s="107">
        <v>150</v>
      </c>
      <c r="G33" s="107">
        <v>8878</v>
      </c>
      <c r="H33" s="107">
        <v>302</v>
      </c>
      <c r="I33" s="108">
        <f t="shared" si="0"/>
        <v>33986</v>
      </c>
    </row>
    <row r="34" spans="1:9" s="10" customFormat="1" ht="16.5" customHeight="1" x14ac:dyDescent="0.2">
      <c r="A34" s="11" t="s">
        <v>86</v>
      </c>
      <c r="B34" s="12">
        <v>63831562</v>
      </c>
      <c r="C34" s="15">
        <v>91651000282</v>
      </c>
      <c r="D34" s="127">
        <v>44.85</v>
      </c>
      <c r="E34" s="107">
        <v>21502</v>
      </c>
      <c r="F34" s="107">
        <v>320</v>
      </c>
      <c r="G34" s="107">
        <v>7806</v>
      </c>
      <c r="H34" s="107">
        <v>287</v>
      </c>
      <c r="I34" s="108">
        <f t="shared" si="0"/>
        <v>29915</v>
      </c>
    </row>
    <row r="35" spans="1:9" s="10" customFormat="1" ht="16.5" customHeight="1" x14ac:dyDescent="0.2">
      <c r="A35" s="11" t="s">
        <v>177</v>
      </c>
      <c r="B35" s="12">
        <v>61387835</v>
      </c>
      <c r="C35" s="15">
        <v>91651000265</v>
      </c>
      <c r="D35" s="127">
        <v>32.32</v>
      </c>
      <c r="E35" s="107">
        <v>16001</v>
      </c>
      <c r="F35" s="107">
        <v>76</v>
      </c>
      <c r="G35" s="107">
        <v>5754</v>
      </c>
      <c r="H35" s="107">
        <v>187</v>
      </c>
      <c r="I35" s="108">
        <f t="shared" si="0"/>
        <v>22018</v>
      </c>
    </row>
    <row r="36" spans="1:9" s="10" customFormat="1" ht="16.5" customHeight="1" x14ac:dyDescent="0.2">
      <c r="A36" s="11" t="s">
        <v>87</v>
      </c>
      <c r="B36" s="12">
        <v>61385379</v>
      </c>
      <c r="C36" s="15">
        <v>91651000281</v>
      </c>
      <c r="D36" s="127">
        <v>57.62</v>
      </c>
      <c r="E36" s="107">
        <v>28501</v>
      </c>
      <c r="F36" s="107">
        <v>235</v>
      </c>
      <c r="G36" s="107">
        <v>10283</v>
      </c>
      <c r="H36" s="107">
        <v>325</v>
      </c>
      <c r="I36" s="108">
        <f t="shared" si="0"/>
        <v>39344</v>
      </c>
    </row>
    <row r="37" spans="1:9" s="10" customFormat="1" ht="16.5" customHeight="1" x14ac:dyDescent="0.2">
      <c r="A37" s="11" t="s">
        <v>88</v>
      </c>
      <c r="B37" s="12">
        <v>63109026</v>
      </c>
      <c r="C37" s="15">
        <v>91651000272</v>
      </c>
      <c r="D37" s="127">
        <v>62.14</v>
      </c>
      <c r="E37" s="107">
        <v>31545</v>
      </c>
      <c r="F37" s="107">
        <v>300</v>
      </c>
      <c r="G37" s="107">
        <v>11395</v>
      </c>
      <c r="H37" s="107">
        <v>400</v>
      </c>
      <c r="I37" s="108">
        <f t="shared" si="0"/>
        <v>43640</v>
      </c>
    </row>
    <row r="38" spans="1:9" s="10" customFormat="1" ht="16.5" customHeight="1" x14ac:dyDescent="0.2">
      <c r="A38" s="11" t="s">
        <v>89</v>
      </c>
      <c r="B38" s="12">
        <v>61385361</v>
      </c>
      <c r="C38" s="15">
        <v>91651000285</v>
      </c>
      <c r="D38" s="127">
        <v>73.790000000000006</v>
      </c>
      <c r="E38" s="107">
        <v>35963</v>
      </c>
      <c r="F38" s="107">
        <v>472</v>
      </c>
      <c r="G38" s="107">
        <v>13034</v>
      </c>
      <c r="H38" s="107">
        <v>494</v>
      </c>
      <c r="I38" s="108">
        <f t="shared" si="0"/>
        <v>49963</v>
      </c>
    </row>
    <row r="39" spans="1:9" s="10" customFormat="1" ht="16.5" customHeight="1" x14ac:dyDescent="0.2">
      <c r="A39" s="14" t="s">
        <v>90</v>
      </c>
      <c r="B39" s="12">
        <v>70872503</v>
      </c>
      <c r="C39" s="15">
        <v>91651000104</v>
      </c>
      <c r="D39" s="127">
        <v>45.24</v>
      </c>
      <c r="E39" s="107">
        <v>23629</v>
      </c>
      <c r="F39" s="107">
        <v>498</v>
      </c>
      <c r="G39" s="107">
        <v>8627</v>
      </c>
      <c r="H39" s="107">
        <v>277</v>
      </c>
      <c r="I39" s="108">
        <f t="shared" si="0"/>
        <v>33031</v>
      </c>
    </row>
    <row r="40" spans="1:9" s="10" customFormat="1" ht="16.5" customHeight="1" x14ac:dyDescent="0.2">
      <c r="A40" s="17" t="s">
        <v>224</v>
      </c>
      <c r="B40" s="12">
        <v>70872767</v>
      </c>
      <c r="C40" s="15">
        <v>91651000105</v>
      </c>
      <c r="D40" s="127">
        <v>62.83</v>
      </c>
      <c r="E40" s="107">
        <v>32178</v>
      </c>
      <c r="F40" s="107">
        <v>952</v>
      </c>
      <c r="G40" s="107">
        <v>11842</v>
      </c>
      <c r="H40" s="107">
        <v>392</v>
      </c>
      <c r="I40" s="108">
        <f t="shared" si="0"/>
        <v>45364</v>
      </c>
    </row>
    <row r="41" spans="1:9" s="10" customFormat="1" ht="15.75" customHeight="1" thickBot="1" x14ac:dyDescent="0.25">
      <c r="A41" s="18" t="s">
        <v>189</v>
      </c>
      <c r="B41" s="19">
        <v>70874204</v>
      </c>
      <c r="C41" s="20">
        <v>91651000108</v>
      </c>
      <c r="D41" s="129">
        <v>71.599999999999994</v>
      </c>
      <c r="E41" s="109">
        <v>33925</v>
      </c>
      <c r="F41" s="109">
        <v>635</v>
      </c>
      <c r="G41" s="109">
        <v>12360</v>
      </c>
      <c r="H41" s="109">
        <v>242</v>
      </c>
      <c r="I41" s="117">
        <f t="shared" si="0"/>
        <v>47162</v>
      </c>
    </row>
    <row r="42" spans="1:9" s="21" customFormat="1" ht="21" customHeight="1" thickBot="1" x14ac:dyDescent="0.25">
      <c r="A42" s="168" t="s">
        <v>3</v>
      </c>
      <c r="B42" s="169"/>
      <c r="C42" s="170"/>
      <c r="D42" s="128">
        <f t="shared" ref="D42:I42" si="1">SUM(D6:D41)</f>
        <v>2021.0799999999995</v>
      </c>
      <c r="E42" s="111">
        <f t="shared" si="1"/>
        <v>1017574</v>
      </c>
      <c r="F42" s="111">
        <f t="shared" si="1"/>
        <v>10616</v>
      </c>
      <c r="G42" s="111">
        <f t="shared" si="1"/>
        <v>367880</v>
      </c>
      <c r="H42" s="111">
        <f t="shared" si="1"/>
        <v>12864</v>
      </c>
      <c r="I42" s="112">
        <f t="shared" si="1"/>
        <v>1408934</v>
      </c>
    </row>
    <row r="43" spans="1:9" x14ac:dyDescent="0.2">
      <c r="D43" s="22"/>
      <c r="E43" s="23"/>
      <c r="F43" s="23"/>
      <c r="G43" s="23"/>
      <c r="H43" s="23"/>
      <c r="I43" s="23"/>
    </row>
    <row r="44" spans="1:9" x14ac:dyDescent="0.2">
      <c r="D44" s="133"/>
      <c r="E44" s="23"/>
      <c r="F44" s="23"/>
      <c r="G44" s="23"/>
      <c r="H44" s="23"/>
      <c r="I44" s="23"/>
    </row>
    <row r="45" spans="1:9" x14ac:dyDescent="0.2">
      <c r="D45" s="22"/>
      <c r="E45" s="23"/>
      <c r="F45" s="23"/>
      <c r="G45" s="23"/>
      <c r="H45" s="23"/>
      <c r="I45" s="23"/>
    </row>
    <row r="46" spans="1:9" x14ac:dyDescent="0.2">
      <c r="D46" s="22"/>
      <c r="E46" s="23"/>
      <c r="F46" s="23"/>
      <c r="G46" s="23"/>
      <c r="H46" s="23"/>
      <c r="I46" s="23"/>
    </row>
    <row r="47" spans="1:9" x14ac:dyDescent="0.2">
      <c r="D47" s="22"/>
      <c r="E47" s="23"/>
      <c r="F47" s="23"/>
      <c r="G47" s="23"/>
      <c r="H47" s="23"/>
      <c r="I47" s="23"/>
    </row>
    <row r="48" spans="1:9" x14ac:dyDescent="0.2">
      <c r="D48" s="22"/>
      <c r="E48" s="23"/>
      <c r="F48" s="23"/>
      <c r="G48" s="23"/>
      <c r="H48" s="23"/>
      <c r="I48" s="23"/>
    </row>
    <row r="49" spans="4:9" x14ac:dyDescent="0.2">
      <c r="D49" s="22"/>
      <c r="E49" s="23"/>
      <c r="F49" s="23"/>
      <c r="G49" s="23"/>
      <c r="H49" s="23"/>
      <c r="I49" s="23"/>
    </row>
    <row r="50" spans="4:9" x14ac:dyDescent="0.2">
      <c r="D50" s="22"/>
      <c r="E50" s="23"/>
      <c r="F50" s="23"/>
      <c r="G50" s="23"/>
      <c r="H50" s="23"/>
      <c r="I50" s="23"/>
    </row>
    <row r="51" spans="4:9" x14ac:dyDescent="0.2">
      <c r="D51" s="22"/>
      <c r="E51" s="23"/>
      <c r="F51" s="23"/>
      <c r="G51" s="23"/>
      <c r="H51" s="23"/>
      <c r="I51" s="23"/>
    </row>
    <row r="52" spans="4:9" x14ac:dyDescent="0.2">
      <c r="D52" s="22"/>
      <c r="E52" s="23"/>
      <c r="F52" s="23"/>
      <c r="G52" s="23"/>
      <c r="H52" s="23"/>
      <c r="I52" s="23"/>
    </row>
    <row r="53" spans="4:9" x14ac:dyDescent="0.2">
      <c r="D53" s="22"/>
      <c r="E53" s="23"/>
      <c r="F53" s="23"/>
      <c r="G53" s="23"/>
      <c r="H53" s="23"/>
      <c r="I53" s="23"/>
    </row>
    <row r="54" spans="4:9" x14ac:dyDescent="0.2">
      <c r="D54" s="22"/>
      <c r="E54" s="23"/>
      <c r="F54" s="23"/>
      <c r="G54" s="23"/>
      <c r="H54" s="23"/>
      <c r="I54" s="23"/>
    </row>
    <row r="55" spans="4:9" x14ac:dyDescent="0.2">
      <c r="D55" s="22"/>
      <c r="E55" s="23"/>
      <c r="F55" s="23"/>
      <c r="G55" s="23"/>
      <c r="H55" s="23"/>
      <c r="I55" s="23"/>
    </row>
    <row r="56" spans="4:9" x14ac:dyDescent="0.2">
      <c r="D56" s="22"/>
      <c r="E56" s="23"/>
      <c r="F56" s="23"/>
      <c r="G56" s="23"/>
      <c r="H56" s="23"/>
      <c r="I56" s="23"/>
    </row>
    <row r="57" spans="4:9" x14ac:dyDescent="0.2">
      <c r="D57" s="22"/>
      <c r="E57" s="23"/>
      <c r="F57" s="23"/>
      <c r="G57" s="23"/>
      <c r="H57" s="23"/>
      <c r="I57" s="23"/>
    </row>
    <row r="58" spans="4:9" x14ac:dyDescent="0.2">
      <c r="D58" s="22"/>
      <c r="E58" s="23"/>
      <c r="F58" s="23"/>
      <c r="G58" s="23"/>
      <c r="H58" s="23"/>
      <c r="I58" s="23"/>
    </row>
    <row r="59" spans="4:9" x14ac:dyDescent="0.2">
      <c r="D59" s="22"/>
      <c r="E59" s="23"/>
      <c r="F59" s="23"/>
      <c r="G59" s="23"/>
      <c r="H59" s="23"/>
      <c r="I59" s="23"/>
    </row>
    <row r="60" spans="4:9" x14ac:dyDescent="0.2">
      <c r="D60" s="22"/>
      <c r="E60" s="23"/>
      <c r="F60" s="23"/>
      <c r="G60" s="23"/>
      <c r="H60" s="23"/>
      <c r="I60" s="23"/>
    </row>
    <row r="61" spans="4:9" x14ac:dyDescent="0.2">
      <c r="D61" s="22"/>
      <c r="E61" s="23"/>
      <c r="F61" s="23"/>
      <c r="G61" s="23"/>
      <c r="H61" s="23"/>
      <c r="I61" s="23"/>
    </row>
    <row r="62" spans="4:9" x14ac:dyDescent="0.2">
      <c r="D62" s="22"/>
      <c r="E62" s="23"/>
      <c r="F62" s="23"/>
      <c r="G62" s="23"/>
      <c r="H62" s="23"/>
      <c r="I62" s="23"/>
    </row>
    <row r="63" spans="4:9" x14ac:dyDescent="0.2">
      <c r="D63" s="22"/>
      <c r="E63" s="23"/>
      <c r="F63" s="23"/>
      <c r="G63" s="23"/>
      <c r="H63" s="23"/>
      <c r="I63" s="23"/>
    </row>
    <row r="64" spans="4:9" x14ac:dyDescent="0.2">
      <c r="D64" s="22"/>
      <c r="E64" s="23"/>
      <c r="F64" s="23"/>
      <c r="G64" s="23"/>
      <c r="H64" s="23"/>
      <c r="I64" s="23"/>
    </row>
    <row r="65" spans="4:9" x14ac:dyDescent="0.2">
      <c r="D65" s="22"/>
      <c r="E65" s="23"/>
      <c r="F65" s="23"/>
      <c r="G65" s="23"/>
      <c r="H65" s="23"/>
      <c r="I65" s="23"/>
    </row>
    <row r="66" spans="4:9" x14ac:dyDescent="0.2">
      <c r="D66" s="22"/>
      <c r="E66" s="23"/>
      <c r="F66" s="23"/>
      <c r="G66" s="23"/>
      <c r="H66" s="23"/>
      <c r="I66" s="23"/>
    </row>
    <row r="67" spans="4:9" x14ac:dyDescent="0.2">
      <c r="D67" s="22"/>
      <c r="E67" s="23"/>
      <c r="F67" s="23"/>
      <c r="G67" s="23"/>
      <c r="H67" s="23"/>
      <c r="I67" s="23"/>
    </row>
  </sheetData>
  <mergeCells count="12">
    <mergeCell ref="A42:C42"/>
    <mergeCell ref="I3:I4"/>
    <mergeCell ref="A2:A4"/>
    <mergeCell ref="B2:B4"/>
    <mergeCell ref="D2:I2"/>
    <mergeCell ref="A5:I5"/>
    <mergeCell ref="D3:D4"/>
    <mergeCell ref="E3:E4"/>
    <mergeCell ref="F3:F4"/>
    <mergeCell ref="G3:G4"/>
    <mergeCell ref="H3:H4"/>
    <mergeCell ref="C2:C4"/>
  </mergeCells>
  <phoneticPr fontId="0" type="noConversion"/>
  <pageMargins left="0.98425196850393704" right="0.78740157480314965" top="0.98425196850393704" bottom="0.98425196850393704" header="0.51181102362204722" footer="0.51181102362204722"/>
  <pageSetup paperSize="9" scale="85" firstPageNumber="2" pageOrder="overThenDown" orientation="landscape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="80" workbookViewId="0"/>
  </sheetViews>
  <sheetFormatPr defaultRowHeight="12.75" x14ac:dyDescent="0.2"/>
  <cols>
    <col min="1" max="1" width="63.85546875" style="1" customWidth="1"/>
    <col min="2" max="2" width="10" style="1" hidden="1" customWidth="1"/>
    <col min="3" max="3" width="14.140625" style="6" customWidth="1"/>
    <col min="4" max="4" width="5.5703125" style="1" customWidth="1"/>
    <col min="5" max="5" width="8.85546875" style="7" customWidth="1"/>
    <col min="6" max="6" width="8" style="8" bestFit="1" customWidth="1"/>
    <col min="7" max="7" width="7" style="8" bestFit="1" customWidth="1"/>
    <col min="8" max="8" width="8" style="8" bestFit="1" customWidth="1"/>
    <col min="9" max="9" width="10.85546875" style="8" bestFit="1" customWidth="1"/>
    <col min="10" max="10" width="11.85546875" style="8" customWidth="1"/>
    <col min="11" max="16384" width="9.140625" style="1"/>
  </cols>
  <sheetData>
    <row r="1" spans="1:10" ht="13.5" thickBot="1" x14ac:dyDescent="0.25">
      <c r="J1" s="9" t="s">
        <v>244</v>
      </c>
    </row>
    <row r="2" spans="1:10" s="10" customFormat="1" ht="15.75" customHeight="1" x14ac:dyDescent="0.2">
      <c r="A2" s="166" t="s">
        <v>251</v>
      </c>
      <c r="B2" s="191" t="s">
        <v>121</v>
      </c>
      <c r="C2" s="191" t="s">
        <v>190</v>
      </c>
      <c r="D2" s="175" t="s">
        <v>20</v>
      </c>
      <c r="E2" s="178" t="s">
        <v>167</v>
      </c>
      <c r="F2" s="179"/>
      <c r="G2" s="179"/>
      <c r="H2" s="179"/>
      <c r="I2" s="179"/>
      <c r="J2" s="180"/>
    </row>
    <row r="3" spans="1:10" s="10" customFormat="1" ht="15.75" customHeight="1" x14ac:dyDescent="0.2">
      <c r="A3" s="173"/>
      <c r="B3" s="192"/>
      <c r="C3" s="192"/>
      <c r="D3" s="176"/>
      <c r="E3" s="185" t="s">
        <v>142</v>
      </c>
      <c r="F3" s="187" t="s">
        <v>0</v>
      </c>
      <c r="G3" s="187" t="s">
        <v>139</v>
      </c>
      <c r="H3" s="185" t="s">
        <v>1</v>
      </c>
      <c r="I3" s="187" t="s">
        <v>145</v>
      </c>
      <c r="J3" s="171" t="s">
        <v>144</v>
      </c>
    </row>
    <row r="4" spans="1:10" s="10" customFormat="1" ht="41.25" customHeight="1" thickBot="1" x14ac:dyDescent="0.25">
      <c r="A4" s="174"/>
      <c r="B4" s="193"/>
      <c r="C4" s="193"/>
      <c r="D4" s="177"/>
      <c r="E4" s="186"/>
      <c r="F4" s="188"/>
      <c r="G4" s="188"/>
      <c r="H4" s="186"/>
      <c r="I4" s="188"/>
      <c r="J4" s="172"/>
    </row>
    <row r="5" spans="1:10" s="24" customFormat="1" ht="19.5" customHeight="1" x14ac:dyDescent="0.2">
      <c r="A5" s="189" t="s">
        <v>91</v>
      </c>
      <c r="B5" s="182"/>
      <c r="C5" s="182"/>
      <c r="D5" s="182"/>
      <c r="E5" s="182"/>
      <c r="F5" s="182"/>
      <c r="G5" s="183"/>
      <c r="H5" s="183"/>
      <c r="I5" s="183"/>
      <c r="J5" s="184"/>
    </row>
    <row r="6" spans="1:10" s="10" customFormat="1" ht="15.75" customHeight="1" x14ac:dyDescent="0.2">
      <c r="A6" s="25" t="s">
        <v>230</v>
      </c>
      <c r="B6" s="26">
        <v>70837872</v>
      </c>
      <c r="C6" s="27">
        <v>91651000296</v>
      </c>
      <c r="D6" s="28">
        <v>3122</v>
      </c>
      <c r="E6" s="127">
        <v>57.87</v>
      </c>
      <c r="F6" s="107">
        <v>30173</v>
      </c>
      <c r="G6" s="107">
        <v>260</v>
      </c>
      <c r="H6" s="107">
        <v>10890</v>
      </c>
      <c r="I6" s="107">
        <v>347</v>
      </c>
      <c r="J6" s="108">
        <f t="shared" ref="J6:J31" si="0">F6+G6+H6+I6</f>
        <v>41670</v>
      </c>
    </row>
    <row r="7" spans="1:10" s="10" customFormat="1" ht="15.75" customHeight="1" x14ac:dyDescent="0.2">
      <c r="A7" s="25" t="s">
        <v>92</v>
      </c>
      <c r="B7" s="26">
        <v>70837902</v>
      </c>
      <c r="C7" s="27">
        <v>91651000294</v>
      </c>
      <c r="D7" s="28">
        <v>3122</v>
      </c>
      <c r="E7" s="127">
        <v>44.81</v>
      </c>
      <c r="F7" s="107">
        <v>21711</v>
      </c>
      <c r="G7" s="107">
        <v>160</v>
      </c>
      <c r="H7" s="107">
        <v>7827</v>
      </c>
      <c r="I7" s="107">
        <v>266</v>
      </c>
      <c r="J7" s="108">
        <f t="shared" si="0"/>
        <v>29964</v>
      </c>
    </row>
    <row r="8" spans="1:10" s="10" customFormat="1" ht="15.75" customHeight="1" x14ac:dyDescent="0.2">
      <c r="A8" s="25" t="s">
        <v>178</v>
      </c>
      <c r="B8" s="26">
        <v>61388866</v>
      </c>
      <c r="C8" s="27">
        <v>91651000387</v>
      </c>
      <c r="D8" s="28">
        <v>3122</v>
      </c>
      <c r="E8" s="127">
        <v>90.45</v>
      </c>
      <c r="F8" s="107">
        <v>44299</v>
      </c>
      <c r="G8" s="107">
        <v>400</v>
      </c>
      <c r="H8" s="107">
        <v>15994</v>
      </c>
      <c r="I8" s="107">
        <v>460</v>
      </c>
      <c r="J8" s="108">
        <f t="shared" si="0"/>
        <v>61153</v>
      </c>
    </row>
    <row r="9" spans="1:10" s="10" customFormat="1" ht="29.25" customHeight="1" x14ac:dyDescent="0.2">
      <c r="A9" s="25" t="s">
        <v>160</v>
      </c>
      <c r="B9" s="26">
        <v>61388726</v>
      </c>
      <c r="C9" s="27">
        <v>91651000411</v>
      </c>
      <c r="D9" s="28">
        <v>3122</v>
      </c>
      <c r="E9" s="127">
        <v>45.19</v>
      </c>
      <c r="F9" s="107">
        <v>22409</v>
      </c>
      <c r="G9" s="107">
        <v>230</v>
      </c>
      <c r="H9" s="107">
        <v>8100</v>
      </c>
      <c r="I9" s="107">
        <v>266</v>
      </c>
      <c r="J9" s="108">
        <f t="shared" si="0"/>
        <v>31005</v>
      </c>
    </row>
    <row r="10" spans="1:10" s="10" customFormat="1" ht="15.75" customHeight="1" x14ac:dyDescent="0.2">
      <c r="A10" s="29" t="s">
        <v>93</v>
      </c>
      <c r="B10" s="26">
        <v>70837911</v>
      </c>
      <c r="C10" s="27">
        <v>91651000292</v>
      </c>
      <c r="D10" s="28">
        <v>3126</v>
      </c>
      <c r="E10" s="127">
        <v>195.61</v>
      </c>
      <c r="F10" s="107">
        <v>98620</v>
      </c>
      <c r="G10" s="107">
        <v>3500</v>
      </c>
      <c r="H10" s="107">
        <v>36489</v>
      </c>
      <c r="I10" s="107">
        <v>499</v>
      </c>
      <c r="J10" s="108">
        <f t="shared" si="0"/>
        <v>139108</v>
      </c>
    </row>
    <row r="11" spans="1:10" s="10" customFormat="1" ht="15.75" customHeight="1" x14ac:dyDescent="0.2">
      <c r="A11" s="29" t="s">
        <v>94</v>
      </c>
      <c r="B11" s="26">
        <v>70837775</v>
      </c>
      <c r="C11" s="27">
        <v>91651000401</v>
      </c>
      <c r="D11" s="28">
        <v>3126</v>
      </c>
      <c r="E11" s="127">
        <v>51.88</v>
      </c>
      <c r="F11" s="107">
        <v>26162</v>
      </c>
      <c r="G11" s="107">
        <v>280</v>
      </c>
      <c r="H11" s="107">
        <v>9461</v>
      </c>
      <c r="I11" s="107">
        <v>118</v>
      </c>
      <c r="J11" s="108">
        <f t="shared" si="0"/>
        <v>36021</v>
      </c>
    </row>
    <row r="12" spans="1:10" s="10" customFormat="1" ht="15.75" customHeight="1" x14ac:dyDescent="0.2">
      <c r="A12" s="25" t="s">
        <v>95</v>
      </c>
      <c r="B12" s="26">
        <v>61385301</v>
      </c>
      <c r="C12" s="27">
        <v>91651000385</v>
      </c>
      <c r="D12" s="28">
        <v>3122</v>
      </c>
      <c r="E12" s="127">
        <v>64.489999999999995</v>
      </c>
      <c r="F12" s="107">
        <v>34648</v>
      </c>
      <c r="G12" s="107">
        <v>400</v>
      </c>
      <c r="H12" s="107">
        <v>12539</v>
      </c>
      <c r="I12" s="107">
        <v>408</v>
      </c>
      <c r="J12" s="108">
        <f t="shared" si="0"/>
        <v>47995</v>
      </c>
    </row>
    <row r="13" spans="1:10" s="10" customFormat="1" ht="27.75" customHeight="1" x14ac:dyDescent="0.2">
      <c r="A13" s="25" t="s">
        <v>179</v>
      </c>
      <c r="B13" s="26">
        <v>638463</v>
      </c>
      <c r="C13" s="27">
        <v>91651000246</v>
      </c>
      <c r="D13" s="28">
        <v>3122</v>
      </c>
      <c r="E13" s="127">
        <v>69.010000000000005</v>
      </c>
      <c r="F13" s="107">
        <v>36625</v>
      </c>
      <c r="G13" s="107">
        <v>157</v>
      </c>
      <c r="H13" s="107">
        <v>13165</v>
      </c>
      <c r="I13" s="107">
        <v>465</v>
      </c>
      <c r="J13" s="108">
        <f t="shared" si="0"/>
        <v>50412</v>
      </c>
    </row>
    <row r="14" spans="1:10" s="10" customFormat="1" ht="27.75" customHeight="1" x14ac:dyDescent="0.2">
      <c r="A14" s="25" t="s">
        <v>96</v>
      </c>
      <c r="B14" s="26">
        <v>61386138</v>
      </c>
      <c r="C14" s="27">
        <v>91651000245</v>
      </c>
      <c r="D14" s="28">
        <v>3122</v>
      </c>
      <c r="E14" s="127">
        <v>42.38</v>
      </c>
      <c r="F14" s="107">
        <v>23316</v>
      </c>
      <c r="G14" s="107">
        <v>157</v>
      </c>
      <c r="H14" s="107">
        <v>8400</v>
      </c>
      <c r="I14" s="107">
        <v>255</v>
      </c>
      <c r="J14" s="108">
        <f t="shared" si="0"/>
        <v>32128</v>
      </c>
    </row>
    <row r="15" spans="1:10" s="10" customFormat="1" ht="15.75" customHeight="1" x14ac:dyDescent="0.2">
      <c r="A15" s="25" t="s">
        <v>225</v>
      </c>
      <c r="B15" s="26">
        <v>61386774</v>
      </c>
      <c r="C15" s="27">
        <v>91651000302</v>
      </c>
      <c r="D15" s="28">
        <v>3122</v>
      </c>
      <c r="E15" s="127">
        <v>59.01</v>
      </c>
      <c r="F15" s="107">
        <v>30486</v>
      </c>
      <c r="G15" s="107">
        <v>40</v>
      </c>
      <c r="H15" s="107">
        <v>10927</v>
      </c>
      <c r="I15" s="107">
        <v>316</v>
      </c>
      <c r="J15" s="108">
        <f t="shared" si="0"/>
        <v>41769</v>
      </c>
    </row>
    <row r="16" spans="1:10" s="10" customFormat="1" ht="15.75" customHeight="1" x14ac:dyDescent="0.2">
      <c r="A16" s="25" t="s">
        <v>97</v>
      </c>
      <c r="B16" s="26">
        <v>70107050</v>
      </c>
      <c r="C16" s="27">
        <v>91651000300</v>
      </c>
      <c r="D16" s="28">
        <v>3122</v>
      </c>
      <c r="E16" s="127">
        <v>48.24</v>
      </c>
      <c r="F16" s="107">
        <v>25257</v>
      </c>
      <c r="G16" s="107">
        <v>250</v>
      </c>
      <c r="H16" s="107">
        <v>9127</v>
      </c>
      <c r="I16" s="107">
        <v>316</v>
      </c>
      <c r="J16" s="108">
        <f t="shared" si="0"/>
        <v>34950</v>
      </c>
    </row>
    <row r="17" spans="1:10" s="10" customFormat="1" ht="27.75" customHeight="1" x14ac:dyDescent="0.2">
      <c r="A17" s="25" t="s">
        <v>98</v>
      </c>
      <c r="B17" s="26">
        <v>49624059</v>
      </c>
      <c r="C17" s="27">
        <v>91651000388</v>
      </c>
      <c r="D17" s="28">
        <v>3122</v>
      </c>
      <c r="E17" s="127">
        <v>70.33</v>
      </c>
      <c r="F17" s="107">
        <v>36139</v>
      </c>
      <c r="G17" s="107">
        <v>200</v>
      </c>
      <c r="H17" s="107">
        <v>13005</v>
      </c>
      <c r="I17" s="107">
        <v>457</v>
      </c>
      <c r="J17" s="108">
        <f t="shared" si="0"/>
        <v>49801</v>
      </c>
    </row>
    <row r="18" spans="1:10" s="10" customFormat="1" ht="15.75" customHeight="1" x14ac:dyDescent="0.2">
      <c r="A18" s="29" t="s">
        <v>99</v>
      </c>
      <c r="B18" s="26">
        <v>49626655</v>
      </c>
      <c r="C18" s="27">
        <v>91651000291</v>
      </c>
      <c r="D18" s="28">
        <v>3126</v>
      </c>
      <c r="E18" s="127">
        <v>23.95</v>
      </c>
      <c r="F18" s="107">
        <v>10878</v>
      </c>
      <c r="G18" s="107">
        <v>550</v>
      </c>
      <c r="H18" s="107">
        <v>4080</v>
      </c>
      <c r="I18" s="107">
        <v>79</v>
      </c>
      <c r="J18" s="108">
        <f t="shared" si="0"/>
        <v>15587</v>
      </c>
    </row>
    <row r="19" spans="1:10" s="10" customFormat="1" ht="15.75" customHeight="1" x14ac:dyDescent="0.2">
      <c r="A19" s="29" t="s">
        <v>191</v>
      </c>
      <c r="B19" s="30">
        <v>71219293</v>
      </c>
      <c r="C19" s="31">
        <v>91651000360</v>
      </c>
      <c r="D19" s="32">
        <v>3122</v>
      </c>
      <c r="E19" s="127">
        <v>13.38</v>
      </c>
      <c r="F19" s="107">
        <v>6834</v>
      </c>
      <c r="G19" s="107">
        <v>260</v>
      </c>
      <c r="H19" s="107">
        <v>2535</v>
      </c>
      <c r="I19" s="107">
        <v>86</v>
      </c>
      <c r="J19" s="108">
        <f t="shared" si="0"/>
        <v>9715</v>
      </c>
    </row>
    <row r="20" spans="1:10" s="10" customFormat="1" ht="15.75" customHeight="1" x14ac:dyDescent="0.2">
      <c r="A20" s="25" t="s">
        <v>100</v>
      </c>
      <c r="B20" s="26">
        <v>61386855</v>
      </c>
      <c r="C20" s="27">
        <v>91651000321</v>
      </c>
      <c r="D20" s="28">
        <v>3122</v>
      </c>
      <c r="E20" s="127">
        <v>59.14</v>
      </c>
      <c r="F20" s="107">
        <v>31468</v>
      </c>
      <c r="G20" s="107">
        <v>800</v>
      </c>
      <c r="H20" s="107">
        <v>11536</v>
      </c>
      <c r="I20" s="107">
        <v>438</v>
      </c>
      <c r="J20" s="108">
        <f t="shared" si="0"/>
        <v>44242</v>
      </c>
    </row>
    <row r="21" spans="1:10" s="10" customFormat="1" ht="15.75" customHeight="1" x14ac:dyDescent="0.2">
      <c r="A21" s="25" t="s">
        <v>227</v>
      </c>
      <c r="B21" s="26">
        <v>61384534</v>
      </c>
      <c r="C21" s="27">
        <v>91651000299</v>
      </c>
      <c r="D21" s="28">
        <v>3122</v>
      </c>
      <c r="E21" s="127">
        <v>48.09</v>
      </c>
      <c r="F21" s="107">
        <v>23753</v>
      </c>
      <c r="G21" s="107">
        <v>300</v>
      </c>
      <c r="H21" s="107">
        <v>8605</v>
      </c>
      <c r="I21" s="107">
        <v>293</v>
      </c>
      <c r="J21" s="108">
        <f t="shared" si="0"/>
        <v>32951</v>
      </c>
    </row>
    <row r="22" spans="1:10" s="10" customFormat="1" ht="15.75" customHeight="1" x14ac:dyDescent="0.2">
      <c r="A22" s="11" t="s">
        <v>192</v>
      </c>
      <c r="B22" s="33">
        <v>61386626</v>
      </c>
      <c r="C22" s="15">
        <v>91651000290</v>
      </c>
      <c r="D22" s="12">
        <v>3122</v>
      </c>
      <c r="E22" s="127">
        <v>46.43</v>
      </c>
      <c r="F22" s="107">
        <v>23075</v>
      </c>
      <c r="G22" s="107">
        <v>300</v>
      </c>
      <c r="H22" s="107">
        <v>8362</v>
      </c>
      <c r="I22" s="107">
        <v>285</v>
      </c>
      <c r="J22" s="108">
        <f t="shared" si="0"/>
        <v>32022</v>
      </c>
    </row>
    <row r="23" spans="1:10" s="10" customFormat="1" ht="15.75" customHeight="1" x14ac:dyDescent="0.2">
      <c r="A23" s="34" t="s">
        <v>193</v>
      </c>
      <c r="B23" s="35">
        <v>61388017</v>
      </c>
      <c r="C23" s="36">
        <v>91651000298</v>
      </c>
      <c r="D23" s="37">
        <v>3122</v>
      </c>
      <c r="E23" s="127">
        <v>59</v>
      </c>
      <c r="F23" s="107">
        <v>29796</v>
      </c>
      <c r="G23" s="107">
        <v>110</v>
      </c>
      <c r="H23" s="107">
        <v>10704</v>
      </c>
      <c r="I23" s="107">
        <v>325</v>
      </c>
      <c r="J23" s="108">
        <f t="shared" si="0"/>
        <v>40935</v>
      </c>
    </row>
    <row r="24" spans="1:10" s="10" customFormat="1" ht="15.75" customHeight="1" x14ac:dyDescent="0.2">
      <c r="A24" s="25" t="s">
        <v>101</v>
      </c>
      <c r="B24" s="26">
        <v>61386278</v>
      </c>
      <c r="C24" s="27">
        <v>91651000391</v>
      </c>
      <c r="D24" s="28">
        <v>3122</v>
      </c>
      <c r="E24" s="127">
        <v>20.77</v>
      </c>
      <c r="F24" s="107">
        <v>9239</v>
      </c>
      <c r="G24" s="107">
        <v>325</v>
      </c>
      <c r="H24" s="107">
        <v>3417</v>
      </c>
      <c r="I24" s="107">
        <v>104</v>
      </c>
      <c r="J24" s="108">
        <f t="shared" si="0"/>
        <v>13085</v>
      </c>
    </row>
    <row r="25" spans="1:10" s="10" customFormat="1" ht="15.75" customHeight="1" x14ac:dyDescent="0.2">
      <c r="A25" s="25" t="s">
        <v>102</v>
      </c>
      <c r="B25" s="26">
        <v>61385387</v>
      </c>
      <c r="C25" s="27">
        <v>91651000297</v>
      </c>
      <c r="D25" s="28">
        <v>3122</v>
      </c>
      <c r="E25" s="127">
        <v>48.37</v>
      </c>
      <c r="F25" s="107">
        <v>25363</v>
      </c>
      <c r="G25" s="107">
        <v>108</v>
      </c>
      <c r="H25" s="107">
        <v>9117</v>
      </c>
      <c r="I25" s="107">
        <v>306</v>
      </c>
      <c r="J25" s="108">
        <f t="shared" si="0"/>
        <v>34894</v>
      </c>
    </row>
    <row r="26" spans="1:10" s="10" customFormat="1" ht="15.75" customHeight="1" x14ac:dyDescent="0.2">
      <c r="A26" s="25" t="s">
        <v>103</v>
      </c>
      <c r="B26" s="26">
        <v>61385409</v>
      </c>
      <c r="C26" s="27">
        <v>91651000384</v>
      </c>
      <c r="D26" s="28">
        <v>3122</v>
      </c>
      <c r="E26" s="127">
        <v>57.6</v>
      </c>
      <c r="F26" s="107">
        <v>27949</v>
      </c>
      <c r="G26" s="107">
        <v>180</v>
      </c>
      <c r="H26" s="107">
        <v>10066</v>
      </c>
      <c r="I26" s="107">
        <v>340</v>
      </c>
      <c r="J26" s="108">
        <f t="shared" si="0"/>
        <v>38535</v>
      </c>
    </row>
    <row r="27" spans="1:10" s="10" customFormat="1" ht="15.75" customHeight="1" x14ac:dyDescent="0.2">
      <c r="A27" s="25" t="s">
        <v>104</v>
      </c>
      <c r="B27" s="26">
        <v>61385417</v>
      </c>
      <c r="C27" s="27">
        <v>91651000383</v>
      </c>
      <c r="D27" s="28">
        <v>3122</v>
      </c>
      <c r="E27" s="127">
        <v>76.8</v>
      </c>
      <c r="F27" s="107">
        <v>33875</v>
      </c>
      <c r="G27" s="107">
        <v>200</v>
      </c>
      <c r="H27" s="107">
        <v>12195</v>
      </c>
      <c r="I27" s="107">
        <v>367</v>
      </c>
      <c r="J27" s="108">
        <f t="shared" si="0"/>
        <v>46637</v>
      </c>
    </row>
    <row r="28" spans="1:10" s="10" customFormat="1" ht="15.75" customHeight="1" x14ac:dyDescent="0.2">
      <c r="A28" s="25" t="s">
        <v>194</v>
      </c>
      <c r="B28" s="26">
        <v>638765</v>
      </c>
      <c r="C28" s="27">
        <v>91651000393</v>
      </c>
      <c r="D28" s="28">
        <v>3122</v>
      </c>
      <c r="E28" s="127">
        <v>81.739999999999995</v>
      </c>
      <c r="F28" s="107">
        <v>38688</v>
      </c>
      <c r="G28" s="107">
        <v>870</v>
      </c>
      <c r="H28" s="107">
        <v>14144</v>
      </c>
      <c r="I28" s="107">
        <v>457</v>
      </c>
      <c r="J28" s="108">
        <f t="shared" si="0"/>
        <v>54159</v>
      </c>
    </row>
    <row r="29" spans="1:10" s="10" customFormat="1" ht="15.75" customHeight="1" x14ac:dyDescent="0.2">
      <c r="A29" s="25" t="s">
        <v>105</v>
      </c>
      <c r="B29" s="26">
        <v>60461713</v>
      </c>
      <c r="C29" s="27">
        <v>91651000361</v>
      </c>
      <c r="D29" s="28">
        <v>3122</v>
      </c>
      <c r="E29" s="127">
        <v>63.67</v>
      </c>
      <c r="F29" s="107">
        <v>32033</v>
      </c>
      <c r="G29" s="107">
        <v>420</v>
      </c>
      <c r="H29" s="107">
        <v>11610</v>
      </c>
      <c r="I29" s="107">
        <v>349</v>
      </c>
      <c r="J29" s="108">
        <f t="shared" si="0"/>
        <v>44412</v>
      </c>
    </row>
    <row r="30" spans="1:10" s="10" customFormat="1" ht="15.75" customHeight="1" x14ac:dyDescent="0.2">
      <c r="A30" s="25" t="s">
        <v>195</v>
      </c>
      <c r="B30" s="26">
        <v>60446242</v>
      </c>
      <c r="C30" s="27">
        <v>91651000211</v>
      </c>
      <c r="D30" s="28">
        <v>3122</v>
      </c>
      <c r="E30" s="127">
        <v>42.23</v>
      </c>
      <c r="F30" s="107">
        <v>20591</v>
      </c>
      <c r="G30" s="107">
        <v>300</v>
      </c>
      <c r="H30" s="107">
        <v>7473</v>
      </c>
      <c r="I30" s="107">
        <v>270</v>
      </c>
      <c r="J30" s="108">
        <f t="shared" si="0"/>
        <v>28634</v>
      </c>
    </row>
    <row r="31" spans="1:10" s="10" customFormat="1" ht="27.75" customHeight="1" thickBot="1" x14ac:dyDescent="0.25">
      <c r="A31" s="14" t="s">
        <v>180</v>
      </c>
      <c r="B31" s="33">
        <v>70872589</v>
      </c>
      <c r="C31" s="38">
        <v>91651000106</v>
      </c>
      <c r="D31" s="39">
        <v>3122</v>
      </c>
      <c r="E31" s="129">
        <v>54.9</v>
      </c>
      <c r="F31" s="109">
        <v>27601</v>
      </c>
      <c r="G31" s="109">
        <v>330</v>
      </c>
      <c r="H31" s="109">
        <v>9993</v>
      </c>
      <c r="I31" s="109">
        <v>291</v>
      </c>
      <c r="J31" s="110">
        <f t="shared" si="0"/>
        <v>38215</v>
      </c>
    </row>
    <row r="32" spans="1:10" s="10" customFormat="1" ht="21" customHeight="1" thickBot="1" x14ac:dyDescent="0.25">
      <c r="A32" s="190" t="s">
        <v>3</v>
      </c>
      <c r="B32" s="169"/>
      <c r="C32" s="169"/>
      <c r="D32" s="169"/>
      <c r="E32" s="128">
        <f t="shared" ref="E32:J32" si="1">SUM(E6:E31)</f>
        <v>1535.34</v>
      </c>
      <c r="F32" s="111">
        <f t="shared" si="1"/>
        <v>770988</v>
      </c>
      <c r="G32" s="111">
        <f t="shared" si="1"/>
        <v>11087</v>
      </c>
      <c r="H32" s="111">
        <f t="shared" si="1"/>
        <v>279761</v>
      </c>
      <c r="I32" s="111">
        <f t="shared" si="1"/>
        <v>8163</v>
      </c>
      <c r="J32" s="112">
        <f t="shared" si="1"/>
        <v>1069999</v>
      </c>
    </row>
    <row r="41" spans="5:10" x14ac:dyDescent="0.2">
      <c r="E41" s="22"/>
      <c r="F41" s="23"/>
      <c r="G41" s="23"/>
      <c r="H41" s="23"/>
      <c r="I41" s="23"/>
      <c r="J41" s="23"/>
    </row>
    <row r="42" spans="5:10" x14ac:dyDescent="0.2">
      <c r="E42" s="22"/>
      <c r="F42" s="23"/>
      <c r="G42" s="23"/>
      <c r="H42" s="23"/>
      <c r="I42" s="23"/>
      <c r="J42" s="23"/>
    </row>
    <row r="43" spans="5:10" x14ac:dyDescent="0.2">
      <c r="E43" s="22"/>
      <c r="F43" s="23"/>
      <c r="G43" s="23"/>
      <c r="H43" s="23"/>
      <c r="I43" s="23"/>
      <c r="J43" s="23"/>
    </row>
    <row r="44" spans="5:10" x14ac:dyDescent="0.2">
      <c r="E44" s="22"/>
      <c r="F44" s="23"/>
      <c r="G44" s="23"/>
      <c r="H44" s="23"/>
      <c r="I44" s="23"/>
      <c r="J44" s="23"/>
    </row>
    <row r="45" spans="5:10" x14ac:dyDescent="0.2">
      <c r="E45" s="22"/>
      <c r="F45" s="23"/>
      <c r="G45" s="23"/>
      <c r="H45" s="23"/>
      <c r="I45" s="23"/>
      <c r="J45" s="23"/>
    </row>
    <row r="46" spans="5:10" x14ac:dyDescent="0.2">
      <c r="E46" s="22"/>
      <c r="F46" s="23"/>
      <c r="G46" s="23"/>
      <c r="H46" s="23"/>
      <c r="I46" s="23"/>
      <c r="J46" s="23"/>
    </row>
    <row r="47" spans="5:10" x14ac:dyDescent="0.2">
      <c r="E47" s="22"/>
      <c r="F47" s="23"/>
      <c r="G47" s="23"/>
      <c r="H47" s="23"/>
      <c r="I47" s="23"/>
      <c r="J47" s="23"/>
    </row>
    <row r="48" spans="5:10" x14ac:dyDescent="0.2">
      <c r="E48" s="22"/>
      <c r="F48" s="23"/>
      <c r="G48" s="23"/>
      <c r="H48" s="23"/>
      <c r="I48" s="23"/>
      <c r="J48" s="23"/>
    </row>
    <row r="49" spans="5:10" x14ac:dyDescent="0.2">
      <c r="E49" s="22"/>
      <c r="F49" s="23"/>
      <c r="G49" s="23"/>
      <c r="H49" s="23"/>
      <c r="I49" s="23"/>
      <c r="J49" s="23"/>
    </row>
    <row r="50" spans="5:10" x14ac:dyDescent="0.2">
      <c r="E50" s="22"/>
      <c r="F50" s="23"/>
      <c r="G50" s="23"/>
      <c r="H50" s="23"/>
      <c r="I50" s="23"/>
      <c r="J50" s="23"/>
    </row>
    <row r="51" spans="5:10" x14ac:dyDescent="0.2">
      <c r="E51" s="22"/>
      <c r="F51" s="23"/>
      <c r="G51" s="23"/>
      <c r="H51" s="23"/>
      <c r="I51" s="23"/>
      <c r="J51" s="23"/>
    </row>
    <row r="52" spans="5:10" x14ac:dyDescent="0.2">
      <c r="E52" s="22"/>
      <c r="F52" s="23"/>
      <c r="G52" s="23"/>
      <c r="H52" s="23"/>
      <c r="I52" s="23"/>
      <c r="J52" s="23"/>
    </row>
    <row r="53" spans="5:10" x14ac:dyDescent="0.2">
      <c r="E53" s="22"/>
      <c r="F53" s="23"/>
      <c r="G53" s="23"/>
      <c r="H53" s="23"/>
      <c r="I53" s="23"/>
      <c r="J53" s="23"/>
    </row>
    <row r="54" spans="5:10" x14ac:dyDescent="0.2">
      <c r="E54" s="22"/>
      <c r="F54" s="23"/>
      <c r="G54" s="23"/>
      <c r="H54" s="23"/>
      <c r="I54" s="23"/>
      <c r="J54" s="23"/>
    </row>
    <row r="55" spans="5:10" x14ac:dyDescent="0.2">
      <c r="E55" s="22"/>
      <c r="F55" s="23"/>
      <c r="G55" s="23"/>
      <c r="H55" s="23"/>
      <c r="I55" s="23"/>
      <c r="J55" s="23"/>
    </row>
    <row r="56" spans="5:10" x14ac:dyDescent="0.2">
      <c r="E56" s="22"/>
      <c r="F56" s="23"/>
      <c r="G56" s="23"/>
      <c r="H56" s="23"/>
      <c r="I56" s="23"/>
      <c r="J56" s="23"/>
    </row>
    <row r="57" spans="5:10" x14ac:dyDescent="0.2">
      <c r="E57" s="22"/>
      <c r="F57" s="23"/>
      <c r="G57" s="23"/>
      <c r="H57" s="23"/>
      <c r="I57" s="23"/>
      <c r="J57" s="23"/>
    </row>
    <row r="58" spans="5:10" x14ac:dyDescent="0.2">
      <c r="E58" s="22"/>
      <c r="F58" s="23"/>
      <c r="G58" s="23"/>
      <c r="H58" s="23"/>
      <c r="I58" s="23"/>
      <c r="J58" s="23"/>
    </row>
    <row r="59" spans="5:10" x14ac:dyDescent="0.2">
      <c r="E59" s="22"/>
      <c r="F59" s="23"/>
      <c r="G59" s="23"/>
      <c r="H59" s="23"/>
      <c r="I59" s="23"/>
      <c r="J59" s="23"/>
    </row>
    <row r="60" spans="5:10" x14ac:dyDescent="0.2">
      <c r="E60" s="22"/>
      <c r="F60" s="23"/>
      <c r="G60" s="23"/>
      <c r="H60" s="23"/>
      <c r="I60" s="23"/>
      <c r="J60" s="23"/>
    </row>
    <row r="61" spans="5:10" x14ac:dyDescent="0.2">
      <c r="E61" s="22"/>
      <c r="F61" s="23"/>
      <c r="G61" s="23"/>
      <c r="H61" s="23"/>
      <c r="I61" s="23"/>
      <c r="J61" s="23"/>
    </row>
    <row r="62" spans="5:10" x14ac:dyDescent="0.2">
      <c r="E62" s="22"/>
      <c r="F62" s="23"/>
      <c r="G62" s="23"/>
      <c r="H62" s="23"/>
      <c r="I62" s="23"/>
      <c r="J62" s="23"/>
    </row>
    <row r="63" spans="5:10" x14ac:dyDescent="0.2">
      <c r="E63" s="22"/>
      <c r="F63" s="23"/>
      <c r="G63" s="23"/>
      <c r="H63" s="23"/>
      <c r="I63" s="23"/>
      <c r="J63" s="23"/>
    </row>
    <row r="64" spans="5:10" x14ac:dyDescent="0.2">
      <c r="E64" s="22"/>
      <c r="F64" s="23"/>
      <c r="G64" s="23"/>
      <c r="H64" s="23"/>
      <c r="I64" s="23"/>
      <c r="J64" s="23"/>
    </row>
    <row r="65" spans="5:10" x14ac:dyDescent="0.2">
      <c r="E65" s="22"/>
      <c r="F65" s="23"/>
      <c r="G65" s="23"/>
      <c r="H65" s="23"/>
      <c r="I65" s="23"/>
      <c r="J65" s="23"/>
    </row>
  </sheetData>
  <mergeCells count="13">
    <mergeCell ref="H3:H4"/>
    <mergeCell ref="A5:J5"/>
    <mergeCell ref="I3:I4"/>
    <mergeCell ref="A32:D32"/>
    <mergeCell ref="D2:D4"/>
    <mergeCell ref="A2:A4"/>
    <mergeCell ref="E2:J2"/>
    <mergeCell ref="J3:J4"/>
    <mergeCell ref="E3:E4"/>
    <mergeCell ref="F3:F4"/>
    <mergeCell ref="B2:B4"/>
    <mergeCell ref="C2:C4"/>
    <mergeCell ref="G3:G4"/>
  </mergeCells>
  <phoneticPr fontId="0" type="noConversion"/>
  <pageMargins left="0.98425196850393704" right="0.78740157480314965" top="1.1811023622047245" bottom="0.98425196850393704" header="0.51181102362204722" footer="0.51181102362204722"/>
  <pageSetup paperSize="9" scale="85" firstPageNumber="4" pageOrder="overThenDown" orientation="landscape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="80" zoomScaleNormal="75" workbookViewId="0"/>
  </sheetViews>
  <sheetFormatPr defaultRowHeight="12.75" x14ac:dyDescent="0.2"/>
  <cols>
    <col min="1" max="1" width="64.28515625" style="1" customWidth="1"/>
    <col min="2" max="2" width="10.42578125" style="1" hidden="1" customWidth="1"/>
    <col min="3" max="3" width="15.28515625" style="6" customWidth="1"/>
    <col min="4" max="4" width="7.42578125" style="1" customWidth="1"/>
    <col min="5" max="5" width="9.28515625" style="7" customWidth="1"/>
    <col min="6" max="6" width="12" style="8" customWidth="1"/>
    <col min="7" max="7" width="10.5703125" style="8" bestFit="1" customWidth="1"/>
    <col min="8" max="8" width="11.5703125" style="8" customWidth="1"/>
    <col min="9" max="9" width="9.7109375" style="8" customWidth="1"/>
    <col min="10" max="10" width="12" style="8" customWidth="1"/>
    <col min="11" max="11" width="9.140625" style="1"/>
    <col min="12" max="12" width="10.5703125" style="1" customWidth="1"/>
    <col min="13" max="16384" width="9.140625" style="1"/>
  </cols>
  <sheetData>
    <row r="1" spans="1:10" ht="13.5" thickBot="1" x14ac:dyDescent="0.25">
      <c r="J1" s="9" t="s">
        <v>244</v>
      </c>
    </row>
    <row r="2" spans="1:10" s="10" customFormat="1" ht="15.75" customHeight="1" x14ac:dyDescent="0.2">
      <c r="A2" s="166" t="s">
        <v>251</v>
      </c>
      <c r="B2" s="175" t="s">
        <v>121</v>
      </c>
      <c r="C2" s="175" t="s">
        <v>190</v>
      </c>
      <c r="D2" s="191" t="s">
        <v>20</v>
      </c>
      <c r="E2" s="178" t="s">
        <v>157</v>
      </c>
      <c r="F2" s="179"/>
      <c r="G2" s="179"/>
      <c r="H2" s="179"/>
      <c r="I2" s="179"/>
      <c r="J2" s="180"/>
    </row>
    <row r="3" spans="1:10" s="10" customFormat="1" ht="15.75" customHeight="1" x14ac:dyDescent="0.2">
      <c r="A3" s="173"/>
      <c r="B3" s="176"/>
      <c r="C3" s="176"/>
      <c r="D3" s="192"/>
      <c r="E3" s="185" t="s">
        <v>142</v>
      </c>
      <c r="F3" s="187" t="s">
        <v>0</v>
      </c>
      <c r="G3" s="187" t="s">
        <v>139</v>
      </c>
      <c r="H3" s="185" t="s">
        <v>1</v>
      </c>
      <c r="I3" s="187" t="s">
        <v>145</v>
      </c>
      <c r="J3" s="171" t="s">
        <v>144</v>
      </c>
    </row>
    <row r="4" spans="1:10" s="10" customFormat="1" ht="44.25" customHeight="1" thickBot="1" x14ac:dyDescent="0.25">
      <c r="A4" s="174"/>
      <c r="B4" s="177"/>
      <c r="C4" s="177"/>
      <c r="D4" s="193"/>
      <c r="E4" s="186"/>
      <c r="F4" s="188"/>
      <c r="G4" s="188"/>
      <c r="H4" s="186"/>
      <c r="I4" s="188"/>
      <c r="J4" s="172"/>
    </row>
    <row r="5" spans="1:10" s="24" customFormat="1" ht="19.5" customHeight="1" x14ac:dyDescent="0.2">
      <c r="A5" s="189" t="s">
        <v>106</v>
      </c>
      <c r="B5" s="182"/>
      <c r="C5" s="182"/>
      <c r="D5" s="182"/>
      <c r="E5" s="183"/>
      <c r="F5" s="183"/>
      <c r="G5" s="183"/>
      <c r="H5" s="183"/>
      <c r="I5" s="183"/>
      <c r="J5" s="184"/>
    </row>
    <row r="6" spans="1:10" s="10" customFormat="1" ht="28.5" customHeight="1" x14ac:dyDescent="0.2">
      <c r="A6" s="25" t="s">
        <v>107</v>
      </c>
      <c r="B6" s="40">
        <v>61387002</v>
      </c>
      <c r="C6" s="27">
        <v>91651000392</v>
      </c>
      <c r="D6" s="27">
        <v>3122</v>
      </c>
      <c r="E6" s="127">
        <v>23.41</v>
      </c>
      <c r="F6" s="107">
        <v>10639</v>
      </c>
      <c r="G6" s="107">
        <v>364</v>
      </c>
      <c r="H6" s="107">
        <v>3932</v>
      </c>
      <c r="I6" s="107">
        <v>83</v>
      </c>
      <c r="J6" s="108">
        <f t="shared" ref="J6:J20" si="0">F6+G6+H6+I6</f>
        <v>15018</v>
      </c>
    </row>
    <row r="7" spans="1:10" s="10" customFormat="1" ht="27.75" customHeight="1" x14ac:dyDescent="0.2">
      <c r="A7" s="25" t="s">
        <v>108</v>
      </c>
      <c r="B7" s="40">
        <v>70837899</v>
      </c>
      <c r="C7" s="27">
        <v>91651000403</v>
      </c>
      <c r="D7" s="27">
        <v>3122</v>
      </c>
      <c r="E7" s="127">
        <v>75.23</v>
      </c>
      <c r="F7" s="107">
        <v>39659</v>
      </c>
      <c r="G7" s="107">
        <v>600</v>
      </c>
      <c r="H7" s="107">
        <v>14401</v>
      </c>
      <c r="I7" s="107">
        <v>1962</v>
      </c>
      <c r="J7" s="108">
        <f t="shared" si="0"/>
        <v>56622</v>
      </c>
    </row>
    <row r="8" spans="1:10" s="10" customFormat="1" ht="28.5" customHeight="1" x14ac:dyDescent="0.2">
      <c r="A8" s="25" t="s">
        <v>109</v>
      </c>
      <c r="B8" s="40">
        <v>70837881</v>
      </c>
      <c r="C8" s="27">
        <v>91651000405</v>
      </c>
      <c r="D8" s="27">
        <v>3122</v>
      </c>
      <c r="E8" s="127">
        <v>34.799999999999997</v>
      </c>
      <c r="F8" s="107">
        <v>18302</v>
      </c>
      <c r="G8" s="107">
        <v>450</v>
      </c>
      <c r="H8" s="107">
        <v>6704</v>
      </c>
      <c r="I8" s="107">
        <v>178</v>
      </c>
      <c r="J8" s="108">
        <f t="shared" si="0"/>
        <v>25634</v>
      </c>
    </row>
    <row r="9" spans="1:10" s="10" customFormat="1" ht="28.5" customHeight="1" x14ac:dyDescent="0.2">
      <c r="A9" s="25" t="s">
        <v>110</v>
      </c>
      <c r="B9" s="40">
        <v>70837783</v>
      </c>
      <c r="C9" s="27">
        <v>91651000407</v>
      </c>
      <c r="D9" s="27">
        <v>3122</v>
      </c>
      <c r="E9" s="127">
        <v>59.67</v>
      </c>
      <c r="F9" s="107">
        <v>30437</v>
      </c>
      <c r="G9" s="107">
        <v>656</v>
      </c>
      <c r="H9" s="107">
        <v>11118</v>
      </c>
      <c r="I9" s="107">
        <v>280</v>
      </c>
      <c r="J9" s="108">
        <f t="shared" si="0"/>
        <v>42491</v>
      </c>
    </row>
    <row r="10" spans="1:10" s="10" customFormat="1" ht="28.5" customHeight="1" x14ac:dyDescent="0.2">
      <c r="A10" s="29" t="s">
        <v>111</v>
      </c>
      <c r="B10" s="40" t="s">
        <v>112</v>
      </c>
      <c r="C10" s="27">
        <v>91651000413</v>
      </c>
      <c r="D10" s="27">
        <v>3122</v>
      </c>
      <c r="E10" s="127">
        <v>87.78</v>
      </c>
      <c r="F10" s="107">
        <v>43285</v>
      </c>
      <c r="G10" s="107">
        <v>3000</v>
      </c>
      <c r="H10" s="107">
        <v>16510</v>
      </c>
      <c r="I10" s="107">
        <v>589</v>
      </c>
      <c r="J10" s="108">
        <f t="shared" si="0"/>
        <v>63384</v>
      </c>
    </row>
    <row r="11" spans="1:10" s="10" customFormat="1" ht="43.5" customHeight="1" x14ac:dyDescent="0.2">
      <c r="A11" s="29" t="s">
        <v>223</v>
      </c>
      <c r="B11" s="40">
        <v>61385930</v>
      </c>
      <c r="C11" s="27">
        <v>91651000386</v>
      </c>
      <c r="D11" s="27">
        <v>3122</v>
      </c>
      <c r="E11" s="127">
        <v>79.61</v>
      </c>
      <c r="F11" s="107">
        <v>40660</v>
      </c>
      <c r="G11" s="107">
        <v>2450</v>
      </c>
      <c r="H11" s="107">
        <v>15384</v>
      </c>
      <c r="I11" s="107">
        <v>755</v>
      </c>
      <c r="J11" s="108">
        <f t="shared" si="0"/>
        <v>59249</v>
      </c>
    </row>
    <row r="12" spans="1:10" s="10" customFormat="1" ht="28.5" customHeight="1" x14ac:dyDescent="0.2">
      <c r="A12" s="25" t="s">
        <v>113</v>
      </c>
      <c r="B12" s="40">
        <v>61388025</v>
      </c>
      <c r="C12" s="27">
        <v>91651000412</v>
      </c>
      <c r="D12" s="27">
        <v>3122</v>
      </c>
      <c r="E12" s="127">
        <v>71.42</v>
      </c>
      <c r="F12" s="107">
        <v>36013</v>
      </c>
      <c r="G12" s="107">
        <v>490</v>
      </c>
      <c r="H12" s="107">
        <v>13058</v>
      </c>
      <c r="I12" s="107">
        <v>256</v>
      </c>
      <c r="J12" s="108">
        <f t="shared" si="0"/>
        <v>49817</v>
      </c>
    </row>
    <row r="13" spans="1:10" s="10" customFormat="1" ht="28.5" customHeight="1" x14ac:dyDescent="0.2">
      <c r="A13" s="25" t="s">
        <v>114</v>
      </c>
      <c r="B13" s="40">
        <v>61386871</v>
      </c>
      <c r="C13" s="27">
        <v>91651000414</v>
      </c>
      <c r="D13" s="27">
        <v>3122</v>
      </c>
      <c r="E13" s="127">
        <v>33.799999999999997</v>
      </c>
      <c r="F13" s="107">
        <v>16196</v>
      </c>
      <c r="G13" s="107">
        <v>500</v>
      </c>
      <c r="H13" s="107">
        <v>5967</v>
      </c>
      <c r="I13" s="107">
        <v>126</v>
      </c>
      <c r="J13" s="108">
        <f t="shared" si="0"/>
        <v>22789</v>
      </c>
    </row>
    <row r="14" spans="1:10" s="10" customFormat="1" ht="28.5" customHeight="1" x14ac:dyDescent="0.2">
      <c r="A14" s="29" t="s">
        <v>181</v>
      </c>
      <c r="B14" s="40" t="s">
        <v>115</v>
      </c>
      <c r="C14" s="27">
        <v>91651000394</v>
      </c>
      <c r="D14" s="27">
        <v>3122</v>
      </c>
      <c r="E14" s="127">
        <v>127.39</v>
      </c>
      <c r="F14" s="107">
        <v>60375</v>
      </c>
      <c r="G14" s="107">
        <v>1917</v>
      </c>
      <c r="H14" s="107">
        <v>22262</v>
      </c>
      <c r="I14" s="107">
        <v>681</v>
      </c>
      <c r="J14" s="108">
        <f t="shared" si="0"/>
        <v>85235</v>
      </c>
    </row>
    <row r="15" spans="1:10" s="10" customFormat="1" ht="16.5" customHeight="1" x14ac:dyDescent="0.2">
      <c r="A15" s="29" t="s">
        <v>196</v>
      </c>
      <c r="B15" s="40">
        <v>63834286</v>
      </c>
      <c r="C15" s="27">
        <v>91651000293</v>
      </c>
      <c r="D15" s="27">
        <v>3126</v>
      </c>
      <c r="E15" s="127">
        <v>129.09</v>
      </c>
      <c r="F15" s="107">
        <v>63112</v>
      </c>
      <c r="G15" s="107">
        <v>614</v>
      </c>
      <c r="H15" s="107">
        <v>22802</v>
      </c>
      <c r="I15" s="107">
        <v>294</v>
      </c>
      <c r="J15" s="108">
        <f t="shared" si="0"/>
        <v>86822</v>
      </c>
    </row>
    <row r="16" spans="1:10" s="10" customFormat="1" ht="28.5" customHeight="1" x14ac:dyDescent="0.2">
      <c r="A16" s="25" t="s">
        <v>116</v>
      </c>
      <c r="B16" s="40">
        <v>61388068</v>
      </c>
      <c r="C16" s="27">
        <v>91651000409</v>
      </c>
      <c r="D16" s="27">
        <v>3122</v>
      </c>
      <c r="E16" s="127">
        <v>77.489999999999995</v>
      </c>
      <c r="F16" s="107">
        <v>39833</v>
      </c>
      <c r="G16" s="107">
        <v>1042</v>
      </c>
      <c r="H16" s="107">
        <v>14612</v>
      </c>
      <c r="I16" s="107">
        <v>477</v>
      </c>
      <c r="J16" s="108">
        <f t="shared" si="0"/>
        <v>55964</v>
      </c>
    </row>
    <row r="17" spans="1:10" s="10" customFormat="1" ht="28.5" customHeight="1" x14ac:dyDescent="0.2">
      <c r="A17" s="25" t="s">
        <v>117</v>
      </c>
      <c r="B17" s="40">
        <v>61385891</v>
      </c>
      <c r="C17" s="27">
        <v>91651000402</v>
      </c>
      <c r="D17" s="27">
        <v>3122</v>
      </c>
      <c r="E17" s="127">
        <v>48.97</v>
      </c>
      <c r="F17" s="107">
        <v>24016</v>
      </c>
      <c r="G17" s="107">
        <v>538</v>
      </c>
      <c r="H17" s="107">
        <v>8779</v>
      </c>
      <c r="I17" s="107">
        <v>189</v>
      </c>
      <c r="J17" s="108">
        <f t="shared" si="0"/>
        <v>33522</v>
      </c>
    </row>
    <row r="18" spans="1:10" s="10" customFormat="1" ht="16.5" customHeight="1" x14ac:dyDescent="0.2">
      <c r="A18" s="25" t="s">
        <v>219</v>
      </c>
      <c r="B18" s="40">
        <v>61388548</v>
      </c>
      <c r="C18" s="27">
        <v>91651000406</v>
      </c>
      <c r="D18" s="27">
        <v>3122</v>
      </c>
      <c r="E18" s="127">
        <v>53.61</v>
      </c>
      <c r="F18" s="107">
        <v>27374</v>
      </c>
      <c r="G18" s="107">
        <v>270</v>
      </c>
      <c r="H18" s="107">
        <v>9891</v>
      </c>
      <c r="I18" s="107">
        <v>315</v>
      </c>
      <c r="J18" s="108">
        <f t="shared" si="0"/>
        <v>37850</v>
      </c>
    </row>
    <row r="19" spans="1:10" s="10" customFormat="1" ht="25.5" x14ac:dyDescent="0.2">
      <c r="A19" s="11" t="s">
        <v>245</v>
      </c>
      <c r="B19" s="41">
        <v>14891409</v>
      </c>
      <c r="C19" s="15">
        <v>91651000372</v>
      </c>
      <c r="D19" s="15">
        <v>3122</v>
      </c>
      <c r="E19" s="127">
        <v>68.7</v>
      </c>
      <c r="F19" s="107">
        <v>33629</v>
      </c>
      <c r="G19" s="107">
        <v>1070</v>
      </c>
      <c r="H19" s="107">
        <v>12401</v>
      </c>
      <c r="I19" s="107">
        <v>397</v>
      </c>
      <c r="J19" s="108">
        <f t="shared" si="0"/>
        <v>47497</v>
      </c>
    </row>
    <row r="20" spans="1:10" s="10" customFormat="1" ht="15.75" customHeight="1" thickBot="1" x14ac:dyDescent="0.25">
      <c r="A20" s="42" t="s">
        <v>246</v>
      </c>
      <c r="B20" s="43">
        <v>61385395</v>
      </c>
      <c r="C20" s="44">
        <v>91651000410</v>
      </c>
      <c r="D20" s="44">
        <v>3150</v>
      </c>
      <c r="E20" s="129">
        <v>33.56</v>
      </c>
      <c r="F20" s="109">
        <v>16175</v>
      </c>
      <c r="G20" s="109">
        <v>2250</v>
      </c>
      <c r="H20" s="109">
        <v>6551</v>
      </c>
      <c r="I20" s="109">
        <v>166</v>
      </c>
      <c r="J20" s="110">
        <f t="shared" si="0"/>
        <v>25142</v>
      </c>
    </row>
    <row r="21" spans="1:10" s="10" customFormat="1" ht="20.25" customHeight="1" thickBot="1" x14ac:dyDescent="0.25">
      <c r="A21" s="194" t="s">
        <v>3</v>
      </c>
      <c r="B21" s="169"/>
      <c r="C21" s="195"/>
      <c r="D21" s="170"/>
      <c r="E21" s="128">
        <f t="shared" ref="E21:J21" si="1">SUM(E6:E20)</f>
        <v>1004.5300000000002</v>
      </c>
      <c r="F21" s="111">
        <f t="shared" si="1"/>
        <v>499705</v>
      </c>
      <c r="G21" s="111">
        <f t="shared" si="1"/>
        <v>16211</v>
      </c>
      <c r="H21" s="111">
        <f t="shared" si="1"/>
        <v>184372</v>
      </c>
      <c r="I21" s="111">
        <f t="shared" si="1"/>
        <v>6748</v>
      </c>
      <c r="J21" s="112">
        <f t="shared" si="1"/>
        <v>707036</v>
      </c>
    </row>
    <row r="41" spans="5:10" x14ac:dyDescent="0.2">
      <c r="E41" s="22"/>
      <c r="F41" s="23"/>
      <c r="G41" s="23"/>
      <c r="H41" s="23"/>
      <c r="I41" s="23"/>
      <c r="J41" s="23"/>
    </row>
    <row r="42" spans="5:10" x14ac:dyDescent="0.2">
      <c r="E42" s="22"/>
      <c r="F42" s="23"/>
      <c r="G42" s="23"/>
      <c r="H42" s="23"/>
      <c r="I42" s="23"/>
      <c r="J42" s="23"/>
    </row>
    <row r="43" spans="5:10" x14ac:dyDescent="0.2">
      <c r="E43" s="22"/>
      <c r="F43" s="23"/>
      <c r="G43" s="23"/>
      <c r="H43" s="23"/>
      <c r="I43" s="23"/>
      <c r="J43" s="23"/>
    </row>
    <row r="44" spans="5:10" x14ac:dyDescent="0.2">
      <c r="E44" s="22"/>
      <c r="F44" s="23"/>
      <c r="G44" s="23"/>
      <c r="H44" s="23"/>
      <c r="I44" s="23"/>
      <c r="J44" s="23"/>
    </row>
    <row r="45" spans="5:10" x14ac:dyDescent="0.2">
      <c r="E45" s="22"/>
      <c r="F45" s="23"/>
      <c r="G45" s="23"/>
      <c r="H45" s="23"/>
      <c r="I45" s="23"/>
      <c r="J45" s="23"/>
    </row>
    <row r="46" spans="5:10" x14ac:dyDescent="0.2">
      <c r="E46" s="22"/>
      <c r="F46" s="23"/>
      <c r="G46" s="23"/>
      <c r="H46" s="23"/>
      <c r="I46" s="23"/>
      <c r="J46" s="23"/>
    </row>
    <row r="47" spans="5:10" x14ac:dyDescent="0.2">
      <c r="E47" s="22"/>
      <c r="F47" s="23"/>
      <c r="G47" s="23"/>
      <c r="H47" s="23"/>
      <c r="I47" s="23"/>
      <c r="J47" s="23"/>
    </row>
    <row r="48" spans="5:10" x14ac:dyDescent="0.2">
      <c r="E48" s="22"/>
      <c r="F48" s="23"/>
      <c r="G48" s="23"/>
      <c r="H48" s="23"/>
      <c r="I48" s="23"/>
      <c r="J48" s="23"/>
    </row>
    <row r="49" spans="5:10" x14ac:dyDescent="0.2">
      <c r="E49" s="22"/>
      <c r="F49" s="23"/>
      <c r="G49" s="23"/>
      <c r="H49" s="23"/>
      <c r="I49" s="23"/>
      <c r="J49" s="23"/>
    </row>
    <row r="50" spans="5:10" x14ac:dyDescent="0.2">
      <c r="E50" s="22"/>
      <c r="F50" s="23"/>
      <c r="G50" s="23"/>
      <c r="H50" s="23"/>
      <c r="I50" s="23"/>
      <c r="J50" s="23"/>
    </row>
    <row r="51" spans="5:10" x14ac:dyDescent="0.2">
      <c r="E51" s="22"/>
      <c r="F51" s="23"/>
      <c r="G51" s="23"/>
      <c r="H51" s="23"/>
      <c r="I51" s="23"/>
      <c r="J51" s="23"/>
    </row>
    <row r="52" spans="5:10" x14ac:dyDescent="0.2">
      <c r="E52" s="22"/>
      <c r="F52" s="23"/>
      <c r="G52" s="23"/>
      <c r="H52" s="23"/>
      <c r="I52" s="23"/>
      <c r="J52" s="23"/>
    </row>
    <row r="53" spans="5:10" x14ac:dyDescent="0.2">
      <c r="E53" s="22"/>
      <c r="F53" s="23"/>
      <c r="G53" s="23"/>
      <c r="H53" s="23"/>
      <c r="I53" s="23"/>
      <c r="J53" s="23"/>
    </row>
    <row r="54" spans="5:10" x14ac:dyDescent="0.2">
      <c r="E54" s="22"/>
      <c r="F54" s="23"/>
      <c r="G54" s="23"/>
      <c r="H54" s="23"/>
      <c r="I54" s="23"/>
      <c r="J54" s="23"/>
    </row>
    <row r="55" spans="5:10" x14ac:dyDescent="0.2">
      <c r="E55" s="22"/>
      <c r="F55" s="23"/>
      <c r="G55" s="23"/>
      <c r="H55" s="23"/>
      <c r="I55" s="23"/>
      <c r="J55" s="23"/>
    </row>
    <row r="56" spans="5:10" x14ac:dyDescent="0.2">
      <c r="E56" s="22"/>
      <c r="F56" s="23"/>
      <c r="G56" s="23"/>
      <c r="H56" s="23"/>
      <c r="I56" s="23"/>
      <c r="J56" s="23"/>
    </row>
    <row r="57" spans="5:10" x14ac:dyDescent="0.2">
      <c r="E57" s="22"/>
      <c r="F57" s="23"/>
      <c r="G57" s="23"/>
      <c r="H57" s="23"/>
      <c r="I57" s="23"/>
      <c r="J57" s="23"/>
    </row>
    <row r="58" spans="5:10" x14ac:dyDescent="0.2">
      <c r="E58" s="22"/>
      <c r="F58" s="23"/>
      <c r="G58" s="23"/>
      <c r="H58" s="23"/>
      <c r="I58" s="23"/>
      <c r="J58" s="23"/>
    </row>
    <row r="59" spans="5:10" x14ac:dyDescent="0.2">
      <c r="E59" s="22"/>
      <c r="F59" s="23"/>
      <c r="G59" s="23"/>
      <c r="H59" s="23"/>
      <c r="I59" s="23"/>
      <c r="J59" s="23"/>
    </row>
    <row r="60" spans="5:10" x14ac:dyDescent="0.2">
      <c r="E60" s="22"/>
      <c r="F60" s="23"/>
      <c r="G60" s="23"/>
      <c r="H60" s="23"/>
      <c r="I60" s="23"/>
      <c r="J60" s="23"/>
    </row>
    <row r="61" spans="5:10" x14ac:dyDescent="0.2">
      <c r="E61" s="22"/>
      <c r="F61" s="23"/>
      <c r="G61" s="23"/>
      <c r="H61" s="23"/>
      <c r="I61" s="23"/>
      <c r="J61" s="23"/>
    </row>
    <row r="62" spans="5:10" x14ac:dyDescent="0.2">
      <c r="E62" s="22"/>
      <c r="F62" s="23"/>
      <c r="G62" s="23"/>
      <c r="H62" s="23"/>
      <c r="I62" s="23"/>
      <c r="J62" s="23"/>
    </row>
    <row r="63" spans="5:10" x14ac:dyDescent="0.2">
      <c r="E63" s="22"/>
      <c r="F63" s="23"/>
      <c r="G63" s="23"/>
      <c r="H63" s="23"/>
      <c r="I63" s="23"/>
      <c r="J63" s="23"/>
    </row>
    <row r="64" spans="5:10" x14ac:dyDescent="0.2">
      <c r="E64" s="22"/>
      <c r="F64" s="23"/>
      <c r="G64" s="23"/>
      <c r="H64" s="23"/>
      <c r="I64" s="23"/>
      <c r="J64" s="23"/>
    </row>
    <row r="65" spans="5:10" x14ac:dyDescent="0.2">
      <c r="E65" s="22"/>
      <c r="F65" s="23"/>
      <c r="G65" s="23"/>
      <c r="H65" s="23"/>
      <c r="I65" s="23"/>
      <c r="J65" s="23"/>
    </row>
  </sheetData>
  <mergeCells count="13">
    <mergeCell ref="C2:C4"/>
    <mergeCell ref="A21:D21"/>
    <mergeCell ref="F3:F4"/>
    <mergeCell ref="G3:G4"/>
    <mergeCell ref="A5:J5"/>
    <mergeCell ref="A2:A4"/>
    <mergeCell ref="B2:B4"/>
    <mergeCell ref="H3:H4"/>
    <mergeCell ref="I3:I4"/>
    <mergeCell ref="J3:J4"/>
    <mergeCell ref="D2:D4"/>
    <mergeCell ref="E2:J2"/>
    <mergeCell ref="E3:E4"/>
  </mergeCells>
  <phoneticPr fontId="0" type="noConversion"/>
  <pageMargins left="0.98425196850393704" right="0.59055118110236227" top="0.98425196850393704" bottom="0.98425196850393704" header="0.51181102362204722" footer="0.51181102362204722"/>
  <pageSetup paperSize="9" scale="85" firstPageNumber="6" pageOrder="overThenDown" orientation="landscape" useFirstPageNumber="1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M65"/>
  <sheetViews>
    <sheetView zoomScale="80" workbookViewId="0">
      <selection activeCell="A6" sqref="A6"/>
    </sheetView>
  </sheetViews>
  <sheetFormatPr defaultRowHeight="12.75" x14ac:dyDescent="0.2"/>
  <cols>
    <col min="1" max="1" width="91.28515625" style="1" customWidth="1"/>
    <col min="2" max="2" width="10" style="1" hidden="1" customWidth="1"/>
    <col min="3" max="3" width="14.85546875" style="6" customWidth="1"/>
    <col min="4" max="4" width="7" style="8" customWidth="1"/>
    <col min="5" max="5" width="9.28515625" style="7" customWidth="1"/>
    <col min="6" max="6" width="11.5703125" style="8" bestFit="1" customWidth="1"/>
    <col min="7" max="7" width="9.42578125" style="8" bestFit="1" customWidth="1"/>
    <col min="8" max="8" width="12.140625" style="8" customWidth="1"/>
    <col min="9" max="9" width="9.7109375" style="8" customWidth="1"/>
    <col min="10" max="10" width="12" style="8" customWidth="1"/>
    <col min="11" max="11" width="9.85546875" style="1" bestFit="1" customWidth="1"/>
    <col min="12" max="12" width="11.5703125" style="8" bestFit="1" customWidth="1"/>
    <col min="13" max="13" width="10" style="1" bestFit="1" customWidth="1"/>
    <col min="14" max="16384" width="9.140625" style="1"/>
  </cols>
  <sheetData>
    <row r="1" spans="1:13" ht="13.5" thickBot="1" x14ac:dyDescent="0.25">
      <c r="A1" s="10"/>
      <c r="B1" s="10"/>
      <c r="C1" s="45"/>
      <c r="D1" s="9"/>
      <c r="J1" s="9" t="s">
        <v>244</v>
      </c>
    </row>
    <row r="2" spans="1:13" ht="15.75" customHeight="1" x14ac:dyDescent="0.2">
      <c r="A2" s="166" t="s">
        <v>251</v>
      </c>
      <c r="B2" s="175" t="s">
        <v>121</v>
      </c>
      <c r="C2" s="175" t="s">
        <v>190</v>
      </c>
      <c r="D2" s="191" t="s">
        <v>20</v>
      </c>
      <c r="E2" s="178" t="s">
        <v>150</v>
      </c>
      <c r="F2" s="179"/>
      <c r="G2" s="179"/>
      <c r="H2" s="179"/>
      <c r="I2" s="179"/>
      <c r="J2" s="180"/>
    </row>
    <row r="3" spans="1:13" ht="15.75" customHeight="1" x14ac:dyDescent="0.2">
      <c r="A3" s="173"/>
      <c r="B3" s="176"/>
      <c r="C3" s="176"/>
      <c r="D3" s="192"/>
      <c r="E3" s="185" t="s">
        <v>142</v>
      </c>
      <c r="F3" s="187" t="s">
        <v>0</v>
      </c>
      <c r="G3" s="187" t="s">
        <v>139</v>
      </c>
      <c r="H3" s="185" t="s">
        <v>1</v>
      </c>
      <c r="I3" s="187" t="s">
        <v>145</v>
      </c>
      <c r="J3" s="171" t="s">
        <v>144</v>
      </c>
    </row>
    <row r="4" spans="1:13" ht="45.75" customHeight="1" thickBot="1" x14ac:dyDescent="0.25">
      <c r="A4" s="174"/>
      <c r="B4" s="177"/>
      <c r="C4" s="177"/>
      <c r="D4" s="193"/>
      <c r="E4" s="186"/>
      <c r="F4" s="188"/>
      <c r="G4" s="188"/>
      <c r="H4" s="186"/>
      <c r="I4" s="188"/>
      <c r="J4" s="172"/>
    </row>
    <row r="5" spans="1:13" ht="19.5" customHeight="1" x14ac:dyDescent="0.2">
      <c r="A5" s="181" t="s">
        <v>4</v>
      </c>
      <c r="B5" s="182"/>
      <c r="C5" s="182"/>
      <c r="D5" s="197"/>
      <c r="E5" s="197"/>
      <c r="F5" s="197"/>
      <c r="G5" s="197"/>
      <c r="H5" s="197"/>
      <c r="I5" s="197"/>
      <c r="J5" s="198"/>
    </row>
    <row r="6" spans="1:13" ht="15.75" customHeight="1" x14ac:dyDescent="0.2">
      <c r="A6" s="46" t="s">
        <v>261</v>
      </c>
      <c r="B6" s="47">
        <v>60436107</v>
      </c>
      <c r="C6" s="48">
        <v>91651000336</v>
      </c>
      <c r="D6" s="31">
        <v>3114</v>
      </c>
      <c r="E6" s="127">
        <v>23.15</v>
      </c>
      <c r="F6" s="107">
        <v>11109</v>
      </c>
      <c r="G6" s="107">
        <v>10</v>
      </c>
      <c r="H6" s="107">
        <v>3980</v>
      </c>
      <c r="I6" s="107">
        <v>104</v>
      </c>
      <c r="J6" s="108">
        <f t="shared" ref="J6:J42" si="0">F6+G6+H6+I6</f>
        <v>15203</v>
      </c>
      <c r="M6" s="8"/>
    </row>
    <row r="7" spans="1:13" ht="15.75" customHeight="1" x14ac:dyDescent="0.2">
      <c r="A7" s="46" t="s">
        <v>5</v>
      </c>
      <c r="B7" s="49">
        <v>70837953</v>
      </c>
      <c r="C7" s="50">
        <v>91651000348</v>
      </c>
      <c r="D7" s="31">
        <v>3114</v>
      </c>
      <c r="E7" s="127">
        <v>13.68</v>
      </c>
      <c r="F7" s="107">
        <v>6532</v>
      </c>
      <c r="G7" s="107">
        <v>20</v>
      </c>
      <c r="H7" s="107">
        <v>2345</v>
      </c>
      <c r="I7" s="107">
        <v>56</v>
      </c>
      <c r="J7" s="108">
        <f t="shared" si="0"/>
        <v>8953</v>
      </c>
      <c r="M7" s="8"/>
    </row>
    <row r="8" spans="1:13" ht="15.75" customHeight="1" x14ac:dyDescent="0.2">
      <c r="A8" s="14" t="s">
        <v>162</v>
      </c>
      <c r="B8" s="49">
        <v>61389447</v>
      </c>
      <c r="C8" s="50">
        <v>91651000427</v>
      </c>
      <c r="D8" s="31">
        <v>3114</v>
      </c>
      <c r="E8" s="127">
        <v>43.48</v>
      </c>
      <c r="F8" s="107">
        <v>21986</v>
      </c>
      <c r="G8" s="107">
        <v>140</v>
      </c>
      <c r="H8" s="107">
        <v>7918</v>
      </c>
      <c r="I8" s="107">
        <v>175</v>
      </c>
      <c r="J8" s="108">
        <f t="shared" si="0"/>
        <v>30219</v>
      </c>
      <c r="M8" s="8"/>
    </row>
    <row r="9" spans="1:13" ht="15.75" customHeight="1" x14ac:dyDescent="0.2">
      <c r="A9" s="14" t="s">
        <v>197</v>
      </c>
      <c r="B9" s="12">
        <v>70873160</v>
      </c>
      <c r="C9" s="15">
        <v>91651000107</v>
      </c>
      <c r="D9" s="31">
        <v>3114</v>
      </c>
      <c r="E9" s="127">
        <v>98.37</v>
      </c>
      <c r="F9" s="107">
        <v>43043</v>
      </c>
      <c r="G9" s="107">
        <v>0</v>
      </c>
      <c r="H9" s="107">
        <v>15410</v>
      </c>
      <c r="I9" s="107">
        <v>278</v>
      </c>
      <c r="J9" s="108">
        <f t="shared" si="0"/>
        <v>58731</v>
      </c>
      <c r="M9" s="8"/>
    </row>
    <row r="10" spans="1:13" ht="15.75" customHeight="1" x14ac:dyDescent="0.2">
      <c r="A10" s="46" t="s">
        <v>248</v>
      </c>
      <c r="B10" s="47">
        <v>48133035</v>
      </c>
      <c r="C10" s="48">
        <v>91651000338</v>
      </c>
      <c r="D10" s="31">
        <v>3114</v>
      </c>
      <c r="E10" s="127">
        <v>54.08</v>
      </c>
      <c r="F10" s="107">
        <v>23627</v>
      </c>
      <c r="G10" s="107">
        <v>120</v>
      </c>
      <c r="H10" s="107">
        <v>8498</v>
      </c>
      <c r="I10" s="107">
        <v>245</v>
      </c>
      <c r="J10" s="108">
        <f t="shared" si="0"/>
        <v>32490</v>
      </c>
      <c r="M10" s="8"/>
    </row>
    <row r="11" spans="1:13" ht="27" customHeight="1" x14ac:dyDescent="0.2">
      <c r="A11" s="14" t="s">
        <v>161</v>
      </c>
      <c r="B11" s="49">
        <v>61388149</v>
      </c>
      <c r="C11" s="50">
        <v>91651000337</v>
      </c>
      <c r="D11" s="31">
        <v>3124</v>
      </c>
      <c r="E11" s="127">
        <v>78.06</v>
      </c>
      <c r="F11" s="107">
        <v>35046</v>
      </c>
      <c r="G11" s="107">
        <v>45</v>
      </c>
      <c r="H11" s="107">
        <v>12562</v>
      </c>
      <c r="I11" s="107">
        <v>430</v>
      </c>
      <c r="J11" s="108">
        <f t="shared" si="0"/>
        <v>48083</v>
      </c>
      <c r="M11" s="8"/>
    </row>
    <row r="12" spans="1:13" ht="15.75" customHeight="1" x14ac:dyDescent="0.2">
      <c r="A12" s="14" t="s">
        <v>126</v>
      </c>
      <c r="B12" s="49">
        <v>70845883</v>
      </c>
      <c r="C12" s="50">
        <v>91651000320</v>
      </c>
      <c r="D12" s="31">
        <v>3114</v>
      </c>
      <c r="E12" s="127">
        <v>17.28</v>
      </c>
      <c r="F12" s="107">
        <v>8162</v>
      </c>
      <c r="G12" s="107">
        <v>80</v>
      </c>
      <c r="H12" s="107">
        <v>2949</v>
      </c>
      <c r="I12" s="107">
        <v>68</v>
      </c>
      <c r="J12" s="108">
        <f t="shared" si="0"/>
        <v>11259</v>
      </c>
      <c r="M12" s="8"/>
    </row>
    <row r="13" spans="1:13" ht="15.75" customHeight="1" x14ac:dyDescent="0.2">
      <c r="A13" s="14" t="s">
        <v>198</v>
      </c>
      <c r="B13" s="49">
        <v>70922306</v>
      </c>
      <c r="C13" s="50">
        <v>91651000396</v>
      </c>
      <c r="D13" s="31">
        <v>3114</v>
      </c>
      <c r="E13" s="127">
        <v>45.67</v>
      </c>
      <c r="F13" s="107">
        <v>20145</v>
      </c>
      <c r="G13" s="107">
        <v>100</v>
      </c>
      <c r="H13" s="107">
        <v>7246</v>
      </c>
      <c r="I13" s="107">
        <v>214</v>
      </c>
      <c r="J13" s="108">
        <f t="shared" si="0"/>
        <v>27705</v>
      </c>
      <c r="M13" s="8"/>
    </row>
    <row r="14" spans="1:13" ht="15.75" customHeight="1" x14ac:dyDescent="0.2">
      <c r="A14" s="14" t="s">
        <v>6</v>
      </c>
      <c r="B14" s="49">
        <v>48135411</v>
      </c>
      <c r="C14" s="50">
        <v>91651000419</v>
      </c>
      <c r="D14" s="31">
        <v>3114</v>
      </c>
      <c r="E14" s="127">
        <v>53.71</v>
      </c>
      <c r="F14" s="107">
        <v>25581</v>
      </c>
      <c r="G14" s="107">
        <v>300</v>
      </c>
      <c r="H14" s="107">
        <v>9259</v>
      </c>
      <c r="I14" s="107">
        <v>459</v>
      </c>
      <c r="J14" s="108">
        <f t="shared" si="0"/>
        <v>35599</v>
      </c>
      <c r="M14" s="8"/>
    </row>
    <row r="15" spans="1:13" ht="15.75" customHeight="1" x14ac:dyDescent="0.2">
      <c r="A15" s="14" t="s">
        <v>159</v>
      </c>
      <c r="B15" s="49">
        <v>60446714</v>
      </c>
      <c r="C15" s="50">
        <v>91651000341</v>
      </c>
      <c r="D15" s="31">
        <v>3114</v>
      </c>
      <c r="E15" s="127">
        <v>27.44</v>
      </c>
      <c r="F15" s="107">
        <v>13178</v>
      </c>
      <c r="G15" s="107">
        <v>35</v>
      </c>
      <c r="H15" s="107">
        <v>4730</v>
      </c>
      <c r="I15" s="107">
        <v>129</v>
      </c>
      <c r="J15" s="108">
        <f t="shared" si="0"/>
        <v>18072</v>
      </c>
      <c r="M15" s="8"/>
    </row>
    <row r="16" spans="1:13" ht="15.75" customHeight="1" x14ac:dyDescent="0.2">
      <c r="A16" s="14" t="s">
        <v>7</v>
      </c>
      <c r="B16" s="49">
        <v>60446170</v>
      </c>
      <c r="C16" s="50">
        <v>91651000330</v>
      </c>
      <c r="D16" s="31">
        <v>3114</v>
      </c>
      <c r="E16" s="127">
        <v>15.65</v>
      </c>
      <c r="F16" s="107">
        <v>7496</v>
      </c>
      <c r="G16" s="107">
        <v>20</v>
      </c>
      <c r="H16" s="107">
        <v>2690</v>
      </c>
      <c r="I16" s="107">
        <v>97</v>
      </c>
      <c r="J16" s="108">
        <f t="shared" si="0"/>
        <v>10303</v>
      </c>
      <c r="M16" s="8"/>
    </row>
    <row r="17" spans="1:13" ht="15.75" customHeight="1" x14ac:dyDescent="0.2">
      <c r="A17" s="14" t="s">
        <v>182</v>
      </c>
      <c r="B17" s="49">
        <v>60446161</v>
      </c>
      <c r="C17" s="50">
        <v>91651000418</v>
      </c>
      <c r="D17" s="31">
        <v>3114</v>
      </c>
      <c r="E17" s="127">
        <v>53.9</v>
      </c>
      <c r="F17" s="107">
        <v>23476</v>
      </c>
      <c r="G17" s="107">
        <v>50</v>
      </c>
      <c r="H17" s="107">
        <v>8421</v>
      </c>
      <c r="I17" s="107">
        <v>274</v>
      </c>
      <c r="J17" s="108">
        <f t="shared" si="0"/>
        <v>32221</v>
      </c>
      <c r="M17" s="8"/>
    </row>
    <row r="18" spans="1:13" ht="15.75" customHeight="1" x14ac:dyDescent="0.2">
      <c r="A18" s="14" t="s">
        <v>8</v>
      </c>
      <c r="B18" s="49">
        <v>60446633</v>
      </c>
      <c r="C18" s="50">
        <v>91651000322</v>
      </c>
      <c r="D18" s="31">
        <v>3112</v>
      </c>
      <c r="E18" s="127">
        <v>16.87</v>
      </c>
      <c r="F18" s="107">
        <v>6330</v>
      </c>
      <c r="G18" s="107">
        <v>30</v>
      </c>
      <c r="H18" s="107">
        <v>2276</v>
      </c>
      <c r="I18" s="107">
        <v>42</v>
      </c>
      <c r="J18" s="108">
        <f t="shared" si="0"/>
        <v>8678</v>
      </c>
      <c r="M18" s="8"/>
    </row>
    <row r="19" spans="1:13" ht="15.75" customHeight="1" x14ac:dyDescent="0.2">
      <c r="A19" s="14" t="s">
        <v>199</v>
      </c>
      <c r="B19" s="51" t="s">
        <v>9</v>
      </c>
      <c r="C19" s="50">
        <v>91651000331</v>
      </c>
      <c r="D19" s="31">
        <v>3124</v>
      </c>
      <c r="E19" s="127">
        <v>118.06</v>
      </c>
      <c r="F19" s="107">
        <v>51754</v>
      </c>
      <c r="G19" s="107">
        <v>680</v>
      </c>
      <c r="H19" s="107">
        <v>18758</v>
      </c>
      <c r="I19" s="107">
        <v>423</v>
      </c>
      <c r="J19" s="108">
        <f t="shared" si="0"/>
        <v>71615</v>
      </c>
      <c r="M19" s="8"/>
    </row>
    <row r="20" spans="1:13" ht="15.75" customHeight="1" x14ac:dyDescent="0.2">
      <c r="A20" s="14" t="s">
        <v>10</v>
      </c>
      <c r="B20" s="49">
        <v>63831708</v>
      </c>
      <c r="C20" s="50">
        <v>91651000328</v>
      </c>
      <c r="D20" s="31">
        <v>3112</v>
      </c>
      <c r="E20" s="127">
        <v>28.51</v>
      </c>
      <c r="F20" s="107">
        <v>10994</v>
      </c>
      <c r="G20" s="107">
        <v>50</v>
      </c>
      <c r="H20" s="107">
        <v>3953</v>
      </c>
      <c r="I20" s="107">
        <v>62</v>
      </c>
      <c r="J20" s="108">
        <f t="shared" si="0"/>
        <v>15059</v>
      </c>
      <c r="M20" s="8"/>
    </row>
    <row r="21" spans="1:13" ht="15.75" customHeight="1" x14ac:dyDescent="0.2">
      <c r="A21" s="14" t="s">
        <v>11</v>
      </c>
      <c r="B21" s="49">
        <v>48134058</v>
      </c>
      <c r="C21" s="50">
        <v>91651000342</v>
      </c>
      <c r="D21" s="31">
        <v>3124</v>
      </c>
      <c r="E21" s="127">
        <v>68.92</v>
      </c>
      <c r="F21" s="107">
        <v>29949</v>
      </c>
      <c r="G21" s="107">
        <v>150</v>
      </c>
      <c r="H21" s="107">
        <v>10772</v>
      </c>
      <c r="I21" s="107">
        <v>270</v>
      </c>
      <c r="J21" s="108">
        <f t="shared" si="0"/>
        <v>41141</v>
      </c>
      <c r="M21" s="8"/>
    </row>
    <row r="22" spans="1:13" ht="15.75" customHeight="1" x14ac:dyDescent="0.2">
      <c r="A22" s="14" t="s">
        <v>183</v>
      </c>
      <c r="B22" s="49">
        <v>70845964</v>
      </c>
      <c r="C22" s="50">
        <v>91651000420</v>
      </c>
      <c r="D22" s="31">
        <v>3114</v>
      </c>
      <c r="E22" s="127">
        <v>41.98</v>
      </c>
      <c r="F22" s="107">
        <v>18950</v>
      </c>
      <c r="G22" s="107">
        <v>50</v>
      </c>
      <c r="H22" s="107">
        <v>6801</v>
      </c>
      <c r="I22" s="107">
        <v>154</v>
      </c>
      <c r="J22" s="108">
        <f t="shared" si="0"/>
        <v>25955</v>
      </c>
      <c r="M22" s="8"/>
    </row>
    <row r="23" spans="1:13" ht="15.75" customHeight="1" x14ac:dyDescent="0.2">
      <c r="A23" s="14" t="s">
        <v>233</v>
      </c>
      <c r="B23" s="49">
        <v>70107084</v>
      </c>
      <c r="C23" s="50">
        <v>91651000429</v>
      </c>
      <c r="D23" s="31">
        <v>3114</v>
      </c>
      <c r="E23" s="127">
        <v>54.4</v>
      </c>
      <c r="F23" s="107">
        <v>24719</v>
      </c>
      <c r="G23" s="107">
        <v>60</v>
      </c>
      <c r="H23" s="107">
        <v>8870</v>
      </c>
      <c r="I23" s="107">
        <v>243</v>
      </c>
      <c r="J23" s="108">
        <f t="shared" si="0"/>
        <v>33892</v>
      </c>
      <c r="M23" s="8"/>
    </row>
    <row r="24" spans="1:13" ht="15.75" customHeight="1" x14ac:dyDescent="0.2">
      <c r="A24" s="14" t="s">
        <v>200</v>
      </c>
      <c r="B24" s="49">
        <v>67774172</v>
      </c>
      <c r="C24" s="50">
        <v>91651000346</v>
      </c>
      <c r="D24" s="31">
        <v>3114</v>
      </c>
      <c r="E24" s="127">
        <v>59.91</v>
      </c>
      <c r="F24" s="107">
        <v>28796</v>
      </c>
      <c r="G24" s="107">
        <v>130</v>
      </c>
      <c r="H24" s="107">
        <v>10353</v>
      </c>
      <c r="I24" s="107">
        <v>314</v>
      </c>
      <c r="J24" s="108">
        <f t="shared" si="0"/>
        <v>39593</v>
      </c>
      <c r="M24" s="8"/>
    </row>
    <row r="25" spans="1:13" ht="15.75" customHeight="1" x14ac:dyDescent="0.2">
      <c r="A25" s="14" t="s">
        <v>12</v>
      </c>
      <c r="B25" s="49">
        <v>60461683</v>
      </c>
      <c r="C25" s="50">
        <v>91651000339</v>
      </c>
      <c r="D25" s="31">
        <v>3114</v>
      </c>
      <c r="E25" s="127">
        <v>21.32</v>
      </c>
      <c r="F25" s="107">
        <v>10485</v>
      </c>
      <c r="G25" s="107">
        <v>30</v>
      </c>
      <c r="H25" s="107">
        <v>3764</v>
      </c>
      <c r="I25" s="107">
        <v>156</v>
      </c>
      <c r="J25" s="108">
        <f t="shared" si="0"/>
        <v>14435</v>
      </c>
      <c r="M25" s="8"/>
    </row>
    <row r="26" spans="1:13" ht="15.75" customHeight="1" x14ac:dyDescent="0.2">
      <c r="A26" s="14" t="s">
        <v>13</v>
      </c>
      <c r="B26" s="49">
        <v>61386901</v>
      </c>
      <c r="C26" s="50">
        <v>91651000286</v>
      </c>
      <c r="D26" s="31">
        <v>3124</v>
      </c>
      <c r="E26" s="127">
        <v>32.090000000000003</v>
      </c>
      <c r="F26" s="107">
        <v>15055</v>
      </c>
      <c r="G26" s="107">
        <v>140</v>
      </c>
      <c r="H26" s="107">
        <v>5437</v>
      </c>
      <c r="I26" s="107">
        <v>145</v>
      </c>
      <c r="J26" s="108">
        <f t="shared" si="0"/>
        <v>20777</v>
      </c>
      <c r="M26" s="8"/>
    </row>
    <row r="27" spans="1:13" ht="15.75" customHeight="1" x14ac:dyDescent="0.2">
      <c r="A27" s="14" t="s">
        <v>260</v>
      </c>
      <c r="B27" s="49">
        <v>68379919</v>
      </c>
      <c r="C27" s="50">
        <v>91651000345</v>
      </c>
      <c r="D27" s="31">
        <v>3114</v>
      </c>
      <c r="E27" s="127">
        <v>34.65</v>
      </c>
      <c r="F27" s="107">
        <v>16651</v>
      </c>
      <c r="G27" s="107">
        <v>67</v>
      </c>
      <c r="H27" s="107">
        <v>5984</v>
      </c>
      <c r="I27" s="107">
        <v>240</v>
      </c>
      <c r="J27" s="108">
        <f t="shared" si="0"/>
        <v>22942</v>
      </c>
      <c r="M27" s="8"/>
    </row>
    <row r="28" spans="1:13" ht="16.5" customHeight="1" x14ac:dyDescent="0.2">
      <c r="A28" s="46" t="s">
        <v>201</v>
      </c>
      <c r="B28" s="47">
        <v>60461969</v>
      </c>
      <c r="C28" s="48">
        <v>91651000415</v>
      </c>
      <c r="D28" s="31">
        <v>3114</v>
      </c>
      <c r="E28" s="127">
        <v>28.18</v>
      </c>
      <c r="F28" s="107">
        <v>13198</v>
      </c>
      <c r="G28" s="107">
        <v>150</v>
      </c>
      <c r="H28" s="107">
        <v>4776</v>
      </c>
      <c r="I28" s="107">
        <v>214</v>
      </c>
      <c r="J28" s="108">
        <f t="shared" si="0"/>
        <v>18338</v>
      </c>
      <c r="M28" s="8"/>
    </row>
    <row r="29" spans="1:13" ht="16.5" customHeight="1" x14ac:dyDescent="0.2">
      <c r="A29" s="14" t="s">
        <v>137</v>
      </c>
      <c r="B29" s="49">
        <v>68407157</v>
      </c>
      <c r="C29" s="50">
        <v>91651000319</v>
      </c>
      <c r="D29" s="31">
        <v>3114</v>
      </c>
      <c r="E29" s="127">
        <v>44.79</v>
      </c>
      <c r="F29" s="107">
        <v>21408</v>
      </c>
      <c r="G29" s="107">
        <v>122</v>
      </c>
      <c r="H29" s="107">
        <v>7705</v>
      </c>
      <c r="I29" s="107">
        <v>158</v>
      </c>
      <c r="J29" s="108">
        <f t="shared" si="0"/>
        <v>29393</v>
      </c>
      <c r="M29" s="8"/>
    </row>
    <row r="30" spans="1:13" ht="16.5" customHeight="1" x14ac:dyDescent="0.2">
      <c r="A30" s="14" t="s">
        <v>243</v>
      </c>
      <c r="B30" s="49">
        <v>63832674</v>
      </c>
      <c r="C30" s="50">
        <v>91651000326</v>
      </c>
      <c r="D30" s="31">
        <v>3112</v>
      </c>
      <c r="E30" s="127">
        <v>17.21</v>
      </c>
      <c r="F30" s="107">
        <v>6714</v>
      </c>
      <c r="G30" s="107">
        <v>145</v>
      </c>
      <c r="H30" s="107">
        <v>2453</v>
      </c>
      <c r="I30" s="107">
        <v>83</v>
      </c>
      <c r="J30" s="108">
        <f t="shared" si="0"/>
        <v>9395</v>
      </c>
      <c r="M30" s="8"/>
    </row>
    <row r="31" spans="1:13" ht="16.5" customHeight="1" x14ac:dyDescent="0.2">
      <c r="A31" s="14" t="s">
        <v>14</v>
      </c>
      <c r="B31" s="49">
        <v>70102520</v>
      </c>
      <c r="C31" s="50">
        <v>91651000325</v>
      </c>
      <c r="D31" s="31">
        <v>3112</v>
      </c>
      <c r="E31" s="127">
        <v>39.89</v>
      </c>
      <c r="F31" s="107">
        <v>16584</v>
      </c>
      <c r="G31" s="107">
        <v>100</v>
      </c>
      <c r="H31" s="107">
        <v>5971</v>
      </c>
      <c r="I31" s="107">
        <v>56</v>
      </c>
      <c r="J31" s="108">
        <f t="shared" si="0"/>
        <v>22711</v>
      </c>
      <c r="M31" s="8"/>
    </row>
    <row r="32" spans="1:13" ht="16.5" customHeight="1" x14ac:dyDescent="0.2">
      <c r="A32" s="14" t="s">
        <v>235</v>
      </c>
      <c r="B32" s="49">
        <v>61387479</v>
      </c>
      <c r="C32" s="50">
        <v>91651000332</v>
      </c>
      <c r="D32" s="31">
        <v>3114</v>
      </c>
      <c r="E32" s="127">
        <v>51.12</v>
      </c>
      <c r="F32" s="107">
        <v>23901</v>
      </c>
      <c r="G32" s="107">
        <v>130</v>
      </c>
      <c r="H32" s="107">
        <v>8601</v>
      </c>
      <c r="I32" s="107">
        <v>316</v>
      </c>
      <c r="J32" s="108">
        <f t="shared" si="0"/>
        <v>32948</v>
      </c>
      <c r="M32" s="8"/>
    </row>
    <row r="33" spans="1:13" ht="16.5" customHeight="1" x14ac:dyDescent="0.2">
      <c r="A33" s="14" t="s">
        <v>242</v>
      </c>
      <c r="B33" s="49">
        <v>70102431</v>
      </c>
      <c r="C33" s="50">
        <v>91651000333</v>
      </c>
      <c r="D33" s="31">
        <v>3114</v>
      </c>
      <c r="E33" s="127">
        <v>34.72</v>
      </c>
      <c r="F33" s="107">
        <v>15196</v>
      </c>
      <c r="G33" s="107">
        <v>165</v>
      </c>
      <c r="H33" s="107">
        <v>5496</v>
      </c>
      <c r="I33" s="107">
        <v>165</v>
      </c>
      <c r="J33" s="108">
        <f t="shared" si="0"/>
        <v>21022</v>
      </c>
      <c r="M33" s="8"/>
    </row>
    <row r="34" spans="1:13" ht="15.75" customHeight="1" x14ac:dyDescent="0.2">
      <c r="A34" s="14" t="s">
        <v>241</v>
      </c>
      <c r="B34" s="49">
        <v>63830795</v>
      </c>
      <c r="C34" s="50">
        <v>91651000343</v>
      </c>
      <c r="D34" s="31">
        <v>3114</v>
      </c>
      <c r="E34" s="127">
        <v>14.09</v>
      </c>
      <c r="F34" s="107">
        <v>6922</v>
      </c>
      <c r="G34" s="107">
        <v>52</v>
      </c>
      <c r="H34" s="107">
        <v>2496</v>
      </c>
      <c r="I34" s="107">
        <v>38</v>
      </c>
      <c r="J34" s="108">
        <f t="shared" si="0"/>
        <v>9508</v>
      </c>
      <c r="M34" s="8"/>
    </row>
    <row r="35" spans="1:13" ht="15.75" customHeight="1" x14ac:dyDescent="0.2">
      <c r="A35" s="14" t="s">
        <v>184</v>
      </c>
      <c r="B35" s="49">
        <v>70828083</v>
      </c>
      <c r="C35" s="50">
        <v>91651000344</v>
      </c>
      <c r="D35" s="31">
        <v>3114</v>
      </c>
      <c r="E35" s="127">
        <v>19.28</v>
      </c>
      <c r="F35" s="107">
        <v>9224</v>
      </c>
      <c r="G35" s="107">
        <v>150</v>
      </c>
      <c r="H35" s="107">
        <v>3353</v>
      </c>
      <c r="I35" s="107">
        <v>110</v>
      </c>
      <c r="J35" s="108">
        <f t="shared" si="0"/>
        <v>12837</v>
      </c>
      <c r="M35" s="8"/>
    </row>
    <row r="36" spans="1:13" ht="15.75" customHeight="1" x14ac:dyDescent="0.2">
      <c r="A36" s="14" t="s">
        <v>234</v>
      </c>
      <c r="B36" s="49">
        <v>70848572</v>
      </c>
      <c r="C36" s="50">
        <v>91651000431</v>
      </c>
      <c r="D36" s="31">
        <v>3114</v>
      </c>
      <c r="E36" s="127">
        <v>63.25</v>
      </c>
      <c r="F36" s="107">
        <v>26791</v>
      </c>
      <c r="G36" s="107">
        <v>50</v>
      </c>
      <c r="H36" s="107">
        <v>9608</v>
      </c>
      <c r="I36" s="107">
        <v>217</v>
      </c>
      <c r="J36" s="108">
        <f t="shared" si="0"/>
        <v>36666</v>
      </c>
      <c r="M36" s="8"/>
    </row>
    <row r="37" spans="1:13" ht="16.5" customHeight="1" x14ac:dyDescent="0.2">
      <c r="A37" s="14" t="s">
        <v>15</v>
      </c>
      <c r="B37" s="49">
        <v>70831025</v>
      </c>
      <c r="C37" s="50">
        <v>91651000430</v>
      </c>
      <c r="D37" s="31">
        <v>3114</v>
      </c>
      <c r="E37" s="127">
        <v>42.39</v>
      </c>
      <c r="F37" s="107">
        <v>20270</v>
      </c>
      <c r="G37" s="107">
        <v>70</v>
      </c>
      <c r="H37" s="107">
        <v>7280</v>
      </c>
      <c r="I37" s="107">
        <v>311</v>
      </c>
      <c r="J37" s="108">
        <f t="shared" si="0"/>
        <v>27931</v>
      </c>
      <c r="M37" s="8"/>
    </row>
    <row r="38" spans="1:13" ht="16.5" customHeight="1" x14ac:dyDescent="0.2">
      <c r="A38" s="14" t="s">
        <v>16</v>
      </c>
      <c r="B38" s="49">
        <v>70835632</v>
      </c>
      <c r="C38" s="50">
        <v>91651000425</v>
      </c>
      <c r="D38" s="31">
        <v>3114</v>
      </c>
      <c r="E38" s="127">
        <v>24.71</v>
      </c>
      <c r="F38" s="107">
        <v>11811</v>
      </c>
      <c r="G38" s="107">
        <v>20</v>
      </c>
      <c r="H38" s="107">
        <v>4235</v>
      </c>
      <c r="I38" s="107">
        <v>167</v>
      </c>
      <c r="J38" s="108">
        <f t="shared" si="0"/>
        <v>16233</v>
      </c>
      <c r="M38" s="8"/>
    </row>
    <row r="39" spans="1:13" ht="16.5" customHeight="1" x14ac:dyDescent="0.2">
      <c r="A39" s="14" t="s">
        <v>17</v>
      </c>
      <c r="B39" s="49">
        <v>70835578</v>
      </c>
      <c r="C39" s="50">
        <v>91651000334</v>
      </c>
      <c r="D39" s="31">
        <v>3114</v>
      </c>
      <c r="E39" s="127">
        <v>47.05</v>
      </c>
      <c r="F39" s="107">
        <v>21628</v>
      </c>
      <c r="G39" s="107">
        <v>24</v>
      </c>
      <c r="H39" s="107">
        <v>7751</v>
      </c>
      <c r="I39" s="107">
        <v>154</v>
      </c>
      <c r="J39" s="108">
        <f t="shared" si="0"/>
        <v>29557</v>
      </c>
      <c r="M39" s="8"/>
    </row>
    <row r="40" spans="1:13" ht="16.5" customHeight="1" x14ac:dyDescent="0.2">
      <c r="A40" s="14" t="s">
        <v>231</v>
      </c>
      <c r="B40" s="49">
        <v>61385450</v>
      </c>
      <c r="C40" s="50">
        <v>91651000424</v>
      </c>
      <c r="D40" s="31">
        <v>3114</v>
      </c>
      <c r="E40" s="130">
        <v>33.04</v>
      </c>
      <c r="F40" s="113">
        <v>14879</v>
      </c>
      <c r="G40" s="113">
        <v>32</v>
      </c>
      <c r="H40" s="113">
        <v>5338</v>
      </c>
      <c r="I40" s="113">
        <v>144</v>
      </c>
      <c r="J40" s="114">
        <f t="shared" si="0"/>
        <v>20393</v>
      </c>
      <c r="M40" s="8"/>
    </row>
    <row r="41" spans="1:13" ht="16.5" customHeight="1" x14ac:dyDescent="0.2">
      <c r="A41" s="14" t="s">
        <v>19</v>
      </c>
      <c r="B41" s="49">
        <v>65401646</v>
      </c>
      <c r="C41" s="50">
        <v>91651000340</v>
      </c>
      <c r="D41" s="31">
        <v>3114</v>
      </c>
      <c r="E41" s="127">
        <v>25.47</v>
      </c>
      <c r="F41" s="107">
        <v>11680</v>
      </c>
      <c r="G41" s="107">
        <v>119</v>
      </c>
      <c r="H41" s="107">
        <v>4222</v>
      </c>
      <c r="I41" s="107">
        <v>78</v>
      </c>
      <c r="J41" s="108">
        <f t="shared" si="0"/>
        <v>16099</v>
      </c>
      <c r="M41" s="8"/>
    </row>
    <row r="42" spans="1:13" ht="15.75" customHeight="1" thickBot="1" x14ac:dyDescent="0.25">
      <c r="A42" s="17" t="s">
        <v>18</v>
      </c>
      <c r="B42" s="52">
        <v>61385425</v>
      </c>
      <c r="C42" s="53">
        <v>91651000335</v>
      </c>
      <c r="D42" s="54">
        <v>3114</v>
      </c>
      <c r="E42" s="129">
        <v>32.96</v>
      </c>
      <c r="F42" s="109">
        <v>14986</v>
      </c>
      <c r="G42" s="109">
        <v>50</v>
      </c>
      <c r="H42" s="109">
        <v>5382</v>
      </c>
      <c r="I42" s="109">
        <v>188</v>
      </c>
      <c r="J42" s="110">
        <f t="shared" si="0"/>
        <v>20606</v>
      </c>
      <c r="M42" s="8"/>
    </row>
    <row r="43" spans="1:13" ht="21" customHeight="1" thickBot="1" x14ac:dyDescent="0.25">
      <c r="A43" s="196" t="s">
        <v>3</v>
      </c>
      <c r="B43" s="169"/>
      <c r="C43" s="195"/>
      <c r="D43" s="170"/>
      <c r="E43" s="128">
        <f t="shared" ref="E43:J43" si="1">SUM(E6:E42)</f>
        <v>1519.3300000000002</v>
      </c>
      <c r="F43" s="111">
        <f t="shared" si="1"/>
        <v>688256</v>
      </c>
      <c r="G43" s="111">
        <f t="shared" si="1"/>
        <v>3686</v>
      </c>
      <c r="H43" s="111">
        <f t="shared" si="1"/>
        <v>247643</v>
      </c>
      <c r="I43" s="111">
        <f t="shared" si="1"/>
        <v>6977</v>
      </c>
      <c r="J43" s="112">
        <f t="shared" si="1"/>
        <v>946562</v>
      </c>
    </row>
    <row r="44" spans="1:13" x14ac:dyDescent="0.2">
      <c r="D44" s="23"/>
      <c r="E44" s="22"/>
      <c r="F44" s="23"/>
      <c r="G44" s="23"/>
      <c r="H44" s="23"/>
      <c r="I44" s="23"/>
      <c r="J44" s="23"/>
    </row>
    <row r="45" spans="1:13" x14ac:dyDescent="0.2">
      <c r="D45" s="23"/>
      <c r="E45" s="133"/>
      <c r="F45" s="23"/>
      <c r="G45" s="23"/>
      <c r="H45" s="23"/>
      <c r="I45" s="23"/>
      <c r="J45" s="23"/>
    </row>
    <row r="46" spans="1:13" x14ac:dyDescent="0.2">
      <c r="D46" s="23"/>
      <c r="E46" s="22"/>
      <c r="F46" s="23"/>
      <c r="G46" s="23"/>
      <c r="H46" s="23"/>
      <c r="I46" s="23"/>
      <c r="J46" s="23"/>
    </row>
    <row r="47" spans="1:13" x14ac:dyDescent="0.2">
      <c r="D47" s="23"/>
      <c r="E47" s="22"/>
      <c r="F47" s="23"/>
      <c r="G47" s="23"/>
      <c r="H47" s="23"/>
      <c r="I47" s="23"/>
      <c r="J47" s="23"/>
    </row>
    <row r="48" spans="1:13" x14ac:dyDescent="0.2">
      <c r="D48" s="23"/>
      <c r="E48" s="22"/>
      <c r="F48" s="23"/>
      <c r="G48" s="23"/>
      <c r="H48" s="23"/>
      <c r="I48" s="23"/>
      <c r="J48" s="23"/>
    </row>
    <row r="49" spans="4:10" x14ac:dyDescent="0.2">
      <c r="D49" s="23"/>
      <c r="E49" s="22"/>
      <c r="F49" s="23"/>
      <c r="G49" s="23"/>
      <c r="H49" s="23"/>
      <c r="I49" s="23"/>
      <c r="J49" s="23"/>
    </row>
    <row r="50" spans="4:10" x14ac:dyDescent="0.2">
      <c r="D50" s="23"/>
      <c r="E50" s="22"/>
      <c r="F50" s="23"/>
      <c r="G50" s="23"/>
      <c r="H50" s="23"/>
      <c r="I50" s="23"/>
      <c r="J50" s="23"/>
    </row>
    <row r="51" spans="4:10" x14ac:dyDescent="0.2">
      <c r="D51" s="23"/>
      <c r="E51" s="22"/>
      <c r="F51" s="23"/>
      <c r="G51" s="23"/>
      <c r="H51" s="23"/>
      <c r="I51" s="23"/>
      <c r="J51" s="23"/>
    </row>
    <row r="52" spans="4:10" x14ac:dyDescent="0.2">
      <c r="D52" s="23"/>
      <c r="E52" s="22"/>
      <c r="F52" s="23"/>
      <c r="G52" s="23"/>
      <c r="H52" s="23"/>
      <c r="I52" s="23"/>
      <c r="J52" s="23"/>
    </row>
    <row r="53" spans="4:10" x14ac:dyDescent="0.2">
      <c r="D53" s="23"/>
      <c r="E53" s="22"/>
      <c r="F53" s="23"/>
      <c r="G53" s="23"/>
      <c r="H53" s="23"/>
      <c r="I53" s="23"/>
      <c r="J53" s="23"/>
    </row>
    <row r="54" spans="4:10" x14ac:dyDescent="0.2">
      <c r="D54" s="23"/>
      <c r="E54" s="22"/>
      <c r="F54" s="23"/>
      <c r="G54" s="23"/>
      <c r="H54" s="23"/>
      <c r="I54" s="23"/>
      <c r="J54" s="23"/>
    </row>
    <row r="55" spans="4:10" x14ac:dyDescent="0.2">
      <c r="D55" s="23"/>
      <c r="E55" s="22"/>
      <c r="F55" s="23"/>
      <c r="G55" s="23"/>
      <c r="H55" s="23"/>
      <c r="I55" s="23"/>
      <c r="J55" s="23"/>
    </row>
    <row r="56" spans="4:10" x14ac:dyDescent="0.2">
      <c r="D56" s="23"/>
      <c r="E56" s="22"/>
      <c r="F56" s="23"/>
      <c r="G56" s="23"/>
      <c r="H56" s="23"/>
      <c r="I56" s="23"/>
      <c r="J56" s="23"/>
    </row>
    <row r="57" spans="4:10" x14ac:dyDescent="0.2">
      <c r="D57" s="23"/>
      <c r="E57" s="22"/>
      <c r="F57" s="23"/>
      <c r="G57" s="23"/>
      <c r="H57" s="23"/>
      <c r="I57" s="23"/>
      <c r="J57" s="23"/>
    </row>
    <row r="58" spans="4:10" x14ac:dyDescent="0.2">
      <c r="D58" s="23"/>
      <c r="E58" s="22"/>
      <c r="F58" s="23"/>
      <c r="G58" s="23"/>
      <c r="H58" s="23"/>
      <c r="I58" s="23"/>
      <c r="J58" s="23"/>
    </row>
    <row r="59" spans="4:10" x14ac:dyDescent="0.2">
      <c r="D59" s="23"/>
      <c r="E59" s="22"/>
      <c r="F59" s="23"/>
      <c r="G59" s="23"/>
      <c r="H59" s="23"/>
      <c r="I59" s="23"/>
      <c r="J59" s="23"/>
    </row>
    <row r="60" spans="4:10" x14ac:dyDescent="0.2">
      <c r="D60" s="23"/>
      <c r="E60" s="22"/>
      <c r="F60" s="23"/>
      <c r="G60" s="23"/>
      <c r="H60" s="23"/>
      <c r="I60" s="23"/>
      <c r="J60" s="23"/>
    </row>
    <row r="61" spans="4:10" x14ac:dyDescent="0.2">
      <c r="D61" s="23"/>
      <c r="E61" s="22"/>
      <c r="F61" s="23"/>
      <c r="G61" s="23"/>
      <c r="H61" s="23"/>
      <c r="I61" s="23"/>
      <c r="J61" s="23"/>
    </row>
    <row r="62" spans="4:10" x14ac:dyDescent="0.2">
      <c r="D62" s="23"/>
      <c r="E62" s="22"/>
      <c r="F62" s="23"/>
      <c r="G62" s="23"/>
      <c r="H62" s="23"/>
      <c r="I62" s="23"/>
      <c r="J62" s="23"/>
    </row>
    <row r="63" spans="4:10" x14ac:dyDescent="0.2">
      <c r="D63" s="23"/>
      <c r="E63" s="22"/>
      <c r="F63" s="23"/>
      <c r="G63" s="23"/>
      <c r="H63" s="23"/>
      <c r="I63" s="23"/>
      <c r="J63" s="23"/>
    </row>
    <row r="64" spans="4:10" x14ac:dyDescent="0.2">
      <c r="D64" s="23"/>
      <c r="E64" s="22"/>
      <c r="F64" s="23"/>
      <c r="G64" s="23"/>
      <c r="H64" s="23"/>
      <c r="I64" s="23"/>
      <c r="J64" s="23"/>
    </row>
    <row r="65" spans="4:10" x14ac:dyDescent="0.2">
      <c r="D65" s="23"/>
      <c r="E65" s="22"/>
      <c r="F65" s="23"/>
      <c r="G65" s="23"/>
      <c r="H65" s="23"/>
      <c r="I65" s="23"/>
      <c r="J65" s="23"/>
    </row>
  </sheetData>
  <mergeCells count="13">
    <mergeCell ref="A43:D43"/>
    <mergeCell ref="J3:J4"/>
    <mergeCell ref="D2:D4"/>
    <mergeCell ref="A5:J5"/>
    <mergeCell ref="E2:J2"/>
    <mergeCell ref="E3:E4"/>
    <mergeCell ref="F3:F4"/>
    <mergeCell ref="G3:G4"/>
    <mergeCell ref="H3:H4"/>
    <mergeCell ref="A2:A4"/>
    <mergeCell ref="B2:B4"/>
    <mergeCell ref="I3:I4"/>
    <mergeCell ref="C2:C4"/>
  </mergeCells>
  <phoneticPr fontId="0" type="noConversion"/>
  <pageMargins left="0.98425196850393704" right="0.39370078740157483" top="0.78740157480314965" bottom="0.78740157480314965" header="0.51181102362204722" footer="0.51181102362204722"/>
  <pageSetup paperSize="9" scale="75" firstPageNumber="7" pageOrder="overThenDown" orientation="landscape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J63"/>
  <sheetViews>
    <sheetView zoomScale="80" workbookViewId="0"/>
  </sheetViews>
  <sheetFormatPr defaultRowHeight="12.75" x14ac:dyDescent="0.2"/>
  <cols>
    <col min="1" max="1" width="67.42578125" style="1" customWidth="1"/>
    <col min="2" max="2" width="10.42578125" style="1" hidden="1" customWidth="1"/>
    <col min="3" max="3" width="14.85546875" style="1" customWidth="1"/>
    <col min="4" max="4" width="6.7109375" style="1" customWidth="1"/>
    <col min="5" max="5" width="9.28515625" style="7" customWidth="1"/>
    <col min="6" max="6" width="12" style="8" customWidth="1"/>
    <col min="7" max="7" width="10.5703125" style="8" bestFit="1" customWidth="1"/>
    <col min="8" max="8" width="11.5703125" style="8" bestFit="1" customWidth="1"/>
    <col min="9" max="9" width="11" style="8" customWidth="1"/>
    <col min="10" max="10" width="12.42578125" style="8" customWidth="1"/>
    <col min="11" max="11" width="9.140625" style="1"/>
    <col min="12" max="12" width="10.85546875" style="1" bestFit="1" customWidth="1"/>
    <col min="13" max="16384" width="9.140625" style="1"/>
  </cols>
  <sheetData>
    <row r="1" spans="1:10" s="10" customFormat="1" ht="13.5" thickBot="1" x14ac:dyDescent="0.25">
      <c r="E1" s="7"/>
      <c r="F1" s="8"/>
      <c r="G1" s="8"/>
      <c r="H1" s="8"/>
      <c r="I1" s="8"/>
      <c r="J1" s="9" t="s">
        <v>244</v>
      </c>
    </row>
    <row r="2" spans="1:10" s="10" customFormat="1" ht="16.5" customHeight="1" x14ac:dyDescent="0.2">
      <c r="A2" s="166" t="s">
        <v>251</v>
      </c>
      <c r="B2" s="175" t="s">
        <v>121</v>
      </c>
      <c r="C2" s="175" t="s">
        <v>190</v>
      </c>
      <c r="D2" s="175" t="s">
        <v>20</v>
      </c>
      <c r="E2" s="178" t="s">
        <v>166</v>
      </c>
      <c r="F2" s="179"/>
      <c r="G2" s="179"/>
      <c r="H2" s="179"/>
      <c r="I2" s="179"/>
      <c r="J2" s="180"/>
    </row>
    <row r="3" spans="1:10" s="10" customFormat="1" ht="16.5" customHeight="1" x14ac:dyDescent="0.2">
      <c r="A3" s="173"/>
      <c r="B3" s="176"/>
      <c r="C3" s="176"/>
      <c r="D3" s="176"/>
      <c r="E3" s="185" t="s">
        <v>142</v>
      </c>
      <c r="F3" s="187" t="s">
        <v>0</v>
      </c>
      <c r="G3" s="187" t="s">
        <v>139</v>
      </c>
      <c r="H3" s="185" t="s">
        <v>1</v>
      </c>
      <c r="I3" s="187" t="s">
        <v>145</v>
      </c>
      <c r="J3" s="171" t="s">
        <v>144</v>
      </c>
    </row>
    <row r="4" spans="1:10" s="10" customFormat="1" ht="42" customHeight="1" thickBot="1" x14ac:dyDescent="0.25">
      <c r="A4" s="174"/>
      <c r="B4" s="177"/>
      <c r="C4" s="177"/>
      <c r="D4" s="177"/>
      <c r="E4" s="186"/>
      <c r="F4" s="188"/>
      <c r="G4" s="188"/>
      <c r="H4" s="186"/>
      <c r="I4" s="188"/>
      <c r="J4" s="172"/>
    </row>
    <row r="5" spans="1:10" s="10" customFormat="1" ht="19.5" customHeight="1" x14ac:dyDescent="0.2">
      <c r="A5" s="199" t="s">
        <v>127</v>
      </c>
      <c r="B5" s="182"/>
      <c r="C5" s="182"/>
      <c r="D5" s="182"/>
      <c r="E5" s="182"/>
      <c r="F5" s="182"/>
      <c r="G5" s="183"/>
      <c r="H5" s="183"/>
      <c r="I5" s="183"/>
      <c r="J5" s="184"/>
    </row>
    <row r="6" spans="1:10" s="10" customFormat="1" ht="15.75" customHeight="1" x14ac:dyDescent="0.2">
      <c r="A6" s="11" t="s">
        <v>222</v>
      </c>
      <c r="B6" s="41" t="s">
        <v>21</v>
      </c>
      <c r="C6" s="15">
        <v>91651000376</v>
      </c>
      <c r="D6" s="15">
        <v>3123</v>
      </c>
      <c r="E6" s="127">
        <v>47.86</v>
      </c>
      <c r="F6" s="107">
        <v>22689</v>
      </c>
      <c r="G6" s="107">
        <v>125</v>
      </c>
      <c r="H6" s="107">
        <v>8165</v>
      </c>
      <c r="I6" s="107">
        <v>292</v>
      </c>
      <c r="J6" s="108">
        <f t="shared" ref="J6:J27" si="0">F6+G6+H6+I6</f>
        <v>31271</v>
      </c>
    </row>
    <row r="7" spans="1:10" s="10" customFormat="1" ht="15.75" customHeight="1" x14ac:dyDescent="0.2">
      <c r="A7" s="11" t="s">
        <v>202</v>
      </c>
      <c r="B7" s="41">
        <v>60436735</v>
      </c>
      <c r="C7" s="15">
        <v>91651000306</v>
      </c>
      <c r="D7" s="15">
        <v>3123</v>
      </c>
      <c r="E7" s="127">
        <v>63.68</v>
      </c>
      <c r="F7" s="107">
        <v>31662</v>
      </c>
      <c r="G7" s="107">
        <v>160</v>
      </c>
      <c r="H7" s="107">
        <v>11389</v>
      </c>
      <c r="I7" s="107">
        <v>350</v>
      </c>
      <c r="J7" s="108">
        <f t="shared" si="0"/>
        <v>43561</v>
      </c>
    </row>
    <row r="8" spans="1:10" s="10" customFormat="1" ht="15.75" customHeight="1" x14ac:dyDescent="0.2">
      <c r="A8" s="11" t="s">
        <v>232</v>
      </c>
      <c r="B8" s="41">
        <v>14891522</v>
      </c>
      <c r="C8" s="15">
        <v>91651000369</v>
      </c>
      <c r="D8" s="15">
        <v>3123</v>
      </c>
      <c r="E8" s="127">
        <v>135.84</v>
      </c>
      <c r="F8" s="107">
        <v>60335</v>
      </c>
      <c r="G8" s="107">
        <v>1500</v>
      </c>
      <c r="H8" s="107">
        <v>22107</v>
      </c>
      <c r="I8" s="107">
        <v>2302</v>
      </c>
      <c r="J8" s="108">
        <f t="shared" si="0"/>
        <v>86244</v>
      </c>
    </row>
    <row r="9" spans="1:10" s="10" customFormat="1" ht="15.75" customHeight="1" x14ac:dyDescent="0.2">
      <c r="A9" s="11" t="s">
        <v>22</v>
      </c>
      <c r="B9" s="41">
        <v>14891531</v>
      </c>
      <c r="C9" s="15">
        <v>91651000367</v>
      </c>
      <c r="D9" s="15">
        <v>3123</v>
      </c>
      <c r="E9" s="127">
        <v>61.12</v>
      </c>
      <c r="F9" s="107">
        <v>27938</v>
      </c>
      <c r="G9" s="107">
        <v>300</v>
      </c>
      <c r="H9" s="107">
        <v>10103</v>
      </c>
      <c r="I9" s="107">
        <v>1428</v>
      </c>
      <c r="J9" s="108">
        <f t="shared" si="0"/>
        <v>39769</v>
      </c>
    </row>
    <row r="10" spans="1:10" s="10" customFormat="1" ht="15.75" customHeight="1" x14ac:dyDescent="0.2">
      <c r="A10" s="11" t="s">
        <v>170</v>
      </c>
      <c r="B10" s="41">
        <v>45248001</v>
      </c>
      <c r="C10" s="15">
        <v>91651000364</v>
      </c>
      <c r="D10" s="15">
        <v>3123</v>
      </c>
      <c r="E10" s="127">
        <v>46.81</v>
      </c>
      <c r="F10" s="107">
        <v>24183</v>
      </c>
      <c r="G10" s="107">
        <v>40</v>
      </c>
      <c r="H10" s="107">
        <v>8671</v>
      </c>
      <c r="I10" s="107">
        <v>309</v>
      </c>
      <c r="J10" s="108">
        <f t="shared" si="0"/>
        <v>33203</v>
      </c>
    </row>
    <row r="11" spans="1:10" s="10" customFormat="1" ht="15.75" customHeight="1" x14ac:dyDescent="0.2">
      <c r="A11" s="11" t="s">
        <v>249</v>
      </c>
      <c r="B11" s="41">
        <v>14891263</v>
      </c>
      <c r="C11" s="15">
        <v>91651000375</v>
      </c>
      <c r="D11" s="15">
        <v>3123</v>
      </c>
      <c r="E11" s="127">
        <v>77.59</v>
      </c>
      <c r="F11" s="107">
        <v>36153</v>
      </c>
      <c r="G11" s="107">
        <v>450</v>
      </c>
      <c r="H11" s="107">
        <v>13095</v>
      </c>
      <c r="I11" s="107">
        <v>421</v>
      </c>
      <c r="J11" s="108">
        <f t="shared" si="0"/>
        <v>50119</v>
      </c>
    </row>
    <row r="12" spans="1:10" s="10" customFormat="1" ht="15.75" customHeight="1" x14ac:dyDescent="0.2">
      <c r="A12" s="11" t="s">
        <v>203</v>
      </c>
      <c r="B12" s="41" t="s">
        <v>23</v>
      </c>
      <c r="C12" s="15">
        <v>91651000193</v>
      </c>
      <c r="D12" s="15">
        <v>3123</v>
      </c>
      <c r="E12" s="127">
        <v>36.4</v>
      </c>
      <c r="F12" s="107">
        <v>16187</v>
      </c>
      <c r="G12" s="107">
        <v>350</v>
      </c>
      <c r="H12" s="107">
        <v>5913</v>
      </c>
      <c r="I12" s="107">
        <v>2569</v>
      </c>
      <c r="J12" s="108">
        <f t="shared" si="0"/>
        <v>25019</v>
      </c>
    </row>
    <row r="13" spans="1:10" s="10" customFormat="1" ht="15.75" customHeight="1" x14ac:dyDescent="0.2">
      <c r="A13" s="11" t="s">
        <v>204</v>
      </c>
      <c r="B13" s="41" t="s">
        <v>24</v>
      </c>
      <c r="C13" s="15">
        <v>91651000196</v>
      </c>
      <c r="D13" s="15">
        <v>3123</v>
      </c>
      <c r="E13" s="127">
        <v>28.19</v>
      </c>
      <c r="F13" s="107">
        <v>12060</v>
      </c>
      <c r="G13" s="107">
        <v>1491</v>
      </c>
      <c r="H13" s="107">
        <v>4822</v>
      </c>
      <c r="I13" s="107">
        <v>118</v>
      </c>
      <c r="J13" s="108">
        <f t="shared" si="0"/>
        <v>18491</v>
      </c>
    </row>
    <row r="14" spans="1:10" s="10" customFormat="1" ht="15.75" customHeight="1" x14ac:dyDescent="0.2">
      <c r="A14" s="11" t="s">
        <v>205</v>
      </c>
      <c r="B14" s="41" t="s">
        <v>25</v>
      </c>
      <c r="C14" s="15">
        <v>91651000370</v>
      </c>
      <c r="D14" s="15">
        <v>3123</v>
      </c>
      <c r="E14" s="127">
        <v>44.72</v>
      </c>
      <c r="F14" s="107">
        <v>20731</v>
      </c>
      <c r="G14" s="107">
        <v>672</v>
      </c>
      <c r="H14" s="107">
        <v>7649</v>
      </c>
      <c r="I14" s="107">
        <v>243</v>
      </c>
      <c r="J14" s="108">
        <f t="shared" si="0"/>
        <v>29295</v>
      </c>
    </row>
    <row r="15" spans="1:10" s="10" customFormat="1" ht="15.75" customHeight="1" x14ac:dyDescent="0.2">
      <c r="A15" s="11" t="s">
        <v>238</v>
      </c>
      <c r="B15" s="41">
        <v>61388262</v>
      </c>
      <c r="C15" s="15">
        <v>91651000289</v>
      </c>
      <c r="D15" s="15">
        <v>3123</v>
      </c>
      <c r="E15" s="127">
        <v>72.09</v>
      </c>
      <c r="F15" s="107">
        <v>34446</v>
      </c>
      <c r="G15" s="107">
        <v>250</v>
      </c>
      <c r="H15" s="107">
        <v>12416</v>
      </c>
      <c r="I15" s="107">
        <v>336</v>
      </c>
      <c r="J15" s="108">
        <f t="shared" si="0"/>
        <v>47448</v>
      </c>
    </row>
    <row r="16" spans="1:10" s="10" customFormat="1" ht="15.75" customHeight="1" x14ac:dyDescent="0.2">
      <c r="A16" s="11" t="s">
        <v>26</v>
      </c>
      <c r="B16" s="41" t="s">
        <v>27</v>
      </c>
      <c r="C16" s="15">
        <v>91651000374</v>
      </c>
      <c r="D16" s="15">
        <v>3123</v>
      </c>
      <c r="E16" s="127">
        <v>46.23</v>
      </c>
      <c r="F16" s="107">
        <v>21641</v>
      </c>
      <c r="G16" s="107">
        <v>200</v>
      </c>
      <c r="H16" s="107">
        <v>7815</v>
      </c>
      <c r="I16" s="107">
        <v>224</v>
      </c>
      <c r="J16" s="108">
        <f t="shared" si="0"/>
        <v>29880</v>
      </c>
    </row>
    <row r="17" spans="1:10" s="10" customFormat="1" ht="15.75" customHeight="1" x14ac:dyDescent="0.2">
      <c r="A17" s="11" t="s">
        <v>247</v>
      </c>
      <c r="B17" s="41" t="s">
        <v>28</v>
      </c>
      <c r="C17" s="15">
        <v>91651000287</v>
      </c>
      <c r="D17" s="15">
        <v>3123</v>
      </c>
      <c r="E17" s="127">
        <v>30.92</v>
      </c>
      <c r="F17" s="107">
        <v>15444</v>
      </c>
      <c r="G17" s="107">
        <v>170</v>
      </c>
      <c r="H17" s="107">
        <v>5587</v>
      </c>
      <c r="I17" s="107">
        <v>390</v>
      </c>
      <c r="J17" s="108">
        <f t="shared" si="0"/>
        <v>21591</v>
      </c>
    </row>
    <row r="18" spans="1:10" s="10" customFormat="1" ht="15.75" customHeight="1" x14ac:dyDescent="0.2">
      <c r="A18" s="14" t="s">
        <v>206</v>
      </c>
      <c r="B18" s="41">
        <v>49629077</v>
      </c>
      <c r="C18" s="15">
        <v>91651000377</v>
      </c>
      <c r="D18" s="15">
        <v>3123</v>
      </c>
      <c r="E18" s="127">
        <v>122.97</v>
      </c>
      <c r="F18" s="107">
        <v>53276</v>
      </c>
      <c r="G18" s="107">
        <v>540</v>
      </c>
      <c r="H18" s="107">
        <v>19255</v>
      </c>
      <c r="I18" s="107">
        <v>692</v>
      </c>
      <c r="J18" s="108">
        <f t="shared" si="0"/>
        <v>73763</v>
      </c>
    </row>
    <row r="19" spans="1:10" s="10" customFormat="1" ht="15.75" customHeight="1" x14ac:dyDescent="0.2">
      <c r="A19" s="11" t="s">
        <v>239</v>
      </c>
      <c r="B19" s="41" t="s">
        <v>29</v>
      </c>
      <c r="C19" s="15">
        <v>91651000366</v>
      </c>
      <c r="D19" s="15">
        <v>3123</v>
      </c>
      <c r="E19" s="127">
        <v>183.49</v>
      </c>
      <c r="F19" s="107">
        <v>84404</v>
      </c>
      <c r="G19" s="107">
        <v>1655</v>
      </c>
      <c r="H19" s="107">
        <v>30776</v>
      </c>
      <c r="I19" s="107">
        <v>2744</v>
      </c>
      <c r="J19" s="108">
        <f t="shared" si="0"/>
        <v>119579</v>
      </c>
    </row>
    <row r="20" spans="1:10" s="10" customFormat="1" ht="15.75" customHeight="1" x14ac:dyDescent="0.2">
      <c r="A20" s="11" t="s">
        <v>168</v>
      </c>
      <c r="B20" s="41">
        <v>14891247</v>
      </c>
      <c r="C20" s="15">
        <v>91651000363</v>
      </c>
      <c r="D20" s="15">
        <v>3123</v>
      </c>
      <c r="E20" s="127">
        <v>98.99</v>
      </c>
      <c r="F20" s="107">
        <v>47456</v>
      </c>
      <c r="G20" s="107">
        <v>580</v>
      </c>
      <c r="H20" s="107">
        <v>17185</v>
      </c>
      <c r="I20" s="107">
        <v>667</v>
      </c>
      <c r="J20" s="108">
        <f t="shared" si="0"/>
        <v>65888</v>
      </c>
    </row>
    <row r="21" spans="1:10" s="10" customFormat="1" ht="27.75" customHeight="1" x14ac:dyDescent="0.2">
      <c r="A21" s="105" t="s">
        <v>169</v>
      </c>
      <c r="B21" s="106">
        <v>14891212</v>
      </c>
      <c r="C21" s="103">
        <v>91651000244</v>
      </c>
      <c r="D21" s="103">
        <v>3123</v>
      </c>
      <c r="E21" s="131">
        <v>160.46</v>
      </c>
      <c r="F21" s="115">
        <v>73794</v>
      </c>
      <c r="G21" s="115">
        <v>2600</v>
      </c>
      <c r="H21" s="115">
        <v>27297</v>
      </c>
      <c r="I21" s="115">
        <v>1750</v>
      </c>
      <c r="J21" s="116">
        <f t="shared" si="0"/>
        <v>105441</v>
      </c>
    </row>
    <row r="22" spans="1:10" s="10" customFormat="1" ht="15.75" customHeight="1" x14ac:dyDescent="0.2">
      <c r="A22" s="14" t="s">
        <v>207</v>
      </c>
      <c r="B22" s="41">
        <v>14891239</v>
      </c>
      <c r="C22" s="15">
        <v>91651000288</v>
      </c>
      <c r="D22" s="15">
        <v>3123</v>
      </c>
      <c r="E22" s="127">
        <v>58.95</v>
      </c>
      <c r="F22" s="107">
        <v>29807</v>
      </c>
      <c r="G22" s="107">
        <v>1241</v>
      </c>
      <c r="H22" s="107">
        <v>11090</v>
      </c>
      <c r="I22" s="107">
        <v>346</v>
      </c>
      <c r="J22" s="108">
        <f t="shared" si="0"/>
        <v>42484</v>
      </c>
    </row>
    <row r="23" spans="1:10" s="10" customFormat="1" ht="15.75" customHeight="1" x14ac:dyDescent="0.2">
      <c r="A23" s="11" t="s">
        <v>220</v>
      </c>
      <c r="B23" s="41" t="s">
        <v>30</v>
      </c>
      <c r="C23" s="15">
        <v>91651000191</v>
      </c>
      <c r="D23" s="15">
        <v>3123</v>
      </c>
      <c r="E23" s="127">
        <v>65.23</v>
      </c>
      <c r="F23" s="107">
        <v>27673</v>
      </c>
      <c r="G23" s="107">
        <v>550</v>
      </c>
      <c r="H23" s="107">
        <v>10093</v>
      </c>
      <c r="I23" s="107">
        <v>305</v>
      </c>
      <c r="J23" s="108">
        <f t="shared" si="0"/>
        <v>38621</v>
      </c>
    </row>
    <row r="24" spans="1:10" s="10" customFormat="1" ht="15.75" customHeight="1" x14ac:dyDescent="0.2">
      <c r="A24" s="11" t="s">
        <v>208</v>
      </c>
      <c r="B24" s="41" t="s">
        <v>31</v>
      </c>
      <c r="C24" s="15">
        <v>91651000365</v>
      </c>
      <c r="D24" s="15">
        <v>3123</v>
      </c>
      <c r="E24" s="127">
        <v>113.97</v>
      </c>
      <c r="F24" s="107">
        <v>51347</v>
      </c>
      <c r="G24" s="107">
        <v>804</v>
      </c>
      <c r="H24" s="107">
        <v>18654</v>
      </c>
      <c r="I24" s="107">
        <v>4049</v>
      </c>
      <c r="J24" s="108">
        <f t="shared" si="0"/>
        <v>74854</v>
      </c>
    </row>
    <row r="25" spans="1:10" s="10" customFormat="1" ht="15.75" customHeight="1" x14ac:dyDescent="0.2">
      <c r="A25" s="11" t="s">
        <v>209</v>
      </c>
      <c r="B25" s="41">
        <v>41190726</v>
      </c>
      <c r="C25" s="15">
        <v>91651000368</v>
      </c>
      <c r="D25" s="15">
        <v>3123</v>
      </c>
      <c r="E25" s="127">
        <v>70.34</v>
      </c>
      <c r="F25" s="107">
        <v>32427</v>
      </c>
      <c r="G25" s="107">
        <v>250</v>
      </c>
      <c r="H25" s="107">
        <v>11693</v>
      </c>
      <c r="I25" s="107">
        <v>395</v>
      </c>
      <c r="J25" s="108">
        <f t="shared" si="0"/>
        <v>44765</v>
      </c>
    </row>
    <row r="26" spans="1:10" s="10" customFormat="1" ht="15.75" customHeight="1" x14ac:dyDescent="0.2">
      <c r="A26" s="14" t="s">
        <v>210</v>
      </c>
      <c r="B26" s="41" t="s">
        <v>32</v>
      </c>
      <c r="C26" s="15">
        <v>91651000380</v>
      </c>
      <c r="D26" s="15">
        <v>3123</v>
      </c>
      <c r="E26" s="127">
        <v>69.58</v>
      </c>
      <c r="F26" s="107">
        <v>32314</v>
      </c>
      <c r="G26" s="107">
        <v>755</v>
      </c>
      <c r="H26" s="107">
        <v>11824</v>
      </c>
      <c r="I26" s="107">
        <v>775</v>
      </c>
      <c r="J26" s="108">
        <f t="shared" si="0"/>
        <v>45668</v>
      </c>
    </row>
    <row r="27" spans="1:10" s="10" customFormat="1" ht="15.75" customHeight="1" thickBot="1" x14ac:dyDescent="0.25">
      <c r="A27" s="55" t="s">
        <v>33</v>
      </c>
      <c r="B27" s="56" t="s">
        <v>34</v>
      </c>
      <c r="C27" s="15">
        <v>91651000357</v>
      </c>
      <c r="D27" s="15">
        <v>3125</v>
      </c>
      <c r="E27" s="129">
        <v>3.62</v>
      </c>
      <c r="F27" s="109">
        <v>1624</v>
      </c>
      <c r="G27" s="109">
        <v>0</v>
      </c>
      <c r="H27" s="109">
        <v>581</v>
      </c>
      <c r="I27" s="109">
        <v>26</v>
      </c>
      <c r="J27" s="110">
        <f t="shared" si="0"/>
        <v>2231</v>
      </c>
    </row>
    <row r="28" spans="1:10" s="57" customFormat="1" ht="20.25" customHeight="1" thickBot="1" x14ac:dyDescent="0.25">
      <c r="A28" s="200" t="s">
        <v>2</v>
      </c>
      <c r="B28" s="201"/>
      <c r="C28" s="201"/>
      <c r="D28" s="170"/>
      <c r="E28" s="135">
        <f t="shared" ref="E28:J28" si="1">SUM(E6:E27)</f>
        <v>1639.0499999999997</v>
      </c>
      <c r="F28" s="111">
        <f t="shared" si="1"/>
        <v>757591</v>
      </c>
      <c r="G28" s="111">
        <f t="shared" si="1"/>
        <v>14683</v>
      </c>
      <c r="H28" s="111">
        <f t="shared" si="1"/>
        <v>276180</v>
      </c>
      <c r="I28" s="111">
        <f t="shared" si="1"/>
        <v>20731</v>
      </c>
      <c r="J28" s="112">
        <f t="shared" si="1"/>
        <v>1069185</v>
      </c>
    </row>
    <row r="30" spans="1:10" x14ac:dyDescent="0.2">
      <c r="E30" s="132"/>
    </row>
    <row r="39" spans="5:10" x14ac:dyDescent="0.2">
      <c r="E39" s="22"/>
      <c r="F39" s="23"/>
      <c r="G39" s="23"/>
      <c r="H39" s="23"/>
      <c r="I39" s="23"/>
      <c r="J39" s="23"/>
    </row>
    <row r="40" spans="5:10" x14ac:dyDescent="0.2">
      <c r="E40" s="22"/>
      <c r="F40" s="23"/>
      <c r="G40" s="23"/>
      <c r="H40" s="23"/>
      <c r="I40" s="23"/>
      <c r="J40" s="23"/>
    </row>
    <row r="41" spans="5:10" x14ac:dyDescent="0.2">
      <c r="E41" s="22"/>
      <c r="F41" s="23"/>
      <c r="G41" s="23"/>
      <c r="H41" s="23"/>
      <c r="I41" s="23"/>
      <c r="J41" s="23"/>
    </row>
    <row r="42" spans="5:10" x14ac:dyDescent="0.2">
      <c r="E42" s="22"/>
      <c r="F42" s="23"/>
      <c r="G42" s="23"/>
      <c r="H42" s="23"/>
      <c r="I42" s="23"/>
      <c r="J42" s="23"/>
    </row>
    <row r="43" spans="5:10" x14ac:dyDescent="0.2">
      <c r="E43" s="22"/>
      <c r="F43" s="23"/>
      <c r="G43" s="23"/>
      <c r="H43" s="23"/>
      <c r="I43" s="23"/>
      <c r="J43" s="23"/>
    </row>
    <row r="44" spans="5:10" x14ac:dyDescent="0.2">
      <c r="E44" s="22"/>
      <c r="F44" s="23"/>
      <c r="G44" s="23"/>
      <c r="H44" s="23"/>
      <c r="I44" s="23"/>
      <c r="J44" s="23"/>
    </row>
    <row r="45" spans="5:10" x14ac:dyDescent="0.2">
      <c r="E45" s="22"/>
      <c r="F45" s="23"/>
      <c r="G45" s="23"/>
      <c r="H45" s="23"/>
      <c r="I45" s="23"/>
      <c r="J45" s="23"/>
    </row>
    <row r="46" spans="5:10" x14ac:dyDescent="0.2">
      <c r="E46" s="22"/>
      <c r="F46" s="23"/>
      <c r="G46" s="23"/>
      <c r="H46" s="23"/>
      <c r="I46" s="23"/>
      <c r="J46" s="23"/>
    </row>
    <row r="47" spans="5:10" x14ac:dyDescent="0.2">
      <c r="E47" s="22"/>
      <c r="F47" s="23"/>
      <c r="G47" s="23"/>
      <c r="H47" s="23"/>
      <c r="I47" s="23"/>
      <c r="J47" s="23"/>
    </row>
    <row r="48" spans="5:10" x14ac:dyDescent="0.2">
      <c r="E48" s="22"/>
      <c r="F48" s="23"/>
      <c r="G48" s="23"/>
      <c r="H48" s="23"/>
      <c r="I48" s="23"/>
      <c r="J48" s="23"/>
    </row>
    <row r="49" spans="5:10" x14ac:dyDescent="0.2">
      <c r="E49" s="22"/>
      <c r="F49" s="23"/>
      <c r="G49" s="23"/>
      <c r="H49" s="23"/>
      <c r="I49" s="23"/>
      <c r="J49" s="23"/>
    </row>
    <row r="50" spans="5:10" x14ac:dyDescent="0.2">
      <c r="E50" s="22"/>
      <c r="F50" s="23"/>
      <c r="G50" s="23"/>
      <c r="H50" s="23"/>
      <c r="I50" s="23"/>
      <c r="J50" s="23"/>
    </row>
    <row r="51" spans="5:10" x14ac:dyDescent="0.2">
      <c r="E51" s="22"/>
      <c r="F51" s="23"/>
      <c r="G51" s="23"/>
      <c r="H51" s="23"/>
      <c r="I51" s="23"/>
      <c r="J51" s="23"/>
    </row>
    <row r="52" spans="5:10" x14ac:dyDescent="0.2">
      <c r="E52" s="22"/>
      <c r="F52" s="23"/>
      <c r="G52" s="23"/>
      <c r="H52" s="23"/>
      <c r="I52" s="23"/>
      <c r="J52" s="23"/>
    </row>
    <row r="53" spans="5:10" x14ac:dyDescent="0.2">
      <c r="E53" s="22"/>
      <c r="F53" s="23"/>
      <c r="G53" s="23"/>
      <c r="H53" s="23"/>
      <c r="I53" s="23"/>
      <c r="J53" s="23"/>
    </row>
    <row r="54" spans="5:10" x14ac:dyDescent="0.2">
      <c r="E54" s="22"/>
      <c r="F54" s="23"/>
      <c r="G54" s="23"/>
      <c r="H54" s="23"/>
      <c r="I54" s="23"/>
      <c r="J54" s="23"/>
    </row>
    <row r="55" spans="5:10" x14ac:dyDescent="0.2">
      <c r="E55" s="22"/>
      <c r="F55" s="23"/>
      <c r="G55" s="23"/>
      <c r="H55" s="23"/>
      <c r="I55" s="23"/>
      <c r="J55" s="23"/>
    </row>
    <row r="56" spans="5:10" x14ac:dyDescent="0.2">
      <c r="E56" s="22"/>
      <c r="F56" s="23"/>
      <c r="G56" s="23"/>
      <c r="H56" s="23"/>
      <c r="I56" s="23"/>
      <c r="J56" s="23"/>
    </row>
    <row r="57" spans="5:10" x14ac:dyDescent="0.2">
      <c r="E57" s="22"/>
      <c r="F57" s="23"/>
      <c r="G57" s="23"/>
      <c r="H57" s="23"/>
      <c r="I57" s="23"/>
      <c r="J57" s="23"/>
    </row>
    <row r="58" spans="5:10" x14ac:dyDescent="0.2">
      <c r="E58" s="22"/>
      <c r="F58" s="23"/>
      <c r="G58" s="23"/>
      <c r="H58" s="23"/>
      <c r="I58" s="23"/>
      <c r="J58" s="23"/>
    </row>
    <row r="59" spans="5:10" x14ac:dyDescent="0.2">
      <c r="E59" s="22"/>
      <c r="F59" s="23"/>
      <c r="G59" s="23"/>
      <c r="H59" s="23"/>
      <c r="I59" s="23"/>
      <c r="J59" s="23"/>
    </row>
    <row r="60" spans="5:10" x14ac:dyDescent="0.2">
      <c r="E60" s="22"/>
      <c r="F60" s="23"/>
      <c r="G60" s="23"/>
      <c r="H60" s="23"/>
      <c r="I60" s="23"/>
      <c r="J60" s="23"/>
    </row>
    <row r="61" spans="5:10" x14ac:dyDescent="0.2">
      <c r="E61" s="22"/>
      <c r="F61" s="23"/>
      <c r="G61" s="23"/>
      <c r="H61" s="23"/>
      <c r="I61" s="23"/>
      <c r="J61" s="23"/>
    </row>
    <row r="62" spans="5:10" x14ac:dyDescent="0.2">
      <c r="E62" s="22"/>
      <c r="F62" s="23"/>
      <c r="G62" s="23"/>
      <c r="H62" s="23"/>
      <c r="I62" s="23"/>
      <c r="J62" s="23"/>
    </row>
    <row r="63" spans="5:10" x14ac:dyDescent="0.2">
      <c r="E63" s="22"/>
      <c r="F63" s="23"/>
      <c r="G63" s="23"/>
      <c r="H63" s="23"/>
      <c r="I63" s="23"/>
      <c r="J63" s="23"/>
    </row>
  </sheetData>
  <mergeCells count="13">
    <mergeCell ref="J3:J4"/>
    <mergeCell ref="A5:J5"/>
    <mergeCell ref="D2:D4"/>
    <mergeCell ref="A28:D28"/>
    <mergeCell ref="G3:G4"/>
    <mergeCell ref="H3:H4"/>
    <mergeCell ref="B2:B4"/>
    <mergeCell ref="A2:A4"/>
    <mergeCell ref="E2:J2"/>
    <mergeCell ref="E3:E4"/>
    <mergeCell ref="F3:F4"/>
    <mergeCell ref="C2:C4"/>
    <mergeCell ref="I3:I4"/>
  </mergeCells>
  <phoneticPr fontId="0" type="noConversion"/>
  <pageMargins left="0.9055118110236221" right="0.59055118110236227" top="0.98425196850393704" bottom="0.98425196850393704" header="0.51181102362204722" footer="0.51181102362204722"/>
  <pageSetup paperSize="9" scale="85" firstPageNumber="9" pageOrder="overThenDown" orientation="landscape" useFirstPageNumber="1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I63"/>
  <sheetViews>
    <sheetView zoomScale="80" workbookViewId="0"/>
  </sheetViews>
  <sheetFormatPr defaultRowHeight="12.75" x14ac:dyDescent="0.2"/>
  <cols>
    <col min="1" max="1" width="69" style="1" customWidth="1"/>
    <col min="2" max="2" width="10.42578125" style="1" hidden="1" customWidth="1"/>
    <col min="3" max="3" width="15.140625" style="6" customWidth="1"/>
    <col min="4" max="4" width="9.28515625" style="7" customWidth="1"/>
    <col min="5" max="5" width="12" style="8" customWidth="1"/>
    <col min="6" max="6" width="8.28515625" style="8" customWidth="1"/>
    <col min="7" max="7" width="11.5703125" style="8" customWidth="1"/>
    <col min="8" max="8" width="9.7109375" style="8" customWidth="1"/>
    <col min="9" max="9" width="10.5703125" style="8" customWidth="1"/>
    <col min="10" max="10" width="9.140625" style="1"/>
    <col min="11" max="11" width="9.85546875" style="1" bestFit="1" customWidth="1"/>
    <col min="12" max="16384" width="9.140625" style="1"/>
  </cols>
  <sheetData>
    <row r="1" spans="1:9" s="10" customFormat="1" ht="13.5" thickBot="1" x14ac:dyDescent="0.25">
      <c r="C1" s="45"/>
      <c r="D1" s="7"/>
      <c r="E1" s="8"/>
      <c r="F1" s="8"/>
      <c r="G1" s="8"/>
      <c r="H1" s="8"/>
      <c r="I1" s="9" t="s">
        <v>244</v>
      </c>
    </row>
    <row r="2" spans="1:9" s="10" customFormat="1" ht="16.5" customHeight="1" x14ac:dyDescent="0.2">
      <c r="A2" s="166" t="s">
        <v>251</v>
      </c>
      <c r="B2" s="175" t="s">
        <v>121</v>
      </c>
      <c r="C2" s="175" t="s">
        <v>190</v>
      </c>
      <c r="D2" s="178" t="s">
        <v>125</v>
      </c>
      <c r="E2" s="179"/>
      <c r="F2" s="179"/>
      <c r="G2" s="179"/>
      <c r="H2" s="179"/>
      <c r="I2" s="180"/>
    </row>
    <row r="3" spans="1:9" s="10" customFormat="1" ht="16.5" customHeight="1" x14ac:dyDescent="0.2">
      <c r="A3" s="173"/>
      <c r="B3" s="176"/>
      <c r="C3" s="176"/>
      <c r="D3" s="185" t="s">
        <v>142</v>
      </c>
      <c r="E3" s="187" t="s">
        <v>0</v>
      </c>
      <c r="F3" s="187" t="s">
        <v>139</v>
      </c>
      <c r="G3" s="185" t="s">
        <v>1</v>
      </c>
      <c r="H3" s="187" t="s">
        <v>145</v>
      </c>
      <c r="I3" s="171" t="s">
        <v>144</v>
      </c>
    </row>
    <row r="4" spans="1:9" s="10" customFormat="1" ht="42" customHeight="1" thickBot="1" x14ac:dyDescent="0.25">
      <c r="A4" s="174"/>
      <c r="B4" s="177"/>
      <c r="C4" s="177"/>
      <c r="D4" s="186"/>
      <c r="E4" s="188"/>
      <c r="F4" s="188"/>
      <c r="G4" s="186"/>
      <c r="H4" s="188"/>
      <c r="I4" s="172"/>
    </row>
    <row r="5" spans="1:9" s="10" customFormat="1" ht="18.75" customHeight="1" x14ac:dyDescent="0.2">
      <c r="A5" s="181" t="s">
        <v>35</v>
      </c>
      <c r="B5" s="197"/>
      <c r="C5" s="197"/>
      <c r="D5" s="197"/>
      <c r="E5" s="197"/>
      <c r="F5" s="197"/>
      <c r="G5" s="197"/>
      <c r="H5" s="197"/>
      <c r="I5" s="198"/>
    </row>
    <row r="6" spans="1:9" s="10" customFormat="1" ht="15.75" customHeight="1" x14ac:dyDescent="0.2">
      <c r="A6" s="11" t="s">
        <v>211</v>
      </c>
      <c r="B6" s="12">
        <v>68407441</v>
      </c>
      <c r="C6" s="15">
        <v>91651000310</v>
      </c>
      <c r="D6" s="127">
        <v>35.71</v>
      </c>
      <c r="E6" s="107">
        <v>17813</v>
      </c>
      <c r="F6" s="107">
        <v>192</v>
      </c>
      <c r="G6" s="107">
        <v>6442</v>
      </c>
      <c r="H6" s="107">
        <v>236</v>
      </c>
      <c r="I6" s="108">
        <f t="shared" ref="I6:I12" si="0">E6+F6+G6+H6</f>
        <v>24683</v>
      </c>
    </row>
    <row r="7" spans="1:9" s="10" customFormat="1" ht="15.75" customHeight="1" x14ac:dyDescent="0.2">
      <c r="A7" s="11" t="s">
        <v>212</v>
      </c>
      <c r="B7" s="12">
        <v>70835462</v>
      </c>
      <c r="C7" s="15">
        <v>91651000311</v>
      </c>
      <c r="D7" s="127">
        <v>22.67</v>
      </c>
      <c r="E7" s="107">
        <v>17267</v>
      </c>
      <c r="F7" s="107">
        <v>100</v>
      </c>
      <c r="G7" s="107">
        <v>6215</v>
      </c>
      <c r="H7" s="107">
        <v>150</v>
      </c>
      <c r="I7" s="108">
        <f t="shared" si="0"/>
        <v>23732</v>
      </c>
    </row>
    <row r="8" spans="1:9" s="10" customFormat="1" ht="15.75" customHeight="1" x14ac:dyDescent="0.2">
      <c r="A8" s="11" t="s">
        <v>213</v>
      </c>
      <c r="B8" s="12">
        <v>48135054</v>
      </c>
      <c r="C8" s="15">
        <v>91651000314</v>
      </c>
      <c r="D8" s="127">
        <v>8.16</v>
      </c>
      <c r="E8" s="107">
        <v>9746</v>
      </c>
      <c r="F8" s="107">
        <v>50</v>
      </c>
      <c r="G8" s="107">
        <v>3506</v>
      </c>
      <c r="H8" s="107">
        <v>54</v>
      </c>
      <c r="I8" s="108">
        <f t="shared" si="0"/>
        <v>13356</v>
      </c>
    </row>
    <row r="9" spans="1:9" s="10" customFormat="1" ht="15.75" customHeight="1" x14ac:dyDescent="0.2">
      <c r="A9" s="11" t="s">
        <v>214</v>
      </c>
      <c r="B9" s="12">
        <v>70843830</v>
      </c>
      <c r="C9" s="15">
        <v>91651000304</v>
      </c>
      <c r="D9" s="127">
        <v>18.61</v>
      </c>
      <c r="E9" s="107">
        <v>10209</v>
      </c>
      <c r="F9" s="107">
        <v>100</v>
      </c>
      <c r="G9" s="107">
        <v>3688</v>
      </c>
      <c r="H9" s="107">
        <v>123</v>
      </c>
      <c r="I9" s="108">
        <f t="shared" si="0"/>
        <v>14120</v>
      </c>
    </row>
    <row r="10" spans="1:9" s="10" customFormat="1" ht="15.75" customHeight="1" x14ac:dyDescent="0.2">
      <c r="A10" s="11" t="s">
        <v>215</v>
      </c>
      <c r="B10" s="12">
        <v>68407459</v>
      </c>
      <c r="C10" s="15">
        <v>91651000315</v>
      </c>
      <c r="D10" s="127">
        <v>12.3</v>
      </c>
      <c r="E10" s="107">
        <v>6729</v>
      </c>
      <c r="F10" s="107">
        <v>150</v>
      </c>
      <c r="G10" s="107">
        <v>2460</v>
      </c>
      <c r="H10" s="107">
        <v>82</v>
      </c>
      <c r="I10" s="108">
        <f t="shared" si="0"/>
        <v>9421</v>
      </c>
    </row>
    <row r="11" spans="1:9" s="10" customFormat="1" ht="15.75" customHeight="1" x14ac:dyDescent="0.2">
      <c r="A11" s="11" t="s">
        <v>216</v>
      </c>
      <c r="B11" s="12">
        <v>70827711</v>
      </c>
      <c r="C11" s="15">
        <v>91651000317</v>
      </c>
      <c r="D11" s="127">
        <v>11.84</v>
      </c>
      <c r="E11" s="107">
        <v>8703</v>
      </c>
      <c r="F11" s="107">
        <v>115</v>
      </c>
      <c r="G11" s="107">
        <v>3155</v>
      </c>
      <c r="H11" s="107">
        <v>79</v>
      </c>
      <c r="I11" s="108">
        <f t="shared" si="0"/>
        <v>12052</v>
      </c>
    </row>
    <row r="12" spans="1:9" s="10" customFormat="1" ht="15.75" customHeight="1" thickBot="1" x14ac:dyDescent="0.25">
      <c r="A12" s="58" t="s">
        <v>217</v>
      </c>
      <c r="B12" s="59">
        <v>60461926</v>
      </c>
      <c r="C12" s="60">
        <v>91651000318</v>
      </c>
      <c r="D12" s="129">
        <v>16.21</v>
      </c>
      <c r="E12" s="109">
        <v>8948</v>
      </c>
      <c r="F12" s="109">
        <v>70</v>
      </c>
      <c r="G12" s="109">
        <v>3227</v>
      </c>
      <c r="H12" s="109">
        <v>107</v>
      </c>
      <c r="I12" s="110">
        <f t="shared" si="0"/>
        <v>12352</v>
      </c>
    </row>
    <row r="13" spans="1:9" s="21" customFormat="1" ht="21" customHeight="1" thickBot="1" x14ac:dyDescent="0.25">
      <c r="A13" s="202" t="s">
        <v>2</v>
      </c>
      <c r="B13" s="203"/>
      <c r="C13" s="204"/>
      <c r="D13" s="128">
        <f t="shared" ref="D13:I13" si="1">SUM(D6:D12)</f>
        <v>125.5</v>
      </c>
      <c r="E13" s="111">
        <f t="shared" si="1"/>
        <v>79415</v>
      </c>
      <c r="F13" s="111">
        <f t="shared" si="1"/>
        <v>777</v>
      </c>
      <c r="G13" s="111">
        <f t="shared" si="1"/>
        <v>28693</v>
      </c>
      <c r="H13" s="111">
        <f t="shared" si="1"/>
        <v>831</v>
      </c>
      <c r="I13" s="112">
        <f t="shared" si="1"/>
        <v>109716</v>
      </c>
    </row>
    <row r="14" spans="1:9" s="10" customFormat="1" ht="8.25" customHeight="1" x14ac:dyDescent="0.2">
      <c r="C14" s="45"/>
    </row>
    <row r="15" spans="1:9" s="10" customFormat="1" ht="13.5" thickBot="1" x14ac:dyDescent="0.25">
      <c r="C15" s="45"/>
      <c r="I15" s="9" t="s">
        <v>244</v>
      </c>
    </row>
    <row r="16" spans="1:9" s="10" customFormat="1" ht="16.5" customHeight="1" x14ac:dyDescent="0.2">
      <c r="A16" s="166" t="s">
        <v>251</v>
      </c>
      <c r="B16" s="175" t="s">
        <v>121</v>
      </c>
      <c r="C16" s="175" t="s">
        <v>190</v>
      </c>
      <c r="D16" s="178" t="s">
        <v>36</v>
      </c>
      <c r="E16" s="179"/>
      <c r="F16" s="179"/>
      <c r="G16" s="179"/>
      <c r="H16" s="179"/>
      <c r="I16" s="180"/>
    </row>
    <row r="17" spans="1:9" s="10" customFormat="1" ht="16.5" customHeight="1" x14ac:dyDescent="0.2">
      <c r="A17" s="173"/>
      <c r="B17" s="176"/>
      <c r="C17" s="176"/>
      <c r="D17" s="185" t="s">
        <v>142</v>
      </c>
      <c r="E17" s="187" t="s">
        <v>0</v>
      </c>
      <c r="F17" s="187" t="s">
        <v>139</v>
      </c>
      <c r="G17" s="185" t="s">
        <v>1</v>
      </c>
      <c r="H17" s="187" t="s">
        <v>145</v>
      </c>
      <c r="I17" s="171" t="s">
        <v>144</v>
      </c>
    </row>
    <row r="18" spans="1:9" s="10" customFormat="1" ht="42" customHeight="1" thickBot="1" x14ac:dyDescent="0.25">
      <c r="A18" s="174"/>
      <c r="B18" s="177"/>
      <c r="C18" s="177"/>
      <c r="D18" s="186"/>
      <c r="E18" s="188"/>
      <c r="F18" s="188"/>
      <c r="G18" s="186"/>
      <c r="H18" s="188"/>
      <c r="I18" s="172"/>
    </row>
    <row r="19" spans="1:9" s="10" customFormat="1" ht="18.75" customHeight="1" x14ac:dyDescent="0.2">
      <c r="A19" s="199" t="s">
        <v>37</v>
      </c>
      <c r="B19" s="197"/>
      <c r="C19" s="197"/>
      <c r="D19" s="197"/>
      <c r="E19" s="197"/>
      <c r="F19" s="197"/>
      <c r="G19" s="197"/>
      <c r="H19" s="197"/>
      <c r="I19" s="198"/>
    </row>
    <row r="20" spans="1:9" s="10" customFormat="1" ht="16.5" customHeight="1" x14ac:dyDescent="0.2">
      <c r="A20" s="11" t="s">
        <v>38</v>
      </c>
      <c r="B20" s="41">
        <v>65992351</v>
      </c>
      <c r="C20" s="15">
        <v>91651000251</v>
      </c>
      <c r="D20" s="127">
        <v>27.87</v>
      </c>
      <c r="E20" s="107">
        <v>12609</v>
      </c>
      <c r="F20" s="107">
        <v>247</v>
      </c>
      <c r="G20" s="107">
        <v>4597</v>
      </c>
      <c r="H20" s="107">
        <v>87</v>
      </c>
      <c r="I20" s="108">
        <f>E20+F20+G20+H20</f>
        <v>17540</v>
      </c>
    </row>
    <row r="21" spans="1:9" s="10" customFormat="1" ht="16.5" customHeight="1" x14ac:dyDescent="0.2">
      <c r="A21" s="11" t="s">
        <v>171</v>
      </c>
      <c r="B21" s="41">
        <v>63832208</v>
      </c>
      <c r="C21" s="15">
        <v>91651000249</v>
      </c>
      <c r="D21" s="127">
        <v>21.43</v>
      </c>
      <c r="E21" s="107">
        <v>12830</v>
      </c>
      <c r="F21" s="107">
        <v>300</v>
      </c>
      <c r="G21" s="107">
        <v>4694</v>
      </c>
      <c r="H21" s="107">
        <v>79</v>
      </c>
      <c r="I21" s="108">
        <f>E21+F21+G21+H21</f>
        <v>17903</v>
      </c>
    </row>
    <row r="22" spans="1:9" s="10" customFormat="1" ht="16.5" customHeight="1" thickBot="1" x14ac:dyDescent="0.25">
      <c r="A22" s="61" t="s">
        <v>39</v>
      </c>
      <c r="B22" s="62" t="s">
        <v>40</v>
      </c>
      <c r="C22" s="60">
        <v>91651000253</v>
      </c>
      <c r="D22" s="129">
        <v>49.01</v>
      </c>
      <c r="E22" s="109">
        <v>21705</v>
      </c>
      <c r="F22" s="109">
        <v>400</v>
      </c>
      <c r="G22" s="109">
        <v>7906</v>
      </c>
      <c r="H22" s="109">
        <v>190</v>
      </c>
      <c r="I22" s="110">
        <f>E22+F22+G22+H22</f>
        <v>30201</v>
      </c>
    </row>
    <row r="23" spans="1:9" s="21" customFormat="1" ht="21" customHeight="1" thickBot="1" x14ac:dyDescent="0.25">
      <c r="A23" s="168" t="s">
        <v>2</v>
      </c>
      <c r="B23" s="169"/>
      <c r="C23" s="170"/>
      <c r="D23" s="128">
        <f t="shared" ref="D23:I23" si="2">SUM(D20:D22)</f>
        <v>98.31</v>
      </c>
      <c r="E23" s="111">
        <f t="shared" si="2"/>
        <v>47144</v>
      </c>
      <c r="F23" s="111">
        <f t="shared" si="2"/>
        <v>947</v>
      </c>
      <c r="G23" s="111">
        <f t="shared" si="2"/>
        <v>17197</v>
      </c>
      <c r="H23" s="111">
        <f t="shared" si="2"/>
        <v>356</v>
      </c>
      <c r="I23" s="112">
        <f t="shared" si="2"/>
        <v>65644</v>
      </c>
    </row>
    <row r="24" spans="1:9" s="10" customFormat="1" ht="9" customHeight="1" x14ac:dyDescent="0.2">
      <c r="C24" s="45"/>
      <c r="D24" s="7"/>
      <c r="E24" s="8"/>
      <c r="F24" s="8"/>
      <c r="G24" s="8"/>
      <c r="H24" s="8"/>
      <c r="I24" s="8"/>
    </row>
    <row r="25" spans="1:9" s="10" customFormat="1" ht="13.5" thickBot="1" x14ac:dyDescent="0.25">
      <c r="C25" s="45"/>
      <c r="I25" s="9" t="s">
        <v>244</v>
      </c>
    </row>
    <row r="26" spans="1:9" s="10" customFormat="1" ht="16.5" customHeight="1" x14ac:dyDescent="0.2">
      <c r="A26" s="166" t="s">
        <v>251</v>
      </c>
      <c r="B26" s="175" t="s">
        <v>121</v>
      </c>
      <c r="C26" s="175" t="s">
        <v>190</v>
      </c>
      <c r="D26" s="178" t="s">
        <v>229</v>
      </c>
      <c r="E26" s="179"/>
      <c r="F26" s="179"/>
      <c r="G26" s="179"/>
      <c r="H26" s="179"/>
      <c r="I26" s="180"/>
    </row>
    <row r="27" spans="1:9" s="10" customFormat="1" ht="16.5" customHeight="1" x14ac:dyDescent="0.2">
      <c r="A27" s="173"/>
      <c r="B27" s="176"/>
      <c r="C27" s="176"/>
      <c r="D27" s="185" t="s">
        <v>142</v>
      </c>
      <c r="E27" s="187" t="s">
        <v>0</v>
      </c>
      <c r="F27" s="187" t="s">
        <v>139</v>
      </c>
      <c r="G27" s="185" t="s">
        <v>1</v>
      </c>
      <c r="H27" s="187" t="s">
        <v>145</v>
      </c>
      <c r="I27" s="171" t="s">
        <v>144</v>
      </c>
    </row>
    <row r="28" spans="1:9" s="10" customFormat="1" ht="42" customHeight="1" thickBot="1" x14ac:dyDescent="0.25">
      <c r="A28" s="174"/>
      <c r="B28" s="177"/>
      <c r="C28" s="177"/>
      <c r="D28" s="186"/>
      <c r="E28" s="188"/>
      <c r="F28" s="188"/>
      <c r="G28" s="186"/>
      <c r="H28" s="188"/>
      <c r="I28" s="172"/>
    </row>
    <row r="29" spans="1:9" s="10" customFormat="1" ht="18.75" customHeight="1" x14ac:dyDescent="0.2">
      <c r="A29" s="199" t="s">
        <v>41</v>
      </c>
      <c r="B29" s="197"/>
      <c r="C29" s="197"/>
      <c r="D29" s="197"/>
      <c r="E29" s="197"/>
      <c r="F29" s="197"/>
      <c r="G29" s="197"/>
      <c r="H29" s="197"/>
      <c r="I29" s="198"/>
    </row>
    <row r="30" spans="1:9" s="10" customFormat="1" ht="16.5" customHeight="1" x14ac:dyDescent="0.2">
      <c r="A30" s="11" t="s">
        <v>172</v>
      </c>
      <c r="B30" s="12">
        <v>61389293</v>
      </c>
      <c r="C30" s="15">
        <v>91651000247</v>
      </c>
      <c r="D30" s="127">
        <v>35.83</v>
      </c>
      <c r="E30" s="107">
        <v>17498</v>
      </c>
      <c r="F30" s="107">
        <v>700</v>
      </c>
      <c r="G30" s="107">
        <v>6501</v>
      </c>
      <c r="H30" s="107">
        <v>73</v>
      </c>
      <c r="I30" s="108">
        <f>E30+F30+G30+H30</f>
        <v>24772</v>
      </c>
    </row>
    <row r="31" spans="1:9" s="10" customFormat="1" ht="16.5" customHeight="1" thickBot="1" x14ac:dyDescent="0.25">
      <c r="A31" s="58" t="s">
        <v>240</v>
      </c>
      <c r="B31" s="63" t="s">
        <v>42</v>
      </c>
      <c r="C31" s="64">
        <v>91651000248</v>
      </c>
      <c r="D31" s="129">
        <v>43.81</v>
      </c>
      <c r="E31" s="109">
        <v>22040</v>
      </c>
      <c r="F31" s="109">
        <v>600</v>
      </c>
      <c r="G31" s="109">
        <v>8093</v>
      </c>
      <c r="H31" s="109">
        <v>88</v>
      </c>
      <c r="I31" s="110">
        <f>E31+F31+G31+H31</f>
        <v>30821</v>
      </c>
    </row>
    <row r="32" spans="1:9" s="21" customFormat="1" ht="21" customHeight="1" thickBot="1" x14ac:dyDescent="0.25">
      <c r="A32" s="168" t="s">
        <v>2</v>
      </c>
      <c r="B32" s="169"/>
      <c r="C32" s="170"/>
      <c r="D32" s="128">
        <f t="shared" ref="D32:I32" si="3">SUM(D30:D31)</f>
        <v>79.64</v>
      </c>
      <c r="E32" s="111">
        <f t="shared" si="3"/>
        <v>39538</v>
      </c>
      <c r="F32" s="111">
        <f t="shared" si="3"/>
        <v>1300</v>
      </c>
      <c r="G32" s="111">
        <f t="shared" si="3"/>
        <v>14594</v>
      </c>
      <c r="H32" s="111">
        <f t="shared" si="3"/>
        <v>161</v>
      </c>
      <c r="I32" s="112">
        <f t="shared" si="3"/>
        <v>55593</v>
      </c>
    </row>
    <row r="39" spans="4:9" x14ac:dyDescent="0.2">
      <c r="D39" s="22"/>
      <c r="E39" s="23"/>
      <c r="F39" s="23"/>
      <c r="G39" s="23"/>
      <c r="H39" s="23"/>
      <c r="I39" s="23"/>
    </row>
    <row r="40" spans="4:9" x14ac:dyDescent="0.2">
      <c r="D40" s="22"/>
      <c r="E40" s="23"/>
      <c r="F40" s="23"/>
      <c r="G40" s="23"/>
      <c r="H40" s="23"/>
      <c r="I40" s="23"/>
    </row>
    <row r="41" spans="4:9" x14ac:dyDescent="0.2">
      <c r="D41" s="22"/>
      <c r="E41" s="23"/>
      <c r="F41" s="23"/>
      <c r="G41" s="23"/>
      <c r="H41" s="23"/>
      <c r="I41" s="23"/>
    </row>
    <row r="42" spans="4:9" x14ac:dyDescent="0.2">
      <c r="D42" s="22"/>
      <c r="E42" s="23"/>
      <c r="F42" s="23"/>
      <c r="G42" s="23"/>
      <c r="H42" s="23"/>
      <c r="I42" s="23"/>
    </row>
    <row r="43" spans="4:9" x14ac:dyDescent="0.2">
      <c r="D43" s="22"/>
      <c r="E43" s="23"/>
      <c r="F43" s="23"/>
      <c r="G43" s="23"/>
      <c r="H43" s="23"/>
      <c r="I43" s="23"/>
    </row>
    <row r="44" spans="4:9" x14ac:dyDescent="0.2">
      <c r="D44" s="22"/>
      <c r="E44" s="23"/>
      <c r="F44" s="23"/>
      <c r="G44" s="23"/>
      <c r="H44" s="23"/>
      <c r="I44" s="23"/>
    </row>
    <row r="45" spans="4:9" x14ac:dyDescent="0.2">
      <c r="D45" s="22"/>
      <c r="E45" s="23"/>
      <c r="F45" s="23"/>
      <c r="G45" s="23"/>
      <c r="H45" s="23"/>
      <c r="I45" s="23"/>
    </row>
    <row r="46" spans="4:9" x14ac:dyDescent="0.2">
      <c r="D46" s="22"/>
      <c r="E46" s="23"/>
      <c r="F46" s="23"/>
      <c r="G46" s="23"/>
      <c r="H46" s="23"/>
      <c r="I46" s="23"/>
    </row>
    <row r="47" spans="4:9" x14ac:dyDescent="0.2">
      <c r="D47" s="22"/>
      <c r="E47" s="23"/>
      <c r="F47" s="23"/>
      <c r="G47" s="23"/>
      <c r="H47" s="23"/>
      <c r="I47" s="23"/>
    </row>
    <row r="48" spans="4:9" x14ac:dyDescent="0.2">
      <c r="D48" s="22"/>
      <c r="E48" s="23"/>
      <c r="F48" s="23"/>
      <c r="G48" s="23"/>
      <c r="H48" s="23"/>
      <c r="I48" s="23"/>
    </row>
    <row r="49" spans="4:9" x14ac:dyDescent="0.2">
      <c r="D49" s="22"/>
      <c r="E49" s="23"/>
      <c r="F49" s="23"/>
      <c r="G49" s="23"/>
      <c r="H49" s="23"/>
      <c r="I49" s="23"/>
    </row>
    <row r="50" spans="4:9" x14ac:dyDescent="0.2">
      <c r="D50" s="22"/>
      <c r="E50" s="23"/>
      <c r="F50" s="23"/>
      <c r="G50" s="23"/>
      <c r="H50" s="23"/>
      <c r="I50" s="23"/>
    </row>
    <row r="51" spans="4:9" x14ac:dyDescent="0.2">
      <c r="D51" s="22"/>
      <c r="E51" s="23"/>
      <c r="F51" s="23"/>
      <c r="G51" s="23"/>
      <c r="H51" s="23"/>
      <c r="I51" s="23"/>
    </row>
    <row r="52" spans="4:9" x14ac:dyDescent="0.2">
      <c r="D52" s="22"/>
      <c r="E52" s="23"/>
      <c r="F52" s="23"/>
      <c r="G52" s="23"/>
      <c r="H52" s="23"/>
      <c r="I52" s="23"/>
    </row>
    <row r="53" spans="4:9" x14ac:dyDescent="0.2">
      <c r="D53" s="22"/>
      <c r="E53" s="23"/>
      <c r="F53" s="23"/>
      <c r="G53" s="23"/>
      <c r="H53" s="23"/>
      <c r="I53" s="23"/>
    </row>
    <row r="54" spans="4:9" x14ac:dyDescent="0.2">
      <c r="D54" s="22"/>
      <c r="E54" s="23"/>
      <c r="F54" s="23"/>
      <c r="G54" s="23"/>
      <c r="H54" s="23"/>
      <c r="I54" s="23"/>
    </row>
    <row r="55" spans="4:9" x14ac:dyDescent="0.2">
      <c r="D55" s="22"/>
      <c r="E55" s="23"/>
      <c r="F55" s="23"/>
      <c r="G55" s="23"/>
      <c r="H55" s="23"/>
      <c r="I55" s="23"/>
    </row>
    <row r="56" spans="4:9" x14ac:dyDescent="0.2">
      <c r="D56" s="22"/>
      <c r="E56" s="23"/>
      <c r="F56" s="23"/>
      <c r="G56" s="23"/>
      <c r="H56" s="23"/>
      <c r="I56" s="23"/>
    </row>
    <row r="57" spans="4:9" x14ac:dyDescent="0.2">
      <c r="D57" s="22"/>
      <c r="E57" s="23"/>
      <c r="F57" s="23"/>
      <c r="G57" s="23"/>
      <c r="H57" s="23"/>
      <c r="I57" s="23"/>
    </row>
    <row r="58" spans="4:9" x14ac:dyDescent="0.2">
      <c r="D58" s="22"/>
      <c r="E58" s="23"/>
      <c r="F58" s="23"/>
      <c r="G58" s="23"/>
      <c r="H58" s="23"/>
      <c r="I58" s="23"/>
    </row>
    <row r="59" spans="4:9" x14ac:dyDescent="0.2">
      <c r="D59" s="22"/>
      <c r="E59" s="23"/>
      <c r="F59" s="23"/>
      <c r="G59" s="23"/>
      <c r="H59" s="23"/>
      <c r="I59" s="23"/>
    </row>
    <row r="60" spans="4:9" x14ac:dyDescent="0.2">
      <c r="D60" s="22"/>
      <c r="E60" s="23"/>
      <c r="F60" s="23"/>
      <c r="G60" s="23"/>
      <c r="H60" s="23"/>
      <c r="I60" s="23"/>
    </row>
    <row r="61" spans="4:9" x14ac:dyDescent="0.2">
      <c r="D61" s="22"/>
      <c r="E61" s="23"/>
      <c r="F61" s="23"/>
      <c r="G61" s="23"/>
      <c r="H61" s="23"/>
      <c r="I61" s="23"/>
    </row>
    <row r="62" spans="4:9" x14ac:dyDescent="0.2">
      <c r="D62" s="22"/>
      <c r="E62" s="23"/>
      <c r="F62" s="23"/>
      <c r="G62" s="23"/>
      <c r="H62" s="23"/>
      <c r="I62" s="23"/>
    </row>
    <row r="63" spans="4:9" x14ac:dyDescent="0.2">
      <c r="D63" s="22"/>
      <c r="E63" s="23"/>
      <c r="F63" s="23"/>
      <c r="G63" s="23"/>
      <c r="H63" s="23"/>
      <c r="I63" s="23"/>
    </row>
  </sheetData>
  <mergeCells count="36">
    <mergeCell ref="A32:C32"/>
    <mergeCell ref="A23:C23"/>
    <mergeCell ref="C2:C4"/>
    <mergeCell ref="A13:C13"/>
    <mergeCell ref="C16:C18"/>
    <mergeCell ref="C26:C28"/>
    <mergeCell ref="A2:A4"/>
    <mergeCell ref="B2:B4"/>
    <mergeCell ref="A16:A18"/>
    <mergeCell ref="B16:B18"/>
    <mergeCell ref="A26:A28"/>
    <mergeCell ref="A5:I5"/>
    <mergeCell ref="D26:I26"/>
    <mergeCell ref="D2:I2"/>
    <mergeCell ref="D3:D4"/>
    <mergeCell ref="E3:E4"/>
    <mergeCell ref="F3:F4"/>
    <mergeCell ref="I3:I4"/>
    <mergeCell ref="G3:G4"/>
    <mergeCell ref="H3:H4"/>
    <mergeCell ref="D27:D28"/>
    <mergeCell ref="E27:E28"/>
    <mergeCell ref="F27:F28"/>
    <mergeCell ref="E17:E18"/>
    <mergeCell ref="F17:F18"/>
    <mergeCell ref="D17:D18"/>
    <mergeCell ref="G27:G28"/>
    <mergeCell ref="G17:G18"/>
    <mergeCell ref="D16:I16"/>
    <mergeCell ref="A29:I29"/>
    <mergeCell ref="A19:I19"/>
    <mergeCell ref="H17:H18"/>
    <mergeCell ref="I17:I18"/>
    <mergeCell ref="H27:H28"/>
    <mergeCell ref="I27:I28"/>
    <mergeCell ref="B26:B28"/>
  </mergeCells>
  <phoneticPr fontId="0" type="noConversion"/>
  <pageMargins left="0.78740157480314965" right="0.78740157480314965" top="0.9055118110236221" bottom="0.9055118110236221" header="0.51181102362204722" footer="0.51181102362204722"/>
  <pageSetup paperSize="9" scale="80" firstPageNumber="10" pageOrder="overThenDown" orientation="landscape" useFirstPageNumber="1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zoomScale="80" zoomScaleNormal="100" workbookViewId="0"/>
  </sheetViews>
  <sheetFormatPr defaultRowHeight="12.75" x14ac:dyDescent="0.2"/>
  <cols>
    <col min="1" max="1" width="69.85546875" style="1" customWidth="1"/>
    <col min="2" max="2" width="11.140625" style="1" hidden="1" customWidth="1"/>
    <col min="3" max="3" width="16.5703125" style="1" customWidth="1"/>
    <col min="4" max="4" width="9.28515625" style="7" customWidth="1"/>
    <col min="5" max="5" width="12" style="8" customWidth="1"/>
    <col min="6" max="6" width="9.42578125" style="8" bestFit="1" customWidth="1"/>
    <col min="7" max="7" width="11.5703125" style="8" customWidth="1"/>
    <col min="8" max="8" width="9.7109375" style="8" customWidth="1"/>
    <col min="9" max="9" width="11.7109375" style="8" customWidth="1"/>
    <col min="10" max="10" width="9.140625" style="1"/>
    <col min="11" max="11" width="12" style="1" customWidth="1"/>
    <col min="12" max="16384" width="9.140625" style="1"/>
  </cols>
  <sheetData>
    <row r="1" spans="1:11" ht="13.5" thickBot="1" x14ac:dyDescent="0.25">
      <c r="I1" s="9" t="s">
        <v>244</v>
      </c>
    </row>
    <row r="2" spans="1:11" s="10" customFormat="1" ht="15.75" customHeight="1" x14ac:dyDescent="0.2">
      <c r="A2" s="166" t="s">
        <v>251</v>
      </c>
      <c r="B2" s="175" t="s">
        <v>121</v>
      </c>
      <c r="C2" s="175" t="s">
        <v>190</v>
      </c>
      <c r="D2" s="178" t="s">
        <v>123</v>
      </c>
      <c r="E2" s="179"/>
      <c r="F2" s="179"/>
      <c r="G2" s="179"/>
      <c r="H2" s="179"/>
      <c r="I2" s="180"/>
    </row>
    <row r="3" spans="1:11" s="10" customFormat="1" ht="15.75" customHeight="1" x14ac:dyDescent="0.2">
      <c r="A3" s="173"/>
      <c r="B3" s="176"/>
      <c r="C3" s="176"/>
      <c r="D3" s="185" t="s">
        <v>142</v>
      </c>
      <c r="E3" s="187" t="s">
        <v>0</v>
      </c>
      <c r="F3" s="187" t="s">
        <v>139</v>
      </c>
      <c r="G3" s="185" t="s">
        <v>1</v>
      </c>
      <c r="H3" s="187" t="s">
        <v>145</v>
      </c>
      <c r="I3" s="171" t="s">
        <v>144</v>
      </c>
    </row>
    <row r="4" spans="1:11" s="10" customFormat="1" ht="42.75" customHeight="1" thickBot="1" x14ac:dyDescent="0.25">
      <c r="A4" s="174"/>
      <c r="B4" s="177"/>
      <c r="C4" s="177"/>
      <c r="D4" s="186"/>
      <c r="E4" s="188"/>
      <c r="F4" s="188"/>
      <c r="G4" s="186"/>
      <c r="H4" s="188"/>
      <c r="I4" s="172"/>
    </row>
    <row r="5" spans="1:11" s="57" customFormat="1" ht="19.5" customHeight="1" x14ac:dyDescent="0.2">
      <c r="A5" s="181" t="s">
        <v>146</v>
      </c>
      <c r="B5" s="183"/>
      <c r="C5" s="183"/>
      <c r="D5" s="183"/>
      <c r="E5" s="183"/>
      <c r="F5" s="183"/>
      <c r="G5" s="183"/>
      <c r="H5" s="183"/>
      <c r="I5" s="184"/>
    </row>
    <row r="6" spans="1:11" s="10" customFormat="1" ht="15.75" customHeight="1" x14ac:dyDescent="0.2">
      <c r="A6" s="11" t="s">
        <v>221</v>
      </c>
      <c r="B6" s="12">
        <v>70832897</v>
      </c>
      <c r="C6" s="15">
        <v>91651000189</v>
      </c>
      <c r="D6" s="127">
        <v>13.06</v>
      </c>
      <c r="E6" s="107">
        <v>6111</v>
      </c>
      <c r="F6" s="107">
        <v>90</v>
      </c>
      <c r="G6" s="107">
        <v>2218</v>
      </c>
      <c r="H6" s="107">
        <v>18</v>
      </c>
      <c r="I6" s="108">
        <f t="shared" ref="I6:I30" si="0">E6+F6+G6+H6</f>
        <v>8437</v>
      </c>
      <c r="K6" s="134"/>
    </row>
    <row r="7" spans="1:11" s="10" customFormat="1" ht="15.75" customHeight="1" x14ac:dyDescent="0.2">
      <c r="A7" s="11" t="s">
        <v>43</v>
      </c>
      <c r="B7" s="12">
        <v>60460041</v>
      </c>
      <c r="C7" s="15">
        <v>91651000167</v>
      </c>
      <c r="D7" s="127">
        <v>33.65</v>
      </c>
      <c r="E7" s="107">
        <v>15769</v>
      </c>
      <c r="F7" s="107">
        <v>80</v>
      </c>
      <c r="G7" s="107">
        <v>5672</v>
      </c>
      <c r="H7" s="107">
        <v>44</v>
      </c>
      <c r="I7" s="108">
        <f t="shared" si="0"/>
        <v>21565</v>
      </c>
      <c r="K7" s="134"/>
    </row>
    <row r="8" spans="1:11" s="10" customFormat="1" ht="15.75" customHeight="1" x14ac:dyDescent="0.2">
      <c r="A8" s="11" t="s">
        <v>44</v>
      </c>
      <c r="B8" s="12">
        <v>639338</v>
      </c>
      <c r="C8" s="15">
        <v>91651000172</v>
      </c>
      <c r="D8" s="127">
        <v>37.299999999999997</v>
      </c>
      <c r="E8" s="107">
        <v>17481</v>
      </c>
      <c r="F8" s="107">
        <v>80</v>
      </c>
      <c r="G8" s="107">
        <v>6285</v>
      </c>
      <c r="H8" s="107">
        <v>50</v>
      </c>
      <c r="I8" s="108">
        <f t="shared" si="0"/>
        <v>23896</v>
      </c>
      <c r="K8" s="134"/>
    </row>
    <row r="9" spans="1:11" s="10" customFormat="1" ht="15.75" customHeight="1" x14ac:dyDescent="0.2">
      <c r="A9" s="11" t="s">
        <v>45</v>
      </c>
      <c r="B9" s="12">
        <v>61387894</v>
      </c>
      <c r="C9" s="15">
        <v>91651000182</v>
      </c>
      <c r="D9" s="127">
        <v>9.75</v>
      </c>
      <c r="E9" s="107">
        <v>4536</v>
      </c>
      <c r="F9" s="107">
        <v>0</v>
      </c>
      <c r="G9" s="107">
        <v>1624</v>
      </c>
      <c r="H9" s="107">
        <v>19</v>
      </c>
      <c r="I9" s="108">
        <f t="shared" si="0"/>
        <v>6179</v>
      </c>
      <c r="K9" s="134"/>
    </row>
    <row r="10" spans="1:11" s="10" customFormat="1" ht="15.75" customHeight="1" x14ac:dyDescent="0.2">
      <c r="A10" s="11" t="s">
        <v>46</v>
      </c>
      <c r="B10" s="12">
        <v>45246211</v>
      </c>
      <c r="C10" s="15">
        <v>91651000187</v>
      </c>
      <c r="D10" s="127">
        <v>65.27</v>
      </c>
      <c r="E10" s="107">
        <v>30579</v>
      </c>
      <c r="F10" s="107">
        <v>50</v>
      </c>
      <c r="G10" s="107">
        <v>10964</v>
      </c>
      <c r="H10" s="107">
        <v>87</v>
      </c>
      <c r="I10" s="108">
        <f t="shared" si="0"/>
        <v>41680</v>
      </c>
      <c r="K10" s="134"/>
    </row>
    <row r="11" spans="1:11" s="10" customFormat="1" ht="15.75" customHeight="1" x14ac:dyDescent="0.2">
      <c r="A11" s="11" t="s">
        <v>47</v>
      </c>
      <c r="B11" s="12">
        <v>61386715</v>
      </c>
      <c r="C11" s="15">
        <v>91651000185</v>
      </c>
      <c r="D11" s="127">
        <v>60.8</v>
      </c>
      <c r="E11" s="107">
        <v>28505</v>
      </c>
      <c r="F11" s="107">
        <v>110</v>
      </c>
      <c r="G11" s="107">
        <v>10242</v>
      </c>
      <c r="H11" s="107">
        <v>78</v>
      </c>
      <c r="I11" s="108">
        <f t="shared" si="0"/>
        <v>38935</v>
      </c>
      <c r="K11" s="134"/>
    </row>
    <row r="12" spans="1:11" s="10" customFormat="1" ht="15.75" customHeight="1" x14ac:dyDescent="0.2">
      <c r="A12" s="11" t="s">
        <v>237</v>
      </c>
      <c r="B12" s="12">
        <v>45245118</v>
      </c>
      <c r="C12" s="15">
        <v>91651000169</v>
      </c>
      <c r="D12" s="127">
        <v>31.5</v>
      </c>
      <c r="E12" s="107">
        <v>14769</v>
      </c>
      <c r="F12" s="107">
        <v>30</v>
      </c>
      <c r="G12" s="107">
        <v>5298</v>
      </c>
      <c r="H12" s="107">
        <v>40</v>
      </c>
      <c r="I12" s="108">
        <f t="shared" si="0"/>
        <v>20137</v>
      </c>
      <c r="K12" s="134"/>
    </row>
    <row r="13" spans="1:11" s="10" customFormat="1" ht="15.75" customHeight="1" x14ac:dyDescent="0.2">
      <c r="A13" s="11" t="s">
        <v>48</v>
      </c>
      <c r="B13" s="12">
        <v>48135143</v>
      </c>
      <c r="C13" s="15">
        <v>91651000329</v>
      </c>
      <c r="D13" s="127">
        <v>44.04</v>
      </c>
      <c r="E13" s="107">
        <v>20633</v>
      </c>
      <c r="F13" s="107">
        <v>90</v>
      </c>
      <c r="G13" s="107">
        <v>7417</v>
      </c>
      <c r="H13" s="107">
        <v>59</v>
      </c>
      <c r="I13" s="108">
        <f t="shared" si="0"/>
        <v>28199</v>
      </c>
      <c r="K13" s="134"/>
    </row>
    <row r="14" spans="1:11" s="10" customFormat="1" ht="15.75" customHeight="1" x14ac:dyDescent="0.2">
      <c r="A14" s="11" t="s">
        <v>173</v>
      </c>
      <c r="B14" s="12">
        <v>67360572</v>
      </c>
      <c r="C14" s="15">
        <v>91651000188</v>
      </c>
      <c r="D14" s="127">
        <v>21.91</v>
      </c>
      <c r="E14" s="107">
        <v>10272</v>
      </c>
      <c r="F14" s="107">
        <v>0</v>
      </c>
      <c r="G14" s="107">
        <v>3677</v>
      </c>
      <c r="H14" s="107">
        <v>28</v>
      </c>
      <c r="I14" s="108">
        <f t="shared" si="0"/>
        <v>13977</v>
      </c>
      <c r="K14" s="134"/>
    </row>
    <row r="15" spans="1:11" s="10" customFormat="1" ht="15.75" customHeight="1" x14ac:dyDescent="0.2">
      <c r="A15" s="11" t="s">
        <v>259</v>
      </c>
      <c r="B15" s="12">
        <v>61385093</v>
      </c>
      <c r="C15" s="15">
        <v>91651000175</v>
      </c>
      <c r="D15" s="127">
        <v>32.57</v>
      </c>
      <c r="E15" s="107">
        <v>15267</v>
      </c>
      <c r="F15" s="107">
        <v>150</v>
      </c>
      <c r="G15" s="107">
        <v>5516</v>
      </c>
      <c r="H15" s="107">
        <v>43</v>
      </c>
      <c r="I15" s="108">
        <f t="shared" si="0"/>
        <v>20976</v>
      </c>
      <c r="K15" s="134"/>
    </row>
    <row r="16" spans="1:11" s="10" customFormat="1" ht="15.75" customHeight="1" x14ac:dyDescent="0.2">
      <c r="A16" s="11" t="s">
        <v>122</v>
      </c>
      <c r="B16" s="12">
        <v>63830167</v>
      </c>
      <c r="C16" s="15">
        <v>91651000181</v>
      </c>
      <c r="D16" s="127">
        <v>39.229999999999997</v>
      </c>
      <c r="E16" s="107">
        <v>18368</v>
      </c>
      <c r="F16" s="107">
        <v>0</v>
      </c>
      <c r="G16" s="107">
        <v>6576</v>
      </c>
      <c r="H16" s="107">
        <v>54</v>
      </c>
      <c r="I16" s="108">
        <f t="shared" si="0"/>
        <v>24998</v>
      </c>
      <c r="K16" s="134"/>
    </row>
    <row r="17" spans="1:11" s="10" customFormat="1" ht="15.75" customHeight="1" x14ac:dyDescent="0.2">
      <c r="A17" s="11" t="s">
        <v>236</v>
      </c>
      <c r="B17" s="12">
        <v>67361471</v>
      </c>
      <c r="C17" s="15">
        <v>91651000179</v>
      </c>
      <c r="D17" s="127">
        <v>37.69</v>
      </c>
      <c r="E17" s="107">
        <v>17668</v>
      </c>
      <c r="F17" s="107">
        <v>250</v>
      </c>
      <c r="G17" s="107">
        <v>6410</v>
      </c>
      <c r="H17" s="107">
        <v>50</v>
      </c>
      <c r="I17" s="108">
        <f t="shared" si="0"/>
        <v>24378</v>
      </c>
      <c r="K17" s="134"/>
    </row>
    <row r="18" spans="1:11" s="10" customFormat="1" ht="15.75" customHeight="1" x14ac:dyDescent="0.2">
      <c r="A18" s="11" t="s">
        <v>186</v>
      </c>
      <c r="B18" s="12">
        <v>60446889</v>
      </c>
      <c r="C18" s="15">
        <v>91651000186</v>
      </c>
      <c r="D18" s="127">
        <v>28.32</v>
      </c>
      <c r="E18" s="107">
        <v>13287</v>
      </c>
      <c r="F18" s="107">
        <v>150</v>
      </c>
      <c r="G18" s="107">
        <v>4807</v>
      </c>
      <c r="H18" s="107">
        <v>36</v>
      </c>
      <c r="I18" s="108">
        <f t="shared" si="0"/>
        <v>18280</v>
      </c>
      <c r="K18" s="134"/>
    </row>
    <row r="19" spans="1:11" s="10" customFormat="1" ht="15.75" customHeight="1" x14ac:dyDescent="0.2">
      <c r="A19" s="11" t="s">
        <v>147</v>
      </c>
      <c r="B19" s="12">
        <v>68407289</v>
      </c>
      <c r="C19" s="15">
        <v>91651000178</v>
      </c>
      <c r="D19" s="127">
        <v>35.89</v>
      </c>
      <c r="E19" s="107">
        <v>16801</v>
      </c>
      <c r="F19" s="107">
        <v>0</v>
      </c>
      <c r="G19" s="107">
        <v>6015</v>
      </c>
      <c r="H19" s="107">
        <v>50</v>
      </c>
      <c r="I19" s="108">
        <f t="shared" si="0"/>
        <v>22866</v>
      </c>
      <c r="K19" s="134"/>
    </row>
    <row r="20" spans="1:11" s="10" customFormat="1" ht="15.75" customHeight="1" x14ac:dyDescent="0.2">
      <c r="A20" s="11" t="s">
        <v>49</v>
      </c>
      <c r="B20" s="12">
        <v>60444509</v>
      </c>
      <c r="C20" s="65">
        <v>91651000176</v>
      </c>
      <c r="D20" s="130">
        <v>43.51</v>
      </c>
      <c r="E20" s="113">
        <v>20402</v>
      </c>
      <c r="F20" s="113">
        <v>20</v>
      </c>
      <c r="G20" s="113">
        <v>7311</v>
      </c>
      <c r="H20" s="113">
        <v>56</v>
      </c>
      <c r="I20" s="114">
        <f t="shared" si="0"/>
        <v>27789</v>
      </c>
      <c r="K20" s="134"/>
    </row>
    <row r="21" spans="1:11" s="10" customFormat="1" ht="15.75" customHeight="1" x14ac:dyDescent="0.2">
      <c r="A21" s="11" t="s">
        <v>50</v>
      </c>
      <c r="B21" s="12">
        <v>61387312</v>
      </c>
      <c r="C21" s="15">
        <v>91651000180</v>
      </c>
      <c r="D21" s="127">
        <v>34.92</v>
      </c>
      <c r="E21" s="107">
        <v>16338</v>
      </c>
      <c r="F21" s="107">
        <v>175</v>
      </c>
      <c r="G21" s="107">
        <v>5908</v>
      </c>
      <c r="H21" s="107">
        <v>50</v>
      </c>
      <c r="I21" s="108">
        <f t="shared" si="0"/>
        <v>22471</v>
      </c>
      <c r="K21" s="134"/>
    </row>
    <row r="22" spans="1:11" s="10" customFormat="1" ht="15.75" customHeight="1" x14ac:dyDescent="0.2">
      <c r="A22" s="11" t="s">
        <v>51</v>
      </c>
      <c r="B22" s="12">
        <v>48132811</v>
      </c>
      <c r="C22" s="15">
        <v>91651000183</v>
      </c>
      <c r="D22" s="127">
        <v>59.55</v>
      </c>
      <c r="E22" s="107">
        <v>27923</v>
      </c>
      <c r="F22" s="107">
        <v>150</v>
      </c>
      <c r="G22" s="107">
        <v>10047</v>
      </c>
      <c r="H22" s="107">
        <v>77</v>
      </c>
      <c r="I22" s="108">
        <f t="shared" si="0"/>
        <v>38197</v>
      </c>
      <c r="K22" s="134"/>
    </row>
    <row r="23" spans="1:11" s="10" customFormat="1" ht="15.75" customHeight="1" x14ac:dyDescent="0.2">
      <c r="A23" s="11" t="s">
        <v>52</v>
      </c>
      <c r="B23" s="12">
        <v>45242593</v>
      </c>
      <c r="C23" s="15">
        <v>91651000173</v>
      </c>
      <c r="D23" s="127">
        <v>43.62</v>
      </c>
      <c r="E23" s="107">
        <v>20425</v>
      </c>
      <c r="F23" s="107">
        <v>400</v>
      </c>
      <c r="G23" s="107">
        <v>7447</v>
      </c>
      <c r="H23" s="107">
        <v>61</v>
      </c>
      <c r="I23" s="108">
        <f t="shared" si="0"/>
        <v>28333</v>
      </c>
      <c r="K23" s="134"/>
    </row>
    <row r="24" spans="1:11" s="10" customFormat="1" ht="15.75" customHeight="1" x14ac:dyDescent="0.2">
      <c r="A24" s="11" t="s">
        <v>185</v>
      </c>
      <c r="B24" s="12">
        <v>61387452</v>
      </c>
      <c r="C24" s="15">
        <v>91651000174</v>
      </c>
      <c r="D24" s="127">
        <v>31.4</v>
      </c>
      <c r="E24" s="107">
        <v>14733</v>
      </c>
      <c r="F24" s="107">
        <v>50</v>
      </c>
      <c r="G24" s="107">
        <v>5291</v>
      </c>
      <c r="H24" s="107">
        <v>39</v>
      </c>
      <c r="I24" s="108">
        <f t="shared" si="0"/>
        <v>20113</v>
      </c>
      <c r="K24" s="134"/>
    </row>
    <row r="25" spans="1:11" s="10" customFormat="1" ht="15.75" customHeight="1" x14ac:dyDescent="0.2">
      <c r="A25" s="11" t="s">
        <v>53</v>
      </c>
      <c r="B25" s="12">
        <v>61385069</v>
      </c>
      <c r="C25" s="15">
        <v>91651000170</v>
      </c>
      <c r="D25" s="127">
        <v>45.43</v>
      </c>
      <c r="E25" s="107">
        <v>21289</v>
      </c>
      <c r="F25" s="107">
        <v>80</v>
      </c>
      <c r="G25" s="107">
        <v>7649</v>
      </c>
      <c r="H25" s="107">
        <v>60</v>
      </c>
      <c r="I25" s="108">
        <f t="shared" si="0"/>
        <v>29078</v>
      </c>
      <c r="K25" s="134"/>
    </row>
    <row r="26" spans="1:11" s="10" customFormat="1" ht="15.75" customHeight="1" x14ac:dyDescent="0.2">
      <c r="A26" s="11" t="s">
        <v>174</v>
      </c>
      <c r="B26" s="12">
        <v>70849366</v>
      </c>
      <c r="C26" s="15">
        <v>91651000168</v>
      </c>
      <c r="D26" s="127">
        <v>33.869999999999997</v>
      </c>
      <c r="E26" s="107">
        <v>15877</v>
      </c>
      <c r="F26" s="107">
        <v>45</v>
      </c>
      <c r="G26" s="107">
        <v>5699</v>
      </c>
      <c r="H26" s="107">
        <v>45</v>
      </c>
      <c r="I26" s="108">
        <f t="shared" si="0"/>
        <v>21666</v>
      </c>
      <c r="K26" s="134"/>
    </row>
    <row r="27" spans="1:11" s="10" customFormat="1" ht="15.75" customHeight="1" x14ac:dyDescent="0.2">
      <c r="A27" s="11" t="s">
        <v>54</v>
      </c>
      <c r="B27" s="12">
        <v>70848947</v>
      </c>
      <c r="C27" s="15">
        <v>91651000177</v>
      </c>
      <c r="D27" s="127">
        <v>40.53</v>
      </c>
      <c r="E27" s="107">
        <v>18998</v>
      </c>
      <c r="F27" s="107">
        <v>240</v>
      </c>
      <c r="G27" s="107">
        <v>6882</v>
      </c>
      <c r="H27" s="107">
        <v>56</v>
      </c>
      <c r="I27" s="108">
        <f t="shared" si="0"/>
        <v>26176</v>
      </c>
      <c r="K27" s="134"/>
    </row>
    <row r="28" spans="1:11" s="10" customFormat="1" ht="15.75" customHeight="1" x14ac:dyDescent="0.2">
      <c r="A28" s="11" t="s">
        <v>55</v>
      </c>
      <c r="B28" s="12">
        <v>70098506</v>
      </c>
      <c r="C28" s="15">
        <v>91651000166</v>
      </c>
      <c r="D28" s="127">
        <v>38.78</v>
      </c>
      <c r="E28" s="107">
        <v>18175</v>
      </c>
      <c r="F28" s="107">
        <v>30</v>
      </c>
      <c r="G28" s="107">
        <v>6517</v>
      </c>
      <c r="H28" s="107">
        <v>51</v>
      </c>
      <c r="I28" s="108">
        <f t="shared" si="0"/>
        <v>24773</v>
      </c>
      <c r="K28" s="134"/>
    </row>
    <row r="29" spans="1:11" s="10" customFormat="1" ht="15.75" customHeight="1" x14ac:dyDescent="0.2">
      <c r="A29" s="11" t="s">
        <v>56</v>
      </c>
      <c r="B29" s="12">
        <v>61385433</v>
      </c>
      <c r="C29" s="15">
        <v>91651000184</v>
      </c>
      <c r="D29" s="127">
        <v>32.67</v>
      </c>
      <c r="E29" s="107">
        <v>15305</v>
      </c>
      <c r="F29" s="107">
        <v>85</v>
      </c>
      <c r="G29" s="107">
        <v>5508</v>
      </c>
      <c r="H29" s="107">
        <v>45</v>
      </c>
      <c r="I29" s="108">
        <f t="shared" si="0"/>
        <v>20943</v>
      </c>
      <c r="K29" s="134"/>
    </row>
    <row r="30" spans="1:11" s="10" customFormat="1" ht="15.75" customHeight="1" thickBot="1" x14ac:dyDescent="0.25">
      <c r="A30" s="11" t="s">
        <v>57</v>
      </c>
      <c r="B30" s="12">
        <v>68403704</v>
      </c>
      <c r="C30" s="60">
        <v>91651000171</v>
      </c>
      <c r="D30" s="129">
        <v>41.64</v>
      </c>
      <c r="E30" s="109">
        <v>19502</v>
      </c>
      <c r="F30" s="109">
        <v>0</v>
      </c>
      <c r="G30" s="109">
        <v>6982</v>
      </c>
      <c r="H30" s="109">
        <v>56</v>
      </c>
      <c r="I30" s="110">
        <f t="shared" si="0"/>
        <v>26540</v>
      </c>
      <c r="K30" s="134"/>
    </row>
    <row r="31" spans="1:11" s="10" customFormat="1" ht="21" customHeight="1" thickBot="1" x14ac:dyDescent="0.25">
      <c r="A31" s="168" t="s">
        <v>3</v>
      </c>
      <c r="B31" s="201"/>
      <c r="C31" s="170"/>
      <c r="D31" s="128">
        <f t="shared" ref="D31:I31" si="1">SUM(D6:D30)</f>
        <v>936.89999999999975</v>
      </c>
      <c r="E31" s="111">
        <f t="shared" si="1"/>
        <v>439013</v>
      </c>
      <c r="F31" s="111">
        <f t="shared" si="1"/>
        <v>2355</v>
      </c>
      <c r="G31" s="111">
        <f t="shared" si="1"/>
        <v>157962</v>
      </c>
      <c r="H31" s="111">
        <f t="shared" si="1"/>
        <v>1252</v>
      </c>
      <c r="I31" s="112">
        <f t="shared" si="1"/>
        <v>600582</v>
      </c>
      <c r="K31" s="134"/>
    </row>
    <row r="32" spans="1:11" s="10" customFormat="1" x14ac:dyDescent="0.2">
      <c r="D32" s="7"/>
      <c r="E32" s="8"/>
      <c r="F32" s="8"/>
      <c r="G32" s="8"/>
      <c r="H32" s="8"/>
      <c r="I32" s="8"/>
      <c r="K32" s="134"/>
    </row>
    <row r="33" spans="4:9" x14ac:dyDescent="0.2">
      <c r="D33" s="1"/>
      <c r="E33" s="1"/>
      <c r="F33" s="1"/>
      <c r="G33" s="1"/>
      <c r="H33" s="1"/>
      <c r="I33" s="1"/>
    </row>
    <row r="34" spans="4:9" x14ac:dyDescent="0.2">
      <c r="D34" s="1"/>
      <c r="E34" s="1"/>
      <c r="F34" s="1"/>
      <c r="G34" s="1"/>
      <c r="H34" s="1"/>
      <c r="I34" s="1"/>
    </row>
    <row r="35" spans="4:9" ht="15.75" customHeight="1" x14ac:dyDescent="0.2">
      <c r="D35" s="1"/>
      <c r="E35" s="1"/>
      <c r="F35" s="1"/>
      <c r="G35" s="1"/>
      <c r="H35" s="1"/>
      <c r="I35" s="1"/>
    </row>
    <row r="36" spans="4:9" ht="15.75" customHeight="1" x14ac:dyDescent="0.2">
      <c r="D36" s="1"/>
      <c r="E36" s="1"/>
      <c r="F36" s="1"/>
      <c r="G36" s="1"/>
      <c r="H36" s="1"/>
      <c r="I36" s="1"/>
    </row>
    <row r="37" spans="4:9" x14ac:dyDescent="0.2">
      <c r="D37" s="1"/>
      <c r="E37" s="1"/>
      <c r="F37" s="1"/>
      <c r="G37" s="1"/>
      <c r="H37" s="1"/>
      <c r="I37" s="1"/>
    </row>
    <row r="38" spans="4:9" ht="19.5" customHeight="1" x14ac:dyDescent="0.2">
      <c r="D38" s="1"/>
      <c r="E38" s="1"/>
      <c r="F38" s="1"/>
      <c r="G38" s="1"/>
      <c r="H38" s="1"/>
      <c r="I38" s="1"/>
    </row>
    <row r="39" spans="4:9" ht="16.5" customHeight="1" x14ac:dyDescent="0.2">
      <c r="D39" s="1"/>
      <c r="E39" s="1"/>
      <c r="F39" s="1"/>
      <c r="G39" s="1"/>
      <c r="H39" s="1"/>
      <c r="I39" s="1"/>
    </row>
    <row r="40" spans="4:9" ht="20.25" customHeight="1" x14ac:dyDescent="0.2">
      <c r="D40" s="1"/>
      <c r="E40" s="1"/>
      <c r="F40" s="1"/>
      <c r="G40" s="1"/>
      <c r="H40" s="1"/>
      <c r="I40" s="1"/>
    </row>
    <row r="41" spans="4:9" x14ac:dyDescent="0.2">
      <c r="D41" s="1"/>
      <c r="E41" s="1"/>
      <c r="F41" s="1"/>
      <c r="G41" s="1"/>
      <c r="H41" s="1"/>
      <c r="I41" s="1"/>
    </row>
    <row r="42" spans="4:9" x14ac:dyDescent="0.2">
      <c r="D42" s="22"/>
      <c r="E42" s="23"/>
      <c r="F42" s="23"/>
      <c r="G42" s="23"/>
      <c r="H42" s="23"/>
      <c r="I42" s="23"/>
    </row>
    <row r="43" spans="4:9" x14ac:dyDescent="0.2">
      <c r="D43" s="22"/>
      <c r="E43" s="23"/>
      <c r="F43" s="23"/>
      <c r="G43" s="23"/>
      <c r="H43" s="23"/>
      <c r="I43" s="23"/>
    </row>
    <row r="44" spans="4:9" x14ac:dyDescent="0.2">
      <c r="D44" s="22"/>
      <c r="E44" s="23"/>
      <c r="F44" s="23"/>
      <c r="G44" s="23"/>
      <c r="H44" s="23"/>
      <c r="I44" s="23"/>
    </row>
    <row r="45" spans="4:9" x14ac:dyDescent="0.2">
      <c r="D45" s="22"/>
      <c r="E45" s="23"/>
      <c r="F45" s="23"/>
      <c r="G45" s="23"/>
      <c r="H45" s="23"/>
      <c r="I45" s="23"/>
    </row>
    <row r="46" spans="4:9" x14ac:dyDescent="0.2">
      <c r="D46" s="22"/>
      <c r="E46" s="23"/>
      <c r="F46" s="23"/>
      <c r="G46" s="23"/>
      <c r="H46" s="23"/>
      <c r="I46" s="23"/>
    </row>
    <row r="47" spans="4:9" x14ac:dyDescent="0.2">
      <c r="D47" s="22"/>
      <c r="E47" s="23"/>
      <c r="F47" s="23"/>
      <c r="G47" s="23"/>
      <c r="H47" s="23"/>
      <c r="I47" s="23"/>
    </row>
    <row r="48" spans="4:9" x14ac:dyDescent="0.2">
      <c r="D48" s="22"/>
      <c r="E48" s="23"/>
      <c r="F48" s="23"/>
      <c r="G48" s="23"/>
      <c r="H48" s="23"/>
      <c r="I48" s="23"/>
    </row>
    <row r="49" spans="4:9" x14ac:dyDescent="0.2">
      <c r="D49" s="22"/>
      <c r="E49" s="23"/>
      <c r="F49" s="23"/>
      <c r="G49" s="23"/>
      <c r="H49" s="23"/>
      <c r="I49" s="23"/>
    </row>
    <row r="50" spans="4:9" x14ac:dyDescent="0.2">
      <c r="D50" s="22"/>
      <c r="E50" s="23"/>
      <c r="F50" s="23"/>
      <c r="G50" s="23"/>
      <c r="H50" s="23"/>
      <c r="I50" s="23"/>
    </row>
    <row r="51" spans="4:9" x14ac:dyDescent="0.2">
      <c r="D51" s="22"/>
      <c r="E51" s="23"/>
      <c r="F51" s="23"/>
      <c r="G51" s="23"/>
      <c r="H51" s="23"/>
      <c r="I51" s="23"/>
    </row>
    <row r="52" spans="4:9" x14ac:dyDescent="0.2">
      <c r="D52" s="22"/>
      <c r="E52" s="23"/>
      <c r="F52" s="23"/>
      <c r="G52" s="23"/>
      <c r="H52" s="23"/>
      <c r="I52" s="23"/>
    </row>
    <row r="53" spans="4:9" x14ac:dyDescent="0.2">
      <c r="D53" s="22"/>
      <c r="E53" s="23"/>
      <c r="F53" s="23"/>
      <c r="G53" s="23"/>
      <c r="H53" s="23"/>
      <c r="I53" s="23"/>
    </row>
    <row r="54" spans="4:9" x14ac:dyDescent="0.2">
      <c r="D54" s="22"/>
      <c r="E54" s="23"/>
      <c r="F54" s="23"/>
      <c r="G54" s="23"/>
      <c r="H54" s="23"/>
      <c r="I54" s="23"/>
    </row>
    <row r="55" spans="4:9" x14ac:dyDescent="0.2">
      <c r="D55" s="22"/>
      <c r="E55" s="23"/>
      <c r="F55" s="23"/>
      <c r="G55" s="23"/>
      <c r="H55" s="23"/>
      <c r="I55" s="23"/>
    </row>
    <row r="56" spans="4:9" x14ac:dyDescent="0.2">
      <c r="D56" s="22"/>
      <c r="E56" s="23"/>
      <c r="F56" s="23"/>
      <c r="G56" s="23"/>
      <c r="H56" s="23"/>
      <c r="I56" s="23"/>
    </row>
    <row r="57" spans="4:9" x14ac:dyDescent="0.2">
      <c r="D57" s="22"/>
      <c r="E57" s="23"/>
      <c r="F57" s="23"/>
      <c r="G57" s="23"/>
      <c r="H57" s="23"/>
      <c r="I57" s="23"/>
    </row>
    <row r="58" spans="4:9" x14ac:dyDescent="0.2">
      <c r="D58" s="22"/>
      <c r="E58" s="23"/>
      <c r="F58" s="23"/>
      <c r="G58" s="23"/>
      <c r="H58" s="23"/>
      <c r="I58" s="23"/>
    </row>
    <row r="59" spans="4:9" x14ac:dyDescent="0.2">
      <c r="D59" s="22"/>
      <c r="E59" s="23"/>
      <c r="F59" s="23"/>
      <c r="G59" s="23"/>
      <c r="H59" s="23"/>
      <c r="I59" s="23"/>
    </row>
    <row r="60" spans="4:9" x14ac:dyDescent="0.2">
      <c r="D60" s="22"/>
      <c r="E60" s="23"/>
      <c r="F60" s="23"/>
      <c r="G60" s="23"/>
      <c r="H60" s="23"/>
      <c r="I60" s="23"/>
    </row>
    <row r="61" spans="4:9" x14ac:dyDescent="0.2">
      <c r="D61" s="22"/>
      <c r="E61" s="23"/>
      <c r="F61" s="23"/>
      <c r="G61" s="23"/>
      <c r="H61" s="23"/>
      <c r="I61" s="23"/>
    </row>
    <row r="62" spans="4:9" x14ac:dyDescent="0.2">
      <c r="D62" s="22"/>
      <c r="E62" s="23"/>
      <c r="F62" s="23"/>
      <c r="G62" s="23"/>
      <c r="H62" s="23"/>
      <c r="I62" s="23"/>
    </row>
    <row r="63" spans="4:9" x14ac:dyDescent="0.2">
      <c r="D63" s="22"/>
      <c r="E63" s="23"/>
      <c r="F63" s="23"/>
      <c r="G63" s="23"/>
      <c r="H63" s="23"/>
      <c r="I63" s="23"/>
    </row>
    <row r="64" spans="4:9" x14ac:dyDescent="0.2">
      <c r="D64" s="22"/>
      <c r="E64" s="23"/>
      <c r="F64" s="23"/>
      <c r="G64" s="23"/>
      <c r="H64" s="23"/>
      <c r="I64" s="23"/>
    </row>
    <row r="65" spans="4:9" x14ac:dyDescent="0.2">
      <c r="D65" s="22"/>
      <c r="E65" s="23"/>
      <c r="F65" s="23"/>
      <c r="G65" s="23"/>
      <c r="H65" s="23"/>
      <c r="I65" s="23"/>
    </row>
  </sheetData>
  <mergeCells count="12">
    <mergeCell ref="A31:C31"/>
    <mergeCell ref="E3:E4"/>
    <mergeCell ref="A5:I5"/>
    <mergeCell ref="F3:F4"/>
    <mergeCell ref="I3:I4"/>
    <mergeCell ref="A2:A4"/>
    <mergeCell ref="B2:B4"/>
    <mergeCell ref="G3:G4"/>
    <mergeCell ref="H3:H4"/>
    <mergeCell ref="D2:I2"/>
    <mergeCell ref="D3:D4"/>
    <mergeCell ref="C2:C4"/>
  </mergeCells>
  <phoneticPr fontId="0" type="noConversion"/>
  <pageMargins left="0.98425196850393704" right="0.78740157480314965" top="0.98425196850393704" bottom="0.98425196850393704" header="0.51181102362204722" footer="0.51181102362204722"/>
  <pageSetup paperSize="9" scale="85" firstPageNumber="11" orientation="landscape" useFirstPageNumber="1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zoomScale="80" workbookViewId="0"/>
  </sheetViews>
  <sheetFormatPr defaultRowHeight="12.75" x14ac:dyDescent="0.2"/>
  <cols>
    <col min="1" max="1" width="52.85546875" style="1" customWidth="1"/>
    <col min="2" max="2" width="9.85546875" style="1" hidden="1" customWidth="1"/>
    <col min="3" max="3" width="14.140625" style="6" customWidth="1"/>
    <col min="4" max="4" width="9.28515625" style="7" customWidth="1"/>
    <col min="5" max="5" width="12" style="8" customWidth="1"/>
    <col min="6" max="6" width="10.5703125" style="8" bestFit="1" customWidth="1"/>
    <col min="7" max="7" width="11.5703125" style="8" customWidth="1"/>
    <col min="8" max="8" width="9.7109375" style="8" customWidth="1"/>
    <col min="9" max="9" width="12.28515625" style="8" customWidth="1"/>
    <col min="10" max="10" width="9.140625" style="1"/>
    <col min="11" max="11" width="9.85546875" style="1" bestFit="1" customWidth="1"/>
    <col min="12" max="16384" width="9.140625" style="1"/>
  </cols>
  <sheetData>
    <row r="1" spans="1:11" s="10" customFormat="1" ht="13.5" thickBot="1" x14ac:dyDescent="0.25">
      <c r="C1" s="45"/>
      <c r="D1" s="7"/>
      <c r="E1" s="8"/>
      <c r="F1" s="8"/>
      <c r="G1" s="8"/>
      <c r="H1" s="8"/>
      <c r="I1" s="9" t="s">
        <v>244</v>
      </c>
    </row>
    <row r="2" spans="1:11" s="10" customFormat="1" ht="15.75" customHeight="1" x14ac:dyDescent="0.2">
      <c r="A2" s="166" t="s">
        <v>251</v>
      </c>
      <c r="B2" s="175" t="s">
        <v>121</v>
      </c>
      <c r="C2" s="175" t="s">
        <v>190</v>
      </c>
      <c r="D2" s="178" t="s">
        <v>124</v>
      </c>
      <c r="E2" s="179"/>
      <c r="F2" s="179"/>
      <c r="G2" s="179"/>
      <c r="H2" s="179"/>
      <c r="I2" s="180"/>
    </row>
    <row r="3" spans="1:11" s="10" customFormat="1" ht="15.75" customHeight="1" x14ac:dyDescent="0.2">
      <c r="A3" s="173"/>
      <c r="B3" s="176"/>
      <c r="C3" s="176"/>
      <c r="D3" s="185" t="s">
        <v>142</v>
      </c>
      <c r="E3" s="187" t="s">
        <v>0</v>
      </c>
      <c r="F3" s="187" t="s">
        <v>139</v>
      </c>
      <c r="G3" s="185" t="s">
        <v>1</v>
      </c>
      <c r="H3" s="187" t="s">
        <v>145</v>
      </c>
      <c r="I3" s="171" t="s">
        <v>144</v>
      </c>
    </row>
    <row r="4" spans="1:11" s="10" customFormat="1" ht="42" customHeight="1" thickBot="1" x14ac:dyDescent="0.25">
      <c r="A4" s="174"/>
      <c r="B4" s="177"/>
      <c r="C4" s="177"/>
      <c r="D4" s="186"/>
      <c r="E4" s="188"/>
      <c r="F4" s="188"/>
      <c r="G4" s="186"/>
      <c r="H4" s="188"/>
      <c r="I4" s="172"/>
    </row>
    <row r="5" spans="1:11" s="10" customFormat="1" ht="19.5" customHeight="1" x14ac:dyDescent="0.2">
      <c r="A5" s="181" t="s">
        <v>158</v>
      </c>
      <c r="B5" s="182"/>
      <c r="C5" s="182"/>
      <c r="D5" s="182"/>
      <c r="E5" s="182"/>
      <c r="F5" s="183"/>
      <c r="G5" s="183"/>
      <c r="H5" s="183"/>
      <c r="I5" s="184"/>
    </row>
    <row r="6" spans="1:11" s="10" customFormat="1" ht="15.75" customHeight="1" x14ac:dyDescent="0.2">
      <c r="A6" s="11" t="s">
        <v>128</v>
      </c>
      <c r="B6" s="12">
        <v>45245924</v>
      </c>
      <c r="C6" s="15">
        <v>91651000150</v>
      </c>
      <c r="D6" s="127">
        <v>24.1</v>
      </c>
      <c r="E6" s="107">
        <v>10428</v>
      </c>
      <c r="F6" s="107">
        <v>1036</v>
      </c>
      <c r="G6" s="107">
        <v>4083</v>
      </c>
      <c r="H6" s="107">
        <v>94</v>
      </c>
      <c r="I6" s="116">
        <f t="shared" ref="I6:I18" si="0">E6+F6+G6+H6</f>
        <v>15641</v>
      </c>
      <c r="K6" s="134"/>
    </row>
    <row r="7" spans="1:11" s="10" customFormat="1" ht="15.75" customHeight="1" x14ac:dyDescent="0.2">
      <c r="A7" s="11" t="s">
        <v>129</v>
      </c>
      <c r="B7" s="12">
        <v>45241848</v>
      </c>
      <c r="C7" s="15">
        <v>91651000149</v>
      </c>
      <c r="D7" s="127">
        <v>18.41</v>
      </c>
      <c r="E7" s="107">
        <v>8383</v>
      </c>
      <c r="F7" s="107">
        <v>1036</v>
      </c>
      <c r="G7" s="107">
        <v>3350</v>
      </c>
      <c r="H7" s="107">
        <v>66</v>
      </c>
      <c r="I7" s="116">
        <f t="shared" si="0"/>
        <v>12835</v>
      </c>
      <c r="K7" s="134"/>
    </row>
    <row r="8" spans="1:11" s="10" customFormat="1" ht="15.75" customHeight="1" x14ac:dyDescent="0.2">
      <c r="A8" s="11" t="s">
        <v>226</v>
      </c>
      <c r="B8" s="12">
        <v>45241651</v>
      </c>
      <c r="C8" s="15">
        <v>91651000159</v>
      </c>
      <c r="D8" s="127">
        <v>20.149999999999999</v>
      </c>
      <c r="E8" s="107">
        <v>8949</v>
      </c>
      <c r="F8" s="107">
        <v>1023</v>
      </c>
      <c r="G8" s="107">
        <v>3548</v>
      </c>
      <c r="H8" s="107">
        <v>75</v>
      </c>
      <c r="I8" s="116">
        <f t="shared" si="0"/>
        <v>13595</v>
      </c>
      <c r="K8" s="134"/>
    </row>
    <row r="9" spans="1:11" s="10" customFormat="1" ht="15.75" customHeight="1" x14ac:dyDescent="0.2">
      <c r="A9" s="11" t="s">
        <v>250</v>
      </c>
      <c r="B9" s="12">
        <v>45241295</v>
      </c>
      <c r="C9" s="15">
        <v>91651000157</v>
      </c>
      <c r="D9" s="127">
        <v>22.04</v>
      </c>
      <c r="E9" s="107">
        <v>10244</v>
      </c>
      <c r="F9" s="107">
        <v>699</v>
      </c>
      <c r="G9" s="107">
        <v>3903</v>
      </c>
      <c r="H9" s="107">
        <v>86</v>
      </c>
      <c r="I9" s="116">
        <f t="shared" si="0"/>
        <v>14932</v>
      </c>
      <c r="K9" s="134"/>
    </row>
    <row r="10" spans="1:11" s="10" customFormat="1" ht="15.75" customHeight="1" x14ac:dyDescent="0.2">
      <c r="A10" s="11" t="s">
        <v>130</v>
      </c>
      <c r="B10" s="12">
        <v>45241643</v>
      </c>
      <c r="C10" s="15">
        <v>91651000155</v>
      </c>
      <c r="D10" s="127">
        <v>21.2</v>
      </c>
      <c r="E10" s="107">
        <v>8460</v>
      </c>
      <c r="F10" s="107">
        <v>760</v>
      </c>
      <c r="G10" s="107">
        <v>3285</v>
      </c>
      <c r="H10" s="107">
        <v>80</v>
      </c>
      <c r="I10" s="116">
        <f t="shared" si="0"/>
        <v>12585</v>
      </c>
      <c r="K10" s="134"/>
    </row>
    <row r="11" spans="1:11" s="10" customFormat="1" ht="15.75" customHeight="1" x14ac:dyDescent="0.2">
      <c r="A11" s="11" t="s">
        <v>131</v>
      </c>
      <c r="B11" s="12">
        <v>45242941</v>
      </c>
      <c r="C11" s="15">
        <v>91651000154</v>
      </c>
      <c r="D11" s="127">
        <v>15.02</v>
      </c>
      <c r="E11" s="107">
        <v>7161</v>
      </c>
      <c r="F11" s="107">
        <v>488</v>
      </c>
      <c r="G11" s="107">
        <v>2728</v>
      </c>
      <c r="H11" s="107">
        <v>55</v>
      </c>
      <c r="I11" s="116">
        <f t="shared" si="0"/>
        <v>10432</v>
      </c>
      <c r="K11" s="134"/>
    </row>
    <row r="12" spans="1:11" s="10" customFormat="1" ht="15.75" customHeight="1" x14ac:dyDescent="0.2">
      <c r="A12" s="11" t="s">
        <v>132</v>
      </c>
      <c r="B12" s="12">
        <v>45241694</v>
      </c>
      <c r="C12" s="15">
        <v>91651000416</v>
      </c>
      <c r="D12" s="127">
        <v>18</v>
      </c>
      <c r="E12" s="107">
        <v>8339</v>
      </c>
      <c r="F12" s="107">
        <v>513</v>
      </c>
      <c r="G12" s="107">
        <v>3158</v>
      </c>
      <c r="H12" s="107">
        <v>66</v>
      </c>
      <c r="I12" s="116">
        <f t="shared" si="0"/>
        <v>12076</v>
      </c>
      <c r="K12" s="134"/>
    </row>
    <row r="13" spans="1:11" s="10" customFormat="1" ht="15.75" customHeight="1" x14ac:dyDescent="0.2">
      <c r="A13" s="11" t="s">
        <v>262</v>
      </c>
      <c r="B13" s="12">
        <v>45242950</v>
      </c>
      <c r="C13" s="15">
        <v>91651000152</v>
      </c>
      <c r="D13" s="127">
        <v>7</v>
      </c>
      <c r="E13" s="107">
        <v>3275</v>
      </c>
      <c r="F13" s="107">
        <v>411</v>
      </c>
      <c r="G13" s="107">
        <v>1311</v>
      </c>
      <c r="H13" s="107">
        <v>28</v>
      </c>
      <c r="I13" s="116">
        <f t="shared" si="0"/>
        <v>5025</v>
      </c>
      <c r="K13" s="134"/>
    </row>
    <row r="14" spans="1:11" s="10" customFormat="1" ht="15.75" customHeight="1" x14ac:dyDescent="0.2">
      <c r="A14" s="11" t="s">
        <v>133</v>
      </c>
      <c r="B14" s="12">
        <v>45242879</v>
      </c>
      <c r="C14" s="15">
        <v>91651000153</v>
      </c>
      <c r="D14" s="127">
        <v>23.27</v>
      </c>
      <c r="E14" s="107">
        <v>10165</v>
      </c>
      <c r="F14" s="107">
        <v>1022</v>
      </c>
      <c r="G14" s="107">
        <v>3984</v>
      </c>
      <c r="H14" s="107">
        <v>86</v>
      </c>
      <c r="I14" s="116">
        <f t="shared" si="0"/>
        <v>15257</v>
      </c>
      <c r="K14" s="134"/>
    </row>
    <row r="15" spans="1:11" s="10" customFormat="1" ht="15.75" customHeight="1" x14ac:dyDescent="0.2">
      <c r="A15" s="11" t="s">
        <v>138</v>
      </c>
      <c r="B15" s="12">
        <v>49625055</v>
      </c>
      <c r="C15" s="15">
        <v>91651000151</v>
      </c>
      <c r="D15" s="127">
        <v>14.33</v>
      </c>
      <c r="E15" s="107">
        <v>7715</v>
      </c>
      <c r="F15" s="107">
        <v>810</v>
      </c>
      <c r="G15" s="107">
        <v>3035</v>
      </c>
      <c r="H15" s="107">
        <v>55</v>
      </c>
      <c r="I15" s="116">
        <f t="shared" si="0"/>
        <v>11615</v>
      </c>
      <c r="K15" s="134"/>
    </row>
    <row r="16" spans="1:11" s="10" customFormat="1" ht="15.75" customHeight="1" x14ac:dyDescent="0.2">
      <c r="A16" s="11" t="s">
        <v>134</v>
      </c>
      <c r="B16" s="12">
        <v>67365779</v>
      </c>
      <c r="C16" s="15">
        <v>91651000156</v>
      </c>
      <c r="D16" s="127">
        <v>21</v>
      </c>
      <c r="E16" s="107">
        <v>8801</v>
      </c>
      <c r="F16" s="107">
        <v>812</v>
      </c>
      <c r="G16" s="107">
        <v>3424</v>
      </c>
      <c r="H16" s="107">
        <v>79</v>
      </c>
      <c r="I16" s="116">
        <f t="shared" si="0"/>
        <v>13116</v>
      </c>
      <c r="K16" s="134"/>
    </row>
    <row r="17" spans="1:11" s="10" customFormat="1" ht="15.75" customHeight="1" x14ac:dyDescent="0.2">
      <c r="A17" s="11" t="s">
        <v>135</v>
      </c>
      <c r="B17" s="12">
        <v>45241945</v>
      </c>
      <c r="C17" s="15">
        <v>91651000158</v>
      </c>
      <c r="D17" s="127">
        <v>33.93</v>
      </c>
      <c r="E17" s="107">
        <v>14632</v>
      </c>
      <c r="F17" s="107">
        <v>1093</v>
      </c>
      <c r="G17" s="107">
        <v>5607</v>
      </c>
      <c r="H17" s="107">
        <v>112</v>
      </c>
      <c r="I17" s="116">
        <f t="shared" si="0"/>
        <v>21444</v>
      </c>
      <c r="K17" s="134"/>
    </row>
    <row r="18" spans="1:11" s="10" customFormat="1" ht="15.75" customHeight="1" thickBot="1" x14ac:dyDescent="0.25">
      <c r="A18" s="61" t="s">
        <v>136</v>
      </c>
      <c r="B18" s="66">
        <v>64289</v>
      </c>
      <c r="C18" s="60">
        <v>91651000212</v>
      </c>
      <c r="D18" s="129">
        <v>56.7</v>
      </c>
      <c r="E18" s="109">
        <v>27670</v>
      </c>
      <c r="F18" s="109">
        <v>2266</v>
      </c>
      <c r="G18" s="109">
        <v>10671</v>
      </c>
      <c r="H18" s="109">
        <v>184</v>
      </c>
      <c r="I18" s="136">
        <f t="shared" si="0"/>
        <v>40791</v>
      </c>
      <c r="K18" s="134"/>
    </row>
    <row r="19" spans="1:11" s="10" customFormat="1" ht="21" customHeight="1" thickBot="1" x14ac:dyDescent="0.25">
      <c r="A19" s="168" t="s">
        <v>3</v>
      </c>
      <c r="B19" s="195"/>
      <c r="C19" s="170"/>
      <c r="D19" s="128">
        <f t="shared" ref="D19:I19" si="1">SUM(D6:D18)</f>
        <v>295.15000000000003</v>
      </c>
      <c r="E19" s="111">
        <f t="shared" si="1"/>
        <v>134222</v>
      </c>
      <c r="F19" s="111">
        <f t="shared" si="1"/>
        <v>11969</v>
      </c>
      <c r="G19" s="111">
        <f t="shared" si="1"/>
        <v>52087</v>
      </c>
      <c r="H19" s="111">
        <f t="shared" si="1"/>
        <v>1066</v>
      </c>
      <c r="I19" s="112">
        <f t="shared" si="1"/>
        <v>199344</v>
      </c>
    </row>
    <row r="20" spans="1:11" s="10" customFormat="1" x14ac:dyDescent="0.2">
      <c r="C20" s="45"/>
    </row>
    <row r="21" spans="1:11" ht="13.5" thickBot="1" x14ac:dyDescent="0.25">
      <c r="I21" s="9" t="s">
        <v>244</v>
      </c>
    </row>
    <row r="22" spans="1:11" ht="15.75" customHeight="1" x14ac:dyDescent="0.2">
      <c r="A22" s="166" t="s">
        <v>251</v>
      </c>
      <c r="B22" s="175" t="s">
        <v>121</v>
      </c>
      <c r="C22" s="175" t="s">
        <v>190</v>
      </c>
      <c r="D22" s="178" t="s">
        <v>228</v>
      </c>
      <c r="E22" s="179"/>
      <c r="F22" s="179"/>
      <c r="G22" s="179"/>
      <c r="H22" s="179"/>
      <c r="I22" s="180"/>
    </row>
    <row r="23" spans="1:11" ht="15.75" customHeight="1" x14ac:dyDescent="0.2">
      <c r="A23" s="173"/>
      <c r="B23" s="176"/>
      <c r="C23" s="176"/>
      <c r="D23" s="185" t="s">
        <v>142</v>
      </c>
      <c r="E23" s="187" t="s">
        <v>0</v>
      </c>
      <c r="F23" s="187" t="s">
        <v>139</v>
      </c>
      <c r="G23" s="185" t="s">
        <v>1</v>
      </c>
      <c r="H23" s="187" t="s">
        <v>145</v>
      </c>
      <c r="I23" s="171" t="s">
        <v>144</v>
      </c>
    </row>
    <row r="24" spans="1:11" ht="42" customHeight="1" thickBot="1" x14ac:dyDescent="0.25">
      <c r="A24" s="174"/>
      <c r="B24" s="177"/>
      <c r="C24" s="177"/>
      <c r="D24" s="186"/>
      <c r="E24" s="188"/>
      <c r="F24" s="188"/>
      <c r="G24" s="186"/>
      <c r="H24" s="188"/>
      <c r="I24" s="172"/>
    </row>
    <row r="25" spans="1:11" ht="19.5" customHeight="1" x14ac:dyDescent="0.2">
      <c r="A25" s="181" t="s">
        <v>148</v>
      </c>
      <c r="B25" s="183"/>
      <c r="C25" s="183"/>
      <c r="D25" s="183"/>
      <c r="E25" s="183"/>
      <c r="F25" s="183"/>
      <c r="G25" s="183"/>
      <c r="H25" s="183"/>
      <c r="I25" s="184"/>
    </row>
    <row r="26" spans="1:11" ht="16.5" customHeight="1" thickBot="1" x14ac:dyDescent="0.25">
      <c r="A26" s="58" t="s">
        <v>149</v>
      </c>
      <c r="B26" s="59">
        <v>70842132</v>
      </c>
      <c r="C26" s="64">
        <v>91651000399</v>
      </c>
      <c r="D26" s="129">
        <v>14.42</v>
      </c>
      <c r="E26" s="109">
        <v>3754</v>
      </c>
      <c r="F26" s="109">
        <v>30</v>
      </c>
      <c r="G26" s="109">
        <v>1354</v>
      </c>
      <c r="H26" s="109">
        <v>61</v>
      </c>
      <c r="I26" s="110">
        <f>E26+F26+G26+H26</f>
        <v>5199</v>
      </c>
    </row>
    <row r="27" spans="1:11" ht="20.25" customHeight="1" thickBot="1" x14ac:dyDescent="0.25">
      <c r="A27" s="196" t="s">
        <v>3</v>
      </c>
      <c r="B27" s="169"/>
      <c r="C27" s="170"/>
      <c r="D27" s="128">
        <f t="shared" ref="D27:I27" si="2">SUM(D26)</f>
        <v>14.42</v>
      </c>
      <c r="E27" s="111">
        <f t="shared" si="2"/>
        <v>3754</v>
      </c>
      <c r="F27" s="111">
        <f t="shared" si="2"/>
        <v>30</v>
      </c>
      <c r="G27" s="111">
        <f t="shared" si="2"/>
        <v>1354</v>
      </c>
      <c r="H27" s="111">
        <f t="shared" si="2"/>
        <v>61</v>
      </c>
      <c r="I27" s="112">
        <f t="shared" si="2"/>
        <v>5199</v>
      </c>
    </row>
    <row r="41" spans="4:9" x14ac:dyDescent="0.2">
      <c r="D41" s="22"/>
      <c r="E41" s="23"/>
      <c r="F41" s="23"/>
      <c r="G41" s="23"/>
      <c r="H41" s="23"/>
      <c r="I41" s="23"/>
    </row>
    <row r="42" spans="4:9" x14ac:dyDescent="0.2">
      <c r="D42" s="22"/>
      <c r="E42" s="23"/>
      <c r="F42" s="23"/>
      <c r="G42" s="23"/>
      <c r="H42" s="23"/>
      <c r="I42" s="23"/>
    </row>
    <row r="43" spans="4:9" x14ac:dyDescent="0.2">
      <c r="D43" s="22"/>
      <c r="E43" s="23"/>
      <c r="F43" s="23"/>
      <c r="G43" s="23"/>
      <c r="H43" s="23"/>
      <c r="I43" s="23"/>
    </row>
    <row r="44" spans="4:9" x14ac:dyDescent="0.2">
      <c r="D44" s="22"/>
      <c r="E44" s="23"/>
      <c r="F44" s="23"/>
      <c r="G44" s="23"/>
      <c r="H44" s="23"/>
      <c r="I44" s="23"/>
    </row>
    <row r="45" spans="4:9" x14ac:dyDescent="0.2">
      <c r="D45" s="22"/>
      <c r="E45" s="23"/>
      <c r="F45" s="23"/>
      <c r="G45" s="23"/>
      <c r="H45" s="23"/>
      <c r="I45" s="23"/>
    </row>
    <row r="46" spans="4:9" x14ac:dyDescent="0.2">
      <c r="D46" s="22"/>
      <c r="E46" s="23"/>
      <c r="F46" s="23"/>
      <c r="G46" s="23"/>
      <c r="H46" s="23"/>
      <c r="I46" s="23"/>
    </row>
    <row r="47" spans="4:9" x14ac:dyDescent="0.2">
      <c r="D47" s="22"/>
      <c r="E47" s="23"/>
      <c r="F47" s="23"/>
      <c r="G47" s="23"/>
      <c r="H47" s="23"/>
      <c r="I47" s="23"/>
    </row>
    <row r="48" spans="4:9" x14ac:dyDescent="0.2">
      <c r="D48" s="22"/>
      <c r="E48" s="23"/>
      <c r="F48" s="23"/>
      <c r="G48" s="23"/>
      <c r="H48" s="23"/>
      <c r="I48" s="23"/>
    </row>
    <row r="49" spans="4:9" x14ac:dyDescent="0.2">
      <c r="D49" s="22"/>
      <c r="E49" s="23"/>
      <c r="F49" s="23"/>
      <c r="G49" s="23"/>
      <c r="H49" s="23"/>
      <c r="I49" s="23"/>
    </row>
    <row r="50" spans="4:9" x14ac:dyDescent="0.2">
      <c r="D50" s="22"/>
      <c r="E50" s="23"/>
      <c r="F50" s="23"/>
      <c r="G50" s="23"/>
      <c r="H50" s="23"/>
      <c r="I50" s="23"/>
    </row>
    <row r="51" spans="4:9" x14ac:dyDescent="0.2">
      <c r="D51" s="22"/>
      <c r="E51" s="23"/>
      <c r="F51" s="23"/>
      <c r="G51" s="23"/>
      <c r="H51" s="23"/>
      <c r="I51" s="23"/>
    </row>
    <row r="52" spans="4:9" x14ac:dyDescent="0.2">
      <c r="D52" s="22"/>
      <c r="E52" s="23"/>
      <c r="F52" s="23"/>
      <c r="G52" s="23"/>
      <c r="H52" s="23"/>
      <c r="I52" s="23"/>
    </row>
    <row r="53" spans="4:9" x14ac:dyDescent="0.2">
      <c r="D53" s="22"/>
      <c r="E53" s="23"/>
      <c r="F53" s="23"/>
      <c r="G53" s="23"/>
      <c r="H53" s="23"/>
      <c r="I53" s="23"/>
    </row>
    <row r="54" spans="4:9" x14ac:dyDescent="0.2">
      <c r="D54" s="22"/>
      <c r="E54" s="23"/>
      <c r="F54" s="23"/>
      <c r="G54" s="23"/>
      <c r="H54" s="23"/>
      <c r="I54" s="23"/>
    </row>
    <row r="55" spans="4:9" x14ac:dyDescent="0.2">
      <c r="D55" s="22"/>
      <c r="E55" s="23"/>
      <c r="F55" s="23"/>
      <c r="G55" s="23"/>
      <c r="H55" s="23"/>
      <c r="I55" s="23"/>
    </row>
    <row r="56" spans="4:9" x14ac:dyDescent="0.2">
      <c r="D56" s="22"/>
      <c r="E56" s="23"/>
      <c r="F56" s="23"/>
      <c r="G56" s="23"/>
      <c r="H56" s="23"/>
      <c r="I56" s="23"/>
    </row>
    <row r="57" spans="4:9" x14ac:dyDescent="0.2">
      <c r="D57" s="22"/>
      <c r="E57" s="23"/>
      <c r="F57" s="23"/>
      <c r="G57" s="23"/>
      <c r="H57" s="23"/>
      <c r="I57" s="23"/>
    </row>
    <row r="58" spans="4:9" x14ac:dyDescent="0.2">
      <c r="D58" s="22"/>
      <c r="E58" s="23"/>
      <c r="F58" s="23"/>
      <c r="G58" s="23"/>
      <c r="H58" s="23"/>
      <c r="I58" s="23"/>
    </row>
    <row r="59" spans="4:9" x14ac:dyDescent="0.2">
      <c r="D59" s="22"/>
      <c r="E59" s="23"/>
      <c r="F59" s="23"/>
      <c r="G59" s="23"/>
      <c r="H59" s="23"/>
      <c r="I59" s="23"/>
    </row>
    <row r="60" spans="4:9" x14ac:dyDescent="0.2">
      <c r="D60" s="22"/>
      <c r="E60" s="23"/>
      <c r="F60" s="23"/>
      <c r="G60" s="23"/>
      <c r="H60" s="23"/>
      <c r="I60" s="23"/>
    </row>
    <row r="61" spans="4:9" x14ac:dyDescent="0.2">
      <c r="D61" s="22"/>
      <c r="E61" s="23"/>
      <c r="F61" s="23"/>
      <c r="G61" s="23"/>
      <c r="H61" s="23"/>
      <c r="I61" s="23"/>
    </row>
    <row r="62" spans="4:9" x14ac:dyDescent="0.2">
      <c r="D62" s="22"/>
      <c r="E62" s="23"/>
      <c r="F62" s="23"/>
      <c r="G62" s="23"/>
      <c r="H62" s="23"/>
      <c r="I62" s="23"/>
    </row>
    <row r="63" spans="4:9" x14ac:dyDescent="0.2">
      <c r="D63" s="22"/>
      <c r="E63" s="23"/>
      <c r="F63" s="23"/>
      <c r="G63" s="23"/>
      <c r="H63" s="23"/>
      <c r="I63" s="23"/>
    </row>
    <row r="64" spans="4:9" x14ac:dyDescent="0.2">
      <c r="D64" s="22"/>
      <c r="E64" s="23"/>
      <c r="F64" s="23"/>
      <c r="G64" s="23"/>
      <c r="H64" s="23"/>
      <c r="I64" s="23"/>
    </row>
    <row r="65" spans="4:9" x14ac:dyDescent="0.2">
      <c r="D65" s="22"/>
      <c r="E65" s="23"/>
      <c r="F65" s="23"/>
      <c r="G65" s="23"/>
      <c r="H65" s="23"/>
      <c r="I65" s="23"/>
    </row>
  </sheetData>
  <mergeCells count="24">
    <mergeCell ref="A27:C27"/>
    <mergeCell ref="A25:I25"/>
    <mergeCell ref="H23:H24"/>
    <mergeCell ref="I23:I24"/>
    <mergeCell ref="A22:A24"/>
    <mergeCell ref="B22:B24"/>
    <mergeCell ref="D22:I22"/>
    <mergeCell ref="D23:D24"/>
    <mergeCell ref="C22:C24"/>
    <mergeCell ref="A19:C19"/>
    <mergeCell ref="E3:E4"/>
    <mergeCell ref="F23:F24"/>
    <mergeCell ref="E23:E24"/>
    <mergeCell ref="I3:I4"/>
    <mergeCell ref="A5:I5"/>
    <mergeCell ref="A2:A4"/>
    <mergeCell ref="B2:B4"/>
    <mergeCell ref="D2:I2"/>
    <mergeCell ref="F3:F4"/>
    <mergeCell ref="G3:G4"/>
    <mergeCell ref="C2:C4"/>
    <mergeCell ref="H3:H4"/>
    <mergeCell ref="D3:D4"/>
    <mergeCell ref="G23:G24"/>
  </mergeCells>
  <phoneticPr fontId="1" type="noConversion"/>
  <pageMargins left="0.98425196850393704" right="0.78740157480314965" top="0.98425196850393704" bottom="0.98425196850393704" header="0.51181102362204722" footer="0.51181102362204722"/>
  <pageSetup paperSize="9" scale="85" firstPageNumber="12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6</vt:i4>
      </vt:variant>
    </vt:vector>
  </HeadingPairs>
  <TitlesOfParts>
    <vt:vector size="16" baseType="lpstr">
      <vt:lpstr>sumář</vt:lpstr>
      <vt:lpstr>gymnázia</vt:lpstr>
      <vt:lpstr>SOŠ</vt:lpstr>
      <vt:lpstr>VOŠ</vt:lpstr>
      <vt:lpstr>Spec.</vt:lpstr>
      <vt:lpstr>SOU</vt:lpstr>
      <vt:lpstr>PPP, DM a DD</vt:lpstr>
      <vt:lpstr>ZUŠ</vt:lpstr>
      <vt:lpstr>DDM a ŠJ</vt:lpstr>
      <vt:lpstr>Limit na platy</vt:lpstr>
      <vt:lpstr>gymnázia!Názvy_tisku</vt:lpstr>
      <vt:lpstr>SOŠ!Názvy_tisku</vt:lpstr>
      <vt:lpstr>SOU!Názvy_tisku</vt:lpstr>
      <vt:lpstr>Spec.!Názvy_tisku</vt:lpstr>
      <vt:lpstr>sumář!Názvy_tisku</vt:lpstr>
      <vt:lpstr>VOŠ!Názvy_tisku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Černoch Michail (MHMP, OVO)</cp:lastModifiedBy>
  <cp:lastPrinted>2020-11-23T09:13:52Z</cp:lastPrinted>
  <dcterms:created xsi:type="dcterms:W3CDTF">2008-03-11T13:26:44Z</dcterms:created>
  <dcterms:modified xsi:type="dcterms:W3CDTF">2020-12-17T15:18:09Z</dcterms:modified>
</cp:coreProperties>
</file>